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APTOP 2025-2026\tai chinh\"/>
    </mc:Choice>
  </mc:AlternateContent>
  <xr:revisionPtr revIDLastSave="0" documentId="13_ncr:1_{BC4FF43F-59EC-42F0-B7A0-7FE40195E5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ài khoản, Tiền xe" sheetId="9" r:id="rId1"/>
    <sheet name="tienxe" sheetId="13" r:id="rId2"/>
    <sheet name="00 Ds" sheetId="2" state="hidden" r:id="rId3"/>
    <sheet name="DS Th 11" sheetId="3" state="hidden" r:id="rId4"/>
    <sheet name="2526-DS HS không ăn old" sheetId="4" state="hidden" r:id="rId5"/>
    <sheet name="Bản sao của DS HS không ăn" sheetId="5" state="hidden" r:id="rId6"/>
    <sheet name="BHYT old" sheetId="6" state="hidden" r:id="rId7"/>
    <sheet name="2526_Ds toan truong" sheetId="7" state="hidden" r:id="rId8"/>
    <sheet name="DS HS không ăn" sheetId="1" r:id="rId9"/>
    <sheet name="SL cắt phần ăn" sheetId="8" r:id="rId10"/>
    <sheet name="Thống kê" sheetId="10" r:id="rId11"/>
    <sheet name="Theo dõi SL" sheetId="11" r:id="rId12"/>
    <sheet name="BHYT" sheetId="12" r:id="rId13"/>
  </sheets>
  <definedNames>
    <definedName name="_xlnm._FilterDatabase" localSheetId="2" hidden="1">'00 Ds'!$A$5:$CW$648</definedName>
    <definedName name="_xlnm._FilterDatabase" localSheetId="4" hidden="1">'2526-DS HS không ăn old'!$F$4:$F$650</definedName>
    <definedName name="_xlnm._FilterDatabase" localSheetId="5" hidden="1">'Bản sao của DS HS không ăn'!$F$5:$F$645</definedName>
    <definedName name="_xlnm._FilterDatabase" localSheetId="12" hidden="1">BHYT!$F$5:$F$654</definedName>
    <definedName name="_xlnm._FilterDatabase" localSheetId="8" hidden="1">'DS HS không ăn'!$F$4:$F$649</definedName>
    <definedName name="_xlnm._FilterDatabase" localSheetId="3" hidden="1">'DS Th 11'!$E$5:$E$645</definedName>
    <definedName name="_xlnm._FilterDatabase" localSheetId="9" hidden="1">'SL cắt phần ăn'!$A$1:$FV$30</definedName>
    <definedName name="_xlnm._FilterDatabase" localSheetId="0" hidden="1">'Tài khoản, Tiền xe'!$F$5:$F$650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3" i="9" l="1" a="1"/>
  <c r="O213" i="9" s="1"/>
  <c r="P213" i="9" s="1"/>
  <c r="O214" i="9" a="1"/>
  <c r="O214" i="9" s="1"/>
  <c r="P214" i="9" s="1"/>
  <c r="O215" i="9" a="1"/>
  <c r="O215" i="9"/>
  <c r="P215" i="9" s="1"/>
  <c r="O216" i="9" a="1"/>
  <c r="O216" i="9"/>
  <c r="P216" i="9" s="1"/>
  <c r="O217" i="9" a="1"/>
  <c r="O217" i="9" s="1"/>
  <c r="P217" i="9" s="1"/>
  <c r="O218" i="9" a="1"/>
  <c r="O218" i="9"/>
  <c r="P218" i="9" s="1"/>
  <c r="O219" i="9" a="1"/>
  <c r="O219" i="9" s="1"/>
  <c r="P219" i="9" s="1"/>
  <c r="O220" i="9" a="1"/>
  <c r="O220" i="9" s="1"/>
  <c r="P220" i="9" s="1"/>
  <c r="O221" i="9" a="1"/>
  <c r="O221" i="9"/>
  <c r="P221" i="9" s="1"/>
  <c r="O222" i="9" a="1"/>
  <c r="O222" i="9"/>
  <c r="P222" i="9" s="1"/>
  <c r="O223" i="9" a="1"/>
  <c r="O223" i="9"/>
  <c r="P223" i="9" s="1"/>
  <c r="O224" i="9" a="1"/>
  <c r="O224" i="9" s="1"/>
  <c r="P224" i="9" s="1"/>
  <c r="O225" i="9" a="1"/>
  <c r="O225" i="9" s="1"/>
  <c r="P225" i="9" s="1"/>
  <c r="O226" i="9" a="1"/>
  <c r="O226" i="9" s="1"/>
  <c r="P226" i="9" s="1"/>
  <c r="O227" i="9" a="1"/>
  <c r="O227" i="9" s="1"/>
  <c r="P227" i="9" s="1"/>
  <c r="O228" i="9" a="1"/>
  <c r="O228" i="9"/>
  <c r="P228" i="9" s="1"/>
  <c r="O229" i="9" a="1"/>
  <c r="O229" i="9" s="1"/>
  <c r="P229" i="9" s="1"/>
  <c r="O230" i="9" a="1"/>
  <c r="O230" i="9"/>
  <c r="P230" i="9" s="1"/>
  <c r="O231" i="9" a="1"/>
  <c r="O231" i="9" s="1"/>
  <c r="P231" i="9" s="1"/>
  <c r="O232" i="9" a="1"/>
  <c r="O232" i="9" s="1"/>
  <c r="P232" i="9" s="1"/>
  <c r="O233" i="9" a="1"/>
  <c r="O233" i="9" s="1"/>
  <c r="P233" i="9" s="1"/>
  <c r="O234" i="9" a="1"/>
  <c r="O234" i="9" s="1"/>
  <c r="P234" i="9" s="1"/>
  <c r="O235" i="9" a="1"/>
  <c r="O235" i="9"/>
  <c r="P235" i="9" s="1"/>
  <c r="O236" i="9" a="1"/>
  <c r="O236" i="9" s="1"/>
  <c r="P236" i="9" s="1"/>
  <c r="O237" i="9" a="1"/>
  <c r="O237" i="9" s="1"/>
  <c r="P237" i="9" s="1"/>
  <c r="O238" i="9" a="1"/>
  <c r="O238" i="9" s="1"/>
  <c r="P238" i="9" s="1"/>
  <c r="O239" i="9" a="1"/>
  <c r="O239" i="9" s="1"/>
  <c r="P239" i="9" s="1"/>
  <c r="O240" i="9" a="1"/>
  <c r="O240" i="9" s="1"/>
  <c r="P240" i="9" s="1"/>
  <c r="O241" i="9" a="1"/>
  <c r="O241" i="9" s="1"/>
  <c r="P241" i="9" s="1"/>
  <c r="O242" i="9" a="1"/>
  <c r="O242" i="9" s="1"/>
  <c r="P242" i="9" s="1"/>
  <c r="O212" i="9" a="1"/>
  <c r="O212" i="9" s="1"/>
  <c r="P212" i="9" s="1"/>
  <c r="B164" i="12" l="1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E3" i="12"/>
  <c r="D3" i="12"/>
  <c r="C3" i="12"/>
  <c r="B3" i="12"/>
  <c r="A3" i="12"/>
  <c r="E4" i="11"/>
  <c r="CM28" i="10"/>
  <c r="AH28" i="10"/>
  <c r="AD28" i="10"/>
  <c r="T28" i="10"/>
  <c r="F28" i="10"/>
  <c r="D28" i="10"/>
  <c r="C28" i="10"/>
  <c r="BU27" i="10"/>
  <c r="BT27" i="10"/>
  <c r="D27" i="10"/>
  <c r="C27" i="10"/>
  <c r="CD26" i="10"/>
  <c r="Q26" i="10"/>
  <c r="D26" i="10"/>
  <c r="C26" i="10"/>
  <c r="D25" i="10"/>
  <c r="C25" i="10"/>
  <c r="BI24" i="10"/>
  <c r="BF24" i="10"/>
  <c r="D24" i="10"/>
  <c r="C24" i="10"/>
  <c r="AS23" i="10"/>
  <c r="R23" i="10"/>
  <c r="D23" i="10"/>
  <c r="C23" i="10"/>
  <c r="H22" i="10"/>
  <c r="D22" i="10"/>
  <c r="C22" i="10"/>
  <c r="CB21" i="10"/>
  <c r="D21" i="10"/>
  <c r="C21" i="10"/>
  <c r="CE20" i="10"/>
  <c r="BV20" i="10"/>
  <c r="Z20" i="10"/>
  <c r="D20" i="10"/>
  <c r="C20" i="10"/>
  <c r="CM19" i="10"/>
  <c r="CL19" i="10"/>
  <c r="BO19" i="10"/>
  <c r="D19" i="10"/>
  <c r="C19" i="10"/>
  <c r="D18" i="10"/>
  <c r="C18" i="10"/>
  <c r="AG17" i="10"/>
  <c r="D17" i="10"/>
  <c r="C17" i="10"/>
  <c r="AW16" i="10"/>
  <c r="AV16" i="10"/>
  <c r="D16" i="10"/>
  <c r="C16" i="10"/>
  <c r="CG15" i="10"/>
  <c r="CF15" i="10"/>
  <c r="E15" i="10"/>
  <c r="D15" i="10"/>
  <c r="C15" i="10"/>
  <c r="CM14" i="10"/>
  <c r="CG14" i="10"/>
  <c r="CE14" i="10"/>
  <c r="Q14" i="10"/>
  <c r="D14" i="10"/>
  <c r="C14" i="10"/>
  <c r="CF13" i="10"/>
  <c r="CE13" i="10"/>
  <c r="CA13" i="10"/>
  <c r="BC13" i="10"/>
  <c r="V13" i="10"/>
  <c r="S13" i="10"/>
  <c r="L13" i="10"/>
  <c r="K13" i="10"/>
  <c r="D13" i="10"/>
  <c r="C13" i="10"/>
  <c r="BL12" i="10"/>
  <c r="BI12" i="10"/>
  <c r="BH12" i="10"/>
  <c r="AV12" i="10"/>
  <c r="AU12" i="10"/>
  <c r="D12" i="10"/>
  <c r="C12" i="10"/>
  <c r="BN11" i="10"/>
  <c r="BM11" i="10"/>
  <c r="BA11" i="10"/>
  <c r="AZ11" i="10"/>
  <c r="G11" i="10"/>
  <c r="F11" i="10"/>
  <c r="D11" i="10"/>
  <c r="BZ11" i="10" s="1"/>
  <c r="C11" i="10"/>
  <c r="AI10" i="10"/>
  <c r="AG10" i="10"/>
  <c r="AC10" i="10"/>
  <c r="U10" i="10"/>
  <c r="Q10" i="10"/>
  <c r="D10" i="10"/>
  <c r="C10" i="10"/>
  <c r="CT9" i="10"/>
  <c r="CD9" i="10"/>
  <c r="BY9" i="10"/>
  <c r="BD9" i="10"/>
  <c r="AL9" i="10"/>
  <c r="Z9" i="10"/>
  <c r="D9" i="10"/>
  <c r="C9" i="10"/>
  <c r="BD8" i="10"/>
  <c r="AX8" i="10"/>
  <c r="M8" i="10"/>
  <c r="D8" i="10"/>
  <c r="C8" i="10"/>
  <c r="CI7" i="10"/>
  <c r="CG7" i="10"/>
  <c r="AY7" i="10"/>
  <c r="AK7" i="10"/>
  <c r="D7" i="10"/>
  <c r="C7" i="10"/>
  <c r="CO6" i="10"/>
  <c r="BR6" i="10"/>
  <c r="AK6" i="10"/>
  <c r="X6" i="10"/>
  <c r="W6" i="10"/>
  <c r="V6" i="10"/>
  <c r="D6" i="10"/>
  <c r="C6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V3" i="10"/>
  <c r="CS3" i="10"/>
  <c r="CR3" i="10"/>
  <c r="CQ3" i="10"/>
  <c r="CQ13" i="10" s="1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3" i="10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E4" i="9"/>
  <c r="E3" i="9"/>
  <c r="D3" i="9"/>
  <c r="C3" i="9"/>
  <c r="A3" i="9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CV29" i="8"/>
  <c r="CU29" i="8"/>
  <c r="CT29" i="8"/>
  <c r="D29" i="8"/>
  <c r="CV28" i="8"/>
  <c r="CU28" i="8"/>
  <c r="CT28" i="8"/>
  <c r="CT28" i="10" s="1"/>
  <c r="CS28" i="8"/>
  <c r="CR28" i="8"/>
  <c r="CQ28" i="8"/>
  <c r="CP28" i="8"/>
  <c r="CO28" i="8"/>
  <c r="CN28" i="8"/>
  <c r="CN28" i="10" s="1"/>
  <c r="CM28" i="8"/>
  <c r="CL28" i="8"/>
  <c r="CK28" i="8"/>
  <c r="CW28" i="8" s="1"/>
  <c r="CJ28" i="8"/>
  <c r="CI28" i="8"/>
  <c r="CH28" i="8"/>
  <c r="CG28" i="8"/>
  <c r="CG28" i="10" s="1"/>
  <c r="CF28" i="8"/>
  <c r="CF28" i="10" s="1"/>
  <c r="CE28" i="8"/>
  <c r="CE28" i="10" s="1"/>
  <c r="CD28" i="8"/>
  <c r="CD28" i="10" s="1"/>
  <c r="CC28" i="8"/>
  <c r="CC28" i="10" s="1"/>
  <c r="CB28" i="8"/>
  <c r="CB28" i="10" s="1"/>
  <c r="CA28" i="8"/>
  <c r="CA28" i="10" s="1"/>
  <c r="BZ28" i="8"/>
  <c r="BZ28" i="10" s="1"/>
  <c r="BY28" i="8"/>
  <c r="BX28" i="8"/>
  <c r="BW28" i="8"/>
  <c r="BV28" i="8"/>
  <c r="BV28" i="10" s="1"/>
  <c r="BU28" i="8"/>
  <c r="BU28" i="10" s="1"/>
  <c r="BT28" i="8"/>
  <c r="BT28" i="10" s="1"/>
  <c r="BS28" i="8"/>
  <c r="BS28" i="10" s="1"/>
  <c r="BR28" i="8"/>
  <c r="BR28" i="10" s="1"/>
  <c r="BQ28" i="8"/>
  <c r="BQ28" i="10" s="1"/>
  <c r="BP28" i="8"/>
  <c r="BP28" i="10" s="1"/>
  <c r="BO28" i="8"/>
  <c r="BO28" i="10" s="1"/>
  <c r="BN28" i="8"/>
  <c r="BN28" i="10" s="1"/>
  <c r="BM28" i="8"/>
  <c r="BL28" i="8"/>
  <c r="BK28" i="8"/>
  <c r="BJ28" i="8"/>
  <c r="BJ28" i="10" s="1"/>
  <c r="BI28" i="8"/>
  <c r="BI28" i="10" s="1"/>
  <c r="BH28" i="8"/>
  <c r="BH28" i="10" s="1"/>
  <c r="BG28" i="8"/>
  <c r="BG28" i="10" s="1"/>
  <c r="BF28" i="8"/>
  <c r="BF28" i="10" s="1"/>
  <c r="BE28" i="8"/>
  <c r="BE28" i="10" s="1"/>
  <c r="BD28" i="8"/>
  <c r="BD28" i="10" s="1"/>
  <c r="BC28" i="8"/>
  <c r="BC28" i="10" s="1"/>
  <c r="BB28" i="8"/>
  <c r="BB28" i="10" s="1"/>
  <c r="BA28" i="8"/>
  <c r="AZ28" i="8"/>
  <c r="AY28" i="8"/>
  <c r="AX28" i="8"/>
  <c r="AX28" i="10" s="1"/>
  <c r="AW28" i="8"/>
  <c r="AW28" i="10" s="1"/>
  <c r="AV28" i="8"/>
  <c r="AV28" i="10" s="1"/>
  <c r="AU28" i="8"/>
  <c r="AU28" i="10" s="1"/>
  <c r="AT28" i="8"/>
  <c r="AT28" i="10" s="1"/>
  <c r="AS28" i="8"/>
  <c r="AS28" i="10" s="1"/>
  <c r="AR28" i="8"/>
  <c r="AR28" i="10" s="1"/>
  <c r="AQ28" i="8"/>
  <c r="AQ28" i="10" s="1"/>
  <c r="AP28" i="8"/>
  <c r="AP28" i="10" s="1"/>
  <c r="AO28" i="8"/>
  <c r="AN28" i="8"/>
  <c r="AM28" i="8"/>
  <c r="AL28" i="8"/>
  <c r="AL28" i="10" s="1"/>
  <c r="AK28" i="8"/>
  <c r="AK28" i="10" s="1"/>
  <c r="AJ28" i="8"/>
  <c r="AJ28" i="10" s="1"/>
  <c r="AI28" i="8"/>
  <c r="AI28" i="10" s="1"/>
  <c r="AH28" i="8"/>
  <c r="AG28" i="8"/>
  <c r="AG28" i="10" s="1"/>
  <c r="AF28" i="8"/>
  <c r="AF28" i="10" s="1"/>
  <c r="AE28" i="8"/>
  <c r="AE28" i="10" s="1"/>
  <c r="AD28" i="8"/>
  <c r="AC28" i="8"/>
  <c r="AB28" i="8"/>
  <c r="AA28" i="8"/>
  <c r="Z28" i="8"/>
  <c r="Z28" i="10" s="1"/>
  <c r="Y28" i="8"/>
  <c r="Y28" i="10" s="1"/>
  <c r="X28" i="8"/>
  <c r="X28" i="10" s="1"/>
  <c r="W28" i="8"/>
  <c r="W28" i="10" s="1"/>
  <c r="V28" i="8"/>
  <c r="V28" i="10" s="1"/>
  <c r="U28" i="8"/>
  <c r="U28" i="10" s="1"/>
  <c r="T28" i="8"/>
  <c r="S28" i="8"/>
  <c r="S28" i="10" s="1"/>
  <c r="R28" i="8"/>
  <c r="R28" i="10" s="1"/>
  <c r="Q28" i="8"/>
  <c r="P28" i="8"/>
  <c r="O28" i="8"/>
  <c r="N28" i="8"/>
  <c r="N28" i="10" s="1"/>
  <c r="M28" i="8"/>
  <c r="M28" i="10" s="1"/>
  <c r="L28" i="8"/>
  <c r="L28" i="10" s="1"/>
  <c r="K28" i="8"/>
  <c r="K28" i="10" s="1"/>
  <c r="J28" i="8"/>
  <c r="J28" i="10" s="1"/>
  <c r="I28" i="8"/>
  <c r="I28" i="10" s="1"/>
  <c r="H28" i="8"/>
  <c r="H28" i="10" s="1"/>
  <c r="G28" i="8"/>
  <c r="G28" i="10" s="1"/>
  <c r="F28" i="8"/>
  <c r="E28" i="8"/>
  <c r="C28" i="8"/>
  <c r="CV27" i="8"/>
  <c r="CU27" i="8"/>
  <c r="CT27" i="8"/>
  <c r="CT27" i="10" s="1"/>
  <c r="CS27" i="8"/>
  <c r="CR27" i="8"/>
  <c r="CQ27" i="8"/>
  <c r="CP27" i="8"/>
  <c r="CO27" i="8"/>
  <c r="CN27" i="8"/>
  <c r="CM27" i="8"/>
  <c r="CL27" i="8"/>
  <c r="CK27" i="8"/>
  <c r="CW27" i="8" s="1"/>
  <c r="CJ27" i="8"/>
  <c r="CI27" i="8"/>
  <c r="CH27" i="8"/>
  <c r="CG27" i="8"/>
  <c r="CF27" i="8"/>
  <c r="CE27" i="8"/>
  <c r="CE27" i="10" s="1"/>
  <c r="CD27" i="8"/>
  <c r="CC27" i="8"/>
  <c r="CB27" i="8"/>
  <c r="CB27" i="10" s="1"/>
  <c r="CA27" i="8"/>
  <c r="CA27" i="10" s="1"/>
  <c r="BZ27" i="8"/>
  <c r="BY27" i="8"/>
  <c r="BY27" i="10" s="1"/>
  <c r="BX27" i="8"/>
  <c r="BX27" i="10" s="1"/>
  <c r="BW27" i="8"/>
  <c r="BW27" i="10" s="1"/>
  <c r="BV27" i="8"/>
  <c r="BV27" i="10" s="1"/>
  <c r="BU27" i="8"/>
  <c r="BT27" i="8"/>
  <c r="BS27" i="8"/>
  <c r="BS27" i="10" s="1"/>
  <c r="BR27" i="8"/>
  <c r="BQ27" i="8"/>
  <c r="BP27" i="8"/>
  <c r="BO27" i="8"/>
  <c r="BN27" i="8"/>
  <c r="BM27" i="8"/>
  <c r="BM27" i="10" s="1"/>
  <c r="BL27" i="8"/>
  <c r="BL27" i="10" s="1"/>
  <c r="BK27" i="8"/>
  <c r="BK27" i="10" s="1"/>
  <c r="BJ27" i="8"/>
  <c r="BJ27" i="10" s="1"/>
  <c r="BI27" i="8"/>
  <c r="BI27" i="10" s="1"/>
  <c r="BH27" i="8"/>
  <c r="BH27" i="10" s="1"/>
  <c r="BG27" i="8"/>
  <c r="BG27" i="10" s="1"/>
  <c r="BF27" i="8"/>
  <c r="BE27" i="8"/>
  <c r="BD27" i="8"/>
  <c r="BD27" i="10" s="1"/>
  <c r="BC27" i="8"/>
  <c r="BC27" i="10" s="1"/>
  <c r="BB27" i="8"/>
  <c r="BA27" i="8"/>
  <c r="BA27" i="10" s="1"/>
  <c r="AZ27" i="8"/>
  <c r="AY27" i="8"/>
  <c r="AX27" i="8"/>
  <c r="AX27" i="10" s="1"/>
  <c r="AW27" i="8"/>
  <c r="AW27" i="10" s="1"/>
  <c r="AV27" i="8"/>
  <c r="AV27" i="10" s="1"/>
  <c r="AU27" i="8"/>
  <c r="AU27" i="10" s="1"/>
  <c r="AT27" i="8"/>
  <c r="AS27" i="8"/>
  <c r="AR27" i="8"/>
  <c r="AR27" i="10" s="1"/>
  <c r="AQ27" i="8"/>
  <c r="AQ27" i="10" s="1"/>
  <c r="AP27" i="8"/>
  <c r="AO27" i="8"/>
  <c r="AO27" i="10" s="1"/>
  <c r="AN27" i="8"/>
  <c r="AN27" i="10" s="1"/>
  <c r="AM27" i="8"/>
  <c r="AM27" i="10" s="1"/>
  <c r="AL27" i="8"/>
  <c r="AL27" i="10" s="1"/>
  <c r="AK27" i="8"/>
  <c r="AJ27" i="8"/>
  <c r="AI27" i="8"/>
  <c r="AI27" i="10" s="1"/>
  <c r="AH27" i="8"/>
  <c r="AG27" i="8"/>
  <c r="AF27" i="8"/>
  <c r="AF27" i="10" s="1"/>
  <c r="AE27" i="8"/>
  <c r="AE27" i="10" s="1"/>
  <c r="AD27" i="8"/>
  <c r="AC27" i="8"/>
  <c r="AC27" i="10" s="1"/>
  <c r="AB27" i="8"/>
  <c r="AB27" i="10" s="1"/>
  <c r="AA27" i="8"/>
  <c r="AA27" i="10" s="1"/>
  <c r="Z27" i="8"/>
  <c r="Z27" i="10" s="1"/>
  <c r="Y27" i="8"/>
  <c r="Y27" i="10" s="1"/>
  <c r="X27" i="8"/>
  <c r="X27" i="10" s="1"/>
  <c r="W27" i="8"/>
  <c r="W27" i="10" s="1"/>
  <c r="V27" i="8"/>
  <c r="U27" i="8"/>
  <c r="T27" i="8"/>
  <c r="S27" i="8"/>
  <c r="R27" i="8"/>
  <c r="Q27" i="8"/>
  <c r="Q27" i="10" s="1"/>
  <c r="P27" i="8"/>
  <c r="P27" i="10" s="1"/>
  <c r="O27" i="8"/>
  <c r="O27" i="10" s="1"/>
  <c r="N27" i="8"/>
  <c r="N27" i="10" s="1"/>
  <c r="M27" i="8"/>
  <c r="M27" i="10" s="1"/>
  <c r="L27" i="8"/>
  <c r="L27" i="10" s="1"/>
  <c r="K27" i="8"/>
  <c r="K27" i="10" s="1"/>
  <c r="J27" i="8"/>
  <c r="I27" i="8"/>
  <c r="H27" i="8"/>
  <c r="H27" i="10" s="1"/>
  <c r="G27" i="8"/>
  <c r="G27" i="10" s="1"/>
  <c r="F27" i="8"/>
  <c r="E27" i="8"/>
  <c r="E27" i="10" s="1"/>
  <c r="C27" i="8"/>
  <c r="CY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G26" i="10" s="1"/>
  <c r="CF26" i="8"/>
  <c r="CF26" i="10" s="1"/>
  <c r="CE26" i="8"/>
  <c r="CD26" i="8"/>
  <c r="CC26" i="8"/>
  <c r="CC26" i="10" s="1"/>
  <c r="CB26" i="8"/>
  <c r="CA26" i="8"/>
  <c r="CA26" i="10" s="1"/>
  <c r="BZ26" i="8"/>
  <c r="BZ26" i="10" s="1"/>
  <c r="BY26" i="8"/>
  <c r="BY26" i="10" s="1"/>
  <c r="BX26" i="8"/>
  <c r="BX26" i="10" s="1"/>
  <c r="BW26" i="8"/>
  <c r="BV26" i="8"/>
  <c r="BU26" i="8"/>
  <c r="BT26" i="8"/>
  <c r="BT26" i="10" s="1"/>
  <c r="BS26" i="8"/>
  <c r="BR26" i="8"/>
  <c r="BQ26" i="8"/>
  <c r="BQ26" i="10" s="1"/>
  <c r="BP26" i="8"/>
  <c r="BP26" i="10" s="1"/>
  <c r="BO26" i="8"/>
  <c r="BO26" i="10" s="1"/>
  <c r="BN26" i="8"/>
  <c r="BN26" i="10" s="1"/>
  <c r="BM26" i="8"/>
  <c r="BM26" i="10" s="1"/>
  <c r="BL26" i="8"/>
  <c r="BL26" i="10" s="1"/>
  <c r="BK26" i="8"/>
  <c r="BJ26" i="8"/>
  <c r="BI26" i="8"/>
  <c r="BH26" i="8"/>
  <c r="BH26" i="10" s="1"/>
  <c r="BG26" i="8"/>
  <c r="BF26" i="8"/>
  <c r="BF26" i="10" s="1"/>
  <c r="BE26" i="8"/>
  <c r="BD26" i="8"/>
  <c r="BD26" i="10" s="1"/>
  <c r="BC26" i="8"/>
  <c r="BB26" i="8"/>
  <c r="BB26" i="10" s="1"/>
  <c r="BA26" i="8"/>
  <c r="BA26" i="10" s="1"/>
  <c r="AZ26" i="8"/>
  <c r="AZ26" i="10" s="1"/>
  <c r="AY26" i="8"/>
  <c r="AX26" i="8"/>
  <c r="AW26" i="8"/>
  <c r="AW26" i="10" s="1"/>
  <c r="AV26" i="8"/>
  <c r="AV26" i="10" s="1"/>
  <c r="AU26" i="8"/>
  <c r="AT26" i="8"/>
  <c r="AT26" i="10" s="1"/>
  <c r="AS26" i="8"/>
  <c r="AS26" i="10" s="1"/>
  <c r="AR26" i="8"/>
  <c r="AR26" i="10" s="1"/>
  <c r="AQ26" i="8"/>
  <c r="AP26" i="8"/>
  <c r="AO26" i="8"/>
  <c r="AO26" i="10" s="1"/>
  <c r="AN26" i="8"/>
  <c r="AM26" i="8"/>
  <c r="AL26" i="8"/>
  <c r="AK26" i="8"/>
  <c r="AK26" i="10" s="1"/>
  <c r="AJ26" i="8"/>
  <c r="AJ26" i="10" s="1"/>
  <c r="AI26" i="8"/>
  <c r="AH26" i="8"/>
  <c r="AH26" i="10" s="1"/>
  <c r="AG26" i="8"/>
  <c r="AG26" i="10" s="1"/>
  <c r="AF26" i="8"/>
  <c r="AF26" i="10" s="1"/>
  <c r="AE26" i="8"/>
  <c r="AE26" i="10" s="1"/>
  <c r="AD26" i="8"/>
  <c r="AD26" i="10" s="1"/>
  <c r="AC26" i="8"/>
  <c r="AC26" i="10" s="1"/>
  <c r="AB26" i="8"/>
  <c r="AB26" i="10" s="1"/>
  <c r="AA26" i="8"/>
  <c r="Z26" i="8"/>
  <c r="Y26" i="8"/>
  <c r="X26" i="8"/>
  <c r="X26" i="10" s="1"/>
  <c r="W26" i="8"/>
  <c r="V26" i="8"/>
  <c r="U26" i="8"/>
  <c r="T26" i="8"/>
  <c r="T26" i="10" s="1"/>
  <c r="S26" i="8"/>
  <c r="S26" i="10" s="1"/>
  <c r="R26" i="8"/>
  <c r="R26" i="10" s="1"/>
  <c r="Q26" i="8"/>
  <c r="P26" i="8"/>
  <c r="P26" i="10" s="1"/>
  <c r="O26" i="8"/>
  <c r="N26" i="8"/>
  <c r="M26" i="8"/>
  <c r="M26" i="10" s="1"/>
  <c r="L26" i="8"/>
  <c r="L26" i="10" s="1"/>
  <c r="K26" i="8"/>
  <c r="J26" i="8"/>
  <c r="J26" i="10" s="1"/>
  <c r="I26" i="8"/>
  <c r="H26" i="8"/>
  <c r="H26" i="10" s="1"/>
  <c r="G26" i="8"/>
  <c r="F26" i="8"/>
  <c r="F26" i="10" s="1"/>
  <c r="E26" i="8"/>
  <c r="E26" i="10" s="1"/>
  <c r="C26" i="8"/>
  <c r="CV25" i="8"/>
  <c r="CU25" i="8"/>
  <c r="CU25" i="10" s="1"/>
  <c r="CT25" i="8"/>
  <c r="CT25" i="10" s="1"/>
  <c r="CS25" i="8"/>
  <c r="CR25" i="8"/>
  <c r="CQ25" i="8"/>
  <c r="CP25" i="8"/>
  <c r="CO25" i="8"/>
  <c r="CN25" i="8"/>
  <c r="CN25" i="10" s="1"/>
  <c r="CM25" i="8"/>
  <c r="CL25" i="8"/>
  <c r="CK25" i="8"/>
  <c r="CJ25" i="8"/>
  <c r="CI25" i="8"/>
  <c r="CH25" i="8"/>
  <c r="CG25" i="8"/>
  <c r="CG25" i="10" s="1"/>
  <c r="CF25" i="8"/>
  <c r="CF25" i="10" s="1"/>
  <c r="CE25" i="8"/>
  <c r="CE25" i="10" s="1"/>
  <c r="CD25" i="8"/>
  <c r="CD25" i="10" s="1"/>
  <c r="CC25" i="8"/>
  <c r="CC25" i="10" s="1"/>
  <c r="CB25" i="8"/>
  <c r="CB25" i="10" s="1"/>
  <c r="CA25" i="8"/>
  <c r="BZ25" i="8"/>
  <c r="BZ25" i="10" s="1"/>
  <c r="BY25" i="8"/>
  <c r="BY25" i="10" s="1"/>
  <c r="BX25" i="8"/>
  <c r="BW25" i="8"/>
  <c r="BW25" i="10" s="1"/>
  <c r="BV25" i="8"/>
  <c r="BV25" i="10" s="1"/>
  <c r="BU25" i="8"/>
  <c r="BU25" i="10" s="1"/>
  <c r="BT25" i="8"/>
  <c r="BT25" i="10" s="1"/>
  <c r="BS25" i="8"/>
  <c r="BS25" i="10" s="1"/>
  <c r="BR25" i="8"/>
  <c r="BR25" i="10" s="1"/>
  <c r="BQ25" i="8"/>
  <c r="BQ25" i="10" s="1"/>
  <c r="BP25" i="8"/>
  <c r="BP25" i="10" s="1"/>
  <c r="BO25" i="8"/>
  <c r="BN25" i="8"/>
  <c r="BN25" i="10" s="1"/>
  <c r="BM25" i="8"/>
  <c r="BM25" i="10" s="1"/>
  <c r="BL25" i="8"/>
  <c r="BK25" i="8"/>
  <c r="BK25" i="10" s="1"/>
  <c r="BJ25" i="8"/>
  <c r="BJ25" i="10" s="1"/>
  <c r="BI25" i="8"/>
  <c r="BI25" i="10" s="1"/>
  <c r="BH25" i="8"/>
  <c r="BH25" i="10" s="1"/>
  <c r="BG25" i="8"/>
  <c r="BG25" i="10" s="1"/>
  <c r="BF25" i="8"/>
  <c r="BF25" i="10" s="1"/>
  <c r="BE25" i="8"/>
  <c r="BE25" i="10" s="1"/>
  <c r="BD25" i="8"/>
  <c r="BD25" i="10" s="1"/>
  <c r="BC25" i="8"/>
  <c r="BB25" i="8"/>
  <c r="BB25" i="10" s="1"/>
  <c r="BA25" i="8"/>
  <c r="BA25" i="10" s="1"/>
  <c r="AZ25" i="8"/>
  <c r="AY25" i="8"/>
  <c r="AY25" i="10" s="1"/>
  <c r="AX25" i="8"/>
  <c r="AX25" i="10" s="1"/>
  <c r="AW25" i="8"/>
  <c r="AW25" i="10" s="1"/>
  <c r="AV25" i="8"/>
  <c r="AV25" i="10" s="1"/>
  <c r="AU25" i="8"/>
  <c r="AU25" i="10" s="1"/>
  <c r="AT25" i="8"/>
  <c r="AT25" i="10" s="1"/>
  <c r="AS25" i="8"/>
  <c r="AS25" i="10" s="1"/>
  <c r="AR25" i="8"/>
  <c r="AR25" i="10" s="1"/>
  <c r="AQ25" i="8"/>
  <c r="AP25" i="8"/>
  <c r="AP25" i="10" s="1"/>
  <c r="AO25" i="8"/>
  <c r="AO25" i="10" s="1"/>
  <c r="AN25" i="8"/>
  <c r="AM25" i="8"/>
  <c r="AM25" i="10" s="1"/>
  <c r="AL25" i="8"/>
  <c r="AL25" i="10" s="1"/>
  <c r="AK25" i="8"/>
  <c r="AK25" i="10" s="1"/>
  <c r="AJ25" i="8"/>
  <c r="AJ25" i="10" s="1"/>
  <c r="AI25" i="8"/>
  <c r="AI25" i="10" s="1"/>
  <c r="AH25" i="8"/>
  <c r="AH25" i="10" s="1"/>
  <c r="AG25" i="8"/>
  <c r="AG25" i="10" s="1"/>
  <c r="AF25" i="8"/>
  <c r="AF25" i="10" s="1"/>
  <c r="AE25" i="8"/>
  <c r="AD25" i="8"/>
  <c r="AD25" i="10" s="1"/>
  <c r="AC25" i="8"/>
  <c r="AC25" i="10" s="1"/>
  <c r="AB25" i="8"/>
  <c r="AA25" i="8"/>
  <c r="AA25" i="10" s="1"/>
  <c r="Z25" i="8"/>
  <c r="Z25" i="10" s="1"/>
  <c r="Y25" i="8"/>
  <c r="Y25" i="10" s="1"/>
  <c r="X25" i="8"/>
  <c r="X25" i="10" s="1"/>
  <c r="W25" i="8"/>
  <c r="W25" i="10" s="1"/>
  <c r="V25" i="8"/>
  <c r="V25" i="10" s="1"/>
  <c r="U25" i="8"/>
  <c r="U25" i="10" s="1"/>
  <c r="T25" i="8"/>
  <c r="T25" i="10" s="1"/>
  <c r="S25" i="8"/>
  <c r="R25" i="8"/>
  <c r="R25" i="10" s="1"/>
  <c r="Q25" i="8"/>
  <c r="Q25" i="10" s="1"/>
  <c r="P25" i="8"/>
  <c r="O25" i="8"/>
  <c r="O25" i="10" s="1"/>
  <c r="N25" i="8"/>
  <c r="N25" i="10" s="1"/>
  <c r="M25" i="8"/>
  <c r="M25" i="10" s="1"/>
  <c r="L25" i="8"/>
  <c r="L25" i="10" s="1"/>
  <c r="K25" i="8"/>
  <c r="K25" i="10" s="1"/>
  <c r="J25" i="8"/>
  <c r="J25" i="10" s="1"/>
  <c r="I25" i="8"/>
  <c r="I25" i="10" s="1"/>
  <c r="H25" i="8"/>
  <c r="H25" i="10" s="1"/>
  <c r="G25" i="8"/>
  <c r="F25" i="8"/>
  <c r="F25" i="10" s="1"/>
  <c r="E25" i="8"/>
  <c r="E25" i="10" s="1"/>
  <c r="C25" i="8"/>
  <c r="CV24" i="8"/>
  <c r="CU24" i="8"/>
  <c r="CU24" i="10" s="1"/>
  <c r="CT24" i="8"/>
  <c r="CS24" i="8"/>
  <c r="CR24" i="8"/>
  <c r="CX24" i="8" s="1"/>
  <c r="CQ24" i="8"/>
  <c r="CP24" i="8"/>
  <c r="CO24" i="8"/>
  <c r="CN24" i="8"/>
  <c r="CN24" i="10" s="1"/>
  <c r="CM24" i="8"/>
  <c r="CY24" i="8" s="1"/>
  <c r="CL24" i="8"/>
  <c r="CK24" i="8"/>
  <c r="CW24" i="8" s="1"/>
  <c r="CJ24" i="8"/>
  <c r="CI24" i="8"/>
  <c r="CH24" i="8"/>
  <c r="CG24" i="8"/>
  <c r="CG24" i="10" s="1"/>
  <c r="CF24" i="8"/>
  <c r="CE24" i="8"/>
  <c r="CD24" i="8"/>
  <c r="CD24" i="10" s="1"/>
  <c r="CC24" i="8"/>
  <c r="CB24" i="8"/>
  <c r="CA24" i="8"/>
  <c r="CA24" i="10" s="1"/>
  <c r="BZ24" i="8"/>
  <c r="BZ24" i="10" s="1"/>
  <c r="BY24" i="8"/>
  <c r="BY24" i="10" s="1"/>
  <c r="BX24" i="8"/>
  <c r="BX24" i="10" s="1"/>
  <c r="BW24" i="8"/>
  <c r="BW24" i="10" s="1"/>
  <c r="BV24" i="8"/>
  <c r="BV24" i="10" s="1"/>
  <c r="BU24" i="8"/>
  <c r="BU24" i="10" s="1"/>
  <c r="BT24" i="8"/>
  <c r="BS24" i="8"/>
  <c r="BS24" i="10" s="1"/>
  <c r="BR24" i="8"/>
  <c r="BQ24" i="8"/>
  <c r="BP24" i="8"/>
  <c r="BO24" i="8"/>
  <c r="BN24" i="8"/>
  <c r="BM24" i="8"/>
  <c r="BM24" i="10" s="1"/>
  <c r="BL24" i="8"/>
  <c r="BK24" i="8"/>
  <c r="BK24" i="10" s="1"/>
  <c r="BJ24" i="8"/>
  <c r="BJ24" i="10" s="1"/>
  <c r="BI24" i="8"/>
  <c r="BH24" i="8"/>
  <c r="BG24" i="8"/>
  <c r="BG24" i="10" s="1"/>
  <c r="BF24" i="8"/>
  <c r="BE24" i="8"/>
  <c r="BD24" i="8"/>
  <c r="BD24" i="10" s="1"/>
  <c r="BC24" i="8"/>
  <c r="BC24" i="10" s="1"/>
  <c r="BB24" i="8"/>
  <c r="BA24" i="8"/>
  <c r="BA24" i="10" s="1"/>
  <c r="AZ24" i="8"/>
  <c r="AY24" i="8"/>
  <c r="AX24" i="8"/>
  <c r="AW24" i="8"/>
  <c r="AW24" i="10" s="1"/>
  <c r="AV24" i="8"/>
  <c r="AU24" i="8"/>
  <c r="AU24" i="10" s="1"/>
  <c r="AT24" i="8"/>
  <c r="AT24" i="10" s="1"/>
  <c r="AS24" i="8"/>
  <c r="AR24" i="8"/>
  <c r="AQ24" i="8"/>
  <c r="AQ24" i="10" s="1"/>
  <c r="AP24" i="8"/>
  <c r="AP24" i="10" s="1"/>
  <c r="AO24" i="8"/>
  <c r="AO24" i="10" s="1"/>
  <c r="AN24" i="8"/>
  <c r="AM24" i="8"/>
  <c r="AM24" i="10" s="1"/>
  <c r="AL24" i="8"/>
  <c r="AK24" i="8"/>
  <c r="AK24" i="10" s="1"/>
  <c r="AJ24" i="8"/>
  <c r="AI24" i="8"/>
  <c r="AI24" i="10" s="1"/>
  <c r="AH24" i="8"/>
  <c r="AG24" i="8"/>
  <c r="AF24" i="8"/>
  <c r="AE24" i="8"/>
  <c r="AE24" i="10" s="1"/>
  <c r="AD24" i="8"/>
  <c r="AD24" i="10" s="1"/>
  <c r="AC24" i="8"/>
  <c r="AC24" i="10" s="1"/>
  <c r="AB24" i="8"/>
  <c r="AB24" i="10" s="1"/>
  <c r="AA24" i="8"/>
  <c r="AA24" i="10" s="1"/>
  <c r="Z24" i="8"/>
  <c r="Y24" i="8"/>
  <c r="X24" i="8"/>
  <c r="W24" i="8"/>
  <c r="V24" i="8"/>
  <c r="V24" i="10" s="1"/>
  <c r="U24" i="8"/>
  <c r="T24" i="8"/>
  <c r="T24" i="10" s="1"/>
  <c r="S24" i="8"/>
  <c r="S24" i="10" s="1"/>
  <c r="R24" i="8"/>
  <c r="R24" i="10" s="1"/>
  <c r="Q24" i="8"/>
  <c r="P24" i="8"/>
  <c r="O24" i="8"/>
  <c r="O24" i="10" s="1"/>
  <c r="N24" i="8"/>
  <c r="N24" i="10" s="1"/>
  <c r="M24" i="8"/>
  <c r="M24" i="10" s="1"/>
  <c r="L24" i="8"/>
  <c r="K24" i="8"/>
  <c r="J24" i="8"/>
  <c r="J24" i="10" s="1"/>
  <c r="I24" i="8"/>
  <c r="H24" i="8"/>
  <c r="G24" i="8"/>
  <c r="G24" i="10" s="1"/>
  <c r="F24" i="8"/>
  <c r="F24" i="10" s="1"/>
  <c r="E24" i="8"/>
  <c r="E24" i="10" s="1"/>
  <c r="C24" i="8"/>
  <c r="CX23" i="8"/>
  <c r="CV23" i="8"/>
  <c r="CU23" i="8"/>
  <c r="CU23" i="10" s="1"/>
  <c r="CT23" i="8"/>
  <c r="CS23" i="8"/>
  <c r="CR23" i="8"/>
  <c r="CQ23" i="8"/>
  <c r="CP23" i="8"/>
  <c r="CP23" i="10" s="1"/>
  <c r="CO23" i="8"/>
  <c r="CO23" i="10" s="1"/>
  <c r="CN23" i="8"/>
  <c r="CN23" i="10" s="1"/>
  <c r="CM23" i="8"/>
  <c r="CL23" i="8"/>
  <c r="CL23" i="10" s="1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W23" i="10" s="1"/>
  <c r="BV23" i="8"/>
  <c r="BU23" i="8"/>
  <c r="BU23" i="10" s="1"/>
  <c r="BT23" i="8"/>
  <c r="BT23" i="10" s="1"/>
  <c r="BS23" i="8"/>
  <c r="BS23" i="10" s="1"/>
  <c r="BR23" i="8"/>
  <c r="BR23" i="10" s="1"/>
  <c r="BQ23" i="8"/>
  <c r="BP23" i="8"/>
  <c r="BP23" i="10" s="1"/>
  <c r="BO23" i="8"/>
  <c r="BN23" i="8"/>
  <c r="BM23" i="8"/>
  <c r="BL23" i="8"/>
  <c r="BK23" i="8"/>
  <c r="BK23" i="10" s="1"/>
  <c r="BJ23" i="8"/>
  <c r="BI23" i="8"/>
  <c r="BH23" i="8"/>
  <c r="BG23" i="8"/>
  <c r="BG23" i="10" s="1"/>
  <c r="BF23" i="8"/>
  <c r="BF23" i="10" s="1"/>
  <c r="BE23" i="8"/>
  <c r="BD23" i="8"/>
  <c r="BC23" i="8"/>
  <c r="BB23" i="8"/>
  <c r="BA23" i="8"/>
  <c r="AZ23" i="8"/>
  <c r="AY23" i="8"/>
  <c r="AY23" i="10" s="1"/>
  <c r="AX23" i="8"/>
  <c r="AW23" i="8"/>
  <c r="AW23" i="10" s="1"/>
  <c r="AV23" i="8"/>
  <c r="AU23" i="8"/>
  <c r="AT23" i="8"/>
  <c r="AT23" i="10" s="1"/>
  <c r="AS23" i="8"/>
  <c r="AR23" i="8"/>
  <c r="AR23" i="10" s="1"/>
  <c r="AQ23" i="8"/>
  <c r="AP23" i="8"/>
  <c r="AO23" i="8"/>
  <c r="AN23" i="8"/>
  <c r="AM23" i="8"/>
  <c r="AM23" i="10" s="1"/>
  <c r="AL23" i="8"/>
  <c r="AK23" i="8"/>
  <c r="AJ23" i="8"/>
  <c r="AJ23" i="10" s="1"/>
  <c r="AI23" i="8"/>
  <c r="AI23" i="10" s="1"/>
  <c r="AH23" i="8"/>
  <c r="AH23" i="10" s="1"/>
  <c r="AG23" i="8"/>
  <c r="AF23" i="8"/>
  <c r="AE23" i="8"/>
  <c r="AD23" i="8"/>
  <c r="AC23" i="8"/>
  <c r="AB23" i="8"/>
  <c r="AA23" i="8"/>
  <c r="AA23" i="10" s="1"/>
  <c r="Z23" i="8"/>
  <c r="Y23" i="8"/>
  <c r="X23" i="8"/>
  <c r="X23" i="10" s="1"/>
  <c r="W23" i="8"/>
  <c r="V23" i="8"/>
  <c r="V23" i="10" s="1"/>
  <c r="U23" i="8"/>
  <c r="T23" i="8"/>
  <c r="S23" i="8"/>
  <c r="S23" i="10" s="1"/>
  <c r="R23" i="8"/>
  <c r="Q23" i="8"/>
  <c r="P23" i="8"/>
  <c r="P23" i="10" s="1"/>
  <c r="O23" i="8"/>
  <c r="N23" i="8"/>
  <c r="M23" i="8"/>
  <c r="L23" i="8"/>
  <c r="L23" i="10" s="1"/>
  <c r="K23" i="8"/>
  <c r="J23" i="8"/>
  <c r="J23" i="10" s="1"/>
  <c r="I23" i="8"/>
  <c r="H23" i="8"/>
  <c r="H23" i="10" s="1"/>
  <c r="G23" i="8"/>
  <c r="F23" i="8"/>
  <c r="E23" i="8"/>
  <c r="C23" i="8"/>
  <c r="CV22" i="8"/>
  <c r="CU22" i="8"/>
  <c r="CT22" i="8"/>
  <c r="CS22" i="8"/>
  <c r="CR22" i="8"/>
  <c r="CQ22" i="8"/>
  <c r="CP22" i="8"/>
  <c r="CO22" i="8"/>
  <c r="CN22" i="8"/>
  <c r="CN22" i="10" s="1"/>
  <c r="CM22" i="8"/>
  <c r="CL22" i="8"/>
  <c r="CK22" i="8"/>
  <c r="CW22" i="8" s="1"/>
  <c r="CJ22" i="8"/>
  <c r="CI22" i="8"/>
  <c r="CI22" i="10" s="1"/>
  <c r="CH22" i="8"/>
  <c r="CG22" i="8"/>
  <c r="CF22" i="8"/>
  <c r="CE22" i="8"/>
  <c r="CD22" i="8"/>
  <c r="CC22" i="8"/>
  <c r="CB22" i="8"/>
  <c r="CA22" i="8"/>
  <c r="BZ22" i="8"/>
  <c r="BY22" i="8"/>
  <c r="BX22" i="8"/>
  <c r="BW22" i="8"/>
  <c r="BW22" i="10" s="1"/>
  <c r="BV22" i="8"/>
  <c r="BV22" i="10" s="1"/>
  <c r="BU22" i="8"/>
  <c r="BU22" i="10" s="1"/>
  <c r="BT22" i="8"/>
  <c r="BT22" i="10" s="1"/>
  <c r="BS22" i="8"/>
  <c r="BS22" i="10" s="1"/>
  <c r="BR22" i="8"/>
  <c r="BQ22" i="8"/>
  <c r="BP22" i="8"/>
  <c r="BP22" i="10" s="1"/>
  <c r="BO22" i="8"/>
  <c r="BN22" i="8"/>
  <c r="BM22" i="8"/>
  <c r="BM22" i="10" s="1"/>
  <c r="BL22" i="8"/>
  <c r="BL22" i="10" s="1"/>
  <c r="BK22" i="8"/>
  <c r="BJ22" i="8"/>
  <c r="BI22" i="8"/>
  <c r="BI22" i="10" s="1"/>
  <c r="BH22" i="8"/>
  <c r="BG22" i="8"/>
  <c r="BF22" i="8"/>
  <c r="BE22" i="8"/>
  <c r="BD22" i="8"/>
  <c r="BC22" i="8"/>
  <c r="BB22" i="8"/>
  <c r="BA22" i="8"/>
  <c r="AZ22" i="8"/>
  <c r="AY22" i="8"/>
  <c r="AY22" i="10" s="1"/>
  <c r="AX22" i="8"/>
  <c r="AX22" i="10" s="1"/>
  <c r="AW22" i="8"/>
  <c r="AW22" i="10" s="1"/>
  <c r="AV22" i="8"/>
  <c r="AV22" i="10" s="1"/>
  <c r="AU22" i="8"/>
  <c r="AT22" i="8"/>
  <c r="AS22" i="8"/>
  <c r="AR22" i="8"/>
  <c r="AR22" i="10" s="1"/>
  <c r="AQ22" i="8"/>
  <c r="AP22" i="8"/>
  <c r="AP22" i="10" s="1"/>
  <c r="AO22" i="8"/>
  <c r="AO22" i="10" s="1"/>
  <c r="AN22" i="8"/>
  <c r="AM22" i="8"/>
  <c r="AL22" i="8"/>
  <c r="AK22" i="8"/>
  <c r="AJ22" i="8"/>
  <c r="AJ22" i="10" s="1"/>
  <c r="AI22" i="8"/>
  <c r="AI22" i="10" s="1"/>
  <c r="AH22" i="8"/>
  <c r="AG22" i="8"/>
  <c r="AF22" i="8"/>
  <c r="AE22" i="8"/>
  <c r="AD22" i="8"/>
  <c r="AC22" i="8"/>
  <c r="AB22" i="8"/>
  <c r="AA22" i="8"/>
  <c r="AA22" i="10" s="1"/>
  <c r="Z22" i="8"/>
  <c r="Y22" i="8"/>
  <c r="Y22" i="10" s="1"/>
  <c r="X22" i="8"/>
  <c r="W22" i="8"/>
  <c r="W22" i="10" s="1"/>
  <c r="V22" i="8"/>
  <c r="U22" i="8"/>
  <c r="U22" i="10" s="1"/>
  <c r="T22" i="8"/>
  <c r="T22" i="10" s="1"/>
  <c r="S22" i="8"/>
  <c r="R22" i="8"/>
  <c r="Q22" i="8"/>
  <c r="P22" i="8"/>
  <c r="P22" i="10" s="1"/>
  <c r="O22" i="8"/>
  <c r="O22" i="10" s="1"/>
  <c r="N22" i="8"/>
  <c r="N22" i="10" s="1"/>
  <c r="M22" i="8"/>
  <c r="L22" i="8"/>
  <c r="K22" i="8"/>
  <c r="J22" i="8"/>
  <c r="I22" i="8"/>
  <c r="H22" i="8"/>
  <c r="G22" i="8"/>
  <c r="F22" i="8"/>
  <c r="E22" i="8"/>
  <c r="C22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CX20" i="8"/>
  <c r="CV20" i="8"/>
  <c r="CU20" i="8"/>
  <c r="CT20" i="8"/>
  <c r="CS20" i="8"/>
  <c r="CR20" i="8"/>
  <c r="CQ20" i="8"/>
  <c r="CP20" i="8"/>
  <c r="CO20" i="8"/>
  <c r="CN20" i="8"/>
  <c r="CN20" i="10" s="1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W20" i="10" s="1"/>
  <c r="BV20" i="8"/>
  <c r="BU20" i="8"/>
  <c r="BT20" i="8"/>
  <c r="BS20" i="8"/>
  <c r="BR20" i="8"/>
  <c r="BQ20" i="8"/>
  <c r="BQ20" i="10" s="1"/>
  <c r="BP20" i="8"/>
  <c r="BP20" i="10" s="1"/>
  <c r="BO20" i="8"/>
  <c r="BN20" i="8"/>
  <c r="BM20" i="8"/>
  <c r="BL20" i="8"/>
  <c r="BK20" i="8"/>
  <c r="BJ20" i="8"/>
  <c r="BI20" i="8"/>
  <c r="BI20" i="10" s="1"/>
  <c r="BH20" i="8"/>
  <c r="BG20" i="8"/>
  <c r="BF20" i="8"/>
  <c r="BE20" i="8"/>
  <c r="BD20" i="8"/>
  <c r="BD20" i="10" s="1"/>
  <c r="BC20" i="8"/>
  <c r="BC20" i="10" s="1"/>
  <c r="BB20" i="8"/>
  <c r="BB20" i="10" s="1"/>
  <c r="BA20" i="8"/>
  <c r="AZ20" i="8"/>
  <c r="AZ20" i="10" s="1"/>
  <c r="AY20" i="8"/>
  <c r="AX20" i="8"/>
  <c r="AW20" i="8"/>
  <c r="AV20" i="8"/>
  <c r="AU20" i="8"/>
  <c r="AT20" i="8"/>
  <c r="AS20" i="8"/>
  <c r="AR20" i="8"/>
  <c r="AR20" i="10" s="1"/>
  <c r="AQ20" i="8"/>
  <c r="AP20" i="8"/>
  <c r="AO20" i="8"/>
  <c r="AN20" i="8"/>
  <c r="AM20" i="8"/>
  <c r="AL20" i="8"/>
  <c r="AK20" i="8"/>
  <c r="AK20" i="10" s="1"/>
  <c r="AJ20" i="8"/>
  <c r="AI20" i="8"/>
  <c r="AI20" i="10" s="1"/>
  <c r="AH20" i="8"/>
  <c r="AG20" i="8"/>
  <c r="AG20" i="10" s="1"/>
  <c r="AF20" i="8"/>
  <c r="AE20" i="8"/>
  <c r="AD20" i="8"/>
  <c r="AC20" i="8"/>
  <c r="AB20" i="8"/>
  <c r="AB20" i="10" s="1"/>
  <c r="AA20" i="8"/>
  <c r="Z20" i="8"/>
  <c r="Y20" i="8"/>
  <c r="Y20" i="10" s="1"/>
  <c r="X20" i="8"/>
  <c r="X20" i="10" s="1"/>
  <c r="W20" i="8"/>
  <c r="V20" i="8"/>
  <c r="U20" i="8"/>
  <c r="T20" i="8"/>
  <c r="S20" i="8"/>
  <c r="R20" i="8"/>
  <c r="Q20" i="8"/>
  <c r="P20" i="8"/>
  <c r="O20" i="8"/>
  <c r="N20" i="8"/>
  <c r="M20" i="8"/>
  <c r="M20" i="10" s="1"/>
  <c r="L20" i="8"/>
  <c r="K20" i="8"/>
  <c r="J20" i="8"/>
  <c r="J20" i="10" s="1"/>
  <c r="I20" i="8"/>
  <c r="I20" i="10" s="1"/>
  <c r="H20" i="8"/>
  <c r="G20" i="8"/>
  <c r="F20" i="8"/>
  <c r="E20" i="8"/>
  <c r="C20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R19" i="10" s="1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Q19" i="10" s="1"/>
  <c r="AP19" i="8"/>
  <c r="AO19" i="8"/>
  <c r="AN19" i="8"/>
  <c r="AM19" i="8"/>
  <c r="AL19" i="8"/>
  <c r="AK19" i="8"/>
  <c r="AK19" i="10" s="1"/>
  <c r="AJ19" i="8"/>
  <c r="AI19" i="8"/>
  <c r="AH19" i="8"/>
  <c r="AG19" i="8"/>
  <c r="AF19" i="8"/>
  <c r="AE19" i="8"/>
  <c r="AE19" i="10" s="1"/>
  <c r="AD19" i="8"/>
  <c r="AD19" i="10" s="1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C19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C18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J17" i="10" s="1"/>
  <c r="I17" i="8"/>
  <c r="H17" i="8"/>
  <c r="G17" i="8"/>
  <c r="F17" i="8"/>
  <c r="E17" i="8"/>
  <c r="C17" i="8"/>
  <c r="CV16" i="8"/>
  <c r="CU16" i="8"/>
  <c r="CU16" i="10" s="1"/>
  <c r="CT16" i="8"/>
  <c r="CT16" i="10" s="1"/>
  <c r="CS16" i="8"/>
  <c r="CR16" i="8"/>
  <c r="CQ16" i="8"/>
  <c r="CP16" i="8"/>
  <c r="CO16" i="8"/>
  <c r="CN16" i="8"/>
  <c r="CN16" i="10" s="1"/>
  <c r="CM16" i="8"/>
  <c r="CY16" i="8" s="1"/>
  <c r="CL16" i="8"/>
  <c r="CL16" i="10" s="1"/>
  <c r="CK16" i="8"/>
  <c r="CW16" i="8" s="1"/>
  <c r="CJ16" i="8"/>
  <c r="CI16" i="8"/>
  <c r="CH16" i="8"/>
  <c r="CG16" i="8"/>
  <c r="CG16" i="10" s="1"/>
  <c r="CF16" i="8"/>
  <c r="CF16" i="10" s="1"/>
  <c r="CE16" i="8"/>
  <c r="CE16" i="10" s="1"/>
  <c r="CD16" i="8"/>
  <c r="CC16" i="8"/>
  <c r="CC16" i="10" s="1"/>
  <c r="CB16" i="8"/>
  <c r="CA16" i="8"/>
  <c r="CA16" i="10" s="1"/>
  <c r="BZ16" i="8"/>
  <c r="BZ16" i="10" s="1"/>
  <c r="BY16" i="8"/>
  <c r="BY16" i="10" s="1"/>
  <c r="BX16" i="8"/>
  <c r="BX16" i="10" s="1"/>
  <c r="BW16" i="8"/>
  <c r="BV16" i="8"/>
  <c r="BU16" i="8"/>
  <c r="BT16" i="8"/>
  <c r="BT16" i="10" s="1"/>
  <c r="BS16" i="8"/>
  <c r="BS16" i="10" s="1"/>
  <c r="BR16" i="8"/>
  <c r="BQ16" i="8"/>
  <c r="BQ16" i="10" s="1"/>
  <c r="BP16" i="8"/>
  <c r="BP16" i="10" s="1"/>
  <c r="BO16" i="8"/>
  <c r="BN16" i="8"/>
  <c r="BN16" i="10" s="1"/>
  <c r="BM16" i="8"/>
  <c r="BM16" i="10" s="1"/>
  <c r="BL16" i="8"/>
  <c r="BL16" i="10" s="1"/>
  <c r="BK16" i="8"/>
  <c r="BK16" i="10" s="1"/>
  <c r="BJ16" i="8"/>
  <c r="BJ16" i="10" s="1"/>
  <c r="BI16" i="8"/>
  <c r="BH16" i="8"/>
  <c r="BG16" i="8"/>
  <c r="BF16" i="8"/>
  <c r="BE16" i="8"/>
  <c r="BE16" i="10" s="1"/>
  <c r="BD16" i="8"/>
  <c r="BD16" i="10" s="1"/>
  <c r="BC16" i="8"/>
  <c r="BC16" i="10" s="1"/>
  <c r="BB16" i="8"/>
  <c r="BA16" i="8"/>
  <c r="BA16" i="10" s="1"/>
  <c r="AZ16" i="8"/>
  <c r="AZ16" i="10" s="1"/>
  <c r="AY16" i="8"/>
  <c r="AY16" i="10" s="1"/>
  <c r="AX16" i="8"/>
  <c r="AX16" i="10" s="1"/>
  <c r="AW16" i="8"/>
  <c r="AV16" i="8"/>
  <c r="AU16" i="8"/>
  <c r="AT16" i="8"/>
  <c r="AS16" i="8"/>
  <c r="AR16" i="8"/>
  <c r="AQ16" i="8"/>
  <c r="AQ16" i="10" s="1"/>
  <c r="AP16" i="8"/>
  <c r="AP16" i="10" s="1"/>
  <c r="AO16" i="8"/>
  <c r="AN16" i="8"/>
  <c r="AN16" i="10" s="1"/>
  <c r="AM16" i="8"/>
  <c r="AM16" i="10" s="1"/>
  <c r="AL16" i="8"/>
  <c r="AL16" i="10" s="1"/>
  <c r="AK16" i="8"/>
  <c r="AK16" i="10" s="1"/>
  <c r="AJ16" i="8"/>
  <c r="AJ16" i="10" s="1"/>
  <c r="AI16" i="8"/>
  <c r="AI16" i="10" s="1"/>
  <c r="AH16" i="8"/>
  <c r="AG16" i="8"/>
  <c r="AG16" i="10" s="1"/>
  <c r="AF16" i="8"/>
  <c r="AE16" i="8"/>
  <c r="AD16" i="8"/>
  <c r="AC16" i="8"/>
  <c r="AC16" i="10" s="1"/>
  <c r="AB16" i="8"/>
  <c r="AA16" i="8"/>
  <c r="AA16" i="10" s="1"/>
  <c r="Z16" i="8"/>
  <c r="Z16" i="10" s="1"/>
  <c r="Y16" i="8"/>
  <c r="Y16" i="10" s="1"/>
  <c r="X16" i="8"/>
  <c r="X16" i="10" s="1"/>
  <c r="W16" i="8"/>
  <c r="W16" i="10" s="1"/>
  <c r="V16" i="8"/>
  <c r="U16" i="8"/>
  <c r="U16" i="10" s="1"/>
  <c r="T16" i="8"/>
  <c r="T16" i="10" s="1"/>
  <c r="S16" i="8"/>
  <c r="S16" i="10" s="1"/>
  <c r="R16" i="8"/>
  <c r="Q16" i="8"/>
  <c r="P16" i="8"/>
  <c r="O16" i="8"/>
  <c r="N16" i="8"/>
  <c r="N16" i="10" s="1"/>
  <c r="M16" i="8"/>
  <c r="M16" i="10" s="1"/>
  <c r="L16" i="8"/>
  <c r="L16" i="10" s="1"/>
  <c r="K16" i="8"/>
  <c r="K16" i="10" s="1"/>
  <c r="J16" i="8"/>
  <c r="I16" i="8"/>
  <c r="I16" i="10" s="1"/>
  <c r="H16" i="8"/>
  <c r="H16" i="10" s="1"/>
  <c r="G16" i="8"/>
  <c r="G16" i="10" s="1"/>
  <c r="F16" i="8"/>
  <c r="F16" i="10" s="1"/>
  <c r="E16" i="8"/>
  <c r="E16" i="10" s="1"/>
  <c r="C16" i="8"/>
  <c r="CV15" i="8"/>
  <c r="CU15" i="8"/>
  <c r="CU15" i="10" s="1"/>
  <c r="CT15" i="8"/>
  <c r="CT15" i="10" s="1"/>
  <c r="CS15" i="8"/>
  <c r="CR15" i="8"/>
  <c r="CQ15" i="8"/>
  <c r="CP15" i="8"/>
  <c r="CO15" i="8"/>
  <c r="CO15" i="10" s="1"/>
  <c r="CN15" i="8"/>
  <c r="CM15" i="8"/>
  <c r="CL15" i="8"/>
  <c r="CK15" i="8"/>
  <c r="CJ15" i="8"/>
  <c r="CI15" i="8"/>
  <c r="CH15" i="8"/>
  <c r="CG15" i="8"/>
  <c r="CF15" i="8"/>
  <c r="CE15" i="8"/>
  <c r="CD15" i="8"/>
  <c r="CD15" i="10" s="1"/>
  <c r="CC15" i="8"/>
  <c r="CC15" i="10" s="1"/>
  <c r="CB15" i="8"/>
  <c r="CB15" i="10" s="1"/>
  <c r="CA15" i="8"/>
  <c r="BZ15" i="8"/>
  <c r="BY15" i="8"/>
  <c r="BX15" i="8"/>
  <c r="BW15" i="8"/>
  <c r="BW15" i="10" s="1"/>
  <c r="BV15" i="8"/>
  <c r="BV15" i="10" s="1"/>
  <c r="BU15" i="8"/>
  <c r="BU15" i="10" s="1"/>
  <c r="BT15" i="8"/>
  <c r="BT15" i="10" s="1"/>
  <c r="BS15" i="8"/>
  <c r="BS15" i="10" s="1"/>
  <c r="BR15" i="8"/>
  <c r="BQ15" i="8"/>
  <c r="BQ15" i="10" s="1"/>
  <c r="BP15" i="8"/>
  <c r="BP15" i="10" s="1"/>
  <c r="BO15" i="8"/>
  <c r="BN15" i="8"/>
  <c r="BN15" i="10" s="1"/>
  <c r="BM15" i="8"/>
  <c r="BL15" i="8"/>
  <c r="BK15" i="8"/>
  <c r="BJ15" i="8"/>
  <c r="BJ15" i="10" s="1"/>
  <c r="BI15" i="8"/>
  <c r="BI15" i="10" s="1"/>
  <c r="BH15" i="8"/>
  <c r="BH15" i="10" s="1"/>
  <c r="BG15" i="8"/>
  <c r="BG15" i="10" s="1"/>
  <c r="BF15" i="8"/>
  <c r="BF15" i="10" s="1"/>
  <c r="BE15" i="8"/>
  <c r="BD15" i="8"/>
  <c r="BD15" i="10" s="1"/>
  <c r="BC15" i="8"/>
  <c r="BB15" i="8"/>
  <c r="BB15" i="10" s="1"/>
  <c r="BA15" i="8"/>
  <c r="BA15" i="10" s="1"/>
  <c r="AZ15" i="8"/>
  <c r="AY15" i="8"/>
  <c r="AX15" i="8"/>
  <c r="AW15" i="8"/>
  <c r="AW15" i="10" s="1"/>
  <c r="AV15" i="8"/>
  <c r="AV15" i="10" s="1"/>
  <c r="AU15" i="8"/>
  <c r="AU15" i="10" s="1"/>
  <c r="AT15" i="8"/>
  <c r="AT15" i="10" s="1"/>
  <c r="AS15" i="8"/>
  <c r="AS15" i="10" s="1"/>
  <c r="AR15" i="8"/>
  <c r="AQ15" i="8"/>
  <c r="AP15" i="8"/>
  <c r="AP15" i="10" s="1"/>
  <c r="AO15" i="8"/>
  <c r="AO15" i="10" s="1"/>
  <c r="AN15" i="8"/>
  <c r="AN15" i="10" s="1"/>
  <c r="AM15" i="8"/>
  <c r="AL15" i="8"/>
  <c r="AK15" i="8"/>
  <c r="AJ15" i="8"/>
  <c r="AJ15" i="10" s="1"/>
  <c r="AI15" i="8"/>
  <c r="AI15" i="10" s="1"/>
  <c r="AH15" i="8"/>
  <c r="AH15" i="10" s="1"/>
  <c r="AG15" i="8"/>
  <c r="AG15" i="10" s="1"/>
  <c r="AF15" i="8"/>
  <c r="AF15" i="10" s="1"/>
  <c r="AE15" i="8"/>
  <c r="AD15" i="8"/>
  <c r="AC15" i="8"/>
  <c r="AC15" i="10" s="1"/>
  <c r="AB15" i="8"/>
  <c r="AB15" i="10" s="1"/>
  <c r="AA15" i="8"/>
  <c r="AA15" i="10" s="1"/>
  <c r="Z15" i="8"/>
  <c r="Y15" i="8"/>
  <c r="X15" i="8"/>
  <c r="W15" i="8"/>
  <c r="W15" i="10" s="1"/>
  <c r="V15" i="8"/>
  <c r="V15" i="10" s="1"/>
  <c r="U15" i="8"/>
  <c r="U15" i="10" s="1"/>
  <c r="T15" i="8"/>
  <c r="T15" i="10" s="1"/>
  <c r="S15" i="8"/>
  <c r="R15" i="8"/>
  <c r="R15" i="10" s="1"/>
  <c r="Q15" i="8"/>
  <c r="P15" i="8"/>
  <c r="P15" i="10" s="1"/>
  <c r="O15" i="8"/>
  <c r="O15" i="10" s="1"/>
  <c r="N15" i="8"/>
  <c r="N15" i="10" s="1"/>
  <c r="M15" i="8"/>
  <c r="L15" i="8"/>
  <c r="K15" i="8"/>
  <c r="J15" i="8"/>
  <c r="J15" i="10" s="1"/>
  <c r="I15" i="8"/>
  <c r="I15" i="10" s="1"/>
  <c r="H15" i="8"/>
  <c r="H15" i="10" s="1"/>
  <c r="G15" i="8"/>
  <c r="F15" i="8"/>
  <c r="F15" i="10" s="1"/>
  <c r="E15" i="8"/>
  <c r="C15" i="8"/>
  <c r="CV14" i="8"/>
  <c r="CU14" i="8"/>
  <c r="CT14" i="8"/>
  <c r="CT14" i="10" s="1"/>
  <c r="CS14" i="8"/>
  <c r="CR14" i="8"/>
  <c r="CQ14" i="8"/>
  <c r="CP14" i="8"/>
  <c r="CP14" i="10" s="1"/>
  <c r="CO14" i="8"/>
  <c r="CO14" i="10" s="1"/>
  <c r="CN14" i="8"/>
  <c r="CM14" i="8"/>
  <c r="CL14" i="8"/>
  <c r="CL14" i="10" s="1"/>
  <c r="CK14" i="8"/>
  <c r="CJ14" i="8"/>
  <c r="CI14" i="8"/>
  <c r="CH14" i="8"/>
  <c r="CG14" i="8"/>
  <c r="CF14" i="8"/>
  <c r="CE14" i="8"/>
  <c r="CD14" i="8"/>
  <c r="CD14" i="10" s="1"/>
  <c r="CC14" i="8"/>
  <c r="CC14" i="10" s="1"/>
  <c r="CB14" i="8"/>
  <c r="CB14" i="10" s="1"/>
  <c r="CA14" i="8"/>
  <c r="BZ14" i="8"/>
  <c r="BZ14" i="10" s="1"/>
  <c r="BY14" i="8"/>
  <c r="BY14" i="10" s="1"/>
  <c r="BX14" i="8"/>
  <c r="BX14" i="10" s="1"/>
  <c r="BW14" i="8"/>
  <c r="BV14" i="8"/>
  <c r="BU14" i="8"/>
  <c r="BT14" i="8"/>
  <c r="BS14" i="8"/>
  <c r="BS14" i="10" s="1"/>
  <c r="BR14" i="8"/>
  <c r="BR14" i="10" s="1"/>
  <c r="BQ14" i="8"/>
  <c r="BQ14" i="10" s="1"/>
  <c r="BP14" i="8"/>
  <c r="BP14" i="10" s="1"/>
  <c r="BO14" i="8"/>
  <c r="BO14" i="10" s="1"/>
  <c r="BN14" i="8"/>
  <c r="BM14" i="8"/>
  <c r="BM14" i="10" s="1"/>
  <c r="BL14" i="8"/>
  <c r="BL14" i="10" s="1"/>
  <c r="BK14" i="8"/>
  <c r="BK14" i="10" s="1"/>
  <c r="BJ14" i="8"/>
  <c r="BI14" i="8"/>
  <c r="BH14" i="8"/>
  <c r="BG14" i="8"/>
  <c r="BF14" i="8"/>
  <c r="BF14" i="10" s="1"/>
  <c r="BE14" i="8"/>
  <c r="BE14" i="10" s="1"/>
  <c r="BD14" i="8"/>
  <c r="BD14" i="10" s="1"/>
  <c r="BC14" i="8"/>
  <c r="BC14" i="10" s="1"/>
  <c r="BB14" i="8"/>
  <c r="BB14" i="10" s="1"/>
  <c r="BA14" i="8"/>
  <c r="AZ14" i="8"/>
  <c r="AZ14" i="10" s="1"/>
  <c r="AY14" i="8"/>
  <c r="AY14" i="10" s="1"/>
  <c r="AX14" i="8"/>
  <c r="AX14" i="10" s="1"/>
  <c r="AW14" i="8"/>
  <c r="AV14" i="8"/>
  <c r="AU14" i="8"/>
  <c r="AT14" i="8"/>
  <c r="AS14" i="8"/>
  <c r="AS14" i="10" s="1"/>
  <c r="AR14" i="8"/>
  <c r="AR14" i="10" s="1"/>
  <c r="AQ14" i="8"/>
  <c r="AQ14" i="10" s="1"/>
  <c r="AP14" i="8"/>
  <c r="AP14" i="10" s="1"/>
  <c r="AO14" i="8"/>
  <c r="AO14" i="10" s="1"/>
  <c r="AN14" i="8"/>
  <c r="AM14" i="8"/>
  <c r="AM14" i="10" s="1"/>
  <c r="AL14" i="8"/>
  <c r="AL14" i="10" s="1"/>
  <c r="AK14" i="8"/>
  <c r="AK14" i="10" s="1"/>
  <c r="AJ14" i="8"/>
  <c r="AI14" i="8"/>
  <c r="AH14" i="8"/>
  <c r="AG14" i="8"/>
  <c r="AG14" i="10" s="1"/>
  <c r="AF14" i="8"/>
  <c r="AF14" i="10" s="1"/>
  <c r="AE14" i="8"/>
  <c r="AE14" i="10" s="1"/>
  <c r="AD14" i="8"/>
  <c r="AD14" i="10" s="1"/>
  <c r="AC14" i="8"/>
  <c r="AC14" i="10" s="1"/>
  <c r="AB14" i="8"/>
  <c r="AA14" i="8"/>
  <c r="AA14" i="10" s="1"/>
  <c r="Z14" i="8"/>
  <c r="Z14" i="10" s="1"/>
  <c r="Y14" i="8"/>
  <c r="Y14" i="10" s="1"/>
  <c r="X14" i="8"/>
  <c r="W14" i="8"/>
  <c r="V14" i="8"/>
  <c r="U14" i="8"/>
  <c r="U14" i="10" s="1"/>
  <c r="T14" i="8"/>
  <c r="T14" i="10" s="1"/>
  <c r="S14" i="8"/>
  <c r="S14" i="10" s="1"/>
  <c r="R14" i="8"/>
  <c r="R14" i="10" s="1"/>
  <c r="Q14" i="8"/>
  <c r="P14" i="8"/>
  <c r="O14" i="8"/>
  <c r="O14" i="10" s="1"/>
  <c r="N14" i="8"/>
  <c r="N14" i="10" s="1"/>
  <c r="M14" i="8"/>
  <c r="M14" i="10" s="1"/>
  <c r="L14" i="8"/>
  <c r="K14" i="8"/>
  <c r="J14" i="8"/>
  <c r="I14" i="8"/>
  <c r="I14" i="10" s="1"/>
  <c r="H14" i="8"/>
  <c r="H14" i="10" s="1"/>
  <c r="G14" i="8"/>
  <c r="G14" i="10" s="1"/>
  <c r="F14" i="8"/>
  <c r="F14" i="10" s="1"/>
  <c r="E14" i="8"/>
  <c r="E14" i="10" s="1"/>
  <c r="C14" i="8"/>
  <c r="CV13" i="8"/>
  <c r="CU13" i="8"/>
  <c r="CT13" i="8"/>
  <c r="CT13" i="10" s="1"/>
  <c r="CS13" i="8"/>
  <c r="CR13" i="8"/>
  <c r="CQ13" i="8"/>
  <c r="CP13" i="8"/>
  <c r="CO13" i="8"/>
  <c r="CN13" i="8"/>
  <c r="CN13" i="10" s="1"/>
  <c r="CM13" i="8"/>
  <c r="CM13" i="10" s="1"/>
  <c r="CL13" i="8"/>
  <c r="CK13" i="8"/>
  <c r="CW13" i="8" s="1"/>
  <c r="CJ13" i="8"/>
  <c r="CI13" i="8"/>
  <c r="CH13" i="8"/>
  <c r="CG13" i="8"/>
  <c r="CG13" i="10" s="1"/>
  <c r="CF13" i="8"/>
  <c r="CE13" i="8"/>
  <c r="CD13" i="8"/>
  <c r="CD13" i="10" s="1"/>
  <c r="CC13" i="8"/>
  <c r="CC13" i="10" s="1"/>
  <c r="CB13" i="8"/>
  <c r="CB13" i="10" s="1"/>
  <c r="CA13" i="8"/>
  <c r="BZ13" i="8"/>
  <c r="BZ13" i="10" s="1"/>
  <c r="BY13" i="8"/>
  <c r="BX13" i="8"/>
  <c r="BW13" i="8"/>
  <c r="BV13" i="8"/>
  <c r="BV13" i="10" s="1"/>
  <c r="BU13" i="8"/>
  <c r="BU13" i="10" s="1"/>
  <c r="BT13" i="8"/>
  <c r="BT13" i="10" s="1"/>
  <c r="BS13" i="8"/>
  <c r="BS13" i="10" s="1"/>
  <c r="BR13" i="8"/>
  <c r="BR13" i="10" s="1"/>
  <c r="BQ13" i="8"/>
  <c r="BQ13" i="10" s="1"/>
  <c r="BP13" i="8"/>
  <c r="BP13" i="10" s="1"/>
  <c r="BO13" i="8"/>
  <c r="BO13" i="10" s="1"/>
  <c r="BN13" i="8"/>
  <c r="BN13" i="10" s="1"/>
  <c r="BM13" i="8"/>
  <c r="BL13" i="8"/>
  <c r="BK13" i="8"/>
  <c r="BJ13" i="8"/>
  <c r="BJ13" i="10" s="1"/>
  <c r="BI13" i="8"/>
  <c r="BI13" i="10" s="1"/>
  <c r="BH13" i="8"/>
  <c r="BH13" i="10" s="1"/>
  <c r="BG13" i="8"/>
  <c r="BG13" i="10" s="1"/>
  <c r="BF13" i="8"/>
  <c r="BF13" i="10" s="1"/>
  <c r="BE13" i="8"/>
  <c r="BE13" i="10" s="1"/>
  <c r="BD13" i="8"/>
  <c r="BD13" i="10" s="1"/>
  <c r="BC13" i="8"/>
  <c r="BB13" i="8"/>
  <c r="BB13" i="10" s="1"/>
  <c r="BA13" i="8"/>
  <c r="AZ13" i="8"/>
  <c r="AY13" i="8"/>
  <c r="AX13" i="8"/>
  <c r="AX13" i="10" s="1"/>
  <c r="AW13" i="8"/>
  <c r="AW13" i="10" s="1"/>
  <c r="AV13" i="8"/>
  <c r="AV13" i="10" s="1"/>
  <c r="AU13" i="8"/>
  <c r="AU13" i="10" s="1"/>
  <c r="AT13" i="8"/>
  <c r="AT13" i="10" s="1"/>
  <c r="AS13" i="8"/>
  <c r="AS13" i="10" s="1"/>
  <c r="AR13" i="8"/>
  <c r="AR13" i="10" s="1"/>
  <c r="AQ13" i="8"/>
  <c r="AQ13" i="10" s="1"/>
  <c r="AP13" i="8"/>
  <c r="AP13" i="10" s="1"/>
  <c r="AO13" i="8"/>
  <c r="AN13" i="8"/>
  <c r="AM13" i="8"/>
  <c r="AL13" i="8"/>
  <c r="AL13" i="10" s="1"/>
  <c r="AK13" i="8"/>
  <c r="AK13" i="10" s="1"/>
  <c r="AJ13" i="8"/>
  <c r="AJ13" i="10" s="1"/>
  <c r="AI13" i="8"/>
  <c r="AI13" i="10" s="1"/>
  <c r="AH13" i="8"/>
  <c r="AH13" i="10" s="1"/>
  <c r="AG13" i="8"/>
  <c r="AG13" i="10" s="1"/>
  <c r="AF13" i="8"/>
  <c r="AF13" i="10" s="1"/>
  <c r="AE13" i="8"/>
  <c r="AE13" i="10" s="1"/>
  <c r="AD13" i="8"/>
  <c r="AD13" i="10" s="1"/>
  <c r="AC13" i="8"/>
  <c r="AB13" i="8"/>
  <c r="AA13" i="8"/>
  <c r="Z13" i="8"/>
  <c r="Z13" i="10" s="1"/>
  <c r="Y13" i="8"/>
  <c r="Y13" i="10" s="1"/>
  <c r="X13" i="8"/>
  <c r="X13" i="10" s="1"/>
  <c r="W13" i="8"/>
  <c r="W13" i="10" s="1"/>
  <c r="V13" i="8"/>
  <c r="U13" i="8"/>
  <c r="U13" i="10" s="1"/>
  <c r="T13" i="8"/>
  <c r="T13" i="10" s="1"/>
  <c r="S13" i="8"/>
  <c r="R13" i="8"/>
  <c r="R13" i="10" s="1"/>
  <c r="Q13" i="8"/>
  <c r="P13" i="8"/>
  <c r="O13" i="8"/>
  <c r="N13" i="8"/>
  <c r="N13" i="10" s="1"/>
  <c r="M13" i="8"/>
  <c r="M13" i="10" s="1"/>
  <c r="L13" i="8"/>
  <c r="K13" i="8"/>
  <c r="J13" i="8"/>
  <c r="J13" i="10" s="1"/>
  <c r="I13" i="8"/>
  <c r="I13" i="10" s="1"/>
  <c r="H13" i="8"/>
  <c r="H13" i="10" s="1"/>
  <c r="G13" i="8"/>
  <c r="G13" i="10" s="1"/>
  <c r="F13" i="8"/>
  <c r="F13" i="10" s="1"/>
  <c r="E13" i="8"/>
  <c r="C13" i="8"/>
  <c r="CV12" i="8"/>
  <c r="CU12" i="8"/>
  <c r="CT12" i="8"/>
  <c r="CT12" i="10" s="1"/>
  <c r="CS12" i="8"/>
  <c r="CR12" i="8"/>
  <c r="CQ12" i="8"/>
  <c r="CP12" i="8"/>
  <c r="CO12" i="8"/>
  <c r="CN12" i="8"/>
  <c r="CM12" i="8"/>
  <c r="CY12" i="8" s="1"/>
  <c r="CL12" i="8"/>
  <c r="CX12" i="8" s="1"/>
  <c r="CK12" i="8"/>
  <c r="CW12" i="8" s="1"/>
  <c r="CJ12" i="8"/>
  <c r="CI12" i="8"/>
  <c r="CH12" i="8"/>
  <c r="CG12" i="8"/>
  <c r="CG12" i="10" s="1"/>
  <c r="CF12" i="8"/>
  <c r="CF12" i="10" s="1"/>
  <c r="CE12" i="8"/>
  <c r="CD12" i="8"/>
  <c r="CC12" i="8"/>
  <c r="CB12" i="8"/>
  <c r="CA12" i="8"/>
  <c r="BZ12" i="8"/>
  <c r="BZ12" i="10" s="1"/>
  <c r="BY12" i="8"/>
  <c r="BY12" i="10" s="1"/>
  <c r="BX12" i="8"/>
  <c r="BW12" i="8"/>
  <c r="BV12" i="8"/>
  <c r="BU12" i="8"/>
  <c r="BT12" i="8"/>
  <c r="BS12" i="8"/>
  <c r="BR12" i="8"/>
  <c r="BQ12" i="8"/>
  <c r="BP12" i="8"/>
  <c r="BO12" i="8"/>
  <c r="BN12" i="8"/>
  <c r="BM12" i="8"/>
  <c r="BM12" i="10" s="1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N12" i="10" s="1"/>
  <c r="AM12" i="8"/>
  <c r="AM12" i="10" s="1"/>
  <c r="AL12" i="8"/>
  <c r="AK12" i="8"/>
  <c r="AJ12" i="8"/>
  <c r="AI12" i="8"/>
  <c r="AH12" i="8"/>
  <c r="AG12" i="8"/>
  <c r="AF12" i="8"/>
  <c r="AE12" i="8"/>
  <c r="AE12" i="10" s="1"/>
  <c r="AD12" i="8"/>
  <c r="AC12" i="8"/>
  <c r="AB12" i="8"/>
  <c r="AB12" i="10" s="1"/>
  <c r="AA12" i="8"/>
  <c r="AA12" i="10" s="1"/>
  <c r="Z12" i="8"/>
  <c r="Y12" i="8"/>
  <c r="X12" i="8"/>
  <c r="W12" i="8"/>
  <c r="V12" i="8"/>
  <c r="U12" i="8"/>
  <c r="T12" i="8"/>
  <c r="S12" i="8"/>
  <c r="S12" i="10" s="1"/>
  <c r="R12" i="8"/>
  <c r="R12" i="10" s="1"/>
  <c r="Q12" i="8"/>
  <c r="P12" i="8"/>
  <c r="O12" i="8"/>
  <c r="N12" i="8"/>
  <c r="N12" i="10" s="1"/>
  <c r="M12" i="8"/>
  <c r="L12" i="8"/>
  <c r="K12" i="8"/>
  <c r="J12" i="8"/>
  <c r="I12" i="8"/>
  <c r="H12" i="8"/>
  <c r="G12" i="8"/>
  <c r="G12" i="10" s="1"/>
  <c r="F12" i="8"/>
  <c r="F12" i="10" s="1"/>
  <c r="E12" i="8"/>
  <c r="C12" i="8"/>
  <c r="CV11" i="8"/>
  <c r="CU11" i="8"/>
  <c r="CT11" i="8"/>
  <c r="CS11" i="8"/>
  <c r="CR11" i="8"/>
  <c r="CQ11" i="8"/>
  <c r="CP11" i="8"/>
  <c r="CO11" i="8"/>
  <c r="CN11" i="8"/>
  <c r="CN11" i="10" s="1"/>
  <c r="CM11" i="8"/>
  <c r="CL11" i="8"/>
  <c r="CL11" i="10" s="1"/>
  <c r="CK11" i="8"/>
  <c r="CJ11" i="8"/>
  <c r="CI11" i="8"/>
  <c r="CH11" i="8"/>
  <c r="CG11" i="8"/>
  <c r="CF11" i="8"/>
  <c r="CF11" i="10" s="1"/>
  <c r="CE11" i="8"/>
  <c r="CE11" i="10" s="1"/>
  <c r="CD11" i="8"/>
  <c r="CD11" i="10" s="1"/>
  <c r="CC11" i="8"/>
  <c r="CC11" i="10" s="1"/>
  <c r="CB11" i="8"/>
  <c r="CA11" i="8"/>
  <c r="BZ11" i="8"/>
  <c r="BY11" i="8"/>
  <c r="BY11" i="10" s="1"/>
  <c r="BX11" i="8"/>
  <c r="BW11" i="8"/>
  <c r="BV11" i="8"/>
  <c r="BU11" i="8"/>
  <c r="BT11" i="8"/>
  <c r="BS11" i="8"/>
  <c r="BS11" i="10" s="1"/>
  <c r="BR11" i="8"/>
  <c r="BR11" i="10" s="1"/>
  <c r="BQ11" i="8"/>
  <c r="BQ11" i="10" s="1"/>
  <c r="BP11" i="8"/>
  <c r="BP11" i="10" s="1"/>
  <c r="BO11" i="8"/>
  <c r="BO11" i="10" s="1"/>
  <c r="BN11" i="8"/>
  <c r="BM11" i="8"/>
  <c r="BL11" i="8"/>
  <c r="BK11" i="8"/>
  <c r="BJ11" i="8"/>
  <c r="BI11" i="8"/>
  <c r="BH11" i="8"/>
  <c r="BH11" i="10" s="1"/>
  <c r="BG11" i="8"/>
  <c r="BF11" i="8"/>
  <c r="BE11" i="8"/>
  <c r="BD11" i="8"/>
  <c r="BD11" i="10" s="1"/>
  <c r="BC11" i="8"/>
  <c r="BB11" i="8"/>
  <c r="BB11" i="10" s="1"/>
  <c r="BA11" i="8"/>
  <c r="AZ11" i="8"/>
  <c r="AY11" i="8"/>
  <c r="AX11" i="8"/>
  <c r="AW11" i="8"/>
  <c r="AV11" i="8"/>
  <c r="AV11" i="10" s="1"/>
  <c r="AU11" i="8"/>
  <c r="AU11" i="10" s="1"/>
  <c r="AT11" i="8"/>
  <c r="AS11" i="8"/>
  <c r="AS11" i="10" s="1"/>
  <c r="AR11" i="8"/>
  <c r="AR11" i="10" s="1"/>
  <c r="AQ11" i="8"/>
  <c r="AP11" i="8"/>
  <c r="AP11" i="10" s="1"/>
  <c r="AO11" i="8"/>
  <c r="AN11" i="8"/>
  <c r="AM11" i="8"/>
  <c r="AL11" i="8"/>
  <c r="AK11" i="8"/>
  <c r="AJ11" i="8"/>
  <c r="AJ11" i="10" s="1"/>
  <c r="AI11" i="8"/>
  <c r="AH11" i="8"/>
  <c r="AG11" i="8"/>
  <c r="AF11" i="8"/>
  <c r="AF11" i="10" s="1"/>
  <c r="AE11" i="8"/>
  <c r="AD11" i="8"/>
  <c r="AD11" i="10" s="1"/>
  <c r="AC11" i="8"/>
  <c r="AC11" i="10" s="1"/>
  <c r="AB11" i="8"/>
  <c r="AA11" i="8"/>
  <c r="Z11" i="8"/>
  <c r="Y11" i="8"/>
  <c r="X11" i="8"/>
  <c r="X11" i="10" s="1"/>
  <c r="W11" i="8"/>
  <c r="W11" i="10" s="1"/>
  <c r="V11" i="8"/>
  <c r="V11" i="10" s="1"/>
  <c r="U11" i="8"/>
  <c r="T11" i="8"/>
  <c r="S11" i="8"/>
  <c r="S11" i="10" s="1"/>
  <c r="R11" i="8"/>
  <c r="Q11" i="8"/>
  <c r="Q11" i="10" s="1"/>
  <c r="P11" i="8"/>
  <c r="O11" i="8"/>
  <c r="N11" i="8"/>
  <c r="M11" i="8"/>
  <c r="L11" i="8"/>
  <c r="L11" i="10" s="1"/>
  <c r="K11" i="8"/>
  <c r="K11" i="10" s="1"/>
  <c r="J11" i="8"/>
  <c r="I11" i="8"/>
  <c r="I11" i="10" s="1"/>
  <c r="H11" i="8"/>
  <c r="H11" i="10" s="1"/>
  <c r="G11" i="8"/>
  <c r="F11" i="8"/>
  <c r="E11" i="8"/>
  <c r="E11" i="10" s="1"/>
  <c r="C11" i="8"/>
  <c r="CV10" i="8"/>
  <c r="CU10" i="8"/>
  <c r="CU10" i="10" s="1"/>
  <c r="CT10" i="8"/>
  <c r="CT10" i="10" s="1"/>
  <c r="CS10" i="8"/>
  <c r="CR10" i="8"/>
  <c r="CQ10" i="8"/>
  <c r="CQ10" i="10" s="1"/>
  <c r="CP10" i="8"/>
  <c r="CP10" i="10" s="1"/>
  <c r="CO10" i="8"/>
  <c r="CO10" i="10" s="1"/>
  <c r="CN10" i="8"/>
  <c r="CM10" i="8"/>
  <c r="CL10" i="8"/>
  <c r="CK10" i="8"/>
  <c r="CJ10" i="8"/>
  <c r="CI10" i="8"/>
  <c r="CH10" i="8"/>
  <c r="CG10" i="8"/>
  <c r="CF10" i="8"/>
  <c r="CF10" i="10" s="1"/>
  <c r="CE10" i="8"/>
  <c r="CE10" i="10" s="1"/>
  <c r="CD10" i="8"/>
  <c r="CC10" i="8"/>
  <c r="CC10" i="10" s="1"/>
  <c r="CB10" i="8"/>
  <c r="CA10" i="8"/>
  <c r="BZ10" i="8"/>
  <c r="BY10" i="8"/>
  <c r="BY10" i="10" s="1"/>
  <c r="BX10" i="8"/>
  <c r="BX10" i="10" s="1"/>
  <c r="BW10" i="8"/>
  <c r="BW10" i="10" s="1"/>
  <c r="BV10" i="8"/>
  <c r="BV10" i="10" s="1"/>
  <c r="BU10" i="8"/>
  <c r="BU10" i="10" s="1"/>
  <c r="BT10" i="8"/>
  <c r="BT10" i="10" s="1"/>
  <c r="BS10" i="8"/>
  <c r="BS10" i="10" s="1"/>
  <c r="BR10" i="8"/>
  <c r="BQ10" i="8"/>
  <c r="BQ10" i="10" s="1"/>
  <c r="BP10" i="8"/>
  <c r="BO10" i="8"/>
  <c r="BN10" i="8"/>
  <c r="BM10" i="8"/>
  <c r="BM10" i="10" s="1"/>
  <c r="BL10" i="8"/>
  <c r="BK10" i="8"/>
  <c r="BK10" i="10" s="1"/>
  <c r="BJ10" i="8"/>
  <c r="BJ10" i="10" s="1"/>
  <c r="BI10" i="8"/>
  <c r="BI10" i="10" s="1"/>
  <c r="BH10" i="8"/>
  <c r="BH10" i="10" s="1"/>
  <c r="BG10" i="8"/>
  <c r="BG10" i="10" s="1"/>
  <c r="BF10" i="8"/>
  <c r="BF10" i="10" s="1"/>
  <c r="BE10" i="8"/>
  <c r="BE10" i="10" s="1"/>
  <c r="BD10" i="8"/>
  <c r="BC10" i="8"/>
  <c r="BB10" i="8"/>
  <c r="BA10" i="8"/>
  <c r="BA10" i="10" s="1"/>
  <c r="AZ10" i="8"/>
  <c r="AY10" i="8"/>
  <c r="AY10" i="10" s="1"/>
  <c r="AX10" i="8"/>
  <c r="AX10" i="10" s="1"/>
  <c r="AW10" i="8"/>
  <c r="AV10" i="8"/>
  <c r="AV10" i="10" s="1"/>
  <c r="AU10" i="8"/>
  <c r="AU10" i="10" s="1"/>
  <c r="AT10" i="8"/>
  <c r="AT10" i="10" s="1"/>
  <c r="AS10" i="8"/>
  <c r="AS10" i="10" s="1"/>
  <c r="AR10" i="8"/>
  <c r="AQ10" i="8"/>
  <c r="AP10" i="8"/>
  <c r="AO10" i="8"/>
  <c r="AO10" i="10" s="1"/>
  <c r="AN10" i="8"/>
  <c r="AN10" i="10" s="1"/>
  <c r="AM10" i="8"/>
  <c r="AM10" i="10" s="1"/>
  <c r="AL10" i="8"/>
  <c r="AL10" i="10" s="1"/>
  <c r="AK10" i="8"/>
  <c r="AJ10" i="8"/>
  <c r="AJ10" i="10" s="1"/>
  <c r="AI10" i="8"/>
  <c r="AH10" i="8"/>
  <c r="AG10" i="8"/>
  <c r="AF10" i="8"/>
  <c r="AE10" i="8"/>
  <c r="AD10" i="8"/>
  <c r="AC10" i="8"/>
  <c r="AB10" i="8"/>
  <c r="AB10" i="10" s="1"/>
  <c r="AA10" i="8"/>
  <c r="AA10" i="10" s="1"/>
  <c r="Z10" i="8"/>
  <c r="Z10" i="10" s="1"/>
  <c r="Y10" i="8"/>
  <c r="Y10" i="10" s="1"/>
  <c r="X10" i="8"/>
  <c r="X10" i="10" s="1"/>
  <c r="W10" i="8"/>
  <c r="W10" i="10" s="1"/>
  <c r="V10" i="8"/>
  <c r="U10" i="8"/>
  <c r="T10" i="8"/>
  <c r="S10" i="8"/>
  <c r="R10" i="8"/>
  <c r="Q10" i="8"/>
  <c r="P10" i="8"/>
  <c r="O10" i="8"/>
  <c r="O10" i="10" s="1"/>
  <c r="N10" i="8"/>
  <c r="N10" i="10" s="1"/>
  <c r="M10" i="8"/>
  <c r="M10" i="10" s="1"/>
  <c r="L10" i="8"/>
  <c r="L10" i="10" s="1"/>
  <c r="K10" i="8"/>
  <c r="K10" i="10" s="1"/>
  <c r="J10" i="8"/>
  <c r="J10" i="10" s="1"/>
  <c r="I10" i="8"/>
  <c r="I10" i="10" s="1"/>
  <c r="H10" i="8"/>
  <c r="G10" i="8"/>
  <c r="F10" i="8"/>
  <c r="E10" i="8"/>
  <c r="E10" i="10" s="1"/>
  <c r="C10" i="8"/>
  <c r="CV9" i="8"/>
  <c r="CU9" i="8"/>
  <c r="CU9" i="10" s="1"/>
  <c r="CT9" i="8"/>
  <c r="CS9" i="8"/>
  <c r="CR9" i="8"/>
  <c r="CQ9" i="8"/>
  <c r="CP9" i="8"/>
  <c r="CP9" i="10" s="1"/>
  <c r="CO9" i="8"/>
  <c r="CN9" i="8"/>
  <c r="CM9" i="8"/>
  <c r="CY9" i="8" s="1"/>
  <c r="CL9" i="8"/>
  <c r="CK9" i="8"/>
  <c r="CJ9" i="8"/>
  <c r="CI9" i="8"/>
  <c r="CH9" i="8"/>
  <c r="CG9" i="8"/>
  <c r="CF9" i="8"/>
  <c r="CE9" i="8"/>
  <c r="CD9" i="8"/>
  <c r="CC9" i="8"/>
  <c r="CC9" i="10" s="1"/>
  <c r="CB9" i="8"/>
  <c r="CA9" i="8"/>
  <c r="CA9" i="10" s="1"/>
  <c r="BZ9" i="8"/>
  <c r="BZ9" i="10" s="1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M9" i="10" s="1"/>
  <c r="BL9" i="8"/>
  <c r="BL9" i="10" s="1"/>
  <c r="BK9" i="8"/>
  <c r="BJ9" i="8"/>
  <c r="BJ9" i="10" s="1"/>
  <c r="BI9" i="8"/>
  <c r="BH9" i="8"/>
  <c r="BG9" i="8"/>
  <c r="BF9" i="8"/>
  <c r="BF9" i="10" s="1"/>
  <c r="BE9" i="8"/>
  <c r="BD9" i="8"/>
  <c r="BC9" i="8"/>
  <c r="BB9" i="8"/>
  <c r="BA9" i="8"/>
  <c r="AZ9" i="8"/>
  <c r="AY9" i="8"/>
  <c r="AY9" i="10" s="1"/>
  <c r="AX9" i="8"/>
  <c r="AW9" i="8"/>
  <c r="AV9" i="8"/>
  <c r="AU9" i="8"/>
  <c r="AT9" i="8"/>
  <c r="AS9" i="8"/>
  <c r="AS9" i="10" s="1"/>
  <c r="AR9" i="8"/>
  <c r="AR9" i="10" s="1"/>
  <c r="AQ9" i="8"/>
  <c r="AP9" i="8"/>
  <c r="AO9" i="8"/>
  <c r="AO9" i="10" s="1"/>
  <c r="AN9" i="8"/>
  <c r="AN9" i="10" s="1"/>
  <c r="AM9" i="8"/>
  <c r="AL9" i="8"/>
  <c r="AK9" i="8"/>
  <c r="AJ9" i="8"/>
  <c r="AI9" i="8"/>
  <c r="AH9" i="8"/>
  <c r="AG9" i="8"/>
  <c r="AF9" i="8"/>
  <c r="AE9" i="8"/>
  <c r="AE9" i="10" s="1"/>
  <c r="AD9" i="8"/>
  <c r="AC9" i="8"/>
  <c r="AB9" i="8"/>
  <c r="AB9" i="10" s="1"/>
  <c r="AA9" i="8"/>
  <c r="Z9" i="8"/>
  <c r="Y9" i="8"/>
  <c r="X9" i="8"/>
  <c r="W9" i="8"/>
  <c r="V9" i="8"/>
  <c r="U9" i="8"/>
  <c r="T9" i="8"/>
  <c r="T9" i="10" s="1"/>
  <c r="S9" i="8"/>
  <c r="S9" i="10" s="1"/>
  <c r="R9" i="8"/>
  <c r="R9" i="10" s="1"/>
  <c r="Q9" i="8"/>
  <c r="P9" i="8"/>
  <c r="O9" i="8"/>
  <c r="N9" i="8"/>
  <c r="N9" i="10" s="1"/>
  <c r="M9" i="8"/>
  <c r="L9" i="8"/>
  <c r="K9" i="8"/>
  <c r="J9" i="8"/>
  <c r="I9" i="8"/>
  <c r="H9" i="8"/>
  <c r="G9" i="8"/>
  <c r="G9" i="10" s="1"/>
  <c r="F9" i="8"/>
  <c r="E9" i="8"/>
  <c r="E9" i="10" s="1"/>
  <c r="C9" i="8"/>
  <c r="CV8" i="8"/>
  <c r="CU8" i="8"/>
  <c r="CU8" i="10" s="1"/>
  <c r="CT8" i="8"/>
  <c r="CT8" i="10" s="1"/>
  <c r="CS8" i="8"/>
  <c r="CR8" i="8"/>
  <c r="CX8" i="8" s="1"/>
  <c r="CQ8" i="8"/>
  <c r="CP8" i="8"/>
  <c r="CO8" i="8"/>
  <c r="CO8" i="10" s="1"/>
  <c r="CN8" i="8"/>
  <c r="CN8" i="10" s="1"/>
  <c r="CM8" i="8"/>
  <c r="CL8" i="8"/>
  <c r="CK8" i="8"/>
  <c r="CJ8" i="8"/>
  <c r="CI8" i="8"/>
  <c r="CI8" i="10" s="1"/>
  <c r="CH8" i="8"/>
  <c r="CG8" i="8"/>
  <c r="CG8" i="10" s="1"/>
  <c r="CF8" i="8"/>
  <c r="CE8" i="8"/>
  <c r="CE8" i="10" s="1"/>
  <c r="CD8" i="8"/>
  <c r="CD8" i="10" s="1"/>
  <c r="CC8" i="8"/>
  <c r="CC8" i="10" s="1"/>
  <c r="CB8" i="8"/>
  <c r="CB8" i="10" s="1"/>
  <c r="CA8" i="8"/>
  <c r="CA8" i="10" s="1"/>
  <c r="BZ8" i="8"/>
  <c r="BZ8" i="10" s="1"/>
  <c r="BY8" i="8"/>
  <c r="BX8" i="8"/>
  <c r="BW8" i="8"/>
  <c r="BW8" i="10" s="1"/>
  <c r="BV8" i="8"/>
  <c r="BV8" i="10" s="1"/>
  <c r="BU8" i="8"/>
  <c r="BU8" i="10" s="1"/>
  <c r="BT8" i="8"/>
  <c r="BT8" i="10" s="1"/>
  <c r="BS8" i="8"/>
  <c r="BS8" i="10" s="1"/>
  <c r="BR8" i="8"/>
  <c r="BR8" i="10" s="1"/>
  <c r="BQ8" i="8"/>
  <c r="BQ8" i="10" s="1"/>
  <c r="BP8" i="8"/>
  <c r="BP8" i="10" s="1"/>
  <c r="BO8" i="8"/>
  <c r="BO8" i="10" s="1"/>
  <c r="BN8" i="8"/>
  <c r="BN8" i="10" s="1"/>
  <c r="BM8" i="8"/>
  <c r="BL8" i="8"/>
  <c r="BK8" i="8"/>
  <c r="BK8" i="10" s="1"/>
  <c r="BJ8" i="8"/>
  <c r="BJ8" i="10" s="1"/>
  <c r="BI8" i="8"/>
  <c r="BI8" i="10" s="1"/>
  <c r="BH8" i="8"/>
  <c r="BH8" i="10" s="1"/>
  <c r="BG8" i="8"/>
  <c r="BG8" i="10" s="1"/>
  <c r="BF8" i="8"/>
  <c r="BF8" i="10" s="1"/>
  <c r="BE8" i="8"/>
  <c r="BE8" i="10" s="1"/>
  <c r="BD8" i="8"/>
  <c r="BC8" i="8"/>
  <c r="BC8" i="10" s="1"/>
  <c r="BB8" i="8"/>
  <c r="BB8" i="10" s="1"/>
  <c r="BA8" i="8"/>
  <c r="AZ8" i="8"/>
  <c r="AY8" i="8"/>
  <c r="AY8" i="10" s="1"/>
  <c r="AX8" i="8"/>
  <c r="AW8" i="8"/>
  <c r="AW8" i="10" s="1"/>
  <c r="AV8" i="8"/>
  <c r="AV8" i="10" s="1"/>
  <c r="AU8" i="8"/>
  <c r="AU8" i="10" s="1"/>
  <c r="AT8" i="8"/>
  <c r="AT8" i="10" s="1"/>
  <c r="AS8" i="8"/>
  <c r="AS8" i="10" s="1"/>
  <c r="AR8" i="8"/>
  <c r="AR8" i="10" s="1"/>
  <c r="AQ8" i="8"/>
  <c r="AQ8" i="10" s="1"/>
  <c r="AP8" i="8"/>
  <c r="AP8" i="10" s="1"/>
  <c r="AO8" i="8"/>
  <c r="AN8" i="8"/>
  <c r="AM8" i="8"/>
  <c r="AM8" i="10" s="1"/>
  <c r="AL8" i="8"/>
  <c r="AL8" i="10" s="1"/>
  <c r="AK8" i="8"/>
  <c r="AK8" i="10" s="1"/>
  <c r="AJ8" i="8"/>
  <c r="AJ8" i="10" s="1"/>
  <c r="AI8" i="8"/>
  <c r="AI8" i="10" s="1"/>
  <c r="AH8" i="8"/>
  <c r="AH8" i="10" s="1"/>
  <c r="AG8" i="8"/>
  <c r="AG8" i="10" s="1"/>
  <c r="AF8" i="8"/>
  <c r="AF8" i="10" s="1"/>
  <c r="AE8" i="8"/>
  <c r="AE8" i="10" s="1"/>
  <c r="AD8" i="8"/>
  <c r="AD8" i="10" s="1"/>
  <c r="AC8" i="8"/>
  <c r="AB8" i="8"/>
  <c r="AA8" i="8"/>
  <c r="AA8" i="10" s="1"/>
  <c r="Z8" i="8"/>
  <c r="Z8" i="10" s="1"/>
  <c r="Y8" i="8"/>
  <c r="Y8" i="10" s="1"/>
  <c r="X8" i="8"/>
  <c r="X8" i="10" s="1"/>
  <c r="W8" i="8"/>
  <c r="W8" i="10" s="1"/>
  <c r="V8" i="8"/>
  <c r="V8" i="10" s="1"/>
  <c r="U8" i="8"/>
  <c r="U8" i="10" s="1"/>
  <c r="T8" i="8"/>
  <c r="T8" i="10" s="1"/>
  <c r="S8" i="8"/>
  <c r="S8" i="10" s="1"/>
  <c r="R8" i="8"/>
  <c r="R8" i="10" s="1"/>
  <c r="Q8" i="8"/>
  <c r="P8" i="8"/>
  <c r="O8" i="8"/>
  <c r="O8" i="10" s="1"/>
  <c r="N8" i="8"/>
  <c r="N8" i="10" s="1"/>
  <c r="M8" i="8"/>
  <c r="L8" i="8"/>
  <c r="L8" i="10" s="1"/>
  <c r="K8" i="8"/>
  <c r="K8" i="10" s="1"/>
  <c r="J8" i="8"/>
  <c r="J8" i="10" s="1"/>
  <c r="I8" i="8"/>
  <c r="I8" i="10" s="1"/>
  <c r="H8" i="8"/>
  <c r="H8" i="10" s="1"/>
  <c r="G8" i="8"/>
  <c r="G8" i="10" s="1"/>
  <c r="F8" i="8"/>
  <c r="F8" i="10" s="1"/>
  <c r="E8" i="8"/>
  <c r="C8" i="8"/>
  <c r="CV7" i="8"/>
  <c r="CU7" i="8"/>
  <c r="CT7" i="8"/>
  <c r="CS7" i="8"/>
  <c r="CY7" i="8" s="1"/>
  <c r="CR7" i="8"/>
  <c r="CQ7" i="8"/>
  <c r="CP7" i="8"/>
  <c r="CO7" i="8"/>
  <c r="CN7" i="8"/>
  <c r="CM7" i="8"/>
  <c r="CL7" i="8"/>
  <c r="CK7" i="8"/>
  <c r="CJ7" i="8"/>
  <c r="CJ7" i="10" s="1"/>
  <c r="CI7" i="8"/>
  <c r="CH7" i="8"/>
  <c r="CG7" i="8"/>
  <c r="CF7" i="8"/>
  <c r="CF7" i="10" s="1"/>
  <c r="CE7" i="8"/>
  <c r="CD7" i="8"/>
  <c r="CC7" i="8"/>
  <c r="CB7" i="8"/>
  <c r="CB7" i="10" s="1"/>
  <c r="CA7" i="8"/>
  <c r="BZ7" i="8"/>
  <c r="BY7" i="8"/>
  <c r="BX7" i="8"/>
  <c r="BW7" i="8"/>
  <c r="BV7" i="8"/>
  <c r="BU7" i="8"/>
  <c r="BT7" i="8"/>
  <c r="BS7" i="8"/>
  <c r="BR7" i="8"/>
  <c r="BQ7" i="8"/>
  <c r="BP7" i="8"/>
  <c r="BP29" i="8" s="1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Z7" i="10" s="1"/>
  <c r="AY7" i="8"/>
  <c r="AX7" i="8"/>
  <c r="AX7" i="10" s="1"/>
  <c r="AW7" i="8"/>
  <c r="AV7" i="8"/>
  <c r="AU7" i="8"/>
  <c r="AT7" i="8"/>
  <c r="AS7" i="8"/>
  <c r="AR7" i="8"/>
  <c r="AQ7" i="8"/>
  <c r="AP7" i="8"/>
  <c r="AO7" i="8"/>
  <c r="AN7" i="8"/>
  <c r="AN7" i="10" s="1"/>
  <c r="AM7" i="8"/>
  <c r="AM7" i="10" s="1"/>
  <c r="AL7" i="8"/>
  <c r="AK7" i="8"/>
  <c r="AJ7" i="8"/>
  <c r="AJ7" i="10" s="1"/>
  <c r="AI7" i="8"/>
  <c r="AH7" i="8"/>
  <c r="AG7" i="8"/>
  <c r="AF7" i="8"/>
  <c r="AF7" i="10" s="1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Q7" i="10" s="1"/>
  <c r="P7" i="8"/>
  <c r="O7" i="8"/>
  <c r="N7" i="8"/>
  <c r="M7" i="8"/>
  <c r="L7" i="8"/>
  <c r="K7" i="8"/>
  <c r="J7" i="8"/>
  <c r="I7" i="8"/>
  <c r="H7" i="8"/>
  <c r="G7" i="8"/>
  <c r="F7" i="8"/>
  <c r="F7" i="10" s="1"/>
  <c r="E7" i="8"/>
  <c r="C7" i="8"/>
  <c r="CV6" i="8"/>
  <c r="CU6" i="8"/>
  <c r="CT6" i="8"/>
  <c r="CS6" i="8"/>
  <c r="CR6" i="8"/>
  <c r="CQ6" i="8"/>
  <c r="CP6" i="8"/>
  <c r="CO6" i="8"/>
  <c r="CO29" i="8" s="1"/>
  <c r="CN6" i="8"/>
  <c r="CN6" i="10" s="1"/>
  <c r="CM6" i="8"/>
  <c r="CM6" i="10" s="1"/>
  <c r="CL6" i="8"/>
  <c r="CK6" i="8"/>
  <c r="CJ6" i="8"/>
  <c r="CI6" i="8"/>
  <c r="CH6" i="8"/>
  <c r="CG6" i="8"/>
  <c r="CG6" i="10" s="1"/>
  <c r="CF6" i="8"/>
  <c r="CF6" i="10" s="1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S6" i="10" s="1"/>
  <c r="BR6" i="8"/>
  <c r="BQ6" i="8"/>
  <c r="BQ6" i="10" s="1"/>
  <c r="BP6" i="8"/>
  <c r="BP6" i="10" s="1"/>
  <c r="BO6" i="8"/>
  <c r="BO6" i="10" s="1"/>
  <c r="BN6" i="8"/>
  <c r="BM6" i="8"/>
  <c r="BL6" i="8"/>
  <c r="BK6" i="8"/>
  <c r="BJ6" i="8"/>
  <c r="BI6" i="8"/>
  <c r="BH6" i="8"/>
  <c r="BG6" i="8"/>
  <c r="BG6" i="10" s="1"/>
  <c r="BF6" i="8"/>
  <c r="BF6" i="10" s="1"/>
  <c r="BE6" i="8"/>
  <c r="BE6" i="10" s="1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I6" i="10" s="1"/>
  <c r="AH6" i="8"/>
  <c r="AH6" i="10" s="1"/>
  <c r="AG6" i="8"/>
  <c r="AG6" i="10" s="1"/>
  <c r="AF6" i="8"/>
  <c r="AE6" i="8"/>
  <c r="AD6" i="8"/>
  <c r="AD6" i="10" s="1"/>
  <c r="AC6" i="8"/>
  <c r="AC6" i="10" s="1"/>
  <c r="AB6" i="8"/>
  <c r="AA6" i="8"/>
  <c r="Z6" i="8"/>
  <c r="Y6" i="8"/>
  <c r="X6" i="8"/>
  <c r="W6" i="8"/>
  <c r="V6" i="8"/>
  <c r="U6" i="8"/>
  <c r="U6" i="10" s="1"/>
  <c r="T6" i="8"/>
  <c r="S6" i="8"/>
  <c r="S6" i="10" s="1"/>
  <c r="R6" i="8"/>
  <c r="Q6" i="8"/>
  <c r="P6" i="8"/>
  <c r="O6" i="8"/>
  <c r="N6" i="8"/>
  <c r="M6" i="8"/>
  <c r="L6" i="8"/>
  <c r="L6" i="10" s="1"/>
  <c r="K6" i="8"/>
  <c r="J6" i="8"/>
  <c r="I6" i="8"/>
  <c r="H6" i="8"/>
  <c r="G6" i="8"/>
  <c r="F6" i="8"/>
  <c r="E6" i="8"/>
  <c r="C6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A3" i="8"/>
  <c r="B645" i="5"/>
  <c r="D644" i="5"/>
  <c r="D645" i="5" s="1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D624" i="5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B624" i="5"/>
  <c r="B623" i="5"/>
  <c r="B622" i="5"/>
  <c r="B621" i="5"/>
  <c r="B620" i="5"/>
  <c r="B619" i="5"/>
  <c r="B618" i="5"/>
  <c r="B617" i="5"/>
  <c r="D616" i="5"/>
  <c r="D617" i="5" s="1"/>
  <c r="D618" i="5" s="1"/>
  <c r="D619" i="5" s="1"/>
  <c r="D620" i="5" s="1"/>
  <c r="D621" i="5" s="1"/>
  <c r="D622" i="5" s="1"/>
  <c r="D623" i="5" s="1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D597" i="5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B597" i="5"/>
  <c r="D596" i="5"/>
  <c r="B596" i="5"/>
  <c r="B595" i="5"/>
  <c r="D594" i="5"/>
  <c r="D595" i="5" s="1"/>
  <c r="B594" i="5"/>
  <c r="D593" i="5"/>
  <c r="B593" i="5"/>
  <c r="D592" i="5"/>
  <c r="B592" i="5"/>
  <c r="D591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D562" i="5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B562" i="5"/>
  <c r="D561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D534" i="5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B534" i="5"/>
  <c r="B533" i="5"/>
  <c r="B532" i="5"/>
  <c r="B531" i="5"/>
  <c r="B530" i="5"/>
  <c r="B529" i="5"/>
  <c r="B528" i="5"/>
  <c r="D527" i="5"/>
  <c r="D528" i="5" s="1"/>
  <c r="D529" i="5" s="1"/>
  <c r="D530" i="5" s="1"/>
  <c r="D531" i="5" s="1"/>
  <c r="D532" i="5" s="1"/>
  <c r="D533" i="5" s="1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D508" i="5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B508" i="5"/>
  <c r="D507" i="5"/>
  <c r="B507" i="5"/>
  <c r="D506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D480" i="5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B480" i="5"/>
  <c r="B479" i="5"/>
  <c r="D478" i="5"/>
  <c r="D479" i="5" s="1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D454" i="5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B454" i="5"/>
  <c r="B453" i="5"/>
  <c r="B452" i="5"/>
  <c r="B451" i="5"/>
  <c r="B450" i="5"/>
  <c r="B449" i="5"/>
  <c r="D448" i="5"/>
  <c r="D449" i="5" s="1"/>
  <c r="D450" i="5" s="1"/>
  <c r="D451" i="5" s="1"/>
  <c r="D452" i="5" s="1"/>
  <c r="D453" i="5" s="1"/>
  <c r="B448" i="5"/>
  <c r="D447" i="5"/>
  <c r="B447" i="5"/>
  <c r="B446" i="5"/>
  <c r="B445" i="5"/>
  <c r="B444" i="5"/>
  <c r="B443" i="5"/>
  <c r="B442" i="5"/>
  <c r="D441" i="5"/>
  <c r="D442" i="5" s="1"/>
  <c r="D443" i="5" s="1"/>
  <c r="D444" i="5" s="1"/>
  <c r="D445" i="5" s="1"/>
  <c r="D446" i="5" s="1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D422" i="5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B422" i="5"/>
  <c r="B421" i="5"/>
  <c r="D420" i="5"/>
  <c r="D421" i="5" s="1"/>
  <c r="B420" i="5"/>
  <c r="D419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D393" i="5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B393" i="5"/>
  <c r="B392" i="5"/>
  <c r="B391" i="5"/>
  <c r="B390" i="5"/>
  <c r="B389" i="5"/>
  <c r="B388" i="5"/>
  <c r="D387" i="5"/>
  <c r="D388" i="5" s="1"/>
  <c r="D389" i="5" s="1"/>
  <c r="D390" i="5" s="1"/>
  <c r="D391" i="5" s="1"/>
  <c r="D392" i="5" s="1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D360" i="5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B360" i="5"/>
  <c r="D359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D346" i="5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B346" i="5"/>
  <c r="D345" i="5"/>
  <c r="B345" i="5"/>
  <c r="B344" i="5"/>
  <c r="B343" i="5"/>
  <c r="B342" i="5"/>
  <c r="B341" i="5"/>
  <c r="B340" i="5"/>
  <c r="B339" i="5"/>
  <c r="D338" i="5"/>
  <c r="D339" i="5" s="1"/>
  <c r="D340" i="5" s="1"/>
  <c r="D341" i="5" s="1"/>
  <c r="D342" i="5" s="1"/>
  <c r="D343" i="5" s="1"/>
  <c r="D344" i="5" s="1"/>
  <c r="B338" i="5"/>
  <c r="B337" i="5"/>
  <c r="B336" i="5"/>
  <c r="B335" i="5"/>
  <c r="B334" i="5"/>
  <c r="D333" i="5"/>
  <c r="D334" i="5" s="1"/>
  <c r="D335" i="5" s="1"/>
  <c r="D336" i="5" s="1"/>
  <c r="D337" i="5" s="1"/>
  <c r="B333" i="5"/>
  <c r="D332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D320" i="5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B320" i="5"/>
  <c r="B319" i="5"/>
  <c r="B318" i="5"/>
  <c r="B317" i="5"/>
  <c r="B316" i="5"/>
  <c r="B315" i="5"/>
  <c r="B314" i="5"/>
  <c r="B313" i="5"/>
  <c r="B312" i="5"/>
  <c r="D311" i="5"/>
  <c r="D312" i="5" s="1"/>
  <c r="D313" i="5" s="1"/>
  <c r="D314" i="5" s="1"/>
  <c r="D315" i="5" s="1"/>
  <c r="D316" i="5" s="1"/>
  <c r="D317" i="5" s="1"/>
  <c r="D318" i="5" s="1"/>
  <c r="D319" i="5" s="1"/>
  <c r="B311" i="5"/>
  <c r="B310" i="5"/>
  <c r="B309" i="5"/>
  <c r="B308" i="5"/>
  <c r="B307" i="5"/>
  <c r="B306" i="5"/>
  <c r="B305" i="5"/>
  <c r="D304" i="5"/>
  <c r="D305" i="5" s="1"/>
  <c r="D306" i="5" s="1"/>
  <c r="D307" i="5" s="1"/>
  <c r="D308" i="5" s="1"/>
  <c r="D309" i="5" s="1"/>
  <c r="D310" i="5" s="1"/>
  <c r="B304" i="5"/>
  <c r="B303" i="5"/>
  <c r="D302" i="5"/>
  <c r="D303" i="5" s="1"/>
  <c r="B302" i="5"/>
  <c r="B301" i="5"/>
  <c r="B300" i="5"/>
  <c r="B299" i="5"/>
  <c r="B298" i="5"/>
  <c r="B297" i="5"/>
  <c r="B296" i="5"/>
  <c r="B295" i="5"/>
  <c r="B294" i="5"/>
  <c r="B293" i="5"/>
  <c r="B292" i="5"/>
  <c r="D291" i="5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D278" i="5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B278" i="5"/>
  <c r="B277" i="5"/>
  <c r="B276" i="5"/>
  <c r="B275" i="5"/>
  <c r="B274" i="5"/>
  <c r="B273" i="5"/>
  <c r="D272" i="5"/>
  <c r="D273" i="5" s="1"/>
  <c r="D274" i="5" s="1"/>
  <c r="D275" i="5" s="1"/>
  <c r="D276" i="5" s="1"/>
  <c r="D277" i="5" s="1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D240" i="5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B240" i="5"/>
  <c r="D239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D213" i="5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B213" i="5"/>
  <c r="B212" i="5"/>
  <c r="B211" i="5"/>
  <c r="B210" i="5"/>
  <c r="D209" i="5"/>
  <c r="D210" i="5" s="1"/>
  <c r="D211" i="5" s="1"/>
  <c r="D212" i="5" s="1"/>
  <c r="B209" i="5"/>
  <c r="D208" i="5"/>
  <c r="B208" i="5"/>
  <c r="D207" i="5"/>
  <c r="B207" i="5"/>
  <c r="D206" i="5"/>
  <c r="B206" i="5"/>
  <c r="B205" i="5"/>
  <c r="B204" i="5"/>
  <c r="B203" i="5"/>
  <c r="B202" i="5"/>
  <c r="B201" i="5"/>
  <c r="B200" i="5"/>
  <c r="B199" i="5"/>
  <c r="B198" i="5"/>
  <c r="D197" i="5"/>
  <c r="D198" i="5" s="1"/>
  <c r="D199" i="5" s="1"/>
  <c r="D200" i="5" s="1"/>
  <c r="D201" i="5" s="1"/>
  <c r="D202" i="5" s="1"/>
  <c r="D203" i="5" s="1"/>
  <c r="D204" i="5" s="1"/>
  <c r="D205" i="5" s="1"/>
  <c r="B197" i="5"/>
  <c r="B196" i="5"/>
  <c r="B195" i="5"/>
  <c r="B194" i="5"/>
  <c r="B193" i="5"/>
  <c r="B192" i="5"/>
  <c r="B191" i="5"/>
  <c r="B190" i="5"/>
  <c r="D189" i="5"/>
  <c r="D190" i="5" s="1"/>
  <c r="D191" i="5" s="1"/>
  <c r="D192" i="5" s="1"/>
  <c r="D193" i="5" s="1"/>
  <c r="D194" i="5" s="1"/>
  <c r="D195" i="5" s="1"/>
  <c r="D196" i="5" s="1"/>
  <c r="B189" i="5"/>
  <c r="B188" i="5"/>
  <c r="B187" i="5"/>
  <c r="B186" i="5"/>
  <c r="B185" i="5"/>
  <c r="B184" i="5"/>
  <c r="D183" i="5"/>
  <c r="D184" i="5" s="1"/>
  <c r="D185" i="5" s="1"/>
  <c r="D186" i="5" s="1"/>
  <c r="D187" i="5" s="1"/>
  <c r="D188" i="5" s="1"/>
  <c r="B183" i="5"/>
  <c r="D182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D162" i="5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B162" i="5"/>
  <c r="D161" i="5"/>
  <c r="B161" i="5"/>
  <c r="D160" i="5"/>
  <c r="B160" i="5"/>
  <c r="D159" i="5"/>
  <c r="B159" i="5"/>
  <c r="B158" i="5"/>
  <c r="B157" i="5"/>
  <c r="B156" i="5"/>
  <c r="D155" i="5"/>
  <c r="D156" i="5" s="1"/>
  <c r="D157" i="5" s="1"/>
  <c r="D158" i="5" s="1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D135" i="5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B135" i="5"/>
  <c r="B134" i="5"/>
  <c r="B133" i="5"/>
  <c r="B132" i="5"/>
  <c r="B131" i="5"/>
  <c r="B130" i="5"/>
  <c r="B129" i="5"/>
  <c r="B128" i="5"/>
  <c r="B127" i="5"/>
  <c r="B126" i="5"/>
  <c r="D125" i="5"/>
  <c r="D126" i="5" s="1"/>
  <c r="D127" i="5" s="1"/>
  <c r="D128" i="5" s="1"/>
  <c r="D129" i="5" s="1"/>
  <c r="D130" i="5" s="1"/>
  <c r="D131" i="5" s="1"/>
  <c r="D132" i="5" s="1"/>
  <c r="D133" i="5" s="1"/>
  <c r="D134" i="5" s="1"/>
  <c r="B125" i="5"/>
  <c r="B124" i="5"/>
  <c r="B123" i="5"/>
  <c r="B122" i="5"/>
  <c r="B121" i="5"/>
  <c r="B120" i="5"/>
  <c r="B119" i="5"/>
  <c r="B118" i="5"/>
  <c r="B117" i="5"/>
  <c r="D116" i="5"/>
  <c r="D117" i="5" s="1"/>
  <c r="D118" i="5" s="1"/>
  <c r="D119" i="5" s="1"/>
  <c r="D120" i="5" s="1"/>
  <c r="D121" i="5" s="1"/>
  <c r="D122" i="5" s="1"/>
  <c r="D123" i="5" s="1"/>
  <c r="D124" i="5" s="1"/>
  <c r="B116" i="5"/>
  <c r="B115" i="5"/>
  <c r="D114" i="5"/>
  <c r="D115" i="5" s="1"/>
  <c r="B114" i="5"/>
  <c r="B113" i="5"/>
  <c r="D112" i="5"/>
  <c r="D113" i="5" s="1"/>
  <c r="B112" i="5"/>
  <c r="D111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D89" i="5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B89" i="5"/>
  <c r="D88" i="5"/>
  <c r="B88" i="5"/>
  <c r="D87" i="5"/>
  <c r="B87" i="5"/>
  <c r="B86" i="5"/>
  <c r="B85" i="5"/>
  <c r="B84" i="5"/>
  <c r="B83" i="5"/>
  <c r="B82" i="5"/>
  <c r="D81" i="5"/>
  <c r="D82" i="5" s="1"/>
  <c r="D83" i="5" s="1"/>
  <c r="D84" i="5" s="1"/>
  <c r="D85" i="5" s="1"/>
  <c r="D86" i="5" s="1"/>
  <c r="B81" i="5"/>
  <c r="B80" i="5"/>
  <c r="B79" i="5"/>
  <c r="B78" i="5"/>
  <c r="B77" i="5"/>
  <c r="B76" i="5"/>
  <c r="B75" i="5"/>
  <c r="B74" i="5"/>
  <c r="B73" i="5"/>
  <c r="B72" i="5"/>
  <c r="D71" i="5"/>
  <c r="D72" i="5" s="1"/>
  <c r="D73" i="5" s="1"/>
  <c r="D74" i="5" s="1"/>
  <c r="D75" i="5" s="1"/>
  <c r="D76" i="5" s="1"/>
  <c r="D77" i="5" s="1"/>
  <c r="D78" i="5" s="1"/>
  <c r="D79" i="5" s="1"/>
  <c r="D80" i="5" s="1"/>
  <c r="B71" i="5"/>
  <c r="B70" i="5"/>
  <c r="B69" i="5"/>
  <c r="D68" i="5"/>
  <c r="D69" i="5" s="1"/>
  <c r="D70" i="5" s="1"/>
  <c r="B68" i="5"/>
  <c r="B67" i="5"/>
  <c r="D66" i="5"/>
  <c r="D67" i="5" s="1"/>
  <c r="B66" i="5"/>
  <c r="D65" i="5"/>
  <c r="B65" i="5"/>
  <c r="D64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D51" i="5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B51" i="5"/>
  <c r="B50" i="5"/>
  <c r="B49" i="5"/>
  <c r="B48" i="5"/>
  <c r="B47" i="5"/>
  <c r="B46" i="5"/>
  <c r="B45" i="5"/>
  <c r="B44" i="5"/>
  <c r="B43" i="5"/>
  <c r="D42" i="5"/>
  <c r="D43" i="5" s="1"/>
  <c r="D44" i="5" s="1"/>
  <c r="D45" i="5" s="1"/>
  <c r="D46" i="5" s="1"/>
  <c r="D47" i="5" s="1"/>
  <c r="D48" i="5" s="1"/>
  <c r="D49" i="5" s="1"/>
  <c r="D50" i="5" s="1"/>
  <c r="B42" i="5"/>
  <c r="B41" i="5"/>
  <c r="D40" i="5"/>
  <c r="D41" i="5" s="1"/>
  <c r="B40" i="5"/>
  <c r="B39" i="5"/>
  <c r="B38" i="5"/>
  <c r="B37" i="5"/>
  <c r="B36" i="5"/>
  <c r="D35" i="5"/>
  <c r="D36" i="5" s="1"/>
  <c r="D37" i="5" s="1"/>
  <c r="D38" i="5" s="1"/>
  <c r="D39" i="5" s="1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B6" i="5"/>
  <c r="F3" i="5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F3" i="4"/>
  <c r="E3" i="4"/>
  <c r="D3" i="4"/>
  <c r="C3" i="4"/>
  <c r="A3" i="4"/>
  <c r="C616" i="3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597" i="3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592" i="3"/>
  <c r="C593" i="3" s="1"/>
  <c r="C594" i="3" s="1"/>
  <c r="C595" i="3" s="1"/>
  <c r="C596" i="3" s="1"/>
  <c r="C591" i="3"/>
  <c r="C564" i="3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61" i="3"/>
  <c r="C562" i="3" s="1"/>
  <c r="C563" i="3" s="1"/>
  <c r="C535" i="3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34" i="3"/>
  <c r="C516" i="3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07" i="3"/>
  <c r="C508" i="3" s="1"/>
  <c r="C509" i="3" s="1"/>
  <c r="C510" i="3" s="1"/>
  <c r="C511" i="3" s="1"/>
  <c r="C512" i="3" s="1"/>
  <c r="C513" i="3" s="1"/>
  <c r="C514" i="3" s="1"/>
  <c r="C515" i="3" s="1"/>
  <c r="C506" i="3"/>
  <c r="C479" i="3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478" i="3"/>
  <c r="C447" i="3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31" i="3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30" i="3"/>
  <c r="C422" i="3"/>
  <c r="C423" i="3" s="1"/>
  <c r="C424" i="3" s="1"/>
  <c r="C425" i="3" s="1"/>
  <c r="C426" i="3" s="1"/>
  <c r="C427" i="3" s="1"/>
  <c r="C428" i="3" s="1"/>
  <c r="C429" i="3" s="1"/>
  <c r="C419" i="3"/>
  <c r="C420" i="3" s="1"/>
  <c r="C421" i="3" s="1"/>
  <c r="C389" i="3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387" i="3"/>
  <c r="C388" i="3" s="1"/>
  <c r="C362" i="3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61" i="3"/>
  <c r="C360" i="3"/>
  <c r="C359" i="3"/>
  <c r="C350" i="3"/>
  <c r="C351" i="3" s="1"/>
  <c r="C352" i="3" s="1"/>
  <c r="C353" i="3" s="1"/>
  <c r="C354" i="3" s="1"/>
  <c r="C355" i="3" s="1"/>
  <c r="C356" i="3" s="1"/>
  <c r="C357" i="3" s="1"/>
  <c r="C358" i="3" s="1"/>
  <c r="C332" i="3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10" i="3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02" i="3"/>
  <c r="C303" i="3" s="1"/>
  <c r="C304" i="3" s="1"/>
  <c r="C305" i="3" s="1"/>
  <c r="C306" i="3" s="1"/>
  <c r="C307" i="3" s="1"/>
  <c r="C308" i="3" s="1"/>
  <c r="C309" i="3" s="1"/>
  <c r="C272" i="3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243" i="3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39" i="3"/>
  <c r="C240" i="3" s="1"/>
  <c r="C241" i="3" s="1"/>
  <c r="C242" i="3" s="1"/>
  <c r="C217" i="3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06" i="3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183" i="3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178" i="3"/>
  <c r="C179" i="3" s="1"/>
  <c r="C180" i="3" s="1"/>
  <c r="C181" i="3" s="1"/>
  <c r="C182" i="3" s="1"/>
  <c r="C165" i="3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64" i="3"/>
  <c r="C161" i="3"/>
  <c r="C162" i="3" s="1"/>
  <c r="C163" i="3" s="1"/>
  <c r="C159" i="3"/>
  <c r="C160" i="3" s="1"/>
  <c r="C143" i="3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42" i="3"/>
  <c r="C141" i="3"/>
  <c r="C140" i="3"/>
  <c r="C138" i="3"/>
  <c r="C139" i="3" s="1"/>
  <c r="C135" i="3"/>
  <c r="C136" i="3" s="1"/>
  <c r="C137" i="3" s="1"/>
  <c r="C121" i="3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14" i="3"/>
  <c r="C115" i="3" s="1"/>
  <c r="C116" i="3" s="1"/>
  <c r="C117" i="3" s="1"/>
  <c r="C118" i="3" s="1"/>
  <c r="C119" i="3" s="1"/>
  <c r="C120" i="3" s="1"/>
  <c r="C113" i="3"/>
  <c r="C111" i="3"/>
  <c r="C112" i="3" s="1"/>
  <c r="C87" i="3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69" i="3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66" i="3"/>
  <c r="C67" i="3" s="1"/>
  <c r="C68" i="3" s="1"/>
  <c r="C65" i="3"/>
  <c r="C64" i="3"/>
  <c r="C35" i="3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31" i="3"/>
  <c r="C32" i="3" s="1"/>
  <c r="C33" i="3" s="1"/>
  <c r="C34" i="3" s="1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E3" i="3"/>
  <c r="F631" i="2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30" i="2"/>
  <c r="F622" i="2"/>
  <c r="F623" i="2" s="1"/>
  <c r="F624" i="2" s="1"/>
  <c r="F625" i="2" s="1"/>
  <c r="F626" i="2" s="1"/>
  <c r="F627" i="2" s="1"/>
  <c r="F628" i="2" s="1"/>
  <c r="F629" i="2" s="1"/>
  <c r="F619" i="2"/>
  <c r="F620" i="2" s="1"/>
  <c r="F621" i="2" s="1"/>
  <c r="F593" i="2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563" i="2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39" i="2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38" i="2"/>
  <c r="F537" i="2"/>
  <c r="F536" i="2"/>
  <c r="F508" i="2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482" i="2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481" i="2"/>
  <c r="F480" i="2"/>
  <c r="F463" i="2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61" i="2"/>
  <c r="F462" i="2" s="1"/>
  <c r="F460" i="2"/>
  <c r="F459" i="2"/>
  <c r="F449" i="2"/>
  <c r="F450" i="2" s="1"/>
  <c r="F451" i="2" s="1"/>
  <c r="F452" i="2" s="1"/>
  <c r="F453" i="2" s="1"/>
  <c r="F454" i="2" s="1"/>
  <c r="F455" i="2" s="1"/>
  <c r="F456" i="2" s="1"/>
  <c r="F457" i="2" s="1"/>
  <c r="F458" i="2" s="1"/>
  <c r="F422" i="2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21" i="2"/>
  <c r="F389" i="2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370" i="2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62" i="2"/>
  <c r="F363" i="2" s="1"/>
  <c r="F364" i="2" s="1"/>
  <c r="F365" i="2" s="1"/>
  <c r="F366" i="2" s="1"/>
  <c r="F367" i="2" s="1"/>
  <c r="F368" i="2" s="1"/>
  <c r="F369" i="2" s="1"/>
  <c r="F361" i="2"/>
  <c r="F343" i="2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35" i="2"/>
  <c r="F336" i="2" s="1"/>
  <c r="F337" i="2" s="1"/>
  <c r="F338" i="2" s="1"/>
  <c r="F339" i="2" s="1"/>
  <c r="F340" i="2" s="1"/>
  <c r="F341" i="2" s="1"/>
  <c r="F342" i="2" s="1"/>
  <c r="F334" i="2"/>
  <c r="F306" i="2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05" i="2"/>
  <c r="F303" i="2"/>
  <c r="F304" i="2" s="1"/>
  <c r="F273" i="2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272" i="2"/>
  <c r="F267" i="2"/>
  <c r="F268" i="2" s="1"/>
  <c r="F269" i="2" s="1"/>
  <c r="F270" i="2" s="1"/>
  <c r="F271" i="2" s="1"/>
  <c r="F238" i="2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10" i="2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08" i="2"/>
  <c r="F209" i="2" s="1"/>
  <c r="F206" i="2"/>
  <c r="F207" i="2" s="1"/>
  <c r="F183" i="2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159" i="2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43" i="2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42" i="2"/>
  <c r="F139" i="2"/>
  <c r="F140" i="2" s="1"/>
  <c r="F141" i="2" s="1"/>
  <c r="F136" i="2"/>
  <c r="F137" i="2" s="1"/>
  <c r="F138" i="2" s="1"/>
  <c r="F135" i="2"/>
  <c r="F116" i="2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13" i="2"/>
  <c r="F114" i="2" s="1"/>
  <c r="F115" i="2" s="1"/>
  <c r="F111" i="2"/>
  <c r="F112" i="2" s="1"/>
  <c r="F87" i="2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66" i="2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65" i="2"/>
  <c r="F64" i="2"/>
  <c r="F38" i="2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35" i="2"/>
  <c r="F36" i="2" s="1"/>
  <c r="F37" i="2" s="1"/>
  <c r="F29" i="2"/>
  <c r="F30" i="2" s="1"/>
  <c r="F31" i="2" s="1"/>
  <c r="F32" i="2" s="1"/>
  <c r="F33" i="2" s="1"/>
  <c r="F34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8" i="2"/>
  <c r="F9" i="2" s="1"/>
  <c r="F10" i="2" s="1"/>
  <c r="F7" i="2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DJ649" i="1"/>
  <c r="DI649" i="1"/>
  <c r="DH649" i="1"/>
  <c r="DF649" i="1"/>
  <c r="DE649" i="1"/>
  <c r="DD649" i="1"/>
  <c r="B649" i="1"/>
  <c r="DJ648" i="1"/>
  <c r="DI648" i="1"/>
  <c r="DF648" i="1"/>
  <c r="DE648" i="1"/>
  <c r="DD648" i="1"/>
  <c r="DH648" i="1" s="1"/>
  <c r="B648" i="1"/>
  <c r="DJ647" i="1"/>
  <c r="DI647" i="1"/>
  <c r="DF647" i="1"/>
  <c r="DE647" i="1"/>
  <c r="DD647" i="1"/>
  <c r="DH647" i="1" s="1"/>
  <c r="B647" i="1"/>
  <c r="DJ646" i="1"/>
  <c r="DF646" i="1"/>
  <c r="DE646" i="1"/>
  <c r="DI646" i="1" s="1"/>
  <c r="DD646" i="1"/>
  <c r="DH646" i="1" s="1"/>
  <c r="B646" i="1"/>
  <c r="DJ645" i="1"/>
  <c r="DH645" i="1"/>
  <c r="DF645" i="1"/>
  <c r="DE645" i="1"/>
  <c r="DI645" i="1" s="1"/>
  <c r="DD645" i="1"/>
  <c r="B645" i="1"/>
  <c r="DF644" i="1"/>
  <c r="DJ644" i="1" s="1"/>
  <c r="DE644" i="1"/>
  <c r="DI644" i="1" s="1"/>
  <c r="DD644" i="1"/>
  <c r="DH644" i="1" s="1"/>
  <c r="B644" i="1"/>
  <c r="DJ643" i="1"/>
  <c r="DI643" i="1"/>
  <c r="DH643" i="1"/>
  <c r="DF643" i="1"/>
  <c r="DE643" i="1"/>
  <c r="DD643" i="1"/>
  <c r="B643" i="1"/>
  <c r="DI642" i="1"/>
  <c r="DF642" i="1"/>
  <c r="DJ642" i="1" s="1"/>
  <c r="DE642" i="1"/>
  <c r="DD642" i="1"/>
  <c r="DH642" i="1" s="1"/>
  <c r="B642" i="1"/>
  <c r="DJ641" i="1"/>
  <c r="DI641" i="1"/>
  <c r="DF641" i="1"/>
  <c r="DE641" i="1"/>
  <c r="DD641" i="1"/>
  <c r="DH641" i="1" s="1"/>
  <c r="B641" i="1"/>
  <c r="DJ640" i="1"/>
  <c r="DF640" i="1"/>
  <c r="DE640" i="1"/>
  <c r="DI640" i="1" s="1"/>
  <c r="DD640" i="1"/>
  <c r="DH640" i="1" s="1"/>
  <c r="B640" i="1"/>
  <c r="DJ639" i="1"/>
  <c r="DF639" i="1"/>
  <c r="DE639" i="1"/>
  <c r="DI639" i="1" s="1"/>
  <c r="DD639" i="1"/>
  <c r="DH639" i="1" s="1"/>
  <c r="B639" i="1"/>
  <c r="DF638" i="1"/>
  <c r="DJ638" i="1" s="1"/>
  <c r="DE638" i="1"/>
  <c r="DI638" i="1" s="1"/>
  <c r="DD638" i="1"/>
  <c r="DH638" i="1" s="1"/>
  <c r="B638" i="1"/>
  <c r="DH637" i="1"/>
  <c r="DF637" i="1"/>
  <c r="DJ637" i="1" s="1"/>
  <c r="DE637" i="1"/>
  <c r="DI637" i="1" s="1"/>
  <c r="DD637" i="1"/>
  <c r="B637" i="1"/>
  <c r="DI636" i="1"/>
  <c r="DF636" i="1"/>
  <c r="DJ636" i="1" s="1"/>
  <c r="DE636" i="1"/>
  <c r="DD636" i="1"/>
  <c r="DH636" i="1" s="1"/>
  <c r="B636" i="1"/>
  <c r="DJ635" i="1"/>
  <c r="DF635" i="1"/>
  <c r="DE635" i="1"/>
  <c r="DI635" i="1" s="1"/>
  <c r="DD635" i="1"/>
  <c r="DH635" i="1" s="1"/>
  <c r="B635" i="1"/>
  <c r="DI634" i="1"/>
  <c r="DH634" i="1"/>
  <c r="DF634" i="1"/>
  <c r="DJ634" i="1" s="1"/>
  <c r="DE634" i="1"/>
  <c r="DD634" i="1"/>
  <c r="B634" i="1"/>
  <c r="DH633" i="1"/>
  <c r="DF633" i="1"/>
  <c r="DJ633" i="1" s="1"/>
  <c r="DE633" i="1"/>
  <c r="DI633" i="1" s="1"/>
  <c r="DD633" i="1"/>
  <c r="B633" i="1"/>
  <c r="DJ632" i="1"/>
  <c r="DI632" i="1"/>
  <c r="DH632" i="1"/>
  <c r="DF632" i="1"/>
  <c r="DE632" i="1"/>
  <c r="DD632" i="1"/>
  <c r="B632" i="1"/>
  <c r="DJ631" i="1"/>
  <c r="DH631" i="1"/>
  <c r="DF631" i="1"/>
  <c r="DE631" i="1"/>
  <c r="DI631" i="1" s="1"/>
  <c r="DD631" i="1"/>
  <c r="B631" i="1"/>
  <c r="DJ630" i="1"/>
  <c r="DI630" i="1"/>
  <c r="DF630" i="1"/>
  <c r="DE630" i="1"/>
  <c r="DD630" i="1"/>
  <c r="DH630" i="1" s="1"/>
  <c r="B630" i="1"/>
  <c r="DI629" i="1"/>
  <c r="DF629" i="1"/>
  <c r="DJ629" i="1" s="1"/>
  <c r="DE629" i="1"/>
  <c r="DD629" i="1"/>
  <c r="DH629" i="1" s="1"/>
  <c r="B629" i="1"/>
  <c r="DF628" i="1"/>
  <c r="DJ628" i="1" s="1"/>
  <c r="DE628" i="1"/>
  <c r="DI628" i="1" s="1"/>
  <c r="DD628" i="1"/>
  <c r="DH628" i="1" s="1"/>
  <c r="B628" i="1"/>
  <c r="DJ627" i="1"/>
  <c r="DH627" i="1"/>
  <c r="DF627" i="1"/>
  <c r="DE627" i="1"/>
  <c r="DI627" i="1" s="1"/>
  <c r="DD627" i="1"/>
  <c r="B627" i="1"/>
  <c r="DF626" i="1"/>
  <c r="DJ626" i="1" s="1"/>
  <c r="DE626" i="1"/>
  <c r="DI626" i="1" s="1"/>
  <c r="DD626" i="1"/>
  <c r="DH626" i="1" s="1"/>
  <c r="B626" i="1"/>
  <c r="DJ625" i="1"/>
  <c r="DI625" i="1"/>
  <c r="DH625" i="1"/>
  <c r="DF625" i="1"/>
  <c r="DE625" i="1"/>
  <c r="DD625" i="1"/>
  <c r="B625" i="1"/>
  <c r="DH624" i="1"/>
  <c r="DF624" i="1"/>
  <c r="DJ624" i="1" s="1"/>
  <c r="DE624" i="1"/>
  <c r="DI624" i="1" s="1"/>
  <c r="DD624" i="1"/>
  <c r="B624" i="1"/>
  <c r="DJ623" i="1"/>
  <c r="DI623" i="1"/>
  <c r="DF623" i="1"/>
  <c r="DE623" i="1"/>
  <c r="DD623" i="1"/>
  <c r="DH623" i="1" s="1"/>
  <c r="B623" i="1"/>
  <c r="DI622" i="1"/>
  <c r="DH622" i="1"/>
  <c r="DF622" i="1"/>
  <c r="DJ622" i="1" s="1"/>
  <c r="DE622" i="1"/>
  <c r="DD622" i="1"/>
  <c r="B622" i="1"/>
  <c r="DF621" i="1"/>
  <c r="DJ621" i="1" s="1"/>
  <c r="DE621" i="1"/>
  <c r="DI621" i="1" s="1"/>
  <c r="DD621" i="1"/>
  <c r="DH621" i="1" s="1"/>
  <c r="B621" i="1"/>
  <c r="DF620" i="1"/>
  <c r="DJ620" i="1" s="1"/>
  <c r="DE620" i="1"/>
  <c r="DI620" i="1" s="1"/>
  <c r="DD620" i="1"/>
  <c r="DH620" i="1" s="1"/>
  <c r="B620" i="1"/>
  <c r="DF619" i="1"/>
  <c r="DJ619" i="1" s="1"/>
  <c r="DE619" i="1"/>
  <c r="DI619" i="1" s="1"/>
  <c r="DD619" i="1"/>
  <c r="DH619" i="1" s="1"/>
  <c r="B619" i="1"/>
  <c r="DI618" i="1"/>
  <c r="DH618" i="1"/>
  <c r="DF618" i="1"/>
  <c r="DJ618" i="1" s="1"/>
  <c r="DE618" i="1"/>
  <c r="DD618" i="1"/>
  <c r="B618" i="1"/>
  <c r="DI617" i="1"/>
  <c r="DH617" i="1"/>
  <c r="DF617" i="1"/>
  <c r="DJ617" i="1" s="1"/>
  <c r="DE617" i="1"/>
  <c r="DD617" i="1"/>
  <c r="B617" i="1"/>
  <c r="DJ616" i="1"/>
  <c r="DI616" i="1"/>
  <c r="DF616" i="1"/>
  <c r="DE616" i="1"/>
  <c r="DD616" i="1"/>
  <c r="DH616" i="1" s="1"/>
  <c r="B616" i="1"/>
  <c r="DJ615" i="1"/>
  <c r="DI615" i="1"/>
  <c r="DF615" i="1"/>
  <c r="DE615" i="1"/>
  <c r="DD615" i="1"/>
  <c r="DH615" i="1" s="1"/>
  <c r="B615" i="1"/>
  <c r="DI614" i="1"/>
  <c r="DF614" i="1"/>
  <c r="DJ614" i="1" s="1"/>
  <c r="DE614" i="1"/>
  <c r="DD614" i="1"/>
  <c r="DH614" i="1" s="1"/>
  <c r="B614" i="1"/>
  <c r="DJ613" i="1"/>
  <c r="DI613" i="1"/>
  <c r="DH613" i="1"/>
  <c r="DF613" i="1"/>
  <c r="DE613" i="1"/>
  <c r="DD613" i="1"/>
  <c r="B613" i="1"/>
  <c r="DF612" i="1"/>
  <c r="DJ612" i="1" s="1"/>
  <c r="DE612" i="1"/>
  <c r="DI612" i="1" s="1"/>
  <c r="DD612" i="1"/>
  <c r="DH612" i="1" s="1"/>
  <c r="B612" i="1"/>
  <c r="DJ611" i="1"/>
  <c r="DI611" i="1"/>
  <c r="DH611" i="1"/>
  <c r="DF611" i="1"/>
  <c r="DE611" i="1"/>
  <c r="DD611" i="1"/>
  <c r="B611" i="1"/>
  <c r="DF610" i="1"/>
  <c r="DJ610" i="1" s="1"/>
  <c r="DE610" i="1"/>
  <c r="DI610" i="1" s="1"/>
  <c r="DD610" i="1"/>
  <c r="DH610" i="1" s="1"/>
  <c r="B610" i="1"/>
  <c r="DH609" i="1"/>
  <c r="DF609" i="1"/>
  <c r="DJ609" i="1" s="1"/>
  <c r="DE609" i="1"/>
  <c r="DI609" i="1" s="1"/>
  <c r="DD609" i="1"/>
  <c r="B609" i="1"/>
  <c r="DI608" i="1"/>
  <c r="DF608" i="1"/>
  <c r="DJ608" i="1" s="1"/>
  <c r="DE608" i="1"/>
  <c r="DD608" i="1"/>
  <c r="DH608" i="1" s="1"/>
  <c r="B608" i="1"/>
  <c r="DJ607" i="1"/>
  <c r="DI607" i="1"/>
  <c r="DF607" i="1"/>
  <c r="DE607" i="1"/>
  <c r="DD607" i="1"/>
  <c r="DH607" i="1" s="1"/>
  <c r="B607" i="1"/>
  <c r="DI606" i="1"/>
  <c r="DF606" i="1"/>
  <c r="DJ606" i="1" s="1"/>
  <c r="DE606" i="1"/>
  <c r="DD606" i="1"/>
  <c r="DH606" i="1" s="1"/>
  <c r="B606" i="1"/>
  <c r="DF605" i="1"/>
  <c r="DJ605" i="1" s="1"/>
  <c r="DE605" i="1"/>
  <c r="DI605" i="1" s="1"/>
  <c r="DD605" i="1"/>
  <c r="DH605" i="1" s="1"/>
  <c r="B605" i="1"/>
  <c r="DJ604" i="1"/>
  <c r="DI604" i="1"/>
  <c r="DF604" i="1"/>
  <c r="DE604" i="1"/>
  <c r="DD604" i="1"/>
  <c r="DH604" i="1" s="1"/>
  <c r="B604" i="1"/>
  <c r="DF603" i="1"/>
  <c r="DJ603" i="1" s="1"/>
  <c r="DE603" i="1"/>
  <c r="DI603" i="1" s="1"/>
  <c r="DD603" i="1"/>
  <c r="DH603" i="1" s="1"/>
  <c r="B603" i="1"/>
  <c r="DH602" i="1"/>
  <c r="DF602" i="1"/>
  <c r="DJ602" i="1" s="1"/>
  <c r="DE602" i="1"/>
  <c r="DI602" i="1" s="1"/>
  <c r="DD602" i="1"/>
  <c r="B602" i="1"/>
  <c r="DH601" i="1"/>
  <c r="DF601" i="1"/>
  <c r="DJ601" i="1" s="1"/>
  <c r="DE601" i="1"/>
  <c r="DI601" i="1" s="1"/>
  <c r="DD601" i="1"/>
  <c r="B601" i="1"/>
  <c r="DJ600" i="1"/>
  <c r="DI600" i="1"/>
  <c r="DH600" i="1"/>
  <c r="DF600" i="1"/>
  <c r="DE600" i="1"/>
  <c r="DD600" i="1"/>
  <c r="B600" i="1"/>
  <c r="DJ599" i="1"/>
  <c r="DF599" i="1"/>
  <c r="DE599" i="1"/>
  <c r="DI599" i="1" s="1"/>
  <c r="DD599" i="1"/>
  <c r="DH599" i="1" s="1"/>
  <c r="B599" i="1"/>
  <c r="DJ598" i="1"/>
  <c r="DF598" i="1"/>
  <c r="DE598" i="1"/>
  <c r="DI598" i="1" s="1"/>
  <c r="DD598" i="1"/>
  <c r="DH598" i="1" s="1"/>
  <c r="B598" i="1"/>
  <c r="DF597" i="1"/>
  <c r="DJ597" i="1" s="1"/>
  <c r="DE597" i="1"/>
  <c r="DI597" i="1" s="1"/>
  <c r="DD597" i="1"/>
  <c r="DH597" i="1" s="1"/>
  <c r="B597" i="1"/>
  <c r="DF596" i="1"/>
  <c r="DJ596" i="1" s="1"/>
  <c r="DE596" i="1"/>
  <c r="DI596" i="1" s="1"/>
  <c r="DD596" i="1"/>
  <c r="DH596" i="1" s="1"/>
  <c r="B596" i="1"/>
  <c r="DH595" i="1"/>
  <c r="DF595" i="1"/>
  <c r="DJ595" i="1" s="1"/>
  <c r="DE595" i="1"/>
  <c r="DI595" i="1" s="1"/>
  <c r="DD595" i="1"/>
  <c r="B595" i="1"/>
  <c r="DI594" i="1"/>
  <c r="DF594" i="1"/>
  <c r="DJ594" i="1" s="1"/>
  <c r="DE594" i="1"/>
  <c r="DD594" i="1"/>
  <c r="DH594" i="1" s="1"/>
  <c r="B594" i="1"/>
  <c r="DJ593" i="1"/>
  <c r="DI593" i="1"/>
  <c r="DH593" i="1"/>
  <c r="DF593" i="1"/>
  <c r="DE593" i="1"/>
  <c r="DD593" i="1"/>
  <c r="B593" i="1"/>
  <c r="DJ592" i="1"/>
  <c r="DF592" i="1"/>
  <c r="DE592" i="1"/>
  <c r="DI592" i="1" s="1"/>
  <c r="DD592" i="1"/>
  <c r="DH592" i="1" s="1"/>
  <c r="B592" i="1"/>
  <c r="DJ591" i="1"/>
  <c r="DI591" i="1"/>
  <c r="DF591" i="1"/>
  <c r="DE591" i="1"/>
  <c r="DD591" i="1"/>
  <c r="DH591" i="1" s="1"/>
  <c r="B591" i="1"/>
  <c r="DH590" i="1"/>
  <c r="DF590" i="1"/>
  <c r="DJ590" i="1" s="1"/>
  <c r="DE590" i="1"/>
  <c r="DI590" i="1" s="1"/>
  <c r="DD590" i="1"/>
  <c r="B590" i="1"/>
  <c r="DJ589" i="1"/>
  <c r="DH589" i="1"/>
  <c r="DF589" i="1"/>
  <c r="DE589" i="1"/>
  <c r="DI589" i="1" s="1"/>
  <c r="DD589" i="1"/>
  <c r="B589" i="1"/>
  <c r="DI588" i="1"/>
  <c r="DF588" i="1"/>
  <c r="DJ588" i="1" s="1"/>
  <c r="DE588" i="1"/>
  <c r="DD588" i="1"/>
  <c r="DH588" i="1" s="1"/>
  <c r="B588" i="1"/>
  <c r="DJ587" i="1"/>
  <c r="DF587" i="1"/>
  <c r="DE587" i="1"/>
  <c r="DI587" i="1" s="1"/>
  <c r="DD587" i="1"/>
  <c r="DH587" i="1" s="1"/>
  <c r="B587" i="1"/>
  <c r="DI586" i="1"/>
  <c r="DH586" i="1"/>
  <c r="DF586" i="1"/>
  <c r="DJ586" i="1" s="1"/>
  <c r="DE586" i="1"/>
  <c r="DD586" i="1"/>
  <c r="B586" i="1"/>
  <c r="DH585" i="1"/>
  <c r="DF585" i="1"/>
  <c r="DJ585" i="1" s="1"/>
  <c r="DE585" i="1"/>
  <c r="DI585" i="1" s="1"/>
  <c r="DD585" i="1"/>
  <c r="B585" i="1"/>
  <c r="DJ584" i="1"/>
  <c r="DI584" i="1"/>
  <c r="DH584" i="1"/>
  <c r="DF584" i="1"/>
  <c r="DE584" i="1"/>
  <c r="DD584" i="1"/>
  <c r="B584" i="1"/>
  <c r="DJ583" i="1"/>
  <c r="DI583" i="1"/>
  <c r="DH583" i="1"/>
  <c r="DF583" i="1"/>
  <c r="DE583" i="1"/>
  <c r="DD583" i="1"/>
  <c r="B583" i="1"/>
  <c r="DJ582" i="1"/>
  <c r="DI582" i="1"/>
  <c r="DF582" i="1"/>
  <c r="DE582" i="1"/>
  <c r="DD582" i="1"/>
  <c r="DH582" i="1" s="1"/>
  <c r="B582" i="1"/>
  <c r="DJ581" i="1"/>
  <c r="DI581" i="1"/>
  <c r="DH581" i="1"/>
  <c r="DF581" i="1"/>
  <c r="DE581" i="1"/>
  <c r="DD581" i="1"/>
  <c r="B581" i="1"/>
  <c r="DF580" i="1"/>
  <c r="DJ580" i="1" s="1"/>
  <c r="DE580" i="1"/>
  <c r="DI580" i="1" s="1"/>
  <c r="DD580" i="1"/>
  <c r="DH580" i="1" s="1"/>
  <c r="B580" i="1"/>
  <c r="DJ579" i="1"/>
  <c r="DI579" i="1"/>
  <c r="DH579" i="1"/>
  <c r="DF579" i="1"/>
  <c r="DE579" i="1"/>
  <c r="DD579" i="1"/>
  <c r="B579" i="1"/>
  <c r="DF578" i="1"/>
  <c r="DJ578" i="1" s="1"/>
  <c r="DE578" i="1"/>
  <c r="DI578" i="1" s="1"/>
  <c r="DD578" i="1"/>
  <c r="DH578" i="1" s="1"/>
  <c r="B578" i="1"/>
  <c r="DJ577" i="1"/>
  <c r="DI577" i="1"/>
  <c r="DH577" i="1"/>
  <c r="DF577" i="1"/>
  <c r="DE577" i="1"/>
  <c r="DD577" i="1"/>
  <c r="B577" i="1"/>
  <c r="DI576" i="1"/>
  <c r="DF576" i="1"/>
  <c r="DJ576" i="1" s="1"/>
  <c r="DE576" i="1"/>
  <c r="DD576" i="1"/>
  <c r="DH576" i="1" s="1"/>
  <c r="B576" i="1"/>
  <c r="DJ575" i="1"/>
  <c r="DI575" i="1"/>
  <c r="DF575" i="1"/>
  <c r="DE575" i="1"/>
  <c r="DD575" i="1"/>
  <c r="DH575" i="1" s="1"/>
  <c r="B575" i="1"/>
  <c r="DJ574" i="1"/>
  <c r="DF574" i="1"/>
  <c r="DE574" i="1"/>
  <c r="DI574" i="1" s="1"/>
  <c r="DD574" i="1"/>
  <c r="DH574" i="1" s="1"/>
  <c r="B574" i="1"/>
  <c r="DF573" i="1"/>
  <c r="DJ573" i="1" s="1"/>
  <c r="DE573" i="1"/>
  <c r="DI573" i="1" s="1"/>
  <c r="DD573" i="1"/>
  <c r="DH573" i="1" s="1"/>
  <c r="B573" i="1"/>
  <c r="DI572" i="1"/>
  <c r="DF572" i="1"/>
  <c r="DJ572" i="1" s="1"/>
  <c r="DE572" i="1"/>
  <c r="DD572" i="1"/>
  <c r="DH572" i="1" s="1"/>
  <c r="B572" i="1"/>
  <c r="DF571" i="1"/>
  <c r="DJ571" i="1" s="1"/>
  <c r="DE571" i="1"/>
  <c r="DI571" i="1" s="1"/>
  <c r="DD571" i="1"/>
  <c r="DH571" i="1" s="1"/>
  <c r="B571" i="1"/>
  <c r="DJ570" i="1"/>
  <c r="DI570" i="1"/>
  <c r="DH570" i="1"/>
  <c r="DF570" i="1"/>
  <c r="DE570" i="1"/>
  <c r="DD570" i="1"/>
  <c r="B570" i="1"/>
  <c r="DF569" i="1"/>
  <c r="DJ569" i="1" s="1"/>
  <c r="DE569" i="1"/>
  <c r="DI569" i="1" s="1"/>
  <c r="DD569" i="1"/>
  <c r="DH569" i="1" s="1"/>
  <c r="B569" i="1"/>
  <c r="DJ568" i="1"/>
  <c r="DI568" i="1"/>
  <c r="DF568" i="1"/>
  <c r="DE568" i="1"/>
  <c r="DD568" i="1"/>
  <c r="DH568" i="1" s="1"/>
  <c r="B568" i="1"/>
  <c r="DF567" i="1"/>
  <c r="DJ567" i="1" s="1"/>
  <c r="DE567" i="1"/>
  <c r="DI567" i="1" s="1"/>
  <c r="DD567" i="1"/>
  <c r="DH567" i="1" s="1"/>
  <c r="B567" i="1"/>
  <c r="DI566" i="1"/>
  <c r="DF566" i="1"/>
  <c r="DJ566" i="1" s="1"/>
  <c r="DE566" i="1"/>
  <c r="DD566" i="1"/>
  <c r="DH566" i="1" s="1"/>
  <c r="B566" i="1"/>
  <c r="DH565" i="1"/>
  <c r="DF565" i="1"/>
  <c r="DJ565" i="1" s="1"/>
  <c r="DE565" i="1"/>
  <c r="DI565" i="1" s="1"/>
  <c r="DD565" i="1"/>
  <c r="B565" i="1"/>
  <c r="DF564" i="1"/>
  <c r="DJ564" i="1" s="1"/>
  <c r="DE564" i="1"/>
  <c r="DI564" i="1" s="1"/>
  <c r="DD564" i="1"/>
  <c r="DH564" i="1" s="1"/>
  <c r="B564" i="1"/>
  <c r="DJ563" i="1"/>
  <c r="DH563" i="1"/>
  <c r="DF563" i="1"/>
  <c r="DE563" i="1"/>
  <c r="DI563" i="1" s="1"/>
  <c r="DD563" i="1"/>
  <c r="B563" i="1"/>
  <c r="DF562" i="1"/>
  <c r="DJ562" i="1" s="1"/>
  <c r="DE562" i="1"/>
  <c r="DI562" i="1" s="1"/>
  <c r="DD562" i="1"/>
  <c r="DH562" i="1" s="1"/>
  <c r="B562" i="1"/>
  <c r="DJ561" i="1"/>
  <c r="DH561" i="1"/>
  <c r="DF561" i="1"/>
  <c r="DE561" i="1"/>
  <c r="DI561" i="1" s="1"/>
  <c r="DD561" i="1"/>
  <c r="B561" i="1"/>
  <c r="DI560" i="1"/>
  <c r="DF560" i="1"/>
  <c r="DJ560" i="1" s="1"/>
  <c r="DE560" i="1"/>
  <c r="DD560" i="1"/>
  <c r="DH560" i="1" s="1"/>
  <c r="B560" i="1"/>
  <c r="DJ559" i="1"/>
  <c r="DI559" i="1"/>
  <c r="DF559" i="1"/>
  <c r="DE559" i="1"/>
  <c r="DD559" i="1"/>
  <c r="DH559" i="1" s="1"/>
  <c r="B559" i="1"/>
  <c r="DJ558" i="1"/>
  <c r="DI558" i="1"/>
  <c r="DH558" i="1"/>
  <c r="DF558" i="1"/>
  <c r="DE558" i="1"/>
  <c r="DD558" i="1"/>
  <c r="B558" i="1"/>
  <c r="DF557" i="1"/>
  <c r="DJ557" i="1" s="1"/>
  <c r="DE557" i="1"/>
  <c r="DI557" i="1" s="1"/>
  <c r="DD557" i="1"/>
  <c r="DH557" i="1" s="1"/>
  <c r="B557" i="1"/>
  <c r="DJ556" i="1"/>
  <c r="DI556" i="1"/>
  <c r="DF556" i="1"/>
  <c r="DE556" i="1"/>
  <c r="DD556" i="1"/>
  <c r="DH556" i="1" s="1"/>
  <c r="B556" i="1"/>
  <c r="DF555" i="1"/>
  <c r="DJ555" i="1" s="1"/>
  <c r="DE555" i="1"/>
  <c r="DI555" i="1" s="1"/>
  <c r="DD555" i="1"/>
  <c r="DH555" i="1" s="1"/>
  <c r="B555" i="1"/>
  <c r="DH554" i="1"/>
  <c r="DF554" i="1"/>
  <c r="DJ554" i="1" s="1"/>
  <c r="DE554" i="1"/>
  <c r="DI554" i="1" s="1"/>
  <c r="DD554" i="1"/>
  <c r="B554" i="1"/>
  <c r="DH553" i="1"/>
  <c r="DF553" i="1"/>
  <c r="DJ553" i="1" s="1"/>
  <c r="DE553" i="1"/>
  <c r="DI553" i="1" s="1"/>
  <c r="DD553" i="1"/>
  <c r="B553" i="1"/>
  <c r="DJ552" i="1"/>
  <c r="DI552" i="1"/>
  <c r="DH552" i="1"/>
  <c r="DF552" i="1"/>
  <c r="DE552" i="1"/>
  <c r="DD552" i="1"/>
  <c r="B552" i="1"/>
  <c r="DJ551" i="1"/>
  <c r="DI551" i="1"/>
  <c r="DF551" i="1"/>
  <c r="DE551" i="1"/>
  <c r="DD551" i="1"/>
  <c r="DH551" i="1" s="1"/>
  <c r="B551" i="1"/>
  <c r="DJ550" i="1"/>
  <c r="DF550" i="1"/>
  <c r="DE550" i="1"/>
  <c r="DI550" i="1" s="1"/>
  <c r="DD550" i="1"/>
  <c r="DH550" i="1" s="1"/>
  <c r="B550" i="1"/>
  <c r="DJ549" i="1"/>
  <c r="DH549" i="1"/>
  <c r="DF549" i="1"/>
  <c r="DE549" i="1"/>
  <c r="DI549" i="1" s="1"/>
  <c r="DD549" i="1"/>
  <c r="B549" i="1"/>
  <c r="DF548" i="1"/>
  <c r="DJ548" i="1" s="1"/>
  <c r="DE548" i="1"/>
  <c r="DI548" i="1" s="1"/>
  <c r="DD548" i="1"/>
  <c r="DH548" i="1" s="1"/>
  <c r="B548" i="1"/>
  <c r="DI547" i="1"/>
  <c r="DH547" i="1"/>
  <c r="DF547" i="1"/>
  <c r="DJ547" i="1" s="1"/>
  <c r="DE547" i="1"/>
  <c r="DD547" i="1"/>
  <c r="B547" i="1"/>
  <c r="DI546" i="1"/>
  <c r="DF546" i="1"/>
  <c r="DJ546" i="1" s="1"/>
  <c r="DE546" i="1"/>
  <c r="DD546" i="1"/>
  <c r="DH546" i="1" s="1"/>
  <c r="B546" i="1"/>
  <c r="DJ545" i="1"/>
  <c r="DI545" i="1"/>
  <c r="DH545" i="1"/>
  <c r="DF545" i="1"/>
  <c r="DE545" i="1"/>
  <c r="DD545" i="1"/>
  <c r="B545" i="1"/>
  <c r="DF544" i="1"/>
  <c r="DJ544" i="1" s="1"/>
  <c r="DE544" i="1"/>
  <c r="DI544" i="1" s="1"/>
  <c r="DD544" i="1"/>
  <c r="DH544" i="1" s="1"/>
  <c r="B544" i="1"/>
  <c r="DJ543" i="1"/>
  <c r="DI543" i="1"/>
  <c r="DF543" i="1"/>
  <c r="DE543" i="1"/>
  <c r="DD543" i="1"/>
  <c r="DH543" i="1" s="1"/>
  <c r="B543" i="1"/>
  <c r="DF542" i="1"/>
  <c r="DJ542" i="1" s="1"/>
  <c r="DE542" i="1"/>
  <c r="DI542" i="1" s="1"/>
  <c r="DD542" i="1"/>
  <c r="DH542" i="1" s="1"/>
  <c r="B542" i="1"/>
  <c r="DJ541" i="1"/>
  <c r="DH541" i="1"/>
  <c r="DF541" i="1"/>
  <c r="DE541" i="1"/>
  <c r="DI541" i="1" s="1"/>
  <c r="DD541" i="1"/>
  <c r="B541" i="1"/>
  <c r="DH540" i="1"/>
  <c r="DF540" i="1"/>
  <c r="DJ540" i="1" s="1"/>
  <c r="DE540" i="1"/>
  <c r="DI540" i="1" s="1"/>
  <c r="DD540" i="1"/>
  <c r="B540" i="1"/>
  <c r="DJ539" i="1"/>
  <c r="DF539" i="1"/>
  <c r="DE539" i="1"/>
  <c r="DI539" i="1" s="1"/>
  <c r="DD539" i="1"/>
  <c r="DH539" i="1" s="1"/>
  <c r="B539" i="1"/>
  <c r="DI538" i="1"/>
  <c r="DH538" i="1"/>
  <c r="DF538" i="1"/>
  <c r="DJ538" i="1" s="1"/>
  <c r="DE538" i="1"/>
  <c r="DD538" i="1"/>
  <c r="B538" i="1"/>
  <c r="DH537" i="1"/>
  <c r="DF537" i="1"/>
  <c r="DJ537" i="1" s="1"/>
  <c r="DE537" i="1"/>
  <c r="DI537" i="1" s="1"/>
  <c r="DD537" i="1"/>
  <c r="B537" i="1"/>
  <c r="DJ536" i="1"/>
  <c r="DI536" i="1"/>
  <c r="DH536" i="1"/>
  <c r="DF536" i="1"/>
  <c r="DE536" i="1"/>
  <c r="DD536" i="1"/>
  <c r="B536" i="1"/>
  <c r="DJ535" i="1"/>
  <c r="DF535" i="1"/>
  <c r="DE535" i="1"/>
  <c r="DI535" i="1" s="1"/>
  <c r="DD535" i="1"/>
  <c r="DH535" i="1" s="1"/>
  <c r="B535" i="1"/>
  <c r="DJ534" i="1"/>
  <c r="DI534" i="1"/>
  <c r="DF534" i="1"/>
  <c r="DE534" i="1"/>
  <c r="DD534" i="1"/>
  <c r="DH534" i="1" s="1"/>
  <c r="B534" i="1"/>
  <c r="DI533" i="1"/>
  <c r="DF533" i="1"/>
  <c r="DJ533" i="1" s="1"/>
  <c r="DE533" i="1"/>
  <c r="DD533" i="1"/>
  <c r="DH533" i="1" s="1"/>
  <c r="B533" i="1"/>
  <c r="DF532" i="1"/>
  <c r="DJ532" i="1" s="1"/>
  <c r="DE532" i="1"/>
  <c r="DI532" i="1" s="1"/>
  <c r="DD532" i="1"/>
  <c r="DH532" i="1" s="1"/>
  <c r="B532" i="1"/>
  <c r="DH531" i="1"/>
  <c r="DF531" i="1"/>
  <c r="DJ531" i="1" s="1"/>
  <c r="DE531" i="1"/>
  <c r="DI531" i="1" s="1"/>
  <c r="DD531" i="1"/>
  <c r="B531" i="1"/>
  <c r="DF530" i="1"/>
  <c r="DJ530" i="1" s="1"/>
  <c r="DE530" i="1"/>
  <c r="DI530" i="1" s="1"/>
  <c r="DD530" i="1"/>
  <c r="DH530" i="1" s="1"/>
  <c r="B530" i="1"/>
  <c r="DI529" i="1"/>
  <c r="DH529" i="1"/>
  <c r="DF529" i="1"/>
  <c r="DJ529" i="1" s="1"/>
  <c r="DE529" i="1"/>
  <c r="DD529" i="1"/>
  <c r="B529" i="1"/>
  <c r="DH527" i="1"/>
  <c r="DF527" i="1"/>
  <c r="DJ527" i="1" s="1"/>
  <c r="DE527" i="1"/>
  <c r="DI527" i="1" s="1"/>
  <c r="DD527" i="1"/>
  <c r="B527" i="1"/>
  <c r="DJ526" i="1"/>
  <c r="DI526" i="1"/>
  <c r="DF526" i="1"/>
  <c r="DE526" i="1"/>
  <c r="DD526" i="1"/>
  <c r="DH526" i="1" s="1"/>
  <c r="B526" i="1"/>
  <c r="DI525" i="1"/>
  <c r="DF525" i="1"/>
  <c r="DJ525" i="1" s="1"/>
  <c r="DE525" i="1"/>
  <c r="DD525" i="1"/>
  <c r="DH525" i="1" s="1"/>
  <c r="B525" i="1"/>
  <c r="DF524" i="1"/>
  <c r="DJ524" i="1" s="1"/>
  <c r="DE524" i="1"/>
  <c r="DI524" i="1" s="1"/>
  <c r="DD524" i="1"/>
  <c r="DH524" i="1" s="1"/>
  <c r="B524" i="1"/>
  <c r="DJ523" i="1"/>
  <c r="DH523" i="1"/>
  <c r="DF523" i="1"/>
  <c r="DE523" i="1"/>
  <c r="DI523" i="1" s="1"/>
  <c r="DD523" i="1"/>
  <c r="B523" i="1"/>
  <c r="DF522" i="1"/>
  <c r="DJ522" i="1" s="1"/>
  <c r="DE522" i="1"/>
  <c r="DI522" i="1" s="1"/>
  <c r="DD522" i="1"/>
  <c r="DH522" i="1" s="1"/>
  <c r="B522" i="1"/>
  <c r="DI521" i="1"/>
  <c r="DH521" i="1"/>
  <c r="DF521" i="1"/>
  <c r="DJ521" i="1" s="1"/>
  <c r="DE521" i="1"/>
  <c r="DD521" i="1"/>
  <c r="B521" i="1"/>
  <c r="DF520" i="1"/>
  <c r="DJ520" i="1" s="1"/>
  <c r="DE520" i="1"/>
  <c r="DI520" i="1" s="1"/>
  <c r="DD520" i="1"/>
  <c r="DH520" i="1" s="1"/>
  <c r="B520" i="1"/>
  <c r="DJ519" i="1"/>
  <c r="DI519" i="1"/>
  <c r="DF519" i="1"/>
  <c r="DE519" i="1"/>
  <c r="DD519" i="1"/>
  <c r="DH519" i="1" s="1"/>
  <c r="B519" i="1"/>
  <c r="DF518" i="1"/>
  <c r="DJ518" i="1" s="1"/>
  <c r="DE518" i="1"/>
  <c r="DI518" i="1" s="1"/>
  <c r="DD518" i="1"/>
  <c r="DH518" i="1" s="1"/>
  <c r="B518" i="1"/>
  <c r="DI517" i="1"/>
  <c r="DF517" i="1"/>
  <c r="DJ517" i="1" s="1"/>
  <c r="DE517" i="1"/>
  <c r="DD517" i="1"/>
  <c r="DH517" i="1" s="1"/>
  <c r="B517" i="1"/>
  <c r="DH516" i="1"/>
  <c r="DF516" i="1"/>
  <c r="DJ516" i="1" s="1"/>
  <c r="DE516" i="1"/>
  <c r="DI516" i="1" s="1"/>
  <c r="DD516" i="1"/>
  <c r="B516" i="1"/>
  <c r="DF515" i="1"/>
  <c r="DJ515" i="1" s="1"/>
  <c r="DE515" i="1"/>
  <c r="DI515" i="1" s="1"/>
  <c r="DD515" i="1"/>
  <c r="DH515" i="1" s="1"/>
  <c r="B515" i="1"/>
  <c r="DJ514" i="1"/>
  <c r="DH514" i="1"/>
  <c r="DF514" i="1"/>
  <c r="DE514" i="1"/>
  <c r="DI514" i="1" s="1"/>
  <c r="DD514" i="1"/>
  <c r="B514" i="1"/>
  <c r="DF513" i="1"/>
  <c r="DJ513" i="1" s="1"/>
  <c r="DE513" i="1"/>
  <c r="DI513" i="1" s="1"/>
  <c r="DD513" i="1"/>
  <c r="DH513" i="1" s="1"/>
  <c r="B513" i="1"/>
  <c r="DH512" i="1"/>
  <c r="DF512" i="1"/>
  <c r="DJ512" i="1" s="1"/>
  <c r="DE512" i="1"/>
  <c r="DI512" i="1" s="1"/>
  <c r="DD512" i="1"/>
  <c r="B512" i="1"/>
  <c r="DI511" i="1"/>
  <c r="DH511" i="1"/>
  <c r="DF511" i="1"/>
  <c r="DJ511" i="1" s="1"/>
  <c r="DE511" i="1"/>
  <c r="DD511" i="1"/>
  <c r="B511" i="1"/>
  <c r="DJ510" i="1"/>
  <c r="DI510" i="1"/>
  <c r="DF510" i="1"/>
  <c r="DE510" i="1"/>
  <c r="DD510" i="1"/>
  <c r="DH510" i="1" s="1"/>
  <c r="B510" i="1"/>
  <c r="DJ509" i="1"/>
  <c r="DI509" i="1"/>
  <c r="DF509" i="1"/>
  <c r="DE509" i="1"/>
  <c r="DD509" i="1"/>
  <c r="DH509" i="1" s="1"/>
  <c r="B509" i="1"/>
  <c r="DF508" i="1"/>
  <c r="DJ508" i="1" s="1"/>
  <c r="DE508" i="1"/>
  <c r="DI508" i="1" s="1"/>
  <c r="DD508" i="1"/>
  <c r="DH508" i="1" s="1"/>
  <c r="B508" i="1"/>
  <c r="DI507" i="1"/>
  <c r="DF507" i="1"/>
  <c r="DJ507" i="1" s="1"/>
  <c r="DE507" i="1"/>
  <c r="DD507" i="1"/>
  <c r="DH507" i="1" s="1"/>
  <c r="B507" i="1"/>
  <c r="DF506" i="1"/>
  <c r="DJ506" i="1" s="1"/>
  <c r="DE506" i="1"/>
  <c r="DI506" i="1" s="1"/>
  <c r="DD506" i="1"/>
  <c r="DH506" i="1" s="1"/>
  <c r="B506" i="1"/>
  <c r="DH505" i="1"/>
  <c r="DF505" i="1"/>
  <c r="DJ505" i="1" s="1"/>
  <c r="DE505" i="1"/>
  <c r="DI505" i="1" s="1"/>
  <c r="DD505" i="1"/>
  <c r="B505" i="1"/>
  <c r="DH504" i="1"/>
  <c r="DF504" i="1"/>
  <c r="DJ504" i="1" s="1"/>
  <c r="DE504" i="1"/>
  <c r="DI504" i="1" s="1"/>
  <c r="DD504" i="1"/>
  <c r="B504" i="1"/>
  <c r="DJ503" i="1"/>
  <c r="DI503" i="1"/>
  <c r="DH503" i="1"/>
  <c r="DF503" i="1"/>
  <c r="DE503" i="1"/>
  <c r="DD503" i="1"/>
  <c r="B503" i="1"/>
  <c r="DJ502" i="1"/>
  <c r="DI502" i="1"/>
  <c r="DF502" i="1"/>
  <c r="DE502" i="1"/>
  <c r="DD502" i="1"/>
  <c r="DH502" i="1" s="1"/>
  <c r="B502" i="1"/>
  <c r="DJ501" i="1"/>
  <c r="DF501" i="1"/>
  <c r="DE501" i="1"/>
  <c r="DI501" i="1" s="1"/>
  <c r="DD501" i="1"/>
  <c r="DH501" i="1" s="1"/>
  <c r="B501" i="1"/>
  <c r="DJ500" i="1"/>
  <c r="DH500" i="1"/>
  <c r="DF500" i="1"/>
  <c r="DE500" i="1"/>
  <c r="DI500" i="1" s="1"/>
  <c r="DD500" i="1"/>
  <c r="B500" i="1"/>
  <c r="DF499" i="1"/>
  <c r="DJ499" i="1" s="1"/>
  <c r="DE499" i="1"/>
  <c r="DI499" i="1" s="1"/>
  <c r="DD499" i="1"/>
  <c r="DH499" i="1" s="1"/>
  <c r="B499" i="1"/>
  <c r="DJ498" i="1"/>
  <c r="DI498" i="1"/>
  <c r="DH498" i="1"/>
  <c r="DF498" i="1"/>
  <c r="DE498" i="1"/>
  <c r="DD498" i="1"/>
  <c r="B498" i="1"/>
  <c r="DI497" i="1"/>
  <c r="DF497" i="1"/>
  <c r="DJ497" i="1" s="1"/>
  <c r="DE497" i="1"/>
  <c r="DD497" i="1"/>
  <c r="DH497" i="1" s="1"/>
  <c r="B497" i="1"/>
  <c r="DJ496" i="1"/>
  <c r="DI496" i="1"/>
  <c r="DH496" i="1"/>
  <c r="DF496" i="1"/>
  <c r="DE496" i="1"/>
  <c r="DD496" i="1"/>
  <c r="B496" i="1"/>
  <c r="DF495" i="1"/>
  <c r="DJ495" i="1" s="1"/>
  <c r="DE495" i="1"/>
  <c r="DI495" i="1" s="1"/>
  <c r="DD495" i="1"/>
  <c r="DH495" i="1" s="1"/>
  <c r="B495" i="1"/>
  <c r="DJ494" i="1"/>
  <c r="DI494" i="1"/>
  <c r="DF494" i="1"/>
  <c r="DE494" i="1"/>
  <c r="DD494" i="1"/>
  <c r="DH494" i="1" s="1"/>
  <c r="B494" i="1"/>
  <c r="DF493" i="1"/>
  <c r="DJ493" i="1" s="1"/>
  <c r="DE493" i="1"/>
  <c r="DI493" i="1" s="1"/>
  <c r="DD493" i="1"/>
  <c r="DH493" i="1" s="1"/>
  <c r="B493" i="1"/>
  <c r="DJ492" i="1"/>
  <c r="DH492" i="1"/>
  <c r="DF492" i="1"/>
  <c r="DE492" i="1"/>
  <c r="DI492" i="1" s="1"/>
  <c r="DD492" i="1"/>
  <c r="B492" i="1"/>
  <c r="DF491" i="1"/>
  <c r="DJ491" i="1" s="1"/>
  <c r="DE491" i="1"/>
  <c r="DI491" i="1" s="1"/>
  <c r="DD491" i="1"/>
  <c r="DH491" i="1" s="1"/>
  <c r="B491" i="1"/>
  <c r="DJ490" i="1"/>
  <c r="DF490" i="1"/>
  <c r="DE490" i="1"/>
  <c r="DI490" i="1" s="1"/>
  <c r="DD490" i="1"/>
  <c r="DH490" i="1" s="1"/>
  <c r="B490" i="1"/>
  <c r="DI489" i="1"/>
  <c r="DH489" i="1"/>
  <c r="DF489" i="1"/>
  <c r="DJ489" i="1" s="1"/>
  <c r="DE489" i="1"/>
  <c r="DD489" i="1"/>
  <c r="B489" i="1"/>
  <c r="DF488" i="1"/>
  <c r="DJ488" i="1" s="1"/>
  <c r="DE488" i="1"/>
  <c r="DI488" i="1" s="1"/>
  <c r="DD488" i="1"/>
  <c r="DH488" i="1" s="1"/>
  <c r="B488" i="1"/>
  <c r="DJ487" i="1"/>
  <c r="DI487" i="1"/>
  <c r="DH487" i="1"/>
  <c r="DF487" i="1"/>
  <c r="DE487" i="1"/>
  <c r="DD487" i="1"/>
  <c r="B487" i="1"/>
  <c r="DI486" i="1"/>
  <c r="DH486" i="1"/>
  <c r="DF486" i="1"/>
  <c r="DJ486" i="1" s="1"/>
  <c r="DE486" i="1"/>
  <c r="DD486" i="1"/>
  <c r="B486" i="1"/>
  <c r="DJ485" i="1"/>
  <c r="DI485" i="1"/>
  <c r="DF485" i="1"/>
  <c r="DE485" i="1"/>
  <c r="DD485" i="1"/>
  <c r="DH485" i="1" s="1"/>
  <c r="B485" i="1"/>
  <c r="DJ484" i="1"/>
  <c r="DI484" i="1"/>
  <c r="DH484" i="1"/>
  <c r="DF484" i="1"/>
  <c r="DE484" i="1"/>
  <c r="DD484" i="1"/>
  <c r="B484" i="1"/>
  <c r="DF483" i="1"/>
  <c r="DJ483" i="1" s="1"/>
  <c r="DE483" i="1"/>
  <c r="DI483" i="1" s="1"/>
  <c r="DD483" i="1"/>
  <c r="DH483" i="1" s="1"/>
  <c r="B483" i="1"/>
  <c r="DI482" i="1"/>
  <c r="DH482" i="1"/>
  <c r="DF482" i="1"/>
  <c r="DJ482" i="1" s="1"/>
  <c r="DE482" i="1"/>
  <c r="DD482" i="1"/>
  <c r="B482" i="1"/>
  <c r="DF481" i="1"/>
  <c r="DJ481" i="1" s="1"/>
  <c r="DE481" i="1"/>
  <c r="DI481" i="1" s="1"/>
  <c r="DD481" i="1"/>
  <c r="DH481" i="1" s="1"/>
  <c r="B481" i="1"/>
  <c r="DJ480" i="1"/>
  <c r="DI480" i="1"/>
  <c r="DH480" i="1"/>
  <c r="DF480" i="1"/>
  <c r="DE480" i="1"/>
  <c r="DD480" i="1"/>
  <c r="B480" i="1"/>
  <c r="DF479" i="1"/>
  <c r="DJ479" i="1" s="1"/>
  <c r="DE479" i="1"/>
  <c r="DI479" i="1" s="1"/>
  <c r="DD479" i="1"/>
  <c r="DH479" i="1" s="1"/>
  <c r="B479" i="1"/>
  <c r="DJ478" i="1"/>
  <c r="DI478" i="1"/>
  <c r="DF478" i="1"/>
  <c r="DE478" i="1"/>
  <c r="DD478" i="1"/>
  <c r="DH478" i="1" s="1"/>
  <c r="B478" i="1"/>
  <c r="DF477" i="1"/>
  <c r="DJ477" i="1" s="1"/>
  <c r="DE477" i="1"/>
  <c r="DI477" i="1" s="1"/>
  <c r="DD477" i="1"/>
  <c r="DH477" i="1" s="1"/>
  <c r="B477" i="1"/>
  <c r="DF476" i="1"/>
  <c r="DJ476" i="1" s="1"/>
  <c r="DE476" i="1"/>
  <c r="DI476" i="1" s="1"/>
  <c r="DD476" i="1"/>
  <c r="DH476" i="1" s="1"/>
  <c r="B476" i="1"/>
  <c r="DI475" i="1"/>
  <c r="DF475" i="1"/>
  <c r="DJ475" i="1" s="1"/>
  <c r="DE475" i="1"/>
  <c r="DD475" i="1"/>
  <c r="DH475" i="1" s="1"/>
  <c r="B475" i="1"/>
  <c r="DF474" i="1"/>
  <c r="DJ474" i="1" s="1"/>
  <c r="DE474" i="1"/>
  <c r="DI474" i="1" s="1"/>
  <c r="DD474" i="1"/>
  <c r="DH474" i="1" s="1"/>
  <c r="B474" i="1"/>
  <c r="DJ473" i="1"/>
  <c r="DI473" i="1"/>
  <c r="DH473" i="1"/>
  <c r="DF473" i="1"/>
  <c r="DE473" i="1"/>
  <c r="DD473" i="1"/>
  <c r="B473" i="1"/>
  <c r="DI472" i="1"/>
  <c r="DF472" i="1"/>
  <c r="DJ472" i="1" s="1"/>
  <c r="DE472" i="1"/>
  <c r="DD472" i="1"/>
  <c r="DH472" i="1" s="1"/>
  <c r="B472" i="1"/>
  <c r="DJ471" i="1"/>
  <c r="DI471" i="1"/>
  <c r="DF471" i="1"/>
  <c r="DE471" i="1"/>
  <c r="DD471" i="1"/>
  <c r="DH471" i="1" s="1"/>
  <c r="B471" i="1"/>
  <c r="DJ470" i="1"/>
  <c r="DF470" i="1"/>
  <c r="DE470" i="1"/>
  <c r="DI470" i="1" s="1"/>
  <c r="DD470" i="1"/>
  <c r="DH470" i="1" s="1"/>
  <c r="B470" i="1"/>
  <c r="DI469" i="1"/>
  <c r="DF469" i="1"/>
  <c r="DJ469" i="1" s="1"/>
  <c r="DE469" i="1"/>
  <c r="DD469" i="1"/>
  <c r="DH469" i="1" s="1"/>
  <c r="B469" i="1"/>
  <c r="DH468" i="1"/>
  <c r="DF468" i="1"/>
  <c r="DJ468" i="1" s="1"/>
  <c r="DE468" i="1"/>
  <c r="DI468" i="1" s="1"/>
  <c r="DD468" i="1"/>
  <c r="B468" i="1"/>
  <c r="DF467" i="1"/>
  <c r="DJ467" i="1" s="1"/>
  <c r="DE467" i="1"/>
  <c r="DI467" i="1" s="1"/>
  <c r="DD467" i="1"/>
  <c r="DH467" i="1" s="1"/>
  <c r="B467" i="1"/>
  <c r="DJ466" i="1"/>
  <c r="DH466" i="1"/>
  <c r="DF466" i="1"/>
  <c r="DE466" i="1"/>
  <c r="DI466" i="1" s="1"/>
  <c r="DD466" i="1"/>
  <c r="B466" i="1"/>
  <c r="DF465" i="1"/>
  <c r="DJ465" i="1" s="1"/>
  <c r="DE465" i="1"/>
  <c r="DI465" i="1" s="1"/>
  <c r="DD465" i="1"/>
  <c r="DH465" i="1" s="1"/>
  <c r="B465" i="1"/>
  <c r="DH464" i="1"/>
  <c r="DF464" i="1"/>
  <c r="DJ464" i="1" s="1"/>
  <c r="DE464" i="1"/>
  <c r="DI464" i="1" s="1"/>
  <c r="DD464" i="1"/>
  <c r="B464" i="1"/>
  <c r="DI463" i="1"/>
  <c r="DF463" i="1"/>
  <c r="DJ463" i="1" s="1"/>
  <c r="DE463" i="1"/>
  <c r="DD463" i="1"/>
  <c r="DH463" i="1" s="1"/>
  <c r="B463" i="1"/>
  <c r="DJ462" i="1"/>
  <c r="DI462" i="1"/>
  <c r="DF462" i="1"/>
  <c r="DE462" i="1"/>
  <c r="DD462" i="1"/>
  <c r="DH462" i="1" s="1"/>
  <c r="B462" i="1"/>
  <c r="DJ461" i="1"/>
  <c r="DI461" i="1"/>
  <c r="DH461" i="1"/>
  <c r="DF461" i="1"/>
  <c r="DE461" i="1"/>
  <c r="DD461" i="1"/>
  <c r="B461" i="1"/>
  <c r="DF460" i="1"/>
  <c r="DJ460" i="1" s="1"/>
  <c r="DE460" i="1"/>
  <c r="DI460" i="1" s="1"/>
  <c r="DD460" i="1"/>
  <c r="DH460" i="1" s="1"/>
  <c r="B460" i="1"/>
  <c r="DJ459" i="1"/>
  <c r="DF459" i="1"/>
  <c r="DE459" i="1"/>
  <c r="DI459" i="1" s="1"/>
  <c r="DD459" i="1"/>
  <c r="DH459" i="1" s="1"/>
  <c r="B459" i="1"/>
  <c r="DF458" i="1"/>
  <c r="DJ458" i="1" s="1"/>
  <c r="DE458" i="1"/>
  <c r="DI458" i="1" s="1"/>
  <c r="DD458" i="1"/>
  <c r="DH458" i="1" s="1"/>
  <c r="B458" i="1"/>
  <c r="DH457" i="1"/>
  <c r="DF457" i="1"/>
  <c r="DJ457" i="1" s="1"/>
  <c r="DE457" i="1"/>
  <c r="DI457" i="1" s="1"/>
  <c r="DD457" i="1"/>
  <c r="B457" i="1"/>
  <c r="DH456" i="1"/>
  <c r="DF456" i="1"/>
  <c r="DJ456" i="1" s="1"/>
  <c r="DE456" i="1"/>
  <c r="DI456" i="1" s="1"/>
  <c r="DD456" i="1"/>
  <c r="B456" i="1"/>
  <c r="DJ455" i="1"/>
  <c r="DI455" i="1"/>
  <c r="DH455" i="1"/>
  <c r="DF455" i="1"/>
  <c r="DE455" i="1"/>
  <c r="DD455" i="1"/>
  <c r="B455" i="1"/>
  <c r="DJ454" i="1"/>
  <c r="DI454" i="1"/>
  <c r="DF454" i="1"/>
  <c r="DE454" i="1"/>
  <c r="DD454" i="1"/>
  <c r="DH454" i="1" s="1"/>
  <c r="B454" i="1"/>
  <c r="DJ453" i="1"/>
  <c r="DF453" i="1"/>
  <c r="DE453" i="1"/>
  <c r="DI453" i="1" s="1"/>
  <c r="DD453" i="1"/>
  <c r="DH453" i="1" s="1"/>
  <c r="B453" i="1"/>
  <c r="DJ452" i="1"/>
  <c r="DH452" i="1"/>
  <c r="DF452" i="1"/>
  <c r="DE452" i="1"/>
  <c r="DI452" i="1" s="1"/>
  <c r="DD452" i="1"/>
  <c r="B452" i="1"/>
  <c r="DF451" i="1"/>
  <c r="DJ451" i="1" s="1"/>
  <c r="DE451" i="1"/>
  <c r="DI451" i="1" s="1"/>
  <c r="DD451" i="1"/>
  <c r="DH451" i="1" s="1"/>
  <c r="B451" i="1"/>
  <c r="DI450" i="1"/>
  <c r="DH450" i="1"/>
  <c r="DF450" i="1"/>
  <c r="DJ450" i="1" s="1"/>
  <c r="DE450" i="1"/>
  <c r="DD450" i="1"/>
  <c r="B450" i="1"/>
  <c r="DI449" i="1"/>
  <c r="DF449" i="1"/>
  <c r="DJ449" i="1" s="1"/>
  <c r="DE449" i="1"/>
  <c r="DD449" i="1"/>
  <c r="DH449" i="1" s="1"/>
  <c r="B449" i="1"/>
  <c r="DJ448" i="1"/>
  <c r="DI448" i="1"/>
  <c r="DH448" i="1"/>
  <c r="DF448" i="1"/>
  <c r="DE448" i="1"/>
  <c r="DD448" i="1"/>
  <c r="B448" i="1"/>
  <c r="DF447" i="1"/>
  <c r="DJ447" i="1" s="1"/>
  <c r="DE447" i="1"/>
  <c r="DI447" i="1" s="1"/>
  <c r="DD447" i="1"/>
  <c r="DH447" i="1" s="1"/>
  <c r="B447" i="1"/>
  <c r="DJ446" i="1"/>
  <c r="DI446" i="1"/>
  <c r="DF446" i="1"/>
  <c r="DE446" i="1"/>
  <c r="DD446" i="1"/>
  <c r="DH446" i="1" s="1"/>
  <c r="B446" i="1"/>
  <c r="DH445" i="1"/>
  <c r="DF445" i="1"/>
  <c r="DJ445" i="1" s="1"/>
  <c r="DE445" i="1"/>
  <c r="DI445" i="1" s="1"/>
  <c r="DD445" i="1"/>
  <c r="B445" i="1"/>
  <c r="DJ444" i="1"/>
  <c r="DH444" i="1"/>
  <c r="DF444" i="1"/>
  <c r="DE444" i="1"/>
  <c r="DI444" i="1" s="1"/>
  <c r="DD444" i="1"/>
  <c r="B444" i="1"/>
  <c r="DI443" i="1"/>
  <c r="DF443" i="1"/>
  <c r="DJ443" i="1" s="1"/>
  <c r="DE443" i="1"/>
  <c r="DD443" i="1"/>
  <c r="DH443" i="1" s="1"/>
  <c r="B443" i="1"/>
  <c r="DJ442" i="1"/>
  <c r="DF442" i="1"/>
  <c r="DE442" i="1"/>
  <c r="DI442" i="1" s="1"/>
  <c r="DD442" i="1"/>
  <c r="DH442" i="1" s="1"/>
  <c r="B442" i="1"/>
  <c r="DI441" i="1"/>
  <c r="DH441" i="1"/>
  <c r="DF441" i="1"/>
  <c r="DJ441" i="1" s="1"/>
  <c r="DE441" i="1"/>
  <c r="DD441" i="1"/>
  <c r="B441" i="1"/>
  <c r="DF440" i="1"/>
  <c r="DJ440" i="1" s="1"/>
  <c r="DE440" i="1"/>
  <c r="DI440" i="1" s="1"/>
  <c r="DD440" i="1"/>
  <c r="DH440" i="1" s="1"/>
  <c r="B440" i="1"/>
  <c r="DJ439" i="1"/>
  <c r="DI439" i="1"/>
  <c r="DH439" i="1"/>
  <c r="DF439" i="1"/>
  <c r="DE439" i="1"/>
  <c r="DD439" i="1"/>
  <c r="B439" i="1"/>
  <c r="DI438" i="1"/>
  <c r="DF438" i="1"/>
  <c r="DJ438" i="1" s="1"/>
  <c r="DE438" i="1"/>
  <c r="DD438" i="1"/>
  <c r="DH438" i="1" s="1"/>
  <c r="B438" i="1"/>
  <c r="DJ437" i="1"/>
  <c r="DI437" i="1"/>
  <c r="DF437" i="1"/>
  <c r="DE437" i="1"/>
  <c r="DD437" i="1"/>
  <c r="DH437" i="1" s="1"/>
  <c r="B437" i="1"/>
  <c r="DJ436" i="1"/>
  <c r="DF436" i="1"/>
  <c r="DE436" i="1"/>
  <c r="DI436" i="1" s="1"/>
  <c r="DD436" i="1"/>
  <c r="DH436" i="1" s="1"/>
  <c r="B436" i="1"/>
  <c r="DF435" i="1"/>
  <c r="DJ435" i="1" s="1"/>
  <c r="DE435" i="1"/>
  <c r="DI435" i="1" s="1"/>
  <c r="DD435" i="1"/>
  <c r="DH435" i="1" s="1"/>
  <c r="B435" i="1"/>
  <c r="DI434" i="1"/>
  <c r="DH434" i="1"/>
  <c r="DF434" i="1"/>
  <c r="DJ434" i="1" s="1"/>
  <c r="DE434" i="1"/>
  <c r="DD434" i="1"/>
  <c r="B434" i="1"/>
  <c r="DF433" i="1"/>
  <c r="DJ433" i="1" s="1"/>
  <c r="DE433" i="1"/>
  <c r="DI433" i="1" s="1"/>
  <c r="DD433" i="1"/>
  <c r="DH433" i="1" s="1"/>
  <c r="B433" i="1"/>
  <c r="DI432" i="1"/>
  <c r="DH432" i="1"/>
  <c r="DF432" i="1"/>
  <c r="DJ432" i="1" s="1"/>
  <c r="DE432" i="1"/>
  <c r="DD432" i="1"/>
  <c r="B432" i="1"/>
  <c r="DF431" i="1"/>
  <c r="DJ431" i="1" s="1"/>
  <c r="DE431" i="1"/>
  <c r="DI431" i="1" s="1"/>
  <c r="DD431" i="1"/>
  <c r="DH431" i="1" s="1"/>
  <c r="B431" i="1"/>
  <c r="DJ430" i="1"/>
  <c r="DI430" i="1"/>
  <c r="DF430" i="1"/>
  <c r="DE430" i="1"/>
  <c r="DD430" i="1"/>
  <c r="DH430" i="1" s="1"/>
  <c r="B430" i="1"/>
  <c r="DF429" i="1"/>
  <c r="DJ429" i="1" s="1"/>
  <c r="DE429" i="1"/>
  <c r="DI429" i="1" s="1"/>
  <c r="DD429" i="1"/>
  <c r="DH429" i="1" s="1"/>
  <c r="B429" i="1"/>
  <c r="DF428" i="1"/>
  <c r="DJ428" i="1" s="1"/>
  <c r="DE428" i="1"/>
  <c r="DI428" i="1" s="1"/>
  <c r="DD428" i="1"/>
  <c r="DH428" i="1" s="1"/>
  <c r="B428" i="1"/>
  <c r="DF427" i="1"/>
  <c r="DJ427" i="1" s="1"/>
  <c r="DE427" i="1"/>
  <c r="DI427" i="1" s="1"/>
  <c r="DD427" i="1"/>
  <c r="DH427" i="1" s="1"/>
  <c r="B427" i="1"/>
  <c r="DH426" i="1"/>
  <c r="DF426" i="1"/>
  <c r="DJ426" i="1" s="1"/>
  <c r="DE426" i="1"/>
  <c r="DI426" i="1" s="1"/>
  <c r="DD426" i="1"/>
  <c r="B426" i="1"/>
  <c r="DI425" i="1"/>
  <c r="DH425" i="1"/>
  <c r="DF425" i="1"/>
  <c r="DJ425" i="1" s="1"/>
  <c r="DE425" i="1"/>
  <c r="DD425" i="1"/>
  <c r="B425" i="1"/>
  <c r="DJ424" i="1"/>
  <c r="DH424" i="1"/>
  <c r="DF424" i="1"/>
  <c r="DE424" i="1"/>
  <c r="DI424" i="1" s="1"/>
  <c r="DD424" i="1"/>
  <c r="B424" i="1"/>
  <c r="DJ423" i="1"/>
  <c r="DI423" i="1"/>
  <c r="DF423" i="1"/>
  <c r="DE423" i="1"/>
  <c r="DD423" i="1"/>
  <c r="DH423" i="1" s="1"/>
  <c r="B423" i="1"/>
  <c r="DI422" i="1"/>
  <c r="DF422" i="1"/>
  <c r="DJ422" i="1" s="1"/>
  <c r="DE422" i="1"/>
  <c r="DD422" i="1"/>
  <c r="DH422" i="1" s="1"/>
  <c r="B422" i="1"/>
  <c r="DI421" i="1"/>
  <c r="DF421" i="1"/>
  <c r="DJ421" i="1" s="1"/>
  <c r="DE421" i="1"/>
  <c r="DD421" i="1"/>
  <c r="DH421" i="1" s="1"/>
  <c r="B421" i="1"/>
  <c r="DI420" i="1"/>
  <c r="DH420" i="1"/>
  <c r="DF420" i="1"/>
  <c r="DJ420" i="1" s="1"/>
  <c r="DE420" i="1"/>
  <c r="DD420" i="1"/>
  <c r="B420" i="1"/>
  <c r="DF419" i="1"/>
  <c r="DJ419" i="1" s="1"/>
  <c r="DE419" i="1"/>
  <c r="DI419" i="1" s="1"/>
  <c r="DD419" i="1"/>
  <c r="DH419" i="1" s="1"/>
  <c r="B419" i="1"/>
  <c r="DJ418" i="1"/>
  <c r="DH418" i="1"/>
  <c r="DF418" i="1"/>
  <c r="DE418" i="1"/>
  <c r="DI418" i="1" s="1"/>
  <c r="DD418" i="1"/>
  <c r="B418" i="1"/>
  <c r="DF417" i="1"/>
  <c r="DJ417" i="1" s="1"/>
  <c r="DE417" i="1"/>
  <c r="DI417" i="1" s="1"/>
  <c r="DD417" i="1"/>
  <c r="DH417" i="1" s="1"/>
  <c r="B417" i="1"/>
  <c r="DJ416" i="1"/>
  <c r="DH416" i="1"/>
  <c r="DF416" i="1"/>
  <c r="DE416" i="1"/>
  <c r="DI416" i="1" s="1"/>
  <c r="DD416" i="1"/>
  <c r="B416" i="1"/>
  <c r="DF415" i="1"/>
  <c r="DJ415" i="1" s="1"/>
  <c r="DE415" i="1"/>
  <c r="DI415" i="1" s="1"/>
  <c r="DD415" i="1"/>
  <c r="DH415" i="1" s="1"/>
  <c r="B415" i="1"/>
  <c r="DJ414" i="1"/>
  <c r="DI414" i="1"/>
  <c r="DF414" i="1"/>
  <c r="DE414" i="1"/>
  <c r="DD414" i="1"/>
  <c r="DH414" i="1" s="1"/>
  <c r="B414" i="1"/>
  <c r="DI413" i="1"/>
  <c r="DF413" i="1"/>
  <c r="DJ413" i="1" s="1"/>
  <c r="DE413" i="1"/>
  <c r="DD413" i="1"/>
  <c r="DH413" i="1" s="1"/>
  <c r="B413" i="1"/>
  <c r="DF412" i="1"/>
  <c r="DJ412" i="1" s="1"/>
  <c r="DE412" i="1"/>
  <c r="DI412" i="1" s="1"/>
  <c r="DD412" i="1"/>
  <c r="DH412" i="1" s="1"/>
  <c r="B412" i="1"/>
  <c r="DF411" i="1"/>
  <c r="DJ411" i="1" s="1"/>
  <c r="DE411" i="1"/>
  <c r="DI411" i="1" s="1"/>
  <c r="DD411" i="1"/>
  <c r="DH411" i="1" s="1"/>
  <c r="B411" i="1"/>
  <c r="DH410" i="1"/>
  <c r="DF410" i="1"/>
  <c r="DJ410" i="1" s="1"/>
  <c r="DE410" i="1"/>
  <c r="DI410" i="1" s="1"/>
  <c r="DD410" i="1"/>
  <c r="B410" i="1"/>
  <c r="DH409" i="1"/>
  <c r="DF409" i="1"/>
  <c r="DJ409" i="1" s="1"/>
  <c r="DE409" i="1"/>
  <c r="DI409" i="1" s="1"/>
  <c r="DD409" i="1"/>
  <c r="B409" i="1"/>
  <c r="DH408" i="1"/>
  <c r="DF408" i="1"/>
  <c r="DJ408" i="1" s="1"/>
  <c r="DE408" i="1"/>
  <c r="DI408" i="1" s="1"/>
  <c r="DD408" i="1"/>
  <c r="B408" i="1"/>
  <c r="DJ407" i="1"/>
  <c r="DI407" i="1"/>
  <c r="DH407" i="1"/>
  <c r="DF407" i="1"/>
  <c r="DE407" i="1"/>
  <c r="DD407" i="1"/>
  <c r="B407" i="1"/>
  <c r="DJ406" i="1"/>
  <c r="DI406" i="1"/>
  <c r="DH406" i="1"/>
  <c r="DF406" i="1"/>
  <c r="DE406" i="1"/>
  <c r="DD406" i="1"/>
  <c r="B406" i="1"/>
  <c r="DJ405" i="1"/>
  <c r="DF405" i="1"/>
  <c r="DE405" i="1"/>
  <c r="DI405" i="1" s="1"/>
  <c r="DD405" i="1"/>
  <c r="DH405" i="1" s="1"/>
  <c r="B405" i="1"/>
  <c r="DH404" i="1"/>
  <c r="DF404" i="1"/>
  <c r="DJ404" i="1" s="1"/>
  <c r="DE404" i="1"/>
  <c r="DI404" i="1" s="1"/>
  <c r="DD404" i="1"/>
  <c r="B404" i="1"/>
  <c r="DF403" i="1"/>
  <c r="DJ403" i="1" s="1"/>
  <c r="DE403" i="1"/>
  <c r="DI403" i="1" s="1"/>
  <c r="DD403" i="1"/>
  <c r="DH403" i="1" s="1"/>
  <c r="B403" i="1"/>
  <c r="DH402" i="1"/>
  <c r="DF402" i="1"/>
  <c r="DJ402" i="1" s="1"/>
  <c r="DE402" i="1"/>
  <c r="DI402" i="1" s="1"/>
  <c r="DD402" i="1"/>
  <c r="B402" i="1"/>
  <c r="DI401" i="1"/>
  <c r="DF401" i="1"/>
  <c r="DJ401" i="1" s="1"/>
  <c r="DE401" i="1"/>
  <c r="DD401" i="1"/>
  <c r="DH401" i="1" s="1"/>
  <c r="B401" i="1"/>
  <c r="DJ400" i="1"/>
  <c r="DI400" i="1"/>
  <c r="DH400" i="1"/>
  <c r="DF400" i="1"/>
  <c r="DE400" i="1"/>
  <c r="DD400" i="1"/>
  <c r="B400" i="1"/>
  <c r="DI399" i="1"/>
  <c r="DF399" i="1"/>
  <c r="DJ399" i="1" s="1"/>
  <c r="DE399" i="1"/>
  <c r="DD399" i="1"/>
  <c r="DH399" i="1" s="1"/>
  <c r="B399" i="1"/>
  <c r="DJ398" i="1"/>
  <c r="DI398" i="1"/>
  <c r="DF398" i="1"/>
  <c r="DE398" i="1"/>
  <c r="DD398" i="1"/>
  <c r="DH398" i="1" s="1"/>
  <c r="B398" i="1"/>
  <c r="DH397" i="1"/>
  <c r="DF397" i="1"/>
  <c r="DJ397" i="1" s="1"/>
  <c r="DE397" i="1"/>
  <c r="DI397" i="1" s="1"/>
  <c r="DD397" i="1"/>
  <c r="B397" i="1"/>
  <c r="DJ396" i="1"/>
  <c r="DH396" i="1"/>
  <c r="DF396" i="1"/>
  <c r="DE396" i="1"/>
  <c r="DI396" i="1" s="1"/>
  <c r="DD396" i="1"/>
  <c r="B396" i="1"/>
  <c r="DH395" i="1"/>
  <c r="DF395" i="1"/>
  <c r="DJ395" i="1" s="1"/>
  <c r="DE395" i="1"/>
  <c r="DI395" i="1" s="1"/>
  <c r="DD395" i="1"/>
  <c r="B395" i="1"/>
  <c r="DJ394" i="1"/>
  <c r="DF394" i="1"/>
  <c r="DE394" i="1"/>
  <c r="DI394" i="1" s="1"/>
  <c r="DD394" i="1"/>
  <c r="DH394" i="1" s="1"/>
  <c r="B394" i="1"/>
  <c r="DI393" i="1"/>
  <c r="DH393" i="1"/>
  <c r="DF393" i="1"/>
  <c r="DJ393" i="1" s="1"/>
  <c r="DE393" i="1"/>
  <c r="DD393" i="1"/>
  <c r="B393" i="1"/>
  <c r="DH392" i="1"/>
  <c r="DF392" i="1"/>
  <c r="DJ392" i="1" s="1"/>
  <c r="DE392" i="1"/>
  <c r="DI392" i="1" s="1"/>
  <c r="DD392" i="1"/>
  <c r="B392" i="1"/>
  <c r="DJ391" i="1"/>
  <c r="DI391" i="1"/>
  <c r="DH391" i="1"/>
  <c r="DF391" i="1"/>
  <c r="DE391" i="1"/>
  <c r="DD391" i="1"/>
  <c r="B391" i="1"/>
  <c r="DJ390" i="1"/>
  <c r="DI390" i="1"/>
  <c r="DH390" i="1"/>
  <c r="DF390" i="1"/>
  <c r="DE390" i="1"/>
  <c r="DD390" i="1"/>
  <c r="B390" i="1"/>
  <c r="DJ389" i="1"/>
  <c r="DI389" i="1"/>
  <c r="DF389" i="1"/>
  <c r="DE389" i="1"/>
  <c r="DD389" i="1"/>
  <c r="DH389" i="1" s="1"/>
  <c r="B389" i="1"/>
  <c r="DI388" i="1"/>
  <c r="DF388" i="1"/>
  <c r="DJ388" i="1" s="1"/>
  <c r="DE388" i="1"/>
  <c r="DD388" i="1"/>
  <c r="DH388" i="1" s="1"/>
  <c r="B388" i="1"/>
  <c r="DF387" i="1"/>
  <c r="DJ387" i="1" s="1"/>
  <c r="DE387" i="1"/>
  <c r="DI387" i="1" s="1"/>
  <c r="DD387" i="1"/>
  <c r="DH387" i="1" s="1"/>
  <c r="B387" i="1"/>
  <c r="DJ386" i="1"/>
  <c r="DH386" i="1"/>
  <c r="DF386" i="1"/>
  <c r="DE386" i="1"/>
  <c r="DI386" i="1" s="1"/>
  <c r="DD386" i="1"/>
  <c r="B386" i="1"/>
  <c r="DF385" i="1"/>
  <c r="DJ385" i="1" s="1"/>
  <c r="DE385" i="1"/>
  <c r="DI385" i="1" s="1"/>
  <c r="DD385" i="1"/>
  <c r="DH385" i="1" s="1"/>
  <c r="B385" i="1"/>
  <c r="DJ384" i="1"/>
  <c r="DI384" i="1"/>
  <c r="DH384" i="1"/>
  <c r="DF384" i="1"/>
  <c r="DE384" i="1"/>
  <c r="DD384" i="1"/>
  <c r="B384" i="1"/>
  <c r="DF383" i="1"/>
  <c r="DJ383" i="1" s="1"/>
  <c r="DE383" i="1"/>
  <c r="DI383" i="1" s="1"/>
  <c r="DD383" i="1"/>
  <c r="DH383" i="1" s="1"/>
  <c r="B383" i="1"/>
  <c r="DJ382" i="1"/>
  <c r="DI382" i="1"/>
  <c r="DF382" i="1"/>
  <c r="DE382" i="1"/>
  <c r="DD382" i="1"/>
  <c r="DH382" i="1" s="1"/>
  <c r="B382" i="1"/>
  <c r="DF381" i="1"/>
  <c r="DJ381" i="1" s="1"/>
  <c r="DE381" i="1"/>
  <c r="DI381" i="1" s="1"/>
  <c r="DD381" i="1"/>
  <c r="DH381" i="1" s="1"/>
  <c r="B381" i="1"/>
  <c r="DF380" i="1"/>
  <c r="DJ380" i="1" s="1"/>
  <c r="DE380" i="1"/>
  <c r="DI380" i="1" s="1"/>
  <c r="DD380" i="1"/>
  <c r="DH380" i="1" s="1"/>
  <c r="B380" i="1"/>
  <c r="DF379" i="1"/>
  <c r="DJ379" i="1" s="1"/>
  <c r="DE379" i="1"/>
  <c r="DI379" i="1" s="1"/>
  <c r="DD379" i="1"/>
  <c r="DH379" i="1" s="1"/>
  <c r="B379" i="1"/>
  <c r="DH378" i="1"/>
  <c r="DF378" i="1"/>
  <c r="DJ378" i="1" s="1"/>
  <c r="DE378" i="1"/>
  <c r="DI378" i="1" s="1"/>
  <c r="DD378" i="1"/>
  <c r="B378" i="1"/>
  <c r="DI377" i="1"/>
  <c r="DH377" i="1"/>
  <c r="DF377" i="1"/>
  <c r="DJ377" i="1" s="1"/>
  <c r="DE377" i="1"/>
  <c r="DD377" i="1"/>
  <c r="B377" i="1"/>
  <c r="DH376" i="1"/>
  <c r="DF376" i="1"/>
  <c r="DJ376" i="1" s="1"/>
  <c r="DE376" i="1"/>
  <c r="DI376" i="1" s="1"/>
  <c r="DD376" i="1"/>
  <c r="B376" i="1"/>
  <c r="DJ375" i="1"/>
  <c r="DI375" i="1"/>
  <c r="DF375" i="1"/>
  <c r="DE375" i="1"/>
  <c r="DD375" i="1"/>
  <c r="DH375" i="1" s="1"/>
  <c r="B375" i="1"/>
  <c r="DI374" i="1"/>
  <c r="DH374" i="1"/>
  <c r="DF374" i="1"/>
  <c r="DJ374" i="1" s="1"/>
  <c r="DE374" i="1"/>
  <c r="DD374" i="1"/>
  <c r="B374" i="1"/>
  <c r="DI373" i="1"/>
  <c r="DF373" i="1"/>
  <c r="DJ373" i="1" s="1"/>
  <c r="DE373" i="1"/>
  <c r="DD373" i="1"/>
  <c r="DH373" i="1" s="1"/>
  <c r="B373" i="1"/>
  <c r="DH372" i="1"/>
  <c r="DF372" i="1"/>
  <c r="DJ372" i="1" s="1"/>
  <c r="DE372" i="1"/>
  <c r="DI372" i="1" s="1"/>
  <c r="DD372" i="1"/>
  <c r="B372" i="1"/>
  <c r="DF371" i="1"/>
  <c r="DJ371" i="1" s="1"/>
  <c r="DE371" i="1"/>
  <c r="DI371" i="1" s="1"/>
  <c r="DD371" i="1"/>
  <c r="DH371" i="1" s="1"/>
  <c r="B371" i="1"/>
  <c r="DJ370" i="1"/>
  <c r="DH370" i="1"/>
  <c r="DF370" i="1"/>
  <c r="DE370" i="1"/>
  <c r="DI370" i="1" s="1"/>
  <c r="DD370" i="1"/>
  <c r="B370" i="1"/>
  <c r="DH369" i="1"/>
  <c r="DF369" i="1"/>
  <c r="DJ369" i="1" s="1"/>
  <c r="DE369" i="1"/>
  <c r="DI369" i="1" s="1"/>
  <c r="DD369" i="1"/>
  <c r="B369" i="1"/>
  <c r="DH368" i="1"/>
  <c r="DF368" i="1"/>
  <c r="DJ368" i="1" s="1"/>
  <c r="DE368" i="1"/>
  <c r="DI368" i="1" s="1"/>
  <c r="DD368" i="1"/>
  <c r="B368" i="1"/>
  <c r="DJ367" i="1"/>
  <c r="DH367" i="1"/>
  <c r="DF367" i="1"/>
  <c r="DE367" i="1"/>
  <c r="DI367" i="1" s="1"/>
  <c r="DD367" i="1"/>
  <c r="B367" i="1"/>
  <c r="DJ366" i="1"/>
  <c r="DI366" i="1"/>
  <c r="DF366" i="1"/>
  <c r="DE366" i="1"/>
  <c r="DD366" i="1"/>
  <c r="DH366" i="1" s="1"/>
  <c r="B366" i="1"/>
  <c r="DI365" i="1"/>
  <c r="DH365" i="1"/>
  <c r="DF365" i="1"/>
  <c r="DJ365" i="1" s="1"/>
  <c r="DE365" i="1"/>
  <c r="DD365" i="1"/>
  <c r="B365" i="1"/>
  <c r="DF364" i="1"/>
  <c r="DJ364" i="1" s="1"/>
  <c r="DE364" i="1"/>
  <c r="DI364" i="1" s="1"/>
  <c r="DD364" i="1"/>
  <c r="DH364" i="1" s="1"/>
  <c r="B364" i="1"/>
  <c r="DJ363" i="1"/>
  <c r="DI363" i="1"/>
  <c r="DF363" i="1"/>
  <c r="DE363" i="1"/>
  <c r="DD363" i="1"/>
  <c r="DH363" i="1" s="1"/>
  <c r="B363" i="1"/>
  <c r="DF362" i="1"/>
  <c r="DJ362" i="1" s="1"/>
  <c r="DE362" i="1"/>
  <c r="DI362" i="1" s="1"/>
  <c r="DD362" i="1"/>
  <c r="DH362" i="1" s="1"/>
  <c r="B362" i="1"/>
  <c r="DI361" i="1"/>
  <c r="DH361" i="1"/>
  <c r="DF361" i="1"/>
  <c r="DJ361" i="1" s="1"/>
  <c r="DE361" i="1"/>
  <c r="DD361" i="1"/>
  <c r="B361" i="1"/>
  <c r="DH360" i="1"/>
  <c r="DF360" i="1"/>
  <c r="DJ360" i="1" s="1"/>
  <c r="DE360" i="1"/>
  <c r="DI360" i="1" s="1"/>
  <c r="DD360" i="1"/>
  <c r="B360" i="1"/>
  <c r="DJ359" i="1"/>
  <c r="DI359" i="1"/>
  <c r="DH359" i="1"/>
  <c r="DF359" i="1"/>
  <c r="DE359" i="1"/>
  <c r="DD359" i="1"/>
  <c r="B359" i="1"/>
  <c r="DJ358" i="1"/>
  <c r="DF358" i="1"/>
  <c r="DE358" i="1"/>
  <c r="DI358" i="1" s="1"/>
  <c r="DD358" i="1"/>
  <c r="DH358" i="1" s="1"/>
  <c r="B358" i="1"/>
  <c r="DJ357" i="1"/>
  <c r="DF357" i="1"/>
  <c r="DE357" i="1"/>
  <c r="DI357" i="1" s="1"/>
  <c r="DD357" i="1"/>
  <c r="DH357" i="1" s="1"/>
  <c r="B357" i="1"/>
  <c r="DF356" i="1"/>
  <c r="DJ356" i="1" s="1"/>
  <c r="DE356" i="1"/>
  <c r="DI356" i="1" s="1"/>
  <c r="DD356" i="1"/>
  <c r="DH356" i="1" s="1"/>
  <c r="B356" i="1"/>
  <c r="DF355" i="1"/>
  <c r="DJ355" i="1" s="1"/>
  <c r="DE355" i="1"/>
  <c r="DI355" i="1" s="1"/>
  <c r="DD355" i="1"/>
  <c r="DH355" i="1" s="1"/>
  <c r="B355" i="1"/>
  <c r="DJ354" i="1"/>
  <c r="DH354" i="1"/>
  <c r="DF354" i="1"/>
  <c r="DE354" i="1"/>
  <c r="DI354" i="1" s="1"/>
  <c r="DD354" i="1"/>
  <c r="B354" i="1"/>
  <c r="DI353" i="1"/>
  <c r="DH353" i="1"/>
  <c r="DF353" i="1"/>
  <c r="DJ353" i="1" s="1"/>
  <c r="DE353" i="1"/>
  <c r="DD353" i="1"/>
  <c r="B353" i="1"/>
  <c r="DJ352" i="1"/>
  <c r="DI352" i="1"/>
  <c r="DH352" i="1"/>
  <c r="DF352" i="1"/>
  <c r="DE352" i="1"/>
  <c r="DD352" i="1"/>
  <c r="B352" i="1"/>
  <c r="DI351" i="1"/>
  <c r="DF351" i="1"/>
  <c r="DJ351" i="1" s="1"/>
  <c r="DE351" i="1"/>
  <c r="DD351" i="1"/>
  <c r="DH351" i="1" s="1"/>
  <c r="B351" i="1"/>
  <c r="DJ350" i="1"/>
  <c r="DI350" i="1"/>
  <c r="DF350" i="1"/>
  <c r="DE350" i="1"/>
  <c r="DD350" i="1"/>
  <c r="DH350" i="1" s="1"/>
  <c r="B350" i="1"/>
  <c r="DI349" i="1"/>
  <c r="DH349" i="1"/>
  <c r="DF349" i="1"/>
  <c r="DJ349" i="1" s="1"/>
  <c r="DE349" i="1"/>
  <c r="DD349" i="1"/>
  <c r="B349" i="1"/>
  <c r="DJ348" i="1"/>
  <c r="DH348" i="1"/>
  <c r="DF348" i="1"/>
  <c r="DE348" i="1"/>
  <c r="DI348" i="1" s="1"/>
  <c r="DD348" i="1"/>
  <c r="B348" i="1"/>
  <c r="DJ347" i="1"/>
  <c r="DI347" i="1"/>
  <c r="DH347" i="1"/>
  <c r="DF347" i="1"/>
  <c r="DE347" i="1"/>
  <c r="DD347" i="1"/>
  <c r="B347" i="1"/>
  <c r="DJ346" i="1"/>
  <c r="DF346" i="1"/>
  <c r="DE346" i="1"/>
  <c r="DI346" i="1" s="1"/>
  <c r="DD346" i="1"/>
  <c r="DH346" i="1" s="1"/>
  <c r="B346" i="1"/>
  <c r="DJ345" i="1"/>
  <c r="DI345" i="1"/>
  <c r="DH345" i="1"/>
  <c r="DF345" i="1"/>
  <c r="DE345" i="1"/>
  <c r="DD345" i="1"/>
  <c r="B345" i="1"/>
  <c r="DF344" i="1"/>
  <c r="DJ344" i="1" s="1"/>
  <c r="DE344" i="1"/>
  <c r="DI344" i="1" s="1"/>
  <c r="DD344" i="1"/>
  <c r="DH344" i="1" s="1"/>
  <c r="B344" i="1"/>
  <c r="DJ343" i="1"/>
  <c r="DI343" i="1"/>
  <c r="DH343" i="1"/>
  <c r="DF343" i="1"/>
  <c r="DE343" i="1"/>
  <c r="DD343" i="1"/>
  <c r="B343" i="1"/>
  <c r="DF342" i="1"/>
  <c r="DJ342" i="1" s="1"/>
  <c r="DE342" i="1"/>
  <c r="DI342" i="1" s="1"/>
  <c r="DD342" i="1"/>
  <c r="DH342" i="1" s="1"/>
  <c r="B342" i="1"/>
  <c r="DJ341" i="1"/>
  <c r="DI341" i="1"/>
  <c r="DF341" i="1"/>
  <c r="DE341" i="1"/>
  <c r="DD341" i="1"/>
  <c r="DH341" i="1" s="1"/>
  <c r="B341" i="1"/>
  <c r="DH340" i="1"/>
  <c r="DF340" i="1"/>
  <c r="DJ340" i="1" s="1"/>
  <c r="DE340" i="1"/>
  <c r="DI340" i="1" s="1"/>
  <c r="DD340" i="1"/>
  <c r="B340" i="1"/>
  <c r="DF339" i="1"/>
  <c r="DJ339" i="1" s="1"/>
  <c r="DE339" i="1"/>
  <c r="DI339" i="1" s="1"/>
  <c r="DD339" i="1"/>
  <c r="DH339" i="1" s="1"/>
  <c r="B339" i="1"/>
  <c r="DH338" i="1"/>
  <c r="DF338" i="1"/>
  <c r="DJ338" i="1" s="1"/>
  <c r="DE338" i="1"/>
  <c r="DI338" i="1" s="1"/>
  <c r="DD338" i="1"/>
  <c r="B338" i="1"/>
  <c r="DH337" i="1"/>
  <c r="DF337" i="1"/>
  <c r="DJ337" i="1" s="1"/>
  <c r="DE337" i="1"/>
  <c r="DI337" i="1" s="1"/>
  <c r="DD337" i="1"/>
  <c r="B337" i="1"/>
  <c r="DI336" i="1"/>
  <c r="DH336" i="1"/>
  <c r="DF336" i="1"/>
  <c r="DJ336" i="1" s="1"/>
  <c r="DE336" i="1"/>
  <c r="DD336" i="1"/>
  <c r="B336" i="1"/>
  <c r="DI335" i="1"/>
  <c r="DF335" i="1"/>
  <c r="DJ335" i="1" s="1"/>
  <c r="DE335" i="1"/>
  <c r="DD335" i="1"/>
  <c r="DH335" i="1" s="1"/>
  <c r="B335" i="1"/>
  <c r="DJ334" i="1"/>
  <c r="DI334" i="1"/>
  <c r="DF334" i="1"/>
  <c r="DE334" i="1"/>
  <c r="DD334" i="1"/>
  <c r="DH334" i="1" s="1"/>
  <c r="B334" i="1"/>
  <c r="DF333" i="1"/>
  <c r="DJ333" i="1" s="1"/>
  <c r="DE333" i="1"/>
  <c r="DI333" i="1" s="1"/>
  <c r="DD333" i="1"/>
  <c r="DH333" i="1" s="1"/>
  <c r="B333" i="1"/>
  <c r="DF332" i="1"/>
  <c r="DJ332" i="1" s="1"/>
  <c r="DE332" i="1"/>
  <c r="DI332" i="1" s="1"/>
  <c r="DD332" i="1"/>
  <c r="DH332" i="1" s="1"/>
  <c r="B332" i="1"/>
  <c r="DJ331" i="1"/>
  <c r="DI331" i="1"/>
  <c r="DF331" i="1"/>
  <c r="DE331" i="1"/>
  <c r="DD331" i="1"/>
  <c r="DH331" i="1" s="1"/>
  <c r="B331" i="1"/>
  <c r="DF330" i="1"/>
  <c r="DJ330" i="1" s="1"/>
  <c r="DE330" i="1"/>
  <c r="DI330" i="1" s="1"/>
  <c r="DD330" i="1"/>
  <c r="DH330" i="1" s="1"/>
  <c r="B330" i="1"/>
  <c r="DJ329" i="1"/>
  <c r="DI329" i="1"/>
  <c r="DH329" i="1"/>
  <c r="DF329" i="1"/>
  <c r="DE329" i="1"/>
  <c r="DD329" i="1"/>
  <c r="B329" i="1"/>
  <c r="DF328" i="1"/>
  <c r="DJ328" i="1" s="1"/>
  <c r="DE328" i="1"/>
  <c r="DI328" i="1" s="1"/>
  <c r="DD328" i="1"/>
  <c r="DH328" i="1" s="1"/>
  <c r="B328" i="1"/>
  <c r="DJ327" i="1"/>
  <c r="DI327" i="1"/>
  <c r="DF327" i="1"/>
  <c r="DE327" i="1"/>
  <c r="DD327" i="1"/>
  <c r="DH327" i="1" s="1"/>
  <c r="B327" i="1"/>
  <c r="DF326" i="1"/>
  <c r="DJ326" i="1" s="1"/>
  <c r="DE326" i="1"/>
  <c r="DI326" i="1" s="1"/>
  <c r="DD326" i="1"/>
  <c r="DH326" i="1" s="1"/>
  <c r="B326" i="1"/>
  <c r="DI325" i="1"/>
  <c r="DF325" i="1"/>
  <c r="DJ325" i="1" s="1"/>
  <c r="DE325" i="1"/>
  <c r="DD325" i="1"/>
  <c r="DH325" i="1" s="1"/>
  <c r="B325" i="1"/>
  <c r="DH324" i="1"/>
  <c r="DF324" i="1"/>
  <c r="DJ324" i="1" s="1"/>
  <c r="DE324" i="1"/>
  <c r="DI324" i="1" s="1"/>
  <c r="DD324" i="1"/>
  <c r="B324" i="1"/>
  <c r="DF323" i="1"/>
  <c r="DJ323" i="1" s="1"/>
  <c r="DE323" i="1"/>
  <c r="DI323" i="1" s="1"/>
  <c r="DD323" i="1"/>
  <c r="DH323" i="1" s="1"/>
  <c r="B323" i="1"/>
  <c r="DJ322" i="1"/>
  <c r="DH322" i="1"/>
  <c r="DF322" i="1"/>
  <c r="DE322" i="1"/>
  <c r="DI322" i="1" s="1"/>
  <c r="DD322" i="1"/>
  <c r="B322" i="1"/>
  <c r="DF321" i="1"/>
  <c r="DJ321" i="1" s="1"/>
  <c r="DE321" i="1"/>
  <c r="DI321" i="1" s="1"/>
  <c r="DD321" i="1"/>
  <c r="DH321" i="1" s="1"/>
  <c r="B321" i="1"/>
  <c r="DH320" i="1"/>
  <c r="DF320" i="1"/>
  <c r="DJ320" i="1" s="1"/>
  <c r="DE320" i="1"/>
  <c r="DI320" i="1" s="1"/>
  <c r="DD320" i="1"/>
  <c r="B320" i="1"/>
  <c r="DI319" i="1"/>
  <c r="DF319" i="1"/>
  <c r="DJ319" i="1" s="1"/>
  <c r="DE319" i="1"/>
  <c r="DD319" i="1"/>
  <c r="DH319" i="1" s="1"/>
  <c r="B319" i="1"/>
  <c r="DJ318" i="1"/>
  <c r="DI318" i="1"/>
  <c r="DF318" i="1"/>
  <c r="DE318" i="1"/>
  <c r="DD318" i="1"/>
  <c r="DH318" i="1" s="1"/>
  <c r="B318" i="1"/>
  <c r="DJ317" i="1"/>
  <c r="DI317" i="1"/>
  <c r="DH317" i="1"/>
  <c r="DF317" i="1"/>
  <c r="DE317" i="1"/>
  <c r="DD317" i="1"/>
  <c r="B317" i="1"/>
  <c r="DF316" i="1"/>
  <c r="DJ316" i="1" s="1"/>
  <c r="DE316" i="1"/>
  <c r="DI316" i="1" s="1"/>
  <c r="DD316" i="1"/>
  <c r="DH316" i="1" s="1"/>
  <c r="B316" i="1"/>
  <c r="DI315" i="1"/>
  <c r="DF315" i="1"/>
  <c r="DJ315" i="1" s="1"/>
  <c r="DE315" i="1"/>
  <c r="DD315" i="1"/>
  <c r="DH315" i="1" s="1"/>
  <c r="B315" i="1"/>
  <c r="DF314" i="1"/>
  <c r="DJ314" i="1" s="1"/>
  <c r="DE314" i="1"/>
  <c r="DI314" i="1" s="1"/>
  <c r="DD314" i="1"/>
  <c r="DH314" i="1" s="1"/>
  <c r="B314" i="1"/>
  <c r="DH313" i="1"/>
  <c r="DF313" i="1"/>
  <c r="DJ313" i="1" s="1"/>
  <c r="DE313" i="1"/>
  <c r="DI313" i="1" s="1"/>
  <c r="DD313" i="1"/>
  <c r="B313" i="1"/>
  <c r="DH312" i="1"/>
  <c r="DF312" i="1"/>
  <c r="DJ312" i="1" s="1"/>
  <c r="DE312" i="1"/>
  <c r="DI312" i="1" s="1"/>
  <c r="DD312" i="1"/>
  <c r="B312" i="1"/>
  <c r="DJ311" i="1"/>
  <c r="DI311" i="1"/>
  <c r="DH311" i="1"/>
  <c r="DF311" i="1"/>
  <c r="DE311" i="1"/>
  <c r="DD311" i="1"/>
  <c r="B311" i="1"/>
  <c r="DJ310" i="1"/>
  <c r="DF310" i="1"/>
  <c r="DE310" i="1"/>
  <c r="DI310" i="1" s="1"/>
  <c r="DD310" i="1"/>
  <c r="DH310" i="1" s="1"/>
  <c r="B310" i="1"/>
  <c r="DJ309" i="1"/>
  <c r="DF309" i="1"/>
  <c r="DE309" i="1"/>
  <c r="DI309" i="1" s="1"/>
  <c r="DD309" i="1"/>
  <c r="DH309" i="1" s="1"/>
  <c r="B309" i="1"/>
  <c r="DJ308" i="1"/>
  <c r="DF308" i="1"/>
  <c r="DE308" i="1"/>
  <c r="DI308" i="1" s="1"/>
  <c r="DD308" i="1"/>
  <c r="DH308" i="1" s="1"/>
  <c r="B308" i="1"/>
  <c r="DF307" i="1"/>
  <c r="DJ307" i="1" s="1"/>
  <c r="DE307" i="1"/>
  <c r="DI307" i="1" s="1"/>
  <c r="DD307" i="1"/>
  <c r="DH307" i="1" s="1"/>
  <c r="B307" i="1"/>
  <c r="DJ306" i="1"/>
  <c r="DH306" i="1"/>
  <c r="DF306" i="1"/>
  <c r="DE306" i="1"/>
  <c r="DI306" i="1" s="1"/>
  <c r="DD306" i="1"/>
  <c r="B306" i="1"/>
  <c r="DI305" i="1"/>
  <c r="DF305" i="1"/>
  <c r="DJ305" i="1" s="1"/>
  <c r="DE305" i="1"/>
  <c r="DD305" i="1"/>
  <c r="DH305" i="1" s="1"/>
  <c r="B305" i="1"/>
  <c r="DJ304" i="1"/>
  <c r="DI304" i="1"/>
  <c r="DH304" i="1"/>
  <c r="DF304" i="1"/>
  <c r="DE304" i="1"/>
  <c r="DD304" i="1"/>
  <c r="B304" i="1"/>
  <c r="DF303" i="1"/>
  <c r="DJ303" i="1" s="1"/>
  <c r="DE303" i="1"/>
  <c r="DI303" i="1" s="1"/>
  <c r="DD303" i="1"/>
  <c r="DH303" i="1" s="1"/>
  <c r="B303" i="1"/>
  <c r="DJ302" i="1"/>
  <c r="DI302" i="1"/>
  <c r="DF302" i="1"/>
  <c r="DE302" i="1"/>
  <c r="DD302" i="1"/>
  <c r="DH302" i="1" s="1"/>
  <c r="B302" i="1"/>
  <c r="DF301" i="1"/>
  <c r="DJ301" i="1" s="1"/>
  <c r="DE301" i="1"/>
  <c r="DI301" i="1" s="1"/>
  <c r="DD301" i="1"/>
  <c r="DH301" i="1" s="1"/>
  <c r="B301" i="1"/>
  <c r="DJ300" i="1"/>
  <c r="DH300" i="1"/>
  <c r="DF300" i="1"/>
  <c r="DE300" i="1"/>
  <c r="DI300" i="1" s="1"/>
  <c r="DD300" i="1"/>
  <c r="B300" i="1"/>
  <c r="DF299" i="1"/>
  <c r="DJ299" i="1" s="1"/>
  <c r="DE299" i="1"/>
  <c r="DI299" i="1" s="1"/>
  <c r="DD299" i="1"/>
  <c r="DH299" i="1" s="1"/>
  <c r="B299" i="1"/>
  <c r="DJ298" i="1"/>
  <c r="DH298" i="1"/>
  <c r="DF298" i="1"/>
  <c r="DE298" i="1"/>
  <c r="DI298" i="1" s="1"/>
  <c r="DD298" i="1"/>
  <c r="B298" i="1"/>
  <c r="DI297" i="1"/>
  <c r="DH297" i="1"/>
  <c r="DF297" i="1"/>
  <c r="DJ297" i="1" s="1"/>
  <c r="DE297" i="1"/>
  <c r="DD297" i="1"/>
  <c r="B297" i="1"/>
  <c r="DH296" i="1"/>
  <c r="DF296" i="1"/>
  <c r="DJ296" i="1" s="1"/>
  <c r="DE296" i="1"/>
  <c r="DI296" i="1" s="1"/>
  <c r="DD296" i="1"/>
  <c r="B296" i="1"/>
  <c r="DJ295" i="1"/>
  <c r="DI295" i="1"/>
  <c r="DH295" i="1"/>
  <c r="DF295" i="1"/>
  <c r="DE295" i="1"/>
  <c r="DD295" i="1"/>
  <c r="B295" i="1"/>
  <c r="DJ294" i="1"/>
  <c r="DF294" i="1"/>
  <c r="DE294" i="1"/>
  <c r="DI294" i="1" s="1"/>
  <c r="DD294" i="1"/>
  <c r="DH294" i="1" s="1"/>
  <c r="B294" i="1"/>
  <c r="DJ293" i="1"/>
  <c r="DI293" i="1"/>
  <c r="DF293" i="1"/>
  <c r="DE293" i="1"/>
  <c r="DD293" i="1"/>
  <c r="DH293" i="1" s="1"/>
  <c r="B293" i="1"/>
  <c r="DJ292" i="1"/>
  <c r="DF292" i="1"/>
  <c r="DE292" i="1"/>
  <c r="DI292" i="1" s="1"/>
  <c r="DD292" i="1"/>
  <c r="DH292" i="1" s="1"/>
  <c r="B292" i="1"/>
  <c r="DF291" i="1"/>
  <c r="DJ291" i="1" s="1"/>
  <c r="DE291" i="1"/>
  <c r="DI291" i="1" s="1"/>
  <c r="DD291" i="1"/>
  <c r="DH291" i="1" s="1"/>
  <c r="B291" i="1"/>
  <c r="DJ290" i="1"/>
  <c r="DH290" i="1"/>
  <c r="DF290" i="1"/>
  <c r="DE290" i="1"/>
  <c r="DI290" i="1" s="1"/>
  <c r="DD290" i="1"/>
  <c r="B290" i="1"/>
  <c r="DF289" i="1"/>
  <c r="DJ289" i="1" s="1"/>
  <c r="DE289" i="1"/>
  <c r="DI289" i="1" s="1"/>
  <c r="DD289" i="1"/>
  <c r="DH289" i="1" s="1"/>
  <c r="B289" i="1"/>
  <c r="DJ288" i="1"/>
  <c r="DI288" i="1"/>
  <c r="DH288" i="1"/>
  <c r="DF288" i="1"/>
  <c r="DE288" i="1"/>
  <c r="DD288" i="1"/>
  <c r="B288" i="1"/>
  <c r="DI287" i="1"/>
  <c r="DH287" i="1"/>
  <c r="DF287" i="1"/>
  <c r="DJ287" i="1" s="1"/>
  <c r="DE287" i="1"/>
  <c r="DD287" i="1"/>
  <c r="B287" i="1"/>
  <c r="DJ286" i="1"/>
  <c r="DI286" i="1"/>
  <c r="DF286" i="1"/>
  <c r="DE286" i="1"/>
  <c r="DD286" i="1"/>
  <c r="DH286" i="1" s="1"/>
  <c r="B286" i="1"/>
  <c r="DJ285" i="1"/>
  <c r="DI285" i="1"/>
  <c r="DH285" i="1"/>
  <c r="DF285" i="1"/>
  <c r="DE285" i="1"/>
  <c r="DD285" i="1"/>
  <c r="B285" i="1"/>
  <c r="DF284" i="1"/>
  <c r="DJ284" i="1" s="1"/>
  <c r="DE284" i="1"/>
  <c r="DI284" i="1" s="1"/>
  <c r="DD284" i="1"/>
  <c r="DH284" i="1" s="1"/>
  <c r="B284" i="1"/>
  <c r="DI283" i="1"/>
  <c r="DH283" i="1"/>
  <c r="DF283" i="1"/>
  <c r="DJ283" i="1" s="1"/>
  <c r="DE283" i="1"/>
  <c r="DD283" i="1"/>
  <c r="B283" i="1"/>
  <c r="DF282" i="1"/>
  <c r="DJ282" i="1" s="1"/>
  <c r="DE282" i="1"/>
  <c r="DI282" i="1" s="1"/>
  <c r="DD282" i="1"/>
  <c r="DH282" i="1" s="1"/>
  <c r="B282" i="1"/>
  <c r="DI281" i="1"/>
  <c r="DH281" i="1"/>
  <c r="DF281" i="1"/>
  <c r="DJ281" i="1" s="1"/>
  <c r="DE281" i="1"/>
  <c r="DD281" i="1"/>
  <c r="B281" i="1"/>
  <c r="DJ280" i="1"/>
  <c r="DF280" i="1"/>
  <c r="DE280" i="1"/>
  <c r="DI280" i="1" s="1"/>
  <c r="DD280" i="1"/>
  <c r="DH280" i="1" s="1"/>
  <c r="B280" i="1"/>
  <c r="DJ279" i="1"/>
  <c r="DI279" i="1"/>
  <c r="DF279" i="1"/>
  <c r="DE279" i="1"/>
  <c r="DD279" i="1"/>
  <c r="DH279" i="1" s="1"/>
  <c r="B279" i="1"/>
  <c r="DF278" i="1"/>
  <c r="DJ278" i="1" s="1"/>
  <c r="DE278" i="1"/>
  <c r="DI278" i="1" s="1"/>
  <c r="DD278" i="1"/>
  <c r="DH278" i="1" s="1"/>
  <c r="B278" i="1"/>
  <c r="DI277" i="1"/>
  <c r="DF277" i="1"/>
  <c r="DJ277" i="1" s="1"/>
  <c r="DE277" i="1"/>
  <c r="DD277" i="1"/>
  <c r="DH277" i="1" s="1"/>
  <c r="B277" i="1"/>
  <c r="DH276" i="1"/>
  <c r="DF276" i="1"/>
  <c r="DJ276" i="1" s="1"/>
  <c r="DE276" i="1"/>
  <c r="DI276" i="1" s="1"/>
  <c r="DD276" i="1"/>
  <c r="B276" i="1"/>
  <c r="DF275" i="1"/>
  <c r="DJ275" i="1" s="1"/>
  <c r="DE275" i="1"/>
  <c r="DI275" i="1" s="1"/>
  <c r="DD275" i="1"/>
  <c r="DH275" i="1" s="1"/>
  <c r="B275" i="1"/>
  <c r="DJ274" i="1"/>
  <c r="DH274" i="1"/>
  <c r="DF274" i="1"/>
  <c r="DE274" i="1"/>
  <c r="DI274" i="1" s="1"/>
  <c r="DD274" i="1"/>
  <c r="B274" i="1"/>
  <c r="DF273" i="1"/>
  <c r="DJ273" i="1" s="1"/>
  <c r="DE273" i="1"/>
  <c r="DI273" i="1" s="1"/>
  <c r="DD273" i="1"/>
  <c r="DH273" i="1" s="1"/>
  <c r="B273" i="1"/>
  <c r="DH272" i="1"/>
  <c r="DF272" i="1"/>
  <c r="DJ272" i="1" s="1"/>
  <c r="DE272" i="1"/>
  <c r="DI272" i="1" s="1"/>
  <c r="DD272" i="1"/>
  <c r="B272" i="1"/>
  <c r="DF271" i="1"/>
  <c r="DJ271" i="1" s="1"/>
  <c r="DE271" i="1"/>
  <c r="DI271" i="1" s="1"/>
  <c r="DD271" i="1"/>
  <c r="DH271" i="1" s="1"/>
  <c r="B271" i="1"/>
  <c r="DJ270" i="1"/>
  <c r="DI270" i="1"/>
  <c r="DF270" i="1"/>
  <c r="DE270" i="1"/>
  <c r="DD270" i="1"/>
  <c r="DH270" i="1" s="1"/>
  <c r="B270" i="1"/>
  <c r="DI269" i="1"/>
  <c r="DH269" i="1"/>
  <c r="DF269" i="1"/>
  <c r="DJ269" i="1" s="1"/>
  <c r="DE269" i="1"/>
  <c r="DD269" i="1"/>
  <c r="B269" i="1"/>
  <c r="DF268" i="1"/>
  <c r="DJ268" i="1" s="1"/>
  <c r="DE268" i="1"/>
  <c r="DI268" i="1" s="1"/>
  <c r="DD268" i="1"/>
  <c r="DH268" i="1" s="1"/>
  <c r="B268" i="1"/>
  <c r="DF267" i="1"/>
  <c r="DJ267" i="1" s="1"/>
  <c r="DE267" i="1"/>
  <c r="DI267" i="1" s="1"/>
  <c r="DD267" i="1"/>
  <c r="DH267" i="1" s="1"/>
  <c r="B267" i="1"/>
  <c r="DF266" i="1"/>
  <c r="DJ266" i="1" s="1"/>
  <c r="DE266" i="1"/>
  <c r="DI266" i="1" s="1"/>
  <c r="DD266" i="1"/>
  <c r="DH266" i="1" s="1"/>
  <c r="B266" i="1"/>
  <c r="DH265" i="1"/>
  <c r="DF265" i="1"/>
  <c r="DJ265" i="1" s="1"/>
  <c r="DE265" i="1"/>
  <c r="DI265" i="1" s="1"/>
  <c r="DD265" i="1"/>
  <c r="B265" i="1"/>
  <c r="DI264" i="1"/>
  <c r="DH264" i="1"/>
  <c r="DF264" i="1"/>
  <c r="DJ264" i="1" s="1"/>
  <c r="DE264" i="1"/>
  <c r="DD264" i="1"/>
  <c r="B264" i="1"/>
  <c r="DJ263" i="1"/>
  <c r="DI263" i="1"/>
  <c r="DH263" i="1"/>
  <c r="DF263" i="1"/>
  <c r="DE263" i="1"/>
  <c r="DD263" i="1"/>
  <c r="B263" i="1"/>
  <c r="DJ262" i="1"/>
  <c r="DI262" i="1"/>
  <c r="DF262" i="1"/>
  <c r="DE262" i="1"/>
  <c r="DD262" i="1"/>
  <c r="DH262" i="1" s="1"/>
  <c r="B262" i="1"/>
  <c r="DJ261" i="1"/>
  <c r="DF261" i="1"/>
  <c r="DE261" i="1"/>
  <c r="DI261" i="1" s="1"/>
  <c r="DD261" i="1"/>
  <c r="DH261" i="1" s="1"/>
  <c r="B261" i="1"/>
  <c r="DH260" i="1"/>
  <c r="DF260" i="1"/>
  <c r="DJ260" i="1" s="1"/>
  <c r="DE260" i="1"/>
  <c r="DI260" i="1" s="1"/>
  <c r="DD260" i="1"/>
  <c r="B260" i="1"/>
  <c r="DF259" i="1"/>
  <c r="DJ259" i="1" s="1"/>
  <c r="DE259" i="1"/>
  <c r="DI259" i="1" s="1"/>
  <c r="DD259" i="1"/>
  <c r="DH259" i="1" s="1"/>
  <c r="B259" i="1"/>
  <c r="DH258" i="1"/>
  <c r="DF258" i="1"/>
  <c r="DJ258" i="1" s="1"/>
  <c r="DE258" i="1"/>
  <c r="DI258" i="1" s="1"/>
  <c r="DD258" i="1"/>
  <c r="B258" i="1"/>
  <c r="DI257" i="1"/>
  <c r="DF257" i="1"/>
  <c r="DJ257" i="1" s="1"/>
  <c r="DE257" i="1"/>
  <c r="DD257" i="1"/>
  <c r="DH257" i="1" s="1"/>
  <c r="B257" i="1"/>
  <c r="DJ256" i="1"/>
  <c r="DI256" i="1"/>
  <c r="DH256" i="1"/>
  <c r="DF256" i="1"/>
  <c r="DE256" i="1"/>
  <c r="DD256" i="1"/>
  <c r="B256" i="1"/>
  <c r="DJ255" i="1"/>
  <c r="DF255" i="1"/>
  <c r="DE255" i="1"/>
  <c r="DI255" i="1" s="1"/>
  <c r="DD255" i="1"/>
  <c r="DH255" i="1" s="1"/>
  <c r="B255" i="1"/>
  <c r="DJ254" i="1"/>
  <c r="DI254" i="1"/>
  <c r="DF254" i="1"/>
  <c r="DE254" i="1"/>
  <c r="DD254" i="1"/>
  <c r="DH254" i="1" s="1"/>
  <c r="B254" i="1"/>
  <c r="DF253" i="1"/>
  <c r="DJ253" i="1" s="1"/>
  <c r="DE253" i="1"/>
  <c r="DI253" i="1" s="1"/>
  <c r="DD253" i="1"/>
  <c r="DH253" i="1" s="1"/>
  <c r="B253" i="1"/>
  <c r="DJ252" i="1"/>
  <c r="DH252" i="1"/>
  <c r="DF252" i="1"/>
  <c r="DE252" i="1"/>
  <c r="DI252" i="1" s="1"/>
  <c r="DD252" i="1"/>
  <c r="B252" i="1"/>
  <c r="DF251" i="1"/>
  <c r="DJ251" i="1" s="1"/>
  <c r="DE251" i="1"/>
  <c r="DI251" i="1" s="1"/>
  <c r="DD251" i="1"/>
  <c r="DH251" i="1" s="1"/>
  <c r="B251" i="1"/>
  <c r="DJ250" i="1"/>
  <c r="DH250" i="1"/>
  <c r="DF250" i="1"/>
  <c r="DE250" i="1"/>
  <c r="DI250" i="1" s="1"/>
  <c r="DD250" i="1"/>
  <c r="B250" i="1"/>
  <c r="DI249" i="1"/>
  <c r="DH249" i="1"/>
  <c r="DF249" i="1"/>
  <c r="DJ249" i="1" s="1"/>
  <c r="DE249" i="1"/>
  <c r="DD249" i="1"/>
  <c r="B249" i="1"/>
  <c r="DJ248" i="1"/>
  <c r="DF248" i="1"/>
  <c r="DE248" i="1"/>
  <c r="DI248" i="1" s="1"/>
  <c r="DD248" i="1"/>
  <c r="DH248" i="1" s="1"/>
  <c r="B248" i="1"/>
  <c r="DJ247" i="1"/>
  <c r="DI247" i="1"/>
  <c r="DH247" i="1"/>
  <c r="DF247" i="1"/>
  <c r="DE247" i="1"/>
  <c r="DD247" i="1"/>
  <c r="B247" i="1"/>
  <c r="DI246" i="1"/>
  <c r="DF246" i="1"/>
  <c r="DJ246" i="1" s="1"/>
  <c r="DE246" i="1"/>
  <c r="DD246" i="1"/>
  <c r="DH246" i="1" s="1"/>
  <c r="B246" i="1"/>
  <c r="DJ245" i="1"/>
  <c r="DI245" i="1"/>
  <c r="DF245" i="1"/>
  <c r="DE245" i="1"/>
  <c r="DD245" i="1"/>
  <c r="DH245" i="1" s="1"/>
  <c r="B245" i="1"/>
  <c r="DJ244" i="1"/>
  <c r="DF244" i="1"/>
  <c r="DE244" i="1"/>
  <c r="DI244" i="1" s="1"/>
  <c r="DD244" i="1"/>
  <c r="DH244" i="1" s="1"/>
  <c r="B244" i="1"/>
  <c r="DF243" i="1"/>
  <c r="DJ243" i="1" s="1"/>
  <c r="DE243" i="1"/>
  <c r="DI243" i="1" s="1"/>
  <c r="DD243" i="1"/>
  <c r="DH243" i="1" s="1"/>
  <c r="B243" i="1"/>
  <c r="DI242" i="1"/>
  <c r="DH242" i="1"/>
  <c r="DF242" i="1"/>
  <c r="DJ242" i="1" s="1"/>
  <c r="DE242" i="1"/>
  <c r="DD242" i="1"/>
  <c r="B242" i="1"/>
  <c r="DF241" i="1"/>
  <c r="DJ241" i="1" s="1"/>
  <c r="DE241" i="1"/>
  <c r="DI241" i="1" s="1"/>
  <c r="DD241" i="1"/>
  <c r="DH241" i="1" s="1"/>
  <c r="B241" i="1"/>
  <c r="DI240" i="1"/>
  <c r="DH240" i="1"/>
  <c r="DF240" i="1"/>
  <c r="DJ240" i="1" s="1"/>
  <c r="DE240" i="1"/>
  <c r="DD240" i="1"/>
  <c r="B240" i="1"/>
  <c r="DF239" i="1"/>
  <c r="DJ239" i="1" s="1"/>
  <c r="DE239" i="1"/>
  <c r="DI239" i="1" s="1"/>
  <c r="DD239" i="1"/>
  <c r="DH239" i="1" s="1"/>
  <c r="B239" i="1"/>
  <c r="DJ238" i="1"/>
  <c r="DI238" i="1"/>
  <c r="DF238" i="1"/>
  <c r="DE238" i="1"/>
  <c r="DD238" i="1"/>
  <c r="DH238" i="1" s="1"/>
  <c r="B238" i="1"/>
  <c r="DF237" i="1"/>
  <c r="DJ237" i="1" s="1"/>
  <c r="DE237" i="1"/>
  <c r="DI237" i="1" s="1"/>
  <c r="DD237" i="1"/>
  <c r="DH237" i="1" s="1"/>
  <c r="B237" i="1"/>
  <c r="DF236" i="1"/>
  <c r="DJ236" i="1" s="1"/>
  <c r="DE236" i="1"/>
  <c r="DI236" i="1" s="1"/>
  <c r="DD236" i="1"/>
  <c r="DH236" i="1" s="1"/>
  <c r="B236" i="1"/>
  <c r="DF235" i="1"/>
  <c r="DJ235" i="1" s="1"/>
  <c r="DE235" i="1"/>
  <c r="DI235" i="1" s="1"/>
  <c r="DD235" i="1"/>
  <c r="DH235" i="1" s="1"/>
  <c r="B235" i="1"/>
  <c r="DH234" i="1"/>
  <c r="DF234" i="1"/>
  <c r="DJ234" i="1" s="1"/>
  <c r="DE234" i="1"/>
  <c r="DI234" i="1" s="1"/>
  <c r="DD234" i="1"/>
  <c r="B234" i="1"/>
  <c r="DI233" i="1"/>
  <c r="DH233" i="1"/>
  <c r="DF233" i="1"/>
  <c r="DJ233" i="1" s="1"/>
  <c r="DE233" i="1"/>
  <c r="DD233" i="1"/>
  <c r="B233" i="1"/>
  <c r="DJ232" i="1"/>
  <c r="DH232" i="1"/>
  <c r="DF232" i="1"/>
  <c r="DE232" i="1"/>
  <c r="DI232" i="1" s="1"/>
  <c r="DD232" i="1"/>
  <c r="B232" i="1"/>
  <c r="DJ231" i="1"/>
  <c r="DI231" i="1"/>
  <c r="DF231" i="1"/>
  <c r="DE231" i="1"/>
  <c r="DD231" i="1"/>
  <c r="DH231" i="1" s="1"/>
  <c r="B231" i="1"/>
  <c r="DI230" i="1"/>
  <c r="DF230" i="1"/>
  <c r="DJ230" i="1" s="1"/>
  <c r="DE230" i="1"/>
  <c r="DD230" i="1"/>
  <c r="DH230" i="1" s="1"/>
  <c r="B230" i="1"/>
  <c r="DI229" i="1"/>
  <c r="DF229" i="1"/>
  <c r="DJ229" i="1" s="1"/>
  <c r="DE229" i="1"/>
  <c r="DD229" i="1"/>
  <c r="DH229" i="1" s="1"/>
  <c r="B229" i="1"/>
  <c r="DI228" i="1"/>
  <c r="DH228" i="1"/>
  <c r="DF228" i="1"/>
  <c r="DJ228" i="1" s="1"/>
  <c r="DE228" i="1"/>
  <c r="DD228" i="1"/>
  <c r="B228" i="1"/>
  <c r="DF227" i="1"/>
  <c r="DJ227" i="1" s="1"/>
  <c r="DE227" i="1"/>
  <c r="DI227" i="1" s="1"/>
  <c r="DD227" i="1"/>
  <c r="DH227" i="1" s="1"/>
  <c r="B227" i="1"/>
  <c r="DJ226" i="1"/>
  <c r="DH226" i="1"/>
  <c r="DF226" i="1"/>
  <c r="DE226" i="1"/>
  <c r="DI226" i="1" s="1"/>
  <c r="DD226" i="1"/>
  <c r="B226" i="1"/>
  <c r="DF225" i="1"/>
  <c r="DJ225" i="1" s="1"/>
  <c r="DE225" i="1"/>
  <c r="DI225" i="1" s="1"/>
  <c r="DD225" i="1"/>
  <c r="DH225" i="1" s="1"/>
  <c r="B225" i="1"/>
  <c r="DJ224" i="1"/>
  <c r="DH224" i="1"/>
  <c r="DF224" i="1"/>
  <c r="DE224" i="1"/>
  <c r="DI224" i="1" s="1"/>
  <c r="DD224" i="1"/>
  <c r="B224" i="1"/>
  <c r="DF223" i="1"/>
  <c r="DJ223" i="1" s="1"/>
  <c r="DE223" i="1"/>
  <c r="DI223" i="1" s="1"/>
  <c r="DD223" i="1"/>
  <c r="DH223" i="1" s="1"/>
  <c r="B223" i="1"/>
  <c r="DJ222" i="1"/>
  <c r="DI222" i="1"/>
  <c r="DF222" i="1"/>
  <c r="DE222" i="1"/>
  <c r="DD222" i="1"/>
  <c r="DH222" i="1" s="1"/>
  <c r="B222" i="1"/>
  <c r="DI221" i="1"/>
  <c r="DF221" i="1"/>
  <c r="DJ221" i="1" s="1"/>
  <c r="DE221" i="1"/>
  <c r="DD221" i="1"/>
  <c r="DH221" i="1" s="1"/>
  <c r="B221" i="1"/>
  <c r="DF220" i="1"/>
  <c r="DJ220" i="1" s="1"/>
  <c r="DE220" i="1"/>
  <c r="DI220" i="1" s="1"/>
  <c r="DD220" i="1"/>
  <c r="DH220" i="1" s="1"/>
  <c r="B220" i="1"/>
  <c r="DF219" i="1"/>
  <c r="DJ219" i="1" s="1"/>
  <c r="DE219" i="1"/>
  <c r="DI219" i="1" s="1"/>
  <c r="DD219" i="1"/>
  <c r="DH219" i="1" s="1"/>
  <c r="B219" i="1"/>
  <c r="DH218" i="1"/>
  <c r="DF218" i="1"/>
  <c r="DJ218" i="1" s="1"/>
  <c r="DE218" i="1"/>
  <c r="DI218" i="1" s="1"/>
  <c r="DD218" i="1"/>
  <c r="B218" i="1"/>
  <c r="DH217" i="1"/>
  <c r="DF217" i="1"/>
  <c r="DJ217" i="1" s="1"/>
  <c r="DE217" i="1"/>
  <c r="DI217" i="1" s="1"/>
  <c r="DD217" i="1"/>
  <c r="B217" i="1"/>
  <c r="DH216" i="1"/>
  <c r="DF216" i="1"/>
  <c r="DJ216" i="1" s="1"/>
  <c r="DE216" i="1"/>
  <c r="DI216" i="1" s="1"/>
  <c r="DD216" i="1"/>
  <c r="B216" i="1"/>
  <c r="DJ215" i="1"/>
  <c r="DI215" i="1"/>
  <c r="DH215" i="1"/>
  <c r="DF215" i="1"/>
  <c r="DE215" i="1"/>
  <c r="DD215" i="1"/>
  <c r="B215" i="1"/>
  <c r="DJ214" i="1"/>
  <c r="DI214" i="1"/>
  <c r="DH214" i="1"/>
  <c r="DF214" i="1"/>
  <c r="DE214" i="1"/>
  <c r="DD214" i="1"/>
  <c r="B214" i="1"/>
  <c r="DJ213" i="1"/>
  <c r="DF213" i="1"/>
  <c r="DE213" i="1"/>
  <c r="DI213" i="1" s="1"/>
  <c r="DD213" i="1"/>
  <c r="DH213" i="1" s="1"/>
  <c r="B213" i="1"/>
  <c r="DH212" i="1"/>
  <c r="DF212" i="1"/>
  <c r="DJ212" i="1" s="1"/>
  <c r="DE212" i="1"/>
  <c r="DI212" i="1" s="1"/>
  <c r="DD212" i="1"/>
  <c r="B212" i="1"/>
  <c r="DF211" i="1"/>
  <c r="DJ211" i="1" s="1"/>
  <c r="DE211" i="1"/>
  <c r="DI211" i="1" s="1"/>
  <c r="DD211" i="1"/>
  <c r="DH211" i="1" s="1"/>
  <c r="B211" i="1"/>
  <c r="DH210" i="1"/>
  <c r="DF210" i="1"/>
  <c r="DJ210" i="1" s="1"/>
  <c r="DE210" i="1"/>
  <c r="DI210" i="1" s="1"/>
  <c r="DD210" i="1"/>
  <c r="B210" i="1"/>
  <c r="DI209" i="1"/>
  <c r="DF209" i="1"/>
  <c r="DJ209" i="1" s="1"/>
  <c r="DE209" i="1"/>
  <c r="DD209" i="1"/>
  <c r="DH209" i="1" s="1"/>
  <c r="B209" i="1"/>
  <c r="DJ208" i="1"/>
  <c r="DI208" i="1"/>
  <c r="DH208" i="1"/>
  <c r="DF208" i="1"/>
  <c r="DE208" i="1"/>
  <c r="DD208" i="1"/>
  <c r="B208" i="1"/>
  <c r="DI207" i="1"/>
  <c r="DF207" i="1"/>
  <c r="DJ207" i="1" s="1"/>
  <c r="DE207" i="1"/>
  <c r="DD207" i="1"/>
  <c r="DH207" i="1" s="1"/>
  <c r="B207" i="1"/>
  <c r="DJ206" i="1"/>
  <c r="DI206" i="1"/>
  <c r="DF206" i="1"/>
  <c r="DE206" i="1"/>
  <c r="DD206" i="1"/>
  <c r="DH206" i="1" s="1"/>
  <c r="B206" i="1"/>
  <c r="DH205" i="1"/>
  <c r="DF205" i="1"/>
  <c r="DJ205" i="1" s="1"/>
  <c r="DE205" i="1"/>
  <c r="DI205" i="1" s="1"/>
  <c r="DD205" i="1"/>
  <c r="B205" i="1"/>
  <c r="DJ204" i="1"/>
  <c r="DH204" i="1"/>
  <c r="DF204" i="1"/>
  <c r="DE204" i="1"/>
  <c r="DI204" i="1" s="1"/>
  <c r="DD204" i="1"/>
  <c r="B204" i="1"/>
  <c r="DH203" i="1"/>
  <c r="DF203" i="1"/>
  <c r="DJ203" i="1" s="1"/>
  <c r="DE203" i="1"/>
  <c r="DI203" i="1" s="1"/>
  <c r="DD203" i="1"/>
  <c r="B203" i="1"/>
  <c r="DJ202" i="1"/>
  <c r="DF202" i="1"/>
  <c r="DE202" i="1"/>
  <c r="DI202" i="1" s="1"/>
  <c r="DD202" i="1"/>
  <c r="DH202" i="1" s="1"/>
  <c r="B202" i="1"/>
  <c r="DI201" i="1"/>
  <c r="DH201" i="1"/>
  <c r="DF201" i="1"/>
  <c r="DJ201" i="1" s="1"/>
  <c r="DE201" i="1"/>
  <c r="DD201" i="1"/>
  <c r="B201" i="1"/>
  <c r="DH200" i="1"/>
  <c r="DF200" i="1"/>
  <c r="DJ200" i="1" s="1"/>
  <c r="DE200" i="1"/>
  <c r="DI200" i="1" s="1"/>
  <c r="DD200" i="1"/>
  <c r="B200" i="1"/>
  <c r="DJ199" i="1"/>
  <c r="DI199" i="1"/>
  <c r="DH199" i="1"/>
  <c r="DF199" i="1"/>
  <c r="DE199" i="1"/>
  <c r="DD199" i="1"/>
  <c r="B199" i="1"/>
  <c r="DJ198" i="1"/>
  <c r="DI198" i="1"/>
  <c r="DH198" i="1"/>
  <c r="DF198" i="1"/>
  <c r="DE198" i="1"/>
  <c r="DD198" i="1"/>
  <c r="B198" i="1"/>
  <c r="DJ197" i="1"/>
  <c r="DI197" i="1"/>
  <c r="DF197" i="1"/>
  <c r="DE197" i="1"/>
  <c r="DD197" i="1"/>
  <c r="DH197" i="1" s="1"/>
  <c r="B197" i="1"/>
  <c r="DI196" i="1"/>
  <c r="DF196" i="1"/>
  <c r="DJ196" i="1" s="1"/>
  <c r="DE196" i="1"/>
  <c r="DD196" i="1"/>
  <c r="DH196" i="1" s="1"/>
  <c r="B196" i="1"/>
  <c r="DF195" i="1"/>
  <c r="DJ195" i="1" s="1"/>
  <c r="DE195" i="1"/>
  <c r="DI195" i="1" s="1"/>
  <c r="DD195" i="1"/>
  <c r="DH195" i="1" s="1"/>
  <c r="B195" i="1"/>
  <c r="DJ194" i="1"/>
  <c r="DH194" i="1"/>
  <c r="DF194" i="1"/>
  <c r="DE194" i="1"/>
  <c r="DI194" i="1" s="1"/>
  <c r="DD194" i="1"/>
  <c r="B194" i="1"/>
  <c r="DF193" i="1"/>
  <c r="DJ193" i="1" s="1"/>
  <c r="DE193" i="1"/>
  <c r="DI193" i="1" s="1"/>
  <c r="DD193" i="1"/>
  <c r="DH193" i="1" s="1"/>
  <c r="B193" i="1"/>
  <c r="DJ192" i="1"/>
  <c r="DI192" i="1"/>
  <c r="DH192" i="1"/>
  <c r="DF192" i="1"/>
  <c r="DE192" i="1"/>
  <c r="DD192" i="1"/>
  <c r="B192" i="1"/>
  <c r="DF191" i="1"/>
  <c r="DJ191" i="1" s="1"/>
  <c r="DE191" i="1"/>
  <c r="DI191" i="1" s="1"/>
  <c r="DD191" i="1"/>
  <c r="DH191" i="1" s="1"/>
  <c r="B191" i="1"/>
  <c r="DJ190" i="1"/>
  <c r="DI190" i="1"/>
  <c r="DF190" i="1"/>
  <c r="DE190" i="1"/>
  <c r="DD190" i="1"/>
  <c r="DH190" i="1" s="1"/>
  <c r="B190" i="1"/>
  <c r="DF189" i="1"/>
  <c r="DJ189" i="1" s="1"/>
  <c r="DE189" i="1"/>
  <c r="DI189" i="1" s="1"/>
  <c r="DD189" i="1"/>
  <c r="DH189" i="1" s="1"/>
  <c r="B189" i="1"/>
  <c r="DF188" i="1"/>
  <c r="DJ188" i="1" s="1"/>
  <c r="DE188" i="1"/>
  <c r="DI188" i="1" s="1"/>
  <c r="DD188" i="1"/>
  <c r="DH188" i="1" s="1"/>
  <c r="B188" i="1"/>
  <c r="DF187" i="1"/>
  <c r="DJ187" i="1" s="1"/>
  <c r="DE187" i="1"/>
  <c r="DI187" i="1" s="1"/>
  <c r="DD187" i="1"/>
  <c r="DH187" i="1" s="1"/>
  <c r="B187" i="1"/>
  <c r="DH186" i="1"/>
  <c r="DF186" i="1"/>
  <c r="DJ186" i="1" s="1"/>
  <c r="DE186" i="1"/>
  <c r="DI186" i="1" s="1"/>
  <c r="DD186" i="1"/>
  <c r="B186" i="1"/>
  <c r="DI185" i="1"/>
  <c r="DH185" i="1"/>
  <c r="DF185" i="1"/>
  <c r="DJ185" i="1" s="1"/>
  <c r="DE185" i="1"/>
  <c r="DD185" i="1"/>
  <c r="B185" i="1"/>
  <c r="DH184" i="1"/>
  <c r="DF184" i="1"/>
  <c r="DJ184" i="1" s="1"/>
  <c r="DE184" i="1"/>
  <c r="DI184" i="1" s="1"/>
  <c r="DD184" i="1"/>
  <c r="B184" i="1"/>
  <c r="DJ183" i="1"/>
  <c r="DI183" i="1"/>
  <c r="DF183" i="1"/>
  <c r="DE183" i="1"/>
  <c r="DD183" i="1"/>
  <c r="DH183" i="1" s="1"/>
  <c r="B183" i="1"/>
  <c r="DI182" i="1"/>
  <c r="DH182" i="1"/>
  <c r="DF182" i="1"/>
  <c r="DJ182" i="1" s="1"/>
  <c r="DE182" i="1"/>
  <c r="DD182" i="1"/>
  <c r="B182" i="1"/>
  <c r="DI181" i="1"/>
  <c r="DF181" i="1"/>
  <c r="DJ181" i="1" s="1"/>
  <c r="DE181" i="1"/>
  <c r="DD181" i="1"/>
  <c r="DH181" i="1" s="1"/>
  <c r="B181" i="1"/>
  <c r="DH180" i="1"/>
  <c r="DF180" i="1"/>
  <c r="DJ180" i="1" s="1"/>
  <c r="DE180" i="1"/>
  <c r="DI180" i="1" s="1"/>
  <c r="DD180" i="1"/>
  <c r="B180" i="1"/>
  <c r="DF179" i="1"/>
  <c r="DJ179" i="1" s="1"/>
  <c r="DE179" i="1"/>
  <c r="DI179" i="1" s="1"/>
  <c r="DD179" i="1"/>
  <c r="DH179" i="1" s="1"/>
  <c r="B179" i="1"/>
  <c r="DJ178" i="1"/>
  <c r="DH178" i="1"/>
  <c r="DF178" i="1"/>
  <c r="DE178" i="1"/>
  <c r="DI178" i="1" s="1"/>
  <c r="DD178" i="1"/>
  <c r="B178" i="1"/>
  <c r="DH177" i="1"/>
  <c r="DF177" i="1"/>
  <c r="DJ177" i="1" s="1"/>
  <c r="DE177" i="1"/>
  <c r="DI177" i="1" s="1"/>
  <c r="DD177" i="1"/>
  <c r="B177" i="1"/>
  <c r="DH176" i="1"/>
  <c r="DF176" i="1"/>
  <c r="DJ176" i="1" s="1"/>
  <c r="DE176" i="1"/>
  <c r="DI176" i="1" s="1"/>
  <c r="DD176" i="1"/>
  <c r="B176" i="1"/>
  <c r="DJ175" i="1"/>
  <c r="DH175" i="1"/>
  <c r="DF175" i="1"/>
  <c r="DE175" i="1"/>
  <c r="DI175" i="1" s="1"/>
  <c r="DD175" i="1"/>
  <c r="B175" i="1"/>
  <c r="DJ174" i="1"/>
  <c r="DI174" i="1"/>
  <c r="DF174" i="1"/>
  <c r="DE174" i="1"/>
  <c r="DD174" i="1"/>
  <c r="DH174" i="1" s="1"/>
  <c r="B174" i="1"/>
  <c r="DI173" i="1"/>
  <c r="DH173" i="1"/>
  <c r="DF173" i="1"/>
  <c r="DJ173" i="1" s="1"/>
  <c r="DE173" i="1"/>
  <c r="DD173" i="1"/>
  <c r="B173" i="1"/>
  <c r="DF172" i="1"/>
  <c r="DJ172" i="1" s="1"/>
  <c r="DE172" i="1"/>
  <c r="DI172" i="1" s="1"/>
  <c r="DD172" i="1"/>
  <c r="DH172" i="1" s="1"/>
  <c r="B172" i="1"/>
  <c r="DJ171" i="1"/>
  <c r="DI171" i="1"/>
  <c r="DF171" i="1"/>
  <c r="DE171" i="1"/>
  <c r="DD171" i="1"/>
  <c r="DH171" i="1" s="1"/>
  <c r="B171" i="1"/>
  <c r="DF170" i="1"/>
  <c r="DJ170" i="1" s="1"/>
  <c r="DE170" i="1"/>
  <c r="DI170" i="1" s="1"/>
  <c r="DD170" i="1"/>
  <c r="DH170" i="1" s="1"/>
  <c r="B170" i="1"/>
  <c r="DI169" i="1"/>
  <c r="DH169" i="1"/>
  <c r="DF169" i="1"/>
  <c r="DJ169" i="1" s="1"/>
  <c r="DE169" i="1"/>
  <c r="DD169" i="1"/>
  <c r="B169" i="1"/>
  <c r="DH168" i="1"/>
  <c r="DF168" i="1"/>
  <c r="DJ168" i="1" s="1"/>
  <c r="DE168" i="1"/>
  <c r="DI168" i="1" s="1"/>
  <c r="DD168" i="1"/>
  <c r="B168" i="1"/>
  <c r="DJ167" i="1"/>
  <c r="DI167" i="1"/>
  <c r="DH167" i="1"/>
  <c r="DF167" i="1"/>
  <c r="DE167" i="1"/>
  <c r="DD167" i="1"/>
  <c r="B167" i="1"/>
  <c r="DJ166" i="1"/>
  <c r="DF166" i="1"/>
  <c r="DE166" i="1"/>
  <c r="DI166" i="1" s="1"/>
  <c r="DD166" i="1"/>
  <c r="DH166" i="1" s="1"/>
  <c r="B166" i="1"/>
  <c r="DJ165" i="1"/>
  <c r="DF165" i="1"/>
  <c r="DE165" i="1"/>
  <c r="DI165" i="1" s="1"/>
  <c r="DD165" i="1"/>
  <c r="DH165" i="1" s="1"/>
  <c r="B165" i="1"/>
  <c r="DF164" i="1"/>
  <c r="DJ164" i="1" s="1"/>
  <c r="DE164" i="1"/>
  <c r="DI164" i="1" s="1"/>
  <c r="DD164" i="1"/>
  <c r="DH164" i="1" s="1"/>
  <c r="B164" i="1"/>
  <c r="DF163" i="1"/>
  <c r="DJ163" i="1" s="1"/>
  <c r="DE163" i="1"/>
  <c r="DI163" i="1" s="1"/>
  <c r="DD163" i="1"/>
  <c r="DH163" i="1" s="1"/>
  <c r="B163" i="1"/>
  <c r="DJ162" i="1"/>
  <c r="DH162" i="1"/>
  <c r="DF162" i="1"/>
  <c r="DE162" i="1"/>
  <c r="DI162" i="1" s="1"/>
  <c r="DD162" i="1"/>
  <c r="B162" i="1"/>
  <c r="DI161" i="1"/>
  <c r="DH161" i="1"/>
  <c r="DF161" i="1"/>
  <c r="DJ161" i="1" s="1"/>
  <c r="DE161" i="1"/>
  <c r="DD161" i="1"/>
  <c r="B161" i="1"/>
  <c r="DJ160" i="1"/>
  <c r="DI160" i="1"/>
  <c r="DH160" i="1"/>
  <c r="DF160" i="1"/>
  <c r="DE160" i="1"/>
  <c r="DD160" i="1"/>
  <c r="B160" i="1"/>
  <c r="DI159" i="1"/>
  <c r="DF159" i="1"/>
  <c r="DJ159" i="1" s="1"/>
  <c r="DE159" i="1"/>
  <c r="DD159" i="1"/>
  <c r="DH159" i="1" s="1"/>
  <c r="B159" i="1"/>
  <c r="DJ158" i="1"/>
  <c r="DI158" i="1"/>
  <c r="DF158" i="1"/>
  <c r="DE158" i="1"/>
  <c r="DD158" i="1"/>
  <c r="DH158" i="1" s="1"/>
  <c r="B158" i="1"/>
  <c r="DI157" i="1"/>
  <c r="DH157" i="1"/>
  <c r="DF157" i="1"/>
  <c r="DJ157" i="1" s="1"/>
  <c r="DE157" i="1"/>
  <c r="DD157" i="1"/>
  <c r="B157" i="1"/>
  <c r="DJ156" i="1"/>
  <c r="DH156" i="1"/>
  <c r="DF156" i="1"/>
  <c r="DE156" i="1"/>
  <c r="DI156" i="1" s="1"/>
  <c r="DD156" i="1"/>
  <c r="B156" i="1"/>
  <c r="DJ155" i="1"/>
  <c r="DI155" i="1"/>
  <c r="DH155" i="1"/>
  <c r="DF155" i="1"/>
  <c r="DE155" i="1"/>
  <c r="DD155" i="1"/>
  <c r="B155" i="1"/>
  <c r="DJ154" i="1"/>
  <c r="DF154" i="1"/>
  <c r="DE154" i="1"/>
  <c r="DI154" i="1" s="1"/>
  <c r="DD154" i="1"/>
  <c r="DH154" i="1" s="1"/>
  <c r="B154" i="1"/>
  <c r="DJ153" i="1"/>
  <c r="DI153" i="1"/>
  <c r="DH153" i="1"/>
  <c r="DF153" i="1"/>
  <c r="DE153" i="1"/>
  <c r="DD153" i="1"/>
  <c r="B153" i="1"/>
  <c r="DF152" i="1"/>
  <c r="DJ152" i="1" s="1"/>
  <c r="DE152" i="1"/>
  <c r="DI152" i="1" s="1"/>
  <c r="DD152" i="1"/>
  <c r="DH152" i="1" s="1"/>
  <c r="B152" i="1"/>
  <c r="DJ151" i="1"/>
  <c r="DI151" i="1"/>
  <c r="DH151" i="1"/>
  <c r="DF151" i="1"/>
  <c r="DE151" i="1"/>
  <c r="DD151" i="1"/>
  <c r="B151" i="1"/>
  <c r="DF150" i="1"/>
  <c r="DJ150" i="1" s="1"/>
  <c r="DE150" i="1"/>
  <c r="DI150" i="1" s="1"/>
  <c r="DD150" i="1"/>
  <c r="DH150" i="1" s="1"/>
  <c r="B150" i="1"/>
  <c r="DJ149" i="1"/>
  <c r="DI149" i="1"/>
  <c r="DF149" i="1"/>
  <c r="DE149" i="1"/>
  <c r="DD149" i="1"/>
  <c r="DH149" i="1" s="1"/>
  <c r="B149" i="1"/>
  <c r="DH148" i="1"/>
  <c r="DF148" i="1"/>
  <c r="DJ148" i="1" s="1"/>
  <c r="DE148" i="1"/>
  <c r="DI148" i="1" s="1"/>
  <c r="DD148" i="1"/>
  <c r="B148" i="1"/>
  <c r="DF147" i="1"/>
  <c r="DJ147" i="1" s="1"/>
  <c r="DE147" i="1"/>
  <c r="DI147" i="1" s="1"/>
  <c r="DD147" i="1"/>
  <c r="DH147" i="1" s="1"/>
  <c r="B147" i="1"/>
  <c r="DH146" i="1"/>
  <c r="DF146" i="1"/>
  <c r="DJ146" i="1" s="1"/>
  <c r="DE146" i="1"/>
  <c r="DI146" i="1" s="1"/>
  <c r="DD146" i="1"/>
  <c r="B146" i="1"/>
  <c r="DH145" i="1"/>
  <c r="DF145" i="1"/>
  <c r="DJ145" i="1" s="1"/>
  <c r="DE145" i="1"/>
  <c r="DI145" i="1" s="1"/>
  <c r="DD145" i="1"/>
  <c r="B145" i="1"/>
  <c r="DI144" i="1"/>
  <c r="DH144" i="1"/>
  <c r="DF144" i="1"/>
  <c r="DJ144" i="1" s="1"/>
  <c r="DE144" i="1"/>
  <c r="DD144" i="1"/>
  <c r="B144" i="1"/>
  <c r="DI143" i="1"/>
  <c r="DF143" i="1"/>
  <c r="DJ143" i="1" s="1"/>
  <c r="DE143" i="1"/>
  <c r="DD143" i="1"/>
  <c r="DH143" i="1" s="1"/>
  <c r="B143" i="1"/>
  <c r="DJ142" i="1"/>
  <c r="DI142" i="1"/>
  <c r="DF142" i="1"/>
  <c r="DE142" i="1"/>
  <c r="DD142" i="1"/>
  <c r="DH142" i="1" s="1"/>
  <c r="B142" i="1"/>
  <c r="DF141" i="1"/>
  <c r="DJ141" i="1" s="1"/>
  <c r="DE141" i="1"/>
  <c r="DI141" i="1" s="1"/>
  <c r="DD141" i="1"/>
  <c r="DH141" i="1" s="1"/>
  <c r="B141" i="1"/>
  <c r="DF140" i="1"/>
  <c r="DJ140" i="1" s="1"/>
  <c r="DE140" i="1"/>
  <c r="DI140" i="1" s="1"/>
  <c r="DD140" i="1"/>
  <c r="DH140" i="1" s="1"/>
  <c r="B140" i="1"/>
  <c r="DJ139" i="1"/>
  <c r="DI139" i="1"/>
  <c r="DF139" i="1"/>
  <c r="DE139" i="1"/>
  <c r="DD139" i="1"/>
  <c r="DH139" i="1" s="1"/>
  <c r="B139" i="1"/>
  <c r="DF138" i="1"/>
  <c r="DJ138" i="1" s="1"/>
  <c r="DE138" i="1"/>
  <c r="DI138" i="1" s="1"/>
  <c r="DD138" i="1"/>
  <c r="DH138" i="1" s="1"/>
  <c r="B138" i="1"/>
  <c r="DJ137" i="1"/>
  <c r="DI137" i="1"/>
  <c r="DH137" i="1"/>
  <c r="DF137" i="1"/>
  <c r="DE137" i="1"/>
  <c r="DD137" i="1"/>
  <c r="B137" i="1"/>
  <c r="DF136" i="1"/>
  <c r="DJ136" i="1" s="1"/>
  <c r="DE136" i="1"/>
  <c r="DI136" i="1" s="1"/>
  <c r="DD136" i="1"/>
  <c r="DH136" i="1" s="1"/>
  <c r="B136" i="1"/>
  <c r="DJ135" i="1"/>
  <c r="DI135" i="1"/>
  <c r="DF135" i="1"/>
  <c r="DE135" i="1"/>
  <c r="DD135" i="1"/>
  <c r="DH135" i="1" s="1"/>
  <c r="B135" i="1"/>
  <c r="DF134" i="1"/>
  <c r="DJ134" i="1" s="1"/>
  <c r="DE134" i="1"/>
  <c r="DI134" i="1" s="1"/>
  <c r="DD134" i="1"/>
  <c r="DH134" i="1" s="1"/>
  <c r="B134" i="1"/>
  <c r="DI133" i="1"/>
  <c r="DF133" i="1"/>
  <c r="DJ133" i="1" s="1"/>
  <c r="DE133" i="1"/>
  <c r="DD133" i="1"/>
  <c r="DH133" i="1" s="1"/>
  <c r="B133" i="1"/>
  <c r="DH132" i="1"/>
  <c r="DF132" i="1"/>
  <c r="DJ132" i="1" s="1"/>
  <c r="DE132" i="1"/>
  <c r="DI132" i="1" s="1"/>
  <c r="DD132" i="1"/>
  <c r="B132" i="1"/>
  <c r="DF131" i="1"/>
  <c r="DJ131" i="1" s="1"/>
  <c r="DE131" i="1"/>
  <c r="DI131" i="1" s="1"/>
  <c r="DD131" i="1"/>
  <c r="DH131" i="1" s="1"/>
  <c r="B131" i="1"/>
  <c r="DJ130" i="1"/>
  <c r="DH130" i="1"/>
  <c r="DF130" i="1"/>
  <c r="DE130" i="1"/>
  <c r="DI130" i="1" s="1"/>
  <c r="DD130" i="1"/>
  <c r="B130" i="1"/>
  <c r="DF129" i="1"/>
  <c r="DJ129" i="1" s="1"/>
  <c r="DE129" i="1"/>
  <c r="DI129" i="1" s="1"/>
  <c r="DD129" i="1"/>
  <c r="DH129" i="1" s="1"/>
  <c r="B129" i="1"/>
  <c r="DH128" i="1"/>
  <c r="DF128" i="1"/>
  <c r="DJ128" i="1" s="1"/>
  <c r="DE128" i="1"/>
  <c r="DI128" i="1" s="1"/>
  <c r="DD128" i="1"/>
  <c r="B128" i="1"/>
  <c r="DI127" i="1"/>
  <c r="DF127" i="1"/>
  <c r="DJ127" i="1" s="1"/>
  <c r="DE127" i="1"/>
  <c r="DD127" i="1"/>
  <c r="DH127" i="1" s="1"/>
  <c r="B127" i="1"/>
  <c r="DJ126" i="1"/>
  <c r="DI126" i="1"/>
  <c r="DF126" i="1"/>
  <c r="DE126" i="1"/>
  <c r="DD126" i="1"/>
  <c r="DH126" i="1" s="1"/>
  <c r="B126" i="1"/>
  <c r="DJ125" i="1"/>
  <c r="DI125" i="1"/>
  <c r="DH125" i="1"/>
  <c r="DF125" i="1"/>
  <c r="DE125" i="1"/>
  <c r="DD125" i="1"/>
  <c r="B125" i="1"/>
  <c r="DF124" i="1"/>
  <c r="DJ124" i="1" s="1"/>
  <c r="DE124" i="1"/>
  <c r="DI124" i="1" s="1"/>
  <c r="DD124" i="1"/>
  <c r="DH124" i="1" s="1"/>
  <c r="B124" i="1"/>
  <c r="DI123" i="1"/>
  <c r="DF123" i="1"/>
  <c r="DJ123" i="1" s="1"/>
  <c r="DE123" i="1"/>
  <c r="DD123" i="1"/>
  <c r="DH123" i="1" s="1"/>
  <c r="B123" i="1"/>
  <c r="DF122" i="1"/>
  <c r="DJ122" i="1" s="1"/>
  <c r="DE122" i="1"/>
  <c r="DI122" i="1" s="1"/>
  <c r="DD122" i="1"/>
  <c r="DH122" i="1" s="1"/>
  <c r="B122" i="1"/>
  <c r="DH121" i="1"/>
  <c r="DF121" i="1"/>
  <c r="DJ121" i="1" s="1"/>
  <c r="DE121" i="1"/>
  <c r="DI121" i="1" s="1"/>
  <c r="DD121" i="1"/>
  <c r="B121" i="1"/>
  <c r="DH120" i="1"/>
  <c r="DF120" i="1"/>
  <c r="DJ120" i="1" s="1"/>
  <c r="DE120" i="1"/>
  <c r="DI120" i="1" s="1"/>
  <c r="DD120" i="1"/>
  <c r="B120" i="1"/>
  <c r="DJ119" i="1"/>
  <c r="DI119" i="1"/>
  <c r="DH119" i="1"/>
  <c r="DF119" i="1"/>
  <c r="DE119" i="1"/>
  <c r="DD119" i="1"/>
  <c r="B119" i="1"/>
  <c r="DJ118" i="1"/>
  <c r="DF118" i="1"/>
  <c r="DE118" i="1"/>
  <c r="DI118" i="1" s="1"/>
  <c r="DD118" i="1"/>
  <c r="DH118" i="1" s="1"/>
  <c r="B118" i="1"/>
  <c r="DJ117" i="1"/>
  <c r="DF117" i="1"/>
  <c r="DE117" i="1"/>
  <c r="DI117" i="1" s="1"/>
  <c r="DD117" i="1"/>
  <c r="DH117" i="1" s="1"/>
  <c r="B117" i="1"/>
  <c r="DJ116" i="1"/>
  <c r="DF116" i="1"/>
  <c r="DE116" i="1"/>
  <c r="DI116" i="1" s="1"/>
  <c r="DD116" i="1"/>
  <c r="DH116" i="1" s="1"/>
  <c r="B116" i="1"/>
  <c r="DF115" i="1"/>
  <c r="DJ115" i="1" s="1"/>
  <c r="DE115" i="1"/>
  <c r="DI115" i="1" s="1"/>
  <c r="DD115" i="1"/>
  <c r="DH115" i="1" s="1"/>
  <c r="B115" i="1"/>
  <c r="DJ114" i="1"/>
  <c r="DH114" i="1"/>
  <c r="DF114" i="1"/>
  <c r="DE114" i="1"/>
  <c r="DI114" i="1" s="1"/>
  <c r="DD114" i="1"/>
  <c r="B114" i="1"/>
  <c r="DI113" i="1"/>
  <c r="DF113" i="1"/>
  <c r="DJ113" i="1" s="1"/>
  <c r="DE113" i="1"/>
  <c r="DD113" i="1"/>
  <c r="DH113" i="1" s="1"/>
  <c r="B113" i="1"/>
  <c r="DJ112" i="1"/>
  <c r="DI112" i="1"/>
  <c r="DH112" i="1"/>
  <c r="DF112" i="1"/>
  <c r="DE112" i="1"/>
  <c r="DD112" i="1"/>
  <c r="B112" i="1"/>
  <c r="DF111" i="1"/>
  <c r="DJ111" i="1" s="1"/>
  <c r="DE111" i="1"/>
  <c r="DI111" i="1" s="1"/>
  <c r="DD111" i="1"/>
  <c r="DH111" i="1" s="1"/>
  <c r="B111" i="1"/>
  <c r="DJ110" i="1"/>
  <c r="DI110" i="1"/>
  <c r="DF110" i="1"/>
  <c r="DE110" i="1"/>
  <c r="DD110" i="1"/>
  <c r="DH110" i="1" s="1"/>
  <c r="B110" i="1"/>
  <c r="DF109" i="1"/>
  <c r="DJ109" i="1" s="1"/>
  <c r="DE109" i="1"/>
  <c r="DI109" i="1" s="1"/>
  <c r="DD109" i="1"/>
  <c r="DH109" i="1" s="1"/>
  <c r="B109" i="1"/>
  <c r="DJ108" i="1"/>
  <c r="DH108" i="1"/>
  <c r="DF108" i="1"/>
  <c r="DE108" i="1"/>
  <c r="DI108" i="1" s="1"/>
  <c r="DD108" i="1"/>
  <c r="B108" i="1"/>
  <c r="DF107" i="1"/>
  <c r="DJ107" i="1" s="1"/>
  <c r="DE107" i="1"/>
  <c r="DI107" i="1" s="1"/>
  <c r="DD107" i="1"/>
  <c r="DH107" i="1" s="1"/>
  <c r="B107" i="1"/>
  <c r="DJ106" i="1"/>
  <c r="DH106" i="1"/>
  <c r="DF106" i="1"/>
  <c r="DE106" i="1"/>
  <c r="DI106" i="1" s="1"/>
  <c r="DD106" i="1"/>
  <c r="B106" i="1"/>
  <c r="DI105" i="1"/>
  <c r="DH105" i="1"/>
  <c r="DF105" i="1"/>
  <c r="DJ105" i="1" s="1"/>
  <c r="DE105" i="1"/>
  <c r="DD105" i="1"/>
  <c r="B105" i="1"/>
  <c r="DH104" i="1"/>
  <c r="DF104" i="1"/>
  <c r="DJ104" i="1" s="1"/>
  <c r="DE104" i="1"/>
  <c r="DI104" i="1" s="1"/>
  <c r="DD104" i="1"/>
  <c r="B104" i="1"/>
  <c r="DJ103" i="1"/>
  <c r="DI103" i="1"/>
  <c r="DH103" i="1"/>
  <c r="DF103" i="1"/>
  <c r="DE103" i="1"/>
  <c r="DD103" i="1"/>
  <c r="B103" i="1"/>
  <c r="DJ102" i="1"/>
  <c r="DF102" i="1"/>
  <c r="DE102" i="1"/>
  <c r="DI102" i="1" s="1"/>
  <c r="DD102" i="1"/>
  <c r="DH102" i="1" s="1"/>
  <c r="B102" i="1"/>
  <c r="DJ101" i="1"/>
  <c r="DI101" i="1"/>
  <c r="DF101" i="1"/>
  <c r="DE101" i="1"/>
  <c r="DD101" i="1"/>
  <c r="DH101" i="1" s="1"/>
  <c r="B101" i="1"/>
  <c r="DJ100" i="1"/>
  <c r="DF100" i="1"/>
  <c r="DE100" i="1"/>
  <c r="DI100" i="1" s="1"/>
  <c r="DD100" i="1"/>
  <c r="DH100" i="1" s="1"/>
  <c r="B100" i="1"/>
  <c r="DF99" i="1"/>
  <c r="DJ99" i="1" s="1"/>
  <c r="DE99" i="1"/>
  <c r="DI99" i="1" s="1"/>
  <c r="DD99" i="1"/>
  <c r="DH99" i="1" s="1"/>
  <c r="B99" i="1"/>
  <c r="DJ98" i="1"/>
  <c r="DH98" i="1"/>
  <c r="DF98" i="1"/>
  <c r="DE98" i="1"/>
  <c r="DI98" i="1" s="1"/>
  <c r="DD98" i="1"/>
  <c r="B98" i="1"/>
  <c r="DF97" i="1"/>
  <c r="DJ97" i="1" s="1"/>
  <c r="DE97" i="1"/>
  <c r="DI97" i="1" s="1"/>
  <c r="DD97" i="1"/>
  <c r="DH97" i="1" s="1"/>
  <c r="B97" i="1"/>
  <c r="DJ96" i="1"/>
  <c r="DI96" i="1"/>
  <c r="DH96" i="1"/>
  <c r="DF96" i="1"/>
  <c r="DE96" i="1"/>
  <c r="DD96" i="1"/>
  <c r="B96" i="1"/>
  <c r="DI95" i="1"/>
  <c r="DH95" i="1"/>
  <c r="DF95" i="1"/>
  <c r="DJ95" i="1" s="1"/>
  <c r="DE95" i="1"/>
  <c r="DD95" i="1"/>
  <c r="B95" i="1"/>
  <c r="DJ94" i="1"/>
  <c r="DI94" i="1"/>
  <c r="DF94" i="1"/>
  <c r="DE94" i="1"/>
  <c r="DD94" i="1"/>
  <c r="DH94" i="1" s="1"/>
  <c r="B94" i="1"/>
  <c r="DJ93" i="1"/>
  <c r="DI93" i="1"/>
  <c r="DH93" i="1"/>
  <c r="DF93" i="1"/>
  <c r="DE93" i="1"/>
  <c r="DD93" i="1"/>
  <c r="B93" i="1"/>
  <c r="DF92" i="1"/>
  <c r="DJ92" i="1" s="1"/>
  <c r="DE92" i="1"/>
  <c r="DI92" i="1" s="1"/>
  <c r="DD92" i="1"/>
  <c r="DH92" i="1" s="1"/>
  <c r="B92" i="1"/>
  <c r="DI91" i="1"/>
  <c r="DH91" i="1"/>
  <c r="DF91" i="1"/>
  <c r="DJ91" i="1" s="1"/>
  <c r="DE91" i="1"/>
  <c r="DD91" i="1"/>
  <c r="B91" i="1"/>
  <c r="DF90" i="1"/>
  <c r="DJ90" i="1" s="1"/>
  <c r="DE90" i="1"/>
  <c r="DI90" i="1" s="1"/>
  <c r="DD90" i="1"/>
  <c r="DH90" i="1" s="1"/>
  <c r="B90" i="1"/>
  <c r="DI89" i="1"/>
  <c r="DH89" i="1"/>
  <c r="DF89" i="1"/>
  <c r="DJ89" i="1" s="1"/>
  <c r="DE89" i="1"/>
  <c r="DD89" i="1"/>
  <c r="B89" i="1"/>
  <c r="DJ88" i="1"/>
  <c r="DF88" i="1"/>
  <c r="DE88" i="1"/>
  <c r="DI88" i="1" s="1"/>
  <c r="DD88" i="1"/>
  <c r="DH88" i="1" s="1"/>
  <c r="B88" i="1"/>
  <c r="DJ87" i="1"/>
  <c r="DI87" i="1"/>
  <c r="DF87" i="1"/>
  <c r="DE87" i="1"/>
  <c r="DD87" i="1"/>
  <c r="DH87" i="1" s="1"/>
  <c r="B87" i="1"/>
  <c r="DF86" i="1"/>
  <c r="DJ86" i="1" s="1"/>
  <c r="DE86" i="1"/>
  <c r="DI86" i="1" s="1"/>
  <c r="DD86" i="1"/>
  <c r="DH86" i="1" s="1"/>
  <c r="B86" i="1"/>
  <c r="DI85" i="1"/>
  <c r="DF85" i="1"/>
  <c r="DJ85" i="1" s="1"/>
  <c r="DE85" i="1"/>
  <c r="DD85" i="1"/>
  <c r="DH85" i="1" s="1"/>
  <c r="B85" i="1"/>
  <c r="DH84" i="1"/>
  <c r="DF84" i="1"/>
  <c r="DJ84" i="1" s="1"/>
  <c r="DE84" i="1"/>
  <c r="DI84" i="1" s="1"/>
  <c r="DD84" i="1"/>
  <c r="B84" i="1"/>
  <c r="DF83" i="1"/>
  <c r="DJ83" i="1" s="1"/>
  <c r="DE83" i="1"/>
  <c r="DI83" i="1" s="1"/>
  <c r="DD83" i="1"/>
  <c r="DH83" i="1" s="1"/>
  <c r="B83" i="1"/>
  <c r="DJ82" i="1"/>
  <c r="DH82" i="1"/>
  <c r="DF82" i="1"/>
  <c r="DE82" i="1"/>
  <c r="DI82" i="1" s="1"/>
  <c r="DD82" i="1"/>
  <c r="B82" i="1"/>
  <c r="DF81" i="1"/>
  <c r="DJ81" i="1" s="1"/>
  <c r="DE81" i="1"/>
  <c r="DI81" i="1" s="1"/>
  <c r="DD81" i="1"/>
  <c r="DH81" i="1" s="1"/>
  <c r="B81" i="1"/>
  <c r="DH80" i="1"/>
  <c r="DF80" i="1"/>
  <c r="DJ80" i="1" s="1"/>
  <c r="DE80" i="1"/>
  <c r="DI80" i="1" s="1"/>
  <c r="DD80" i="1"/>
  <c r="B80" i="1"/>
  <c r="DF79" i="1"/>
  <c r="DJ79" i="1" s="1"/>
  <c r="DE79" i="1"/>
  <c r="DI79" i="1" s="1"/>
  <c r="DD79" i="1"/>
  <c r="DH79" i="1" s="1"/>
  <c r="B79" i="1"/>
  <c r="DJ78" i="1"/>
  <c r="DI78" i="1"/>
  <c r="DF78" i="1"/>
  <c r="DE78" i="1"/>
  <c r="DD78" i="1"/>
  <c r="DH78" i="1" s="1"/>
  <c r="B78" i="1"/>
  <c r="DI77" i="1"/>
  <c r="DH77" i="1"/>
  <c r="DF77" i="1"/>
  <c r="DJ77" i="1" s="1"/>
  <c r="DE77" i="1"/>
  <c r="DD77" i="1"/>
  <c r="B77" i="1"/>
  <c r="DF76" i="1"/>
  <c r="DJ76" i="1" s="1"/>
  <c r="DE76" i="1"/>
  <c r="DI76" i="1" s="1"/>
  <c r="DD76" i="1"/>
  <c r="DH76" i="1" s="1"/>
  <c r="B76" i="1"/>
  <c r="DF75" i="1"/>
  <c r="DJ75" i="1" s="1"/>
  <c r="DE75" i="1"/>
  <c r="DI75" i="1" s="1"/>
  <c r="DD75" i="1"/>
  <c r="DH75" i="1" s="1"/>
  <c r="B75" i="1"/>
  <c r="DF74" i="1"/>
  <c r="DJ74" i="1" s="1"/>
  <c r="DE74" i="1"/>
  <c r="DI74" i="1" s="1"/>
  <c r="DD74" i="1"/>
  <c r="DH74" i="1" s="1"/>
  <c r="B74" i="1"/>
  <c r="DH73" i="1"/>
  <c r="DF73" i="1"/>
  <c r="DJ73" i="1" s="1"/>
  <c r="DE73" i="1"/>
  <c r="DI73" i="1" s="1"/>
  <c r="DD73" i="1"/>
  <c r="B73" i="1"/>
  <c r="DI72" i="1"/>
  <c r="DH72" i="1"/>
  <c r="DF72" i="1"/>
  <c r="DJ72" i="1" s="1"/>
  <c r="DE72" i="1"/>
  <c r="DD72" i="1"/>
  <c r="B72" i="1"/>
  <c r="DJ71" i="1"/>
  <c r="DI71" i="1"/>
  <c r="DH71" i="1"/>
  <c r="DF71" i="1"/>
  <c r="DE71" i="1"/>
  <c r="DD71" i="1"/>
  <c r="B71" i="1"/>
  <c r="DJ70" i="1"/>
  <c r="DI70" i="1"/>
  <c r="DF70" i="1"/>
  <c r="DE70" i="1"/>
  <c r="DD70" i="1"/>
  <c r="DH70" i="1" s="1"/>
  <c r="B70" i="1"/>
  <c r="DJ69" i="1"/>
  <c r="DF69" i="1"/>
  <c r="DE69" i="1"/>
  <c r="DI69" i="1" s="1"/>
  <c r="DD69" i="1"/>
  <c r="DH69" i="1" s="1"/>
  <c r="B69" i="1"/>
  <c r="DH68" i="1"/>
  <c r="DF68" i="1"/>
  <c r="DJ68" i="1" s="1"/>
  <c r="DE68" i="1"/>
  <c r="DI68" i="1" s="1"/>
  <c r="DD68" i="1"/>
  <c r="B68" i="1"/>
  <c r="DF67" i="1"/>
  <c r="DJ67" i="1" s="1"/>
  <c r="DE67" i="1"/>
  <c r="DI67" i="1" s="1"/>
  <c r="DD67" i="1"/>
  <c r="DH67" i="1" s="1"/>
  <c r="B67" i="1"/>
  <c r="DH66" i="1"/>
  <c r="DF66" i="1"/>
  <c r="DJ66" i="1" s="1"/>
  <c r="DE66" i="1"/>
  <c r="DI66" i="1" s="1"/>
  <c r="DD66" i="1"/>
  <c r="B66" i="1"/>
  <c r="DI65" i="1"/>
  <c r="DF65" i="1"/>
  <c r="DJ65" i="1" s="1"/>
  <c r="DE65" i="1"/>
  <c r="DD65" i="1"/>
  <c r="DH65" i="1" s="1"/>
  <c r="B65" i="1"/>
  <c r="DJ64" i="1"/>
  <c r="DI64" i="1"/>
  <c r="DH64" i="1"/>
  <c r="DF64" i="1"/>
  <c r="DE64" i="1"/>
  <c r="DD64" i="1"/>
  <c r="B64" i="1"/>
  <c r="DJ63" i="1"/>
  <c r="DF63" i="1"/>
  <c r="DE63" i="1"/>
  <c r="DI63" i="1" s="1"/>
  <c r="DD63" i="1"/>
  <c r="DH63" i="1" s="1"/>
  <c r="B63" i="1"/>
  <c r="DJ62" i="1"/>
  <c r="DI62" i="1"/>
  <c r="DF62" i="1"/>
  <c r="DE62" i="1"/>
  <c r="DD62" i="1"/>
  <c r="DH62" i="1" s="1"/>
  <c r="B62" i="1"/>
  <c r="DF61" i="1"/>
  <c r="DJ61" i="1" s="1"/>
  <c r="DE61" i="1"/>
  <c r="DI61" i="1" s="1"/>
  <c r="DD61" i="1"/>
  <c r="DH61" i="1" s="1"/>
  <c r="B61" i="1"/>
  <c r="DJ60" i="1"/>
  <c r="DH60" i="1"/>
  <c r="DF60" i="1"/>
  <c r="DE60" i="1"/>
  <c r="DI60" i="1" s="1"/>
  <c r="DD60" i="1"/>
  <c r="B60" i="1"/>
  <c r="DF59" i="1"/>
  <c r="DJ59" i="1" s="1"/>
  <c r="DE59" i="1"/>
  <c r="DI59" i="1" s="1"/>
  <c r="DD59" i="1"/>
  <c r="DH59" i="1" s="1"/>
  <c r="B59" i="1"/>
  <c r="DJ58" i="1"/>
  <c r="DH58" i="1"/>
  <c r="DF58" i="1"/>
  <c r="DE58" i="1"/>
  <c r="DI58" i="1" s="1"/>
  <c r="DD58" i="1"/>
  <c r="B58" i="1"/>
  <c r="DI57" i="1"/>
  <c r="DH57" i="1"/>
  <c r="DF57" i="1"/>
  <c r="DJ57" i="1" s="1"/>
  <c r="DE57" i="1"/>
  <c r="DD57" i="1"/>
  <c r="B57" i="1"/>
  <c r="DJ56" i="1"/>
  <c r="DF56" i="1"/>
  <c r="DE56" i="1"/>
  <c r="DI56" i="1" s="1"/>
  <c r="DD56" i="1"/>
  <c r="DH56" i="1" s="1"/>
  <c r="B56" i="1"/>
  <c r="DJ55" i="1"/>
  <c r="DI55" i="1"/>
  <c r="DH55" i="1"/>
  <c r="DF55" i="1"/>
  <c r="DE55" i="1"/>
  <c r="DD55" i="1"/>
  <c r="B55" i="1"/>
  <c r="DI54" i="1"/>
  <c r="DF54" i="1"/>
  <c r="DJ54" i="1" s="1"/>
  <c r="DE54" i="1"/>
  <c r="DD54" i="1"/>
  <c r="DH54" i="1" s="1"/>
  <c r="B54" i="1"/>
  <c r="DJ53" i="1"/>
  <c r="DI53" i="1"/>
  <c r="DF53" i="1"/>
  <c r="DE53" i="1"/>
  <c r="DD53" i="1"/>
  <c r="DH53" i="1" s="1"/>
  <c r="B53" i="1"/>
  <c r="DJ52" i="1"/>
  <c r="DF52" i="1"/>
  <c r="DE52" i="1"/>
  <c r="DI52" i="1" s="1"/>
  <c r="DD52" i="1"/>
  <c r="DH52" i="1" s="1"/>
  <c r="B52" i="1"/>
  <c r="DF51" i="1"/>
  <c r="DJ51" i="1" s="1"/>
  <c r="DE51" i="1"/>
  <c r="DI51" i="1" s="1"/>
  <c r="DD51" i="1"/>
  <c r="DH51" i="1" s="1"/>
  <c r="B51" i="1"/>
  <c r="DI50" i="1"/>
  <c r="DH50" i="1"/>
  <c r="DF50" i="1"/>
  <c r="DJ50" i="1" s="1"/>
  <c r="DE50" i="1"/>
  <c r="DD50" i="1"/>
  <c r="B50" i="1"/>
  <c r="DF49" i="1"/>
  <c r="DJ49" i="1" s="1"/>
  <c r="DE49" i="1"/>
  <c r="DI49" i="1" s="1"/>
  <c r="DD49" i="1"/>
  <c r="DH49" i="1" s="1"/>
  <c r="B49" i="1"/>
  <c r="DI48" i="1"/>
  <c r="DH48" i="1"/>
  <c r="DF48" i="1"/>
  <c r="DJ48" i="1" s="1"/>
  <c r="DE48" i="1"/>
  <c r="DD48" i="1"/>
  <c r="DI47" i="1"/>
  <c r="DF47" i="1"/>
  <c r="DJ47" i="1" s="1"/>
  <c r="DE47" i="1"/>
  <c r="DD47" i="1"/>
  <c r="DH47" i="1" s="1"/>
  <c r="B47" i="1"/>
  <c r="DJ46" i="1"/>
  <c r="DI46" i="1"/>
  <c r="DH46" i="1"/>
  <c r="DF46" i="1"/>
  <c r="DE46" i="1"/>
  <c r="DD46" i="1"/>
  <c r="B46" i="1"/>
  <c r="DF45" i="1"/>
  <c r="DJ45" i="1" s="1"/>
  <c r="DE45" i="1"/>
  <c r="DI45" i="1" s="1"/>
  <c r="DD45" i="1"/>
  <c r="DH45" i="1" s="1"/>
  <c r="B45" i="1"/>
  <c r="DJ44" i="1"/>
  <c r="DF44" i="1"/>
  <c r="DE44" i="1"/>
  <c r="DI44" i="1" s="1"/>
  <c r="DD44" i="1"/>
  <c r="DH44" i="1" s="1"/>
  <c r="B44" i="1"/>
  <c r="DF43" i="1"/>
  <c r="DJ43" i="1" s="1"/>
  <c r="DE43" i="1"/>
  <c r="DI43" i="1" s="1"/>
  <c r="DD43" i="1"/>
  <c r="DH43" i="1" s="1"/>
  <c r="B43" i="1"/>
  <c r="DF42" i="1"/>
  <c r="DJ42" i="1" s="1"/>
  <c r="DE42" i="1"/>
  <c r="DI42" i="1" s="1"/>
  <c r="DD42" i="1"/>
  <c r="DH42" i="1" s="1"/>
  <c r="B42" i="1"/>
  <c r="DJ41" i="1"/>
  <c r="DH41" i="1"/>
  <c r="DF41" i="1"/>
  <c r="DE41" i="1"/>
  <c r="DI41" i="1" s="1"/>
  <c r="DD41" i="1"/>
  <c r="B41" i="1"/>
  <c r="DH40" i="1"/>
  <c r="DF40" i="1"/>
  <c r="DJ40" i="1" s="1"/>
  <c r="DE40" i="1"/>
  <c r="DI40" i="1" s="1"/>
  <c r="DD40" i="1"/>
  <c r="B40" i="1"/>
  <c r="DJ39" i="1"/>
  <c r="DI39" i="1"/>
  <c r="DH39" i="1"/>
  <c r="DF39" i="1"/>
  <c r="DE39" i="1"/>
  <c r="DD39" i="1"/>
  <c r="B39" i="1"/>
  <c r="DJ38" i="1"/>
  <c r="DH38" i="1"/>
  <c r="DF38" i="1"/>
  <c r="DE38" i="1"/>
  <c r="DI38" i="1" s="1"/>
  <c r="DD38" i="1"/>
  <c r="B38" i="1"/>
  <c r="DJ37" i="1"/>
  <c r="DH37" i="1"/>
  <c r="DF37" i="1"/>
  <c r="DE37" i="1"/>
  <c r="DI37" i="1" s="1"/>
  <c r="DD37" i="1"/>
  <c r="B37" i="1"/>
  <c r="DI36" i="1"/>
  <c r="DF36" i="1"/>
  <c r="DJ36" i="1" s="1"/>
  <c r="DE36" i="1"/>
  <c r="DD36" i="1"/>
  <c r="DH36" i="1" s="1"/>
  <c r="B36" i="1"/>
  <c r="DJ35" i="1"/>
  <c r="DF35" i="1"/>
  <c r="DE35" i="1"/>
  <c r="DI35" i="1" s="1"/>
  <c r="DD35" i="1"/>
  <c r="DH35" i="1" s="1"/>
  <c r="B35" i="1"/>
  <c r="DI34" i="1"/>
  <c r="DF34" i="1"/>
  <c r="DJ34" i="1" s="1"/>
  <c r="DE34" i="1"/>
  <c r="DD34" i="1"/>
  <c r="DH34" i="1" s="1"/>
  <c r="B34" i="1"/>
  <c r="DF33" i="1"/>
  <c r="DJ33" i="1" s="1"/>
  <c r="DE33" i="1"/>
  <c r="DI33" i="1" s="1"/>
  <c r="DD33" i="1"/>
  <c r="DH33" i="1" s="1"/>
  <c r="B33" i="1"/>
  <c r="DJ32" i="1"/>
  <c r="DI32" i="1"/>
  <c r="DF32" i="1"/>
  <c r="DE32" i="1"/>
  <c r="DD32" i="1"/>
  <c r="DH32" i="1" s="1"/>
  <c r="B32" i="1"/>
  <c r="DF31" i="1"/>
  <c r="DJ31" i="1" s="1"/>
  <c r="DE31" i="1"/>
  <c r="DI31" i="1" s="1"/>
  <c r="DD31" i="1"/>
  <c r="DH31" i="1" s="1"/>
  <c r="B31" i="1"/>
  <c r="DI30" i="1"/>
  <c r="DH30" i="1"/>
  <c r="DF30" i="1"/>
  <c r="DJ30" i="1" s="1"/>
  <c r="DE30" i="1"/>
  <c r="DD30" i="1"/>
  <c r="B30" i="1"/>
  <c r="DH29" i="1"/>
  <c r="DF29" i="1"/>
  <c r="DJ29" i="1" s="1"/>
  <c r="DE29" i="1"/>
  <c r="DI29" i="1" s="1"/>
  <c r="DD29" i="1"/>
  <c r="B29" i="1"/>
  <c r="DJ28" i="1"/>
  <c r="DI28" i="1"/>
  <c r="DF28" i="1"/>
  <c r="DE28" i="1"/>
  <c r="DD28" i="1"/>
  <c r="DH28" i="1" s="1"/>
  <c r="B28" i="1"/>
  <c r="DJ27" i="1"/>
  <c r="DF27" i="1"/>
  <c r="DE27" i="1"/>
  <c r="DI27" i="1" s="1"/>
  <c r="DD27" i="1"/>
  <c r="DH27" i="1" s="1"/>
  <c r="B27" i="1"/>
  <c r="DF26" i="1"/>
  <c r="DJ26" i="1" s="1"/>
  <c r="DE26" i="1"/>
  <c r="DI26" i="1" s="1"/>
  <c r="DD26" i="1"/>
  <c r="DH26" i="1" s="1"/>
  <c r="B26" i="1"/>
  <c r="DJ25" i="1"/>
  <c r="DF25" i="1"/>
  <c r="DE25" i="1"/>
  <c r="DI25" i="1" s="1"/>
  <c r="DD25" i="1"/>
  <c r="DH25" i="1" s="1"/>
  <c r="B25" i="1"/>
  <c r="DF24" i="1"/>
  <c r="DJ24" i="1" s="1"/>
  <c r="DE24" i="1"/>
  <c r="DI24" i="1" s="1"/>
  <c r="DD24" i="1"/>
  <c r="DH24" i="1" s="1"/>
  <c r="B24" i="1"/>
  <c r="DJ23" i="1"/>
  <c r="DI23" i="1"/>
  <c r="DH23" i="1"/>
  <c r="DF23" i="1"/>
  <c r="DE23" i="1"/>
  <c r="DD23" i="1"/>
  <c r="B23" i="1"/>
  <c r="DI22" i="1"/>
  <c r="DH22" i="1"/>
  <c r="DF22" i="1"/>
  <c r="DJ22" i="1" s="1"/>
  <c r="DE22" i="1"/>
  <c r="DD22" i="1"/>
  <c r="B22" i="1"/>
  <c r="DJ21" i="1"/>
  <c r="DI21" i="1"/>
  <c r="DF21" i="1"/>
  <c r="DE21" i="1"/>
  <c r="DD21" i="1"/>
  <c r="DH21" i="1" s="1"/>
  <c r="B21" i="1"/>
  <c r="DI20" i="1"/>
  <c r="DF20" i="1"/>
  <c r="DJ20" i="1" s="1"/>
  <c r="DE20" i="1"/>
  <c r="DD20" i="1"/>
  <c r="DH20" i="1" s="1"/>
  <c r="B20" i="1"/>
  <c r="DJ19" i="1"/>
  <c r="DF19" i="1"/>
  <c r="DE19" i="1"/>
  <c r="DI19" i="1" s="1"/>
  <c r="DD19" i="1"/>
  <c r="DH19" i="1" s="1"/>
  <c r="B19" i="1"/>
  <c r="DH18" i="1"/>
  <c r="DF18" i="1"/>
  <c r="DJ18" i="1" s="1"/>
  <c r="DE18" i="1"/>
  <c r="DI18" i="1" s="1"/>
  <c r="DD18" i="1"/>
  <c r="B18" i="1"/>
  <c r="DH17" i="1"/>
  <c r="DF17" i="1"/>
  <c r="DJ17" i="1" s="1"/>
  <c r="DE17" i="1"/>
  <c r="DI17" i="1" s="1"/>
  <c r="DD17" i="1"/>
  <c r="B17" i="1"/>
  <c r="DH16" i="1"/>
  <c r="DF16" i="1"/>
  <c r="DJ16" i="1" s="1"/>
  <c r="DE16" i="1"/>
  <c r="DI16" i="1" s="1"/>
  <c r="DD16" i="1"/>
  <c r="B16" i="1"/>
  <c r="DJ15" i="1"/>
  <c r="DF15" i="1"/>
  <c r="DE15" i="1"/>
  <c r="DI15" i="1" s="1"/>
  <c r="DD15" i="1"/>
  <c r="DH15" i="1" s="1"/>
  <c r="B15" i="1"/>
  <c r="DJ14" i="1"/>
  <c r="DI14" i="1"/>
  <c r="DH14" i="1"/>
  <c r="DF14" i="1"/>
  <c r="DE14" i="1"/>
  <c r="DD14" i="1"/>
  <c r="B14" i="1"/>
  <c r="DJ13" i="1"/>
  <c r="DF13" i="1"/>
  <c r="DE13" i="1"/>
  <c r="DI13" i="1" s="1"/>
  <c r="DD13" i="1"/>
  <c r="DH13" i="1" s="1"/>
  <c r="B13" i="1"/>
  <c r="DJ12" i="1"/>
  <c r="DI12" i="1"/>
  <c r="DF12" i="1"/>
  <c r="DE12" i="1"/>
  <c r="DD12" i="1"/>
  <c r="DH12" i="1" s="1"/>
  <c r="B12" i="1"/>
  <c r="DF11" i="1"/>
  <c r="DJ11" i="1" s="1"/>
  <c r="DE11" i="1"/>
  <c r="DI11" i="1" s="1"/>
  <c r="DD11" i="1"/>
  <c r="B11" i="1"/>
  <c r="DI10" i="1"/>
  <c r="DF10" i="1"/>
  <c r="DJ10" i="1" s="1"/>
  <c r="DE10" i="1"/>
  <c r="DD10" i="1"/>
  <c r="DH10" i="1" s="1"/>
  <c r="B10" i="1"/>
  <c r="DH9" i="1"/>
  <c r="DF9" i="1"/>
  <c r="DJ9" i="1" s="1"/>
  <c r="DE9" i="1"/>
  <c r="DI9" i="1" s="1"/>
  <c r="DD9" i="1"/>
  <c r="B9" i="1"/>
  <c r="DI8" i="1"/>
  <c r="DF8" i="1"/>
  <c r="DJ8" i="1" s="1"/>
  <c r="DE8" i="1"/>
  <c r="DD8" i="1"/>
  <c r="DH8" i="1" s="1"/>
  <c r="B8" i="1"/>
  <c r="DI7" i="1"/>
  <c r="DH7" i="1"/>
  <c r="DF7" i="1"/>
  <c r="DJ7" i="1" s="1"/>
  <c r="DE7" i="1"/>
  <c r="DD7" i="1"/>
  <c r="B7" i="1"/>
  <c r="DI6" i="1"/>
  <c r="DH6" i="1"/>
  <c r="DF6" i="1"/>
  <c r="DE6" i="1"/>
  <c r="DD6" i="1"/>
  <c r="B6" i="1"/>
  <c r="DJ5" i="1"/>
  <c r="DI5" i="1"/>
  <c r="DH5" i="1"/>
  <c r="DF5" i="1"/>
  <c r="DE5" i="1"/>
  <c r="DD5" i="1"/>
  <c r="B5" i="1"/>
  <c r="F3" i="1"/>
  <c r="E3" i="1"/>
  <c r="D3" i="1"/>
  <c r="C3" i="1"/>
  <c r="A3" i="1"/>
  <c r="CM8" i="10" l="1"/>
  <c r="CM29" i="8"/>
  <c r="CX9" i="8"/>
  <c r="DI3" i="1"/>
  <c r="DE3" i="1"/>
  <c r="CY20" i="8"/>
  <c r="DD3" i="1"/>
  <c r="B4" i="11" s="1"/>
  <c r="B3" i="1"/>
  <c r="F1" i="1"/>
  <c r="B3" i="4"/>
  <c r="CY13" i="8"/>
  <c r="CY15" i="8"/>
  <c r="CX14" i="8"/>
  <c r="CW9" i="8"/>
  <c r="CY14" i="8"/>
  <c r="DH11" i="1"/>
  <c r="DH3" i="1" s="1"/>
  <c r="F4" i="11" s="1"/>
  <c r="O29" i="8"/>
  <c r="AA29" i="8"/>
  <c r="AM29" i="8"/>
  <c r="AY29" i="8"/>
  <c r="BK29" i="8"/>
  <c r="BW29" i="8"/>
  <c r="CI29" i="8"/>
  <c r="CW19" i="8"/>
  <c r="BY18" i="10"/>
  <c r="BM18" i="10"/>
  <c r="BA18" i="10"/>
  <c r="AO18" i="10"/>
  <c r="AC18" i="10"/>
  <c r="Q18" i="10"/>
  <c r="E18" i="10"/>
  <c r="CD18" i="10"/>
  <c r="BQ18" i="10"/>
  <c r="BD18" i="10"/>
  <c r="AQ18" i="10"/>
  <c r="AD18" i="10"/>
  <c r="P18" i="10"/>
  <c r="CC18" i="10"/>
  <c r="BP18" i="10"/>
  <c r="BC18" i="10"/>
  <c r="AP18" i="10"/>
  <c r="AB18" i="10"/>
  <c r="O18" i="10"/>
  <c r="BX18" i="10"/>
  <c r="BI18" i="10"/>
  <c r="AT18" i="10"/>
  <c r="AE18" i="10"/>
  <c r="M18" i="10"/>
  <c r="BW18" i="10"/>
  <c r="BH18" i="10"/>
  <c r="AS18" i="10"/>
  <c r="AA18" i="10"/>
  <c r="L18" i="10"/>
  <c r="BO18" i="10"/>
  <c r="AW18" i="10"/>
  <c r="AF18" i="10"/>
  <c r="J18" i="10"/>
  <c r="CG18" i="10"/>
  <c r="BN18" i="10"/>
  <c r="AV18" i="10"/>
  <c r="Z18" i="10"/>
  <c r="I18" i="10"/>
  <c r="CF18" i="10"/>
  <c r="BL18" i="10"/>
  <c r="AU18" i="10"/>
  <c r="Y18" i="10"/>
  <c r="H18" i="10"/>
  <c r="BU18" i="10"/>
  <c r="BB18" i="10"/>
  <c r="AJ18" i="10"/>
  <c r="S18" i="10"/>
  <c r="BV18" i="10"/>
  <c r="AR18" i="10"/>
  <c r="T18" i="10"/>
  <c r="CU18" i="10"/>
  <c r="BT18" i="10"/>
  <c r="AN18" i="10"/>
  <c r="R18" i="10"/>
  <c r="CT18" i="10"/>
  <c r="BS18" i="10"/>
  <c r="AM18" i="10"/>
  <c r="N18" i="10"/>
  <c r="BK18" i="10"/>
  <c r="AK18" i="10"/>
  <c r="G18" i="10"/>
  <c r="CE18" i="10"/>
  <c r="AL18" i="10"/>
  <c r="CB18" i="10"/>
  <c r="AI18" i="10"/>
  <c r="CA18" i="10"/>
  <c r="AH18" i="10"/>
  <c r="BZ18" i="10"/>
  <c r="AG18" i="10"/>
  <c r="BR18" i="10"/>
  <c r="X18" i="10"/>
  <c r="BJ18" i="10"/>
  <c r="W18" i="10"/>
  <c r="BE18" i="10"/>
  <c r="K18" i="10"/>
  <c r="CL18" i="10"/>
  <c r="AZ18" i="10"/>
  <c r="F18" i="10"/>
  <c r="CI18" i="10"/>
  <c r="BG18" i="10"/>
  <c r="BF18" i="10"/>
  <c r="AY18" i="10"/>
  <c r="AX18" i="10"/>
  <c r="V18" i="10"/>
  <c r="U18" i="10"/>
  <c r="AH11" i="10"/>
  <c r="AH29" i="8"/>
  <c r="BF29" i="8"/>
  <c r="CX28" i="8"/>
  <c r="CW14" i="8"/>
  <c r="CF8" i="10"/>
  <c r="CF29" i="10" s="1"/>
  <c r="CF29" i="8"/>
  <c r="DJ6" i="1"/>
  <c r="DJ3" i="1" s="1"/>
  <c r="H4" i="11" s="1"/>
  <c r="DF3" i="1"/>
  <c r="C29" i="8"/>
  <c r="C4" i="8" s="1"/>
  <c r="P29" i="8"/>
  <c r="AB29" i="8"/>
  <c r="AN29" i="8"/>
  <c r="AZ29" i="8"/>
  <c r="BL29" i="8"/>
  <c r="BX29" i="8"/>
  <c r="CJ29" i="8"/>
  <c r="U29" i="8"/>
  <c r="AG11" i="10"/>
  <c r="AG29" i="8"/>
  <c r="CX15" i="8"/>
  <c r="CY27" i="8"/>
  <c r="CX10" i="8"/>
  <c r="CQ11" i="10"/>
  <c r="CW11" i="8"/>
  <c r="CX13" i="8"/>
  <c r="BQ29" i="8"/>
  <c r="CY10" i="8"/>
  <c r="CX11" i="8"/>
  <c r="H29" i="8"/>
  <c r="H6" i="10"/>
  <c r="T6" i="10"/>
  <c r="T29" i="8"/>
  <c r="AF6" i="10"/>
  <c r="AF29" i="8"/>
  <c r="AR6" i="10"/>
  <c r="AR29" i="8"/>
  <c r="BD6" i="10"/>
  <c r="BD29" i="8"/>
  <c r="CB6" i="10"/>
  <c r="CB29" i="8"/>
  <c r="CW6" i="8"/>
  <c r="CN29" i="8"/>
  <c r="CY6" i="8"/>
  <c r="CY18" i="8"/>
  <c r="CW21" i="8"/>
  <c r="CX25" i="8"/>
  <c r="CW26" i="8"/>
  <c r="CX27" i="8"/>
  <c r="CX17" i="8"/>
  <c r="CW18" i="8"/>
  <c r="CY19" i="8"/>
  <c r="L29" i="8"/>
  <c r="X29" i="8"/>
  <c r="AJ6" i="10"/>
  <c r="AJ29" i="8"/>
  <c r="AV6" i="10"/>
  <c r="AV29" i="8"/>
  <c r="BH29" i="8"/>
  <c r="BH6" i="10"/>
  <c r="BT29" i="8"/>
  <c r="BT6" i="10"/>
  <c r="CR29" i="8"/>
  <c r="CX6" i="8"/>
  <c r="CW7" i="8"/>
  <c r="CW10" i="8"/>
  <c r="CY17" i="8"/>
  <c r="CX18" i="8"/>
  <c r="CX7" i="8"/>
  <c r="CX16" i="8"/>
  <c r="W29" i="10"/>
  <c r="CQ15" i="10"/>
  <c r="CW15" i="8"/>
  <c r="CY28" i="8"/>
  <c r="E6" i="10"/>
  <c r="E29" i="8"/>
  <c r="Q29" i="8"/>
  <c r="Q6" i="10"/>
  <c r="AC29" i="8"/>
  <c r="AO29" i="8"/>
  <c r="AO6" i="10"/>
  <c r="BA6" i="10"/>
  <c r="BA29" i="8"/>
  <c r="BM29" i="8"/>
  <c r="BM6" i="10"/>
  <c r="BY29" i="8"/>
  <c r="CK29" i="8"/>
  <c r="CY21" i="8"/>
  <c r="AI29" i="8"/>
  <c r="F6" i="10"/>
  <c r="F29" i="8"/>
  <c r="R29" i="8"/>
  <c r="R6" i="10"/>
  <c r="AD29" i="8"/>
  <c r="AP29" i="8"/>
  <c r="AP6" i="10"/>
  <c r="BB6" i="10"/>
  <c r="BB29" i="8"/>
  <c r="BN29" i="8"/>
  <c r="BN6" i="10"/>
  <c r="BZ29" i="8"/>
  <c r="BZ6" i="10"/>
  <c r="CL29" i="8"/>
  <c r="CL6" i="10"/>
  <c r="CY11" i="8"/>
  <c r="CW13" i="10"/>
  <c r="G29" i="8"/>
  <c r="G6" i="10"/>
  <c r="AE6" i="10"/>
  <c r="AE29" i="8"/>
  <c r="AQ6" i="10"/>
  <c r="AQ29" i="8"/>
  <c r="BC6" i="10"/>
  <c r="BC29" i="8"/>
  <c r="CA6" i="10"/>
  <c r="CA29" i="8"/>
  <c r="CQ8" i="10"/>
  <c r="CW8" i="8"/>
  <c r="CY23" i="8"/>
  <c r="CW25" i="8"/>
  <c r="BE29" i="8"/>
  <c r="B5" i="9"/>
  <c r="CR24" i="10"/>
  <c r="CR21" i="10"/>
  <c r="CR25" i="10"/>
  <c r="CX25" i="10" s="1"/>
  <c r="CR19" i="10"/>
  <c r="CR22" i="10"/>
  <c r="CR20" i="10"/>
  <c r="CR14" i="10"/>
  <c r="CR26" i="10"/>
  <c r="CR9" i="10"/>
  <c r="CR27" i="10"/>
  <c r="CR15" i="10"/>
  <c r="CR18" i="10"/>
  <c r="CR16" i="10"/>
  <c r="CR13" i="10"/>
  <c r="CR12" i="10"/>
  <c r="CR7" i="10"/>
  <c r="CR11" i="10"/>
  <c r="CX11" i="10" s="1"/>
  <c r="CR8" i="10"/>
  <c r="CR17" i="10"/>
  <c r="CR6" i="10"/>
  <c r="CR28" i="10"/>
  <c r="CR23" i="10"/>
  <c r="CS28" i="10"/>
  <c r="CS23" i="10"/>
  <c r="CS20" i="10"/>
  <c r="CS26" i="10"/>
  <c r="CS22" i="10"/>
  <c r="CS25" i="10"/>
  <c r="CS9" i="10"/>
  <c r="CS24" i="10"/>
  <c r="CS19" i="10"/>
  <c r="CS11" i="10"/>
  <c r="CS27" i="10"/>
  <c r="CS14" i="10"/>
  <c r="CS10" i="10"/>
  <c r="CS16" i="10"/>
  <c r="CS7" i="10"/>
  <c r="CS8" i="10"/>
  <c r="CS17" i="10"/>
  <c r="CS6" i="10"/>
  <c r="CS21" i="10"/>
  <c r="CS15" i="10"/>
  <c r="CS18" i="10"/>
  <c r="CS12" i="10"/>
  <c r="CS13" i="10"/>
  <c r="I6" i="10"/>
  <c r="I29" i="8"/>
  <c r="AS6" i="10"/>
  <c r="AS29" i="8"/>
  <c r="BE29" i="10"/>
  <c r="CC6" i="10"/>
  <c r="CC29" i="8"/>
  <c r="CY8" i="8"/>
  <c r="CY25" i="8"/>
  <c r="CX26" i="8"/>
  <c r="BG29" i="8"/>
  <c r="CD17" i="10"/>
  <c r="BY17" i="10"/>
  <c r="BM17" i="10"/>
  <c r="BA17" i="10"/>
  <c r="AO17" i="10"/>
  <c r="AC17" i="10"/>
  <c r="Q17" i="10"/>
  <c r="E17" i="10"/>
  <c r="BT17" i="10"/>
  <c r="BG17" i="10"/>
  <c r="AT17" i="10"/>
  <c r="CU17" i="10"/>
  <c r="CG17" i="10"/>
  <c r="BS17" i="10"/>
  <c r="BF17" i="10"/>
  <c r="AS17" i="10"/>
  <c r="AF17" i="10"/>
  <c r="S17" i="10"/>
  <c r="F17" i="10"/>
  <c r="BZ17" i="10"/>
  <c r="BJ17" i="10"/>
  <c r="AU17" i="10"/>
  <c r="AE17" i="10"/>
  <c r="P17" i="10"/>
  <c r="BX17" i="10"/>
  <c r="BI17" i="10"/>
  <c r="AR17" i="10"/>
  <c r="AD17" i="10"/>
  <c r="O17" i="10"/>
  <c r="BW17" i="10"/>
  <c r="BH17" i="10"/>
  <c r="AQ17" i="10"/>
  <c r="AB17" i="10"/>
  <c r="N17" i="10"/>
  <c r="CE17" i="10"/>
  <c r="BO17" i="10"/>
  <c r="AY17" i="10"/>
  <c r="AJ17" i="10"/>
  <c r="V17" i="10"/>
  <c r="H17" i="10"/>
  <c r="BP17" i="10"/>
  <c r="BP29" i="10" s="1"/>
  <c r="AP17" i="10"/>
  <c r="W17" i="10"/>
  <c r="BN17" i="10"/>
  <c r="AN17" i="10"/>
  <c r="U17" i="10"/>
  <c r="BL17" i="10"/>
  <c r="AM17" i="10"/>
  <c r="T17" i="10"/>
  <c r="CF17" i="10"/>
  <c r="BE17" i="10"/>
  <c r="AK17" i="10"/>
  <c r="M17" i="10"/>
  <c r="BK17" i="10"/>
  <c r="AA17" i="10"/>
  <c r="CT17" i="10"/>
  <c r="BD17" i="10"/>
  <c r="Z17" i="10"/>
  <c r="BC17" i="10"/>
  <c r="Y17" i="10"/>
  <c r="BB17" i="10"/>
  <c r="X17" i="10"/>
  <c r="AZ17" i="10"/>
  <c r="R17" i="10"/>
  <c r="CC17" i="10"/>
  <c r="AX17" i="10"/>
  <c r="L17" i="10"/>
  <c r="BV17" i="10"/>
  <c r="AL17" i="10"/>
  <c r="I17" i="10"/>
  <c r="BU17" i="10"/>
  <c r="AI17" i="10"/>
  <c r="G17" i="10"/>
  <c r="CB17" i="10"/>
  <c r="CA17" i="10"/>
  <c r="BR17" i="10"/>
  <c r="BQ17" i="10"/>
  <c r="AW17" i="10"/>
  <c r="AV17" i="10"/>
  <c r="AH17" i="10"/>
  <c r="J6" i="10"/>
  <c r="J29" i="8"/>
  <c r="V29" i="8"/>
  <c r="AT6" i="10"/>
  <c r="AT29" i="8"/>
  <c r="BF29" i="10"/>
  <c r="BR29" i="8"/>
  <c r="CD6" i="10"/>
  <c r="CD29" i="8"/>
  <c r="CP6" i="10"/>
  <c r="CP29" i="8"/>
  <c r="CX21" i="8"/>
  <c r="CR10" i="10"/>
  <c r="CU21" i="10"/>
  <c r="BW21" i="10"/>
  <c r="BK21" i="10"/>
  <c r="AY21" i="10"/>
  <c r="AM21" i="10"/>
  <c r="AA21" i="10"/>
  <c r="O21" i="10"/>
  <c r="CF21" i="10"/>
  <c r="BT21" i="10"/>
  <c r="BH21" i="10"/>
  <c r="AV21" i="10"/>
  <c r="AJ21" i="10"/>
  <c r="X21" i="10"/>
  <c r="L21" i="10"/>
  <c r="CT21" i="10"/>
  <c r="CE21" i="10"/>
  <c r="BQ21" i="10"/>
  <c r="BC21" i="10"/>
  <c r="AO21" i="10"/>
  <c r="Z21" i="10"/>
  <c r="K21" i="10"/>
  <c r="CC21" i="10"/>
  <c r="BO21" i="10"/>
  <c r="BA21" i="10"/>
  <c r="AL21" i="10"/>
  <c r="W21" i="10"/>
  <c r="I21" i="10"/>
  <c r="BZ21" i="10"/>
  <c r="BI21" i="10"/>
  <c r="AR21" i="10"/>
  <c r="AB21" i="10"/>
  <c r="H21" i="10"/>
  <c r="BY21" i="10"/>
  <c r="BG21" i="10"/>
  <c r="AQ21" i="10"/>
  <c r="Y21" i="10"/>
  <c r="G21" i="10"/>
  <c r="CA21" i="10"/>
  <c r="BE21" i="10"/>
  <c r="AI21" i="10"/>
  <c r="Q21" i="10"/>
  <c r="BX21" i="10"/>
  <c r="BD21" i="10"/>
  <c r="AH21" i="10"/>
  <c r="P21" i="10"/>
  <c r="BJ21" i="10"/>
  <c r="AG21" i="10"/>
  <c r="J21" i="10"/>
  <c r="CG21" i="10"/>
  <c r="BF21" i="10"/>
  <c r="AF21" i="10"/>
  <c r="F21" i="10"/>
  <c r="CD21" i="10"/>
  <c r="BB21" i="10"/>
  <c r="AE21" i="10"/>
  <c r="E21" i="10"/>
  <c r="BP21" i="10"/>
  <c r="AS21" i="10"/>
  <c r="S21" i="10"/>
  <c r="AX21" i="10"/>
  <c r="R21" i="10"/>
  <c r="AW21" i="10"/>
  <c r="N21" i="10"/>
  <c r="AU21" i="10"/>
  <c r="M21" i="10"/>
  <c r="BV21" i="10"/>
  <c r="AP21" i="10"/>
  <c r="BL21" i="10"/>
  <c r="AZ21" i="10"/>
  <c r="AT21" i="10"/>
  <c r="AN21" i="10"/>
  <c r="AK21" i="10"/>
  <c r="CN21" i="10"/>
  <c r="AD21" i="10"/>
  <c r="BS21" i="10"/>
  <c r="U21" i="10"/>
  <c r="BR21" i="10"/>
  <c r="T21" i="10"/>
  <c r="BN21" i="10"/>
  <c r="BM21" i="10"/>
  <c r="AC21" i="10"/>
  <c r="V21" i="10"/>
  <c r="K6" i="10"/>
  <c r="K29" i="8"/>
  <c r="W29" i="8"/>
  <c r="AU6" i="10"/>
  <c r="AU29" i="8"/>
  <c r="BS29" i="8"/>
  <c r="CE6" i="10"/>
  <c r="CE29" i="8"/>
  <c r="CQ29" i="8"/>
  <c r="CW17" i="8"/>
  <c r="CX22" i="8"/>
  <c r="S29" i="8"/>
  <c r="BO29" i="8"/>
  <c r="BY6" i="10"/>
  <c r="K17" i="10"/>
  <c r="BU21" i="10"/>
  <c r="CY22" i="8"/>
  <c r="CW23" i="8"/>
  <c r="CH26" i="10"/>
  <c r="CH23" i="10"/>
  <c r="CH28" i="10"/>
  <c r="CH20" i="10"/>
  <c r="CH25" i="10"/>
  <c r="CH24" i="10"/>
  <c r="CH19" i="10"/>
  <c r="CH17" i="10"/>
  <c r="CH22" i="10"/>
  <c r="CH21" i="10"/>
  <c r="CH18" i="10"/>
  <c r="CH27" i="10"/>
  <c r="CH11" i="10"/>
  <c r="CH14" i="10"/>
  <c r="CH6" i="10"/>
  <c r="CH13" i="10"/>
  <c r="CH12" i="10"/>
  <c r="CH10" i="10"/>
  <c r="CH16" i="10"/>
  <c r="CH9" i="10"/>
  <c r="CH8" i="10"/>
  <c r="CH7" i="10"/>
  <c r="CH15" i="10"/>
  <c r="CV28" i="10"/>
  <c r="CV25" i="10"/>
  <c r="CV27" i="10"/>
  <c r="CV26" i="10"/>
  <c r="CV23" i="10"/>
  <c r="CV19" i="10"/>
  <c r="CV17" i="10"/>
  <c r="CV21" i="10"/>
  <c r="CV24" i="10"/>
  <c r="CV6" i="10"/>
  <c r="CV14" i="10"/>
  <c r="CV13" i="10"/>
  <c r="CV8" i="10"/>
  <c r="CV18" i="10"/>
  <c r="CV16" i="10"/>
  <c r="CV10" i="10"/>
  <c r="CV11" i="10"/>
  <c r="CV20" i="10"/>
  <c r="CV15" i="10"/>
  <c r="CV22" i="10"/>
  <c r="CV12" i="10"/>
  <c r="CV9" i="10"/>
  <c r="CV7" i="10"/>
  <c r="CX19" i="8"/>
  <c r="CE7" i="10"/>
  <c r="BS7" i="10"/>
  <c r="BS29" i="10" s="1"/>
  <c r="BG7" i="10"/>
  <c r="AU7" i="10"/>
  <c r="AI7" i="10"/>
  <c r="W7" i="10"/>
  <c r="K7" i="10"/>
  <c r="CD7" i="10"/>
  <c r="BR7" i="10"/>
  <c r="BR29" i="10" s="1"/>
  <c r="BF7" i="10"/>
  <c r="AT7" i="10"/>
  <c r="AH7" i="10"/>
  <c r="AH29" i="10" s="1"/>
  <c r="V7" i="10"/>
  <c r="V29" i="10" s="1"/>
  <c r="J7" i="10"/>
  <c r="CC7" i="10"/>
  <c r="BQ7" i="10"/>
  <c r="BQ29" i="10" s="1"/>
  <c r="BE7" i="10"/>
  <c r="AS7" i="10"/>
  <c r="AG7" i="10"/>
  <c r="U7" i="10"/>
  <c r="I7" i="10"/>
  <c r="CT7" i="10"/>
  <c r="CA7" i="10"/>
  <c r="BL7" i="10"/>
  <c r="AW7" i="10"/>
  <c r="AE7" i="10"/>
  <c r="P7" i="10"/>
  <c r="BZ7" i="10"/>
  <c r="BK7" i="10"/>
  <c r="AV7" i="10"/>
  <c r="AD7" i="10"/>
  <c r="O7" i="10"/>
  <c r="CN7" i="10"/>
  <c r="CN29" i="10" s="1"/>
  <c r="BY7" i="10"/>
  <c r="BJ7" i="10"/>
  <c r="AR7" i="10"/>
  <c r="AC7" i="10"/>
  <c r="AC29" i="10" s="1"/>
  <c r="N7" i="10"/>
  <c r="CM7" i="10"/>
  <c r="CM29" i="10" s="1"/>
  <c r="BX7" i="10"/>
  <c r="BI7" i="10"/>
  <c r="AQ7" i="10"/>
  <c r="AB7" i="10"/>
  <c r="M7" i="10"/>
  <c r="BW7" i="10"/>
  <c r="BH7" i="10"/>
  <c r="AP7" i="10"/>
  <c r="AA7" i="10"/>
  <c r="L7" i="10"/>
  <c r="L29" i="10" s="1"/>
  <c r="BV7" i="10"/>
  <c r="BD7" i="10"/>
  <c r="AO7" i="10"/>
  <c r="Z7" i="10"/>
  <c r="H7" i="10"/>
  <c r="BP7" i="10"/>
  <c r="BA7" i="10"/>
  <c r="AL7" i="10"/>
  <c r="T7" i="10"/>
  <c r="E7" i="10"/>
  <c r="BN7" i="10"/>
  <c r="Y7" i="10"/>
  <c r="BM7" i="10"/>
  <c r="X7" i="10"/>
  <c r="BC7" i="10"/>
  <c r="S7" i="10"/>
  <c r="S29" i="10" s="1"/>
  <c r="CU7" i="10"/>
  <c r="BB7" i="10"/>
  <c r="R7" i="10"/>
  <c r="BO7" i="10"/>
  <c r="CJ28" i="10"/>
  <c r="CJ25" i="10"/>
  <c r="CJ26" i="10"/>
  <c r="CJ24" i="10"/>
  <c r="CJ19" i="10"/>
  <c r="CJ20" i="10"/>
  <c r="CJ14" i="10"/>
  <c r="CJ6" i="10"/>
  <c r="CJ16" i="10"/>
  <c r="CJ13" i="10"/>
  <c r="CJ8" i="10"/>
  <c r="CJ21" i="10"/>
  <c r="CJ17" i="10"/>
  <c r="CJ22" i="10"/>
  <c r="CJ23" i="10"/>
  <c r="CJ27" i="10"/>
  <c r="CJ12" i="10"/>
  <c r="CJ9" i="10"/>
  <c r="CJ11" i="10"/>
  <c r="CJ18" i="10"/>
  <c r="CJ15" i="10"/>
  <c r="CJ10" i="10"/>
  <c r="BT7" i="10"/>
  <c r="CU12" i="10"/>
  <c r="N29" i="8"/>
  <c r="Z29" i="8"/>
  <c r="AL29" i="8"/>
  <c r="AX29" i="8"/>
  <c r="BJ29" i="8"/>
  <c r="BV29" i="8"/>
  <c r="CH29" i="8"/>
  <c r="CW20" i="8"/>
  <c r="B3" i="9"/>
  <c r="CK28" i="10"/>
  <c r="CK23" i="10"/>
  <c r="CK20" i="10"/>
  <c r="CK18" i="10"/>
  <c r="CK25" i="10"/>
  <c r="CK16" i="10"/>
  <c r="CK13" i="10"/>
  <c r="CK8" i="10"/>
  <c r="CK15" i="10"/>
  <c r="CK19" i="10"/>
  <c r="CK21" i="10"/>
  <c r="CK17" i="10"/>
  <c r="CK12" i="10"/>
  <c r="CK24" i="10"/>
  <c r="CK27" i="10"/>
  <c r="CK9" i="10"/>
  <c r="CK7" i="10"/>
  <c r="CK26" i="10"/>
  <c r="CK14" i="10"/>
  <c r="CK22" i="10"/>
  <c r="CK11" i="10"/>
  <c r="CK6" i="10"/>
  <c r="CK10" i="10"/>
  <c r="G7" i="10"/>
  <c r="BU7" i="10"/>
  <c r="CO19" i="10"/>
  <c r="M6" i="10"/>
  <c r="M29" i="8"/>
  <c r="Y29" i="8"/>
  <c r="Y6" i="10"/>
  <c r="AK29" i="8"/>
  <c r="AW6" i="10"/>
  <c r="AW29" i="8"/>
  <c r="BI6" i="10"/>
  <c r="BI29" i="8"/>
  <c r="BU29" i="8"/>
  <c r="BU6" i="10"/>
  <c r="CG29" i="8"/>
  <c r="CS29" i="8"/>
  <c r="CP13" i="10"/>
  <c r="CF19" i="10"/>
  <c r="BT19" i="10"/>
  <c r="BH19" i="10"/>
  <c r="AV19" i="10"/>
  <c r="AJ19" i="10"/>
  <c r="X19" i="10"/>
  <c r="L19" i="10"/>
  <c r="CD19" i="10"/>
  <c r="BU19" i="10"/>
  <c r="BG19" i="10"/>
  <c r="AT19" i="10"/>
  <c r="AG19" i="10"/>
  <c r="T19" i="10"/>
  <c r="G19" i="10"/>
  <c r="BS19" i="10"/>
  <c r="BF19" i="10"/>
  <c r="AS19" i="10"/>
  <c r="AF19" i="10"/>
  <c r="S19" i="10"/>
  <c r="F19" i="10"/>
  <c r="BQ19" i="10"/>
  <c r="BB19" i="10"/>
  <c r="AM19" i="10"/>
  <c r="W19" i="10"/>
  <c r="H19" i="10"/>
  <c r="CG19" i="10"/>
  <c r="BP19" i="10"/>
  <c r="BA19" i="10"/>
  <c r="AL19" i="10"/>
  <c r="V19" i="10"/>
  <c r="E19" i="10"/>
  <c r="CU19" i="10"/>
  <c r="CA19" i="10"/>
  <c r="BJ19" i="10"/>
  <c r="AP19" i="10"/>
  <c r="Y19" i="10"/>
  <c r="CT19" i="10"/>
  <c r="BZ19" i="10"/>
  <c r="BI19" i="10"/>
  <c r="AO19" i="10"/>
  <c r="U19" i="10"/>
  <c r="BY19" i="10"/>
  <c r="BE19" i="10"/>
  <c r="AN19" i="10"/>
  <c r="R19" i="10"/>
  <c r="BN19" i="10"/>
  <c r="AW19" i="10"/>
  <c r="AC19" i="10"/>
  <c r="K19" i="10"/>
  <c r="CE19" i="10"/>
  <c r="BC19" i="10"/>
  <c r="AB19" i="10"/>
  <c r="CC19" i="10"/>
  <c r="AZ19" i="10"/>
  <c r="AA19" i="10"/>
  <c r="CB19" i="10"/>
  <c r="AY19" i="10"/>
  <c r="Z19" i="10"/>
  <c r="BW19" i="10"/>
  <c r="AU19" i="10"/>
  <c r="P19" i="10"/>
  <c r="BM19" i="10"/>
  <c r="Q19" i="10"/>
  <c r="BL19" i="10"/>
  <c r="O19" i="10"/>
  <c r="BK19" i="10"/>
  <c r="N19" i="10"/>
  <c r="CQ19" i="10"/>
  <c r="BD19" i="10"/>
  <c r="M19" i="10"/>
  <c r="AX19" i="10"/>
  <c r="J19" i="10"/>
  <c r="CN19" i="10"/>
  <c r="AR19" i="10"/>
  <c r="I19" i="10"/>
  <c r="BX19" i="10"/>
  <c r="AI19" i="10"/>
  <c r="BV19" i="10"/>
  <c r="AH19" i="10"/>
  <c r="X12" i="10"/>
  <c r="AP12" i="10"/>
  <c r="BJ12" i="10"/>
  <c r="CA12" i="10"/>
  <c r="CI26" i="10"/>
  <c r="CI21" i="10"/>
  <c r="CI28" i="10"/>
  <c r="CI25" i="10"/>
  <c r="CI24" i="10"/>
  <c r="CI19" i="10"/>
  <c r="CI27" i="10"/>
  <c r="CI11" i="10"/>
  <c r="CI20" i="10"/>
  <c r="CI14" i="10"/>
  <c r="CI6" i="10"/>
  <c r="CI16" i="10"/>
  <c r="CI13" i="10"/>
  <c r="CI9" i="10"/>
  <c r="CG9" i="10"/>
  <c r="CG29" i="10" s="1"/>
  <c r="BU9" i="10"/>
  <c r="BI9" i="10"/>
  <c r="AW9" i="10"/>
  <c r="AK9" i="10"/>
  <c r="Y9" i="10"/>
  <c r="M9" i="10"/>
  <c r="CF9" i="10"/>
  <c r="BT9" i="10"/>
  <c r="BH9" i="10"/>
  <c r="AV9" i="10"/>
  <c r="AJ9" i="10"/>
  <c r="X9" i="10"/>
  <c r="X29" i="10" s="1"/>
  <c r="L9" i="10"/>
  <c r="CE9" i="10"/>
  <c r="BS9" i="10"/>
  <c r="BG9" i="10"/>
  <c r="AU9" i="10"/>
  <c r="AI9" i="10"/>
  <c r="W9" i="10"/>
  <c r="K9" i="10"/>
  <c r="BW9" i="10"/>
  <c r="BE9" i="10"/>
  <c r="AP9" i="10"/>
  <c r="AA9" i="10"/>
  <c r="I9" i="10"/>
  <c r="BQ9" i="10"/>
  <c r="BB9" i="10"/>
  <c r="AM9" i="10"/>
  <c r="U9" i="10"/>
  <c r="F9" i="10"/>
  <c r="V9" i="10"/>
  <c r="AQ9" i="10"/>
  <c r="BK9" i="10"/>
  <c r="CB9" i="10"/>
  <c r="CD12" i="10"/>
  <c r="BR12" i="10"/>
  <c r="BF12" i="10"/>
  <c r="AT12" i="10"/>
  <c r="AH12" i="10"/>
  <c r="V12" i="10"/>
  <c r="J12" i="10"/>
  <c r="CC12" i="10"/>
  <c r="BQ12" i="10"/>
  <c r="BE12" i="10"/>
  <c r="AS12" i="10"/>
  <c r="AG12" i="10"/>
  <c r="U12" i="10"/>
  <c r="I12" i="10"/>
  <c r="CB12" i="10"/>
  <c r="BP12" i="10"/>
  <c r="BD12" i="10"/>
  <c r="AR12" i="10"/>
  <c r="AF12" i="10"/>
  <c r="T12" i="10"/>
  <c r="H12" i="10"/>
  <c r="BV12" i="10"/>
  <c r="BG12" i="10"/>
  <c r="AO12" i="10"/>
  <c r="Z12" i="10"/>
  <c r="K12" i="10"/>
  <c r="BS12" i="10"/>
  <c r="BA12" i="10"/>
  <c r="AL12" i="10"/>
  <c r="W12" i="10"/>
  <c r="E12" i="10"/>
  <c r="Y12" i="10"/>
  <c r="AQ12" i="10"/>
  <c r="BK12" i="10"/>
  <c r="CE12" i="10"/>
  <c r="CI15" i="10"/>
  <c r="CL27" i="10"/>
  <c r="CL26" i="10"/>
  <c r="CL17" i="10"/>
  <c r="CL8" i="10"/>
  <c r="CL15" i="10"/>
  <c r="CL10" i="10"/>
  <c r="CL22" i="10"/>
  <c r="CL21" i="10"/>
  <c r="CL24" i="10"/>
  <c r="CL9" i="10"/>
  <c r="BY8" i="10"/>
  <c r="H9" i="10"/>
  <c r="AC9" i="10"/>
  <c r="AT9" i="10"/>
  <c r="BN9" i="10"/>
  <c r="L12" i="10"/>
  <c r="AC12" i="10"/>
  <c r="AW12" i="10"/>
  <c r="BN12" i="10"/>
  <c r="CI12" i="10"/>
  <c r="CL20" i="10"/>
  <c r="CM25" i="10"/>
  <c r="CM22" i="10"/>
  <c r="CM27" i="10"/>
  <c r="CM18" i="10"/>
  <c r="CM15" i="10"/>
  <c r="CM10" i="10"/>
  <c r="CM26" i="10"/>
  <c r="CM23" i="10"/>
  <c r="CM21" i="10"/>
  <c r="CM24" i="10"/>
  <c r="CM17" i="10"/>
  <c r="CM11" i="10"/>
  <c r="CQ6" i="10"/>
  <c r="CL7" i="10"/>
  <c r="CP8" i="10"/>
  <c r="J9" i="10"/>
  <c r="AD9" i="10"/>
  <c r="AD29" i="10" s="1"/>
  <c r="AX9" i="10"/>
  <c r="BO9" i="10"/>
  <c r="CD10" i="10"/>
  <c r="R11" i="10"/>
  <c r="AI11" i="10"/>
  <c r="BC11" i="10"/>
  <c r="BT11" i="10"/>
  <c r="CO11" i="10"/>
  <c r="M12" i="10"/>
  <c r="AD12" i="10"/>
  <c r="AX12" i="10"/>
  <c r="BO12" i="10"/>
  <c r="BO29" i="10" s="1"/>
  <c r="BY13" i="10"/>
  <c r="CL13" i="10"/>
  <c r="CQ14" i="10"/>
  <c r="CI17" i="10"/>
  <c r="CM20" i="10"/>
  <c r="CL25" i="10"/>
  <c r="BP9" i="10"/>
  <c r="AY12" i="10"/>
  <c r="BT12" i="10"/>
  <c r="CL12" i="10"/>
  <c r="CO27" i="10"/>
  <c r="CO24" i="10"/>
  <c r="CO28" i="10"/>
  <c r="CO21" i="10"/>
  <c r="CO20" i="10"/>
  <c r="CO26" i="10"/>
  <c r="CO16" i="10"/>
  <c r="CO17" i="10"/>
  <c r="CO12" i="10"/>
  <c r="CO25" i="10"/>
  <c r="CO7" i="10"/>
  <c r="CO29" i="10" s="1"/>
  <c r="CO18" i="10"/>
  <c r="CO13" i="10"/>
  <c r="CO22" i="10"/>
  <c r="CU6" i="10"/>
  <c r="O9" i="10"/>
  <c r="AF9" i="10"/>
  <c r="AZ9" i="10"/>
  <c r="BR9" i="10"/>
  <c r="CM9" i="10"/>
  <c r="T11" i="10"/>
  <c r="AN11" i="10"/>
  <c r="BE11" i="10"/>
  <c r="O12" i="10"/>
  <c r="AI12" i="10"/>
  <c r="AI29" i="10" s="1"/>
  <c r="AZ12" i="10"/>
  <c r="BU12" i="10"/>
  <c r="CM12" i="10"/>
  <c r="CM16" i="10"/>
  <c r="CQ27" i="10"/>
  <c r="CP27" i="10"/>
  <c r="CP22" i="10"/>
  <c r="CP17" i="10"/>
  <c r="CP25" i="10"/>
  <c r="CP19" i="10"/>
  <c r="CP28" i="10"/>
  <c r="CP21" i="10"/>
  <c r="CP20" i="10"/>
  <c r="CP18" i="10"/>
  <c r="CP16" i="10"/>
  <c r="CP26" i="10"/>
  <c r="CP12" i="10"/>
  <c r="CP7" i="10"/>
  <c r="CP24" i="10"/>
  <c r="CP11" i="10"/>
  <c r="CP15" i="10"/>
  <c r="P9" i="10"/>
  <c r="AG9" i="10"/>
  <c r="AG29" i="10" s="1"/>
  <c r="BA9" i="10"/>
  <c r="BV9" i="10"/>
  <c r="CN9" i="10"/>
  <c r="CU11" i="10"/>
  <c r="BW11" i="10"/>
  <c r="BK11" i="10"/>
  <c r="AY11" i="10"/>
  <c r="AM11" i="10"/>
  <c r="AA11" i="10"/>
  <c r="O11" i="10"/>
  <c r="CT11" i="10"/>
  <c r="BV11" i="10"/>
  <c r="BJ11" i="10"/>
  <c r="AX11" i="10"/>
  <c r="AL11" i="10"/>
  <c r="Z11" i="10"/>
  <c r="N11" i="10"/>
  <c r="CG11" i="10"/>
  <c r="BU11" i="10"/>
  <c r="BI11" i="10"/>
  <c r="AW11" i="10"/>
  <c r="AK11" i="10"/>
  <c r="Y11" i="10"/>
  <c r="M11" i="10"/>
  <c r="CA11" i="10"/>
  <c r="BL11" i="10"/>
  <c r="AT11" i="10"/>
  <c r="AE11" i="10"/>
  <c r="P11" i="10"/>
  <c r="BX11" i="10"/>
  <c r="BF11" i="10"/>
  <c r="AQ11" i="10"/>
  <c r="AB11" i="10"/>
  <c r="J11" i="10"/>
  <c r="U11" i="10"/>
  <c r="U29" i="10" s="1"/>
  <c r="AO11" i="10"/>
  <c r="BG11" i="10"/>
  <c r="BG29" i="10" s="1"/>
  <c r="CB11" i="10"/>
  <c r="P12" i="10"/>
  <c r="AJ12" i="10"/>
  <c r="BB12" i="10"/>
  <c r="BW12" i="10"/>
  <c r="CQ12" i="10"/>
  <c r="CI23" i="10"/>
  <c r="CQ26" i="10"/>
  <c r="CQ24" i="10"/>
  <c r="CQ23" i="10"/>
  <c r="CQ21" i="10"/>
  <c r="CQ18" i="10"/>
  <c r="CQ17" i="10"/>
  <c r="CW17" i="10" s="1"/>
  <c r="CQ7" i="10"/>
  <c r="CQ25" i="10"/>
  <c r="CQ9" i="10"/>
  <c r="CQ28" i="10"/>
  <c r="CQ20" i="10"/>
  <c r="CQ16" i="10"/>
  <c r="CQ22" i="10"/>
  <c r="Q9" i="10"/>
  <c r="AH9" i="10"/>
  <c r="BC9" i="10"/>
  <c r="BX9" i="10"/>
  <c r="CO9" i="10"/>
  <c r="CI10" i="10"/>
  <c r="Q12" i="10"/>
  <c r="AK12" i="10"/>
  <c r="BC12" i="10"/>
  <c r="BX12" i="10"/>
  <c r="BV16" i="10"/>
  <c r="CL28" i="10"/>
  <c r="P10" i="10"/>
  <c r="AH10" i="10"/>
  <c r="AW10" i="10"/>
  <c r="BL10" i="10"/>
  <c r="BY20" i="10"/>
  <c r="BM20" i="10"/>
  <c r="BA20" i="10"/>
  <c r="AO20" i="10"/>
  <c r="AC20" i="10"/>
  <c r="Q20" i="10"/>
  <c r="E20" i="10"/>
  <c r="CU20" i="10"/>
  <c r="BU20" i="10"/>
  <c r="BH20" i="10"/>
  <c r="AU20" i="10"/>
  <c r="AH20" i="10"/>
  <c r="U20" i="10"/>
  <c r="H20" i="10"/>
  <c r="CF20" i="10"/>
  <c r="BS20" i="10"/>
  <c r="BF20" i="10"/>
  <c r="AS20" i="10"/>
  <c r="AF20" i="10"/>
  <c r="S20" i="10"/>
  <c r="F20" i="10"/>
  <c r="CA20" i="10"/>
  <c r="BK20" i="10"/>
  <c r="AV20" i="10"/>
  <c r="AE20" i="10"/>
  <c r="O20" i="10"/>
  <c r="BZ20" i="10"/>
  <c r="BJ20" i="10"/>
  <c r="AT20" i="10"/>
  <c r="AD20" i="10"/>
  <c r="N20" i="10"/>
  <c r="CT20" i="10"/>
  <c r="CB20" i="10"/>
  <c r="BG20" i="10"/>
  <c r="AN20" i="10"/>
  <c r="W20" i="10"/>
  <c r="BX20" i="10"/>
  <c r="BE20" i="10"/>
  <c r="AM20" i="10"/>
  <c r="V20" i="10"/>
  <c r="BO20" i="10"/>
  <c r="AQ20" i="10"/>
  <c r="T20" i="10"/>
  <c r="BN20" i="10"/>
  <c r="AP20" i="10"/>
  <c r="R20" i="10"/>
  <c r="CG20" i="10"/>
  <c r="BL20" i="10"/>
  <c r="AL20" i="10"/>
  <c r="P20" i="10"/>
  <c r="BT20" i="10"/>
  <c r="AY20" i="10"/>
  <c r="AA20" i="10"/>
  <c r="G20" i="10"/>
  <c r="AJ20" i="10"/>
  <c r="BR20" i="10"/>
  <c r="CB10" i="10"/>
  <c r="BP10" i="10"/>
  <c r="BD10" i="10"/>
  <c r="AR10" i="10"/>
  <c r="AF10" i="10"/>
  <c r="T10" i="10"/>
  <c r="H10" i="10"/>
  <c r="CA10" i="10"/>
  <c r="BO10" i="10"/>
  <c r="BC10" i="10"/>
  <c r="AQ10" i="10"/>
  <c r="AE10" i="10"/>
  <c r="S10" i="10"/>
  <c r="G10" i="10"/>
  <c r="BZ10" i="10"/>
  <c r="BN10" i="10"/>
  <c r="BB10" i="10"/>
  <c r="AP10" i="10"/>
  <c r="AD10" i="10"/>
  <c r="R10" i="10"/>
  <c r="F10" i="10"/>
  <c r="V10" i="10"/>
  <c r="AK10" i="10"/>
  <c r="AZ10" i="10"/>
  <c r="BR10" i="10"/>
  <c r="CG10" i="10"/>
  <c r="K20" i="10"/>
  <c r="AW20" i="10"/>
  <c r="CC20" i="10"/>
  <c r="L20" i="10"/>
  <c r="AX20" i="10"/>
  <c r="CD20" i="10"/>
  <c r="CU27" i="10"/>
  <c r="BY28" i="10"/>
  <c r="CF14" i="10"/>
  <c r="BT14" i="10"/>
  <c r="BH14" i="10"/>
  <c r="AV14" i="10"/>
  <c r="P14" i="10"/>
  <c r="AB14" i="10"/>
  <c r="AN14" i="10"/>
  <c r="BA14" i="10"/>
  <c r="BN14" i="10"/>
  <c r="CA14" i="10"/>
  <c r="CN14" i="10"/>
  <c r="CA15" i="10"/>
  <c r="BO15" i="10"/>
  <c r="BC15" i="10"/>
  <c r="AQ15" i="10"/>
  <c r="AE15" i="10"/>
  <c r="S15" i="10"/>
  <c r="G15" i="10"/>
  <c r="Q15" i="10"/>
  <c r="AD15" i="10"/>
  <c r="AR15" i="10"/>
  <c r="BE15" i="10"/>
  <c r="BR15" i="10"/>
  <c r="CE15" i="10"/>
  <c r="CN27" i="10"/>
  <c r="CN18" i="10"/>
  <c r="N6" i="10"/>
  <c r="Z6" i="10"/>
  <c r="AL6" i="10"/>
  <c r="AX6" i="10"/>
  <c r="BJ6" i="10"/>
  <c r="BV6" i="10"/>
  <c r="CT6" i="10"/>
  <c r="P8" i="10"/>
  <c r="AB8" i="10"/>
  <c r="AN8" i="10"/>
  <c r="AZ8" i="10"/>
  <c r="BL8" i="10"/>
  <c r="BX8" i="10"/>
  <c r="CN12" i="10"/>
  <c r="O13" i="10"/>
  <c r="AA13" i="10"/>
  <c r="AM13" i="10"/>
  <c r="AY13" i="10"/>
  <c r="BK13" i="10"/>
  <c r="BW13" i="10"/>
  <c r="CU13" i="10"/>
  <c r="J14" i="10"/>
  <c r="V14" i="10"/>
  <c r="AH14" i="10"/>
  <c r="AT14" i="10"/>
  <c r="BG14" i="10"/>
  <c r="BU14" i="10"/>
  <c r="CU14" i="10"/>
  <c r="K15" i="10"/>
  <c r="X15" i="10"/>
  <c r="AK15" i="10"/>
  <c r="AX15" i="10"/>
  <c r="BK15" i="10"/>
  <c r="BX15" i="10"/>
  <c r="P16" i="10"/>
  <c r="AD16" i="10"/>
  <c r="AR16" i="10"/>
  <c r="BG16" i="10"/>
  <c r="BU16" i="10"/>
  <c r="CN17" i="10"/>
  <c r="CD22" i="10"/>
  <c r="BR22" i="10"/>
  <c r="BF22" i="10"/>
  <c r="AT22" i="10"/>
  <c r="AH22" i="10"/>
  <c r="V22" i="10"/>
  <c r="J22" i="10"/>
  <c r="CA22" i="10"/>
  <c r="BO22" i="10"/>
  <c r="BC22" i="10"/>
  <c r="AQ22" i="10"/>
  <c r="AE22" i="10"/>
  <c r="S22" i="10"/>
  <c r="G22" i="10"/>
  <c r="CT22" i="10"/>
  <c r="CF22" i="10"/>
  <c r="BQ22" i="10"/>
  <c r="BB22" i="10"/>
  <c r="AN22" i="10"/>
  <c r="Z22" i="10"/>
  <c r="L22" i="10"/>
  <c r="CC22" i="10"/>
  <c r="BN22" i="10"/>
  <c r="AZ22" i="10"/>
  <c r="AL22" i="10"/>
  <c r="X22" i="10"/>
  <c r="I22" i="10"/>
  <c r="CU22" i="10"/>
  <c r="CB22" i="10"/>
  <c r="BK22" i="10"/>
  <c r="AU22" i="10"/>
  <c r="AC22" i="10"/>
  <c r="M22" i="10"/>
  <c r="BZ22" i="10"/>
  <c r="BJ22" i="10"/>
  <c r="AS22" i="10"/>
  <c r="AB22" i="10"/>
  <c r="K22" i="10"/>
  <c r="CE22" i="10"/>
  <c r="BH22" i="10"/>
  <c r="AM22" i="10"/>
  <c r="R22" i="10"/>
  <c r="BY22" i="10"/>
  <c r="BG22" i="10"/>
  <c r="AK22" i="10"/>
  <c r="Q22" i="10"/>
  <c r="AD22" i="10"/>
  <c r="BA22" i="10"/>
  <c r="BX22" i="10"/>
  <c r="BY23" i="10"/>
  <c r="BM23" i="10"/>
  <c r="BA23" i="10"/>
  <c r="AO23" i="10"/>
  <c r="AC23" i="10"/>
  <c r="Q23" i="10"/>
  <c r="E23" i="10"/>
  <c r="CT23" i="10"/>
  <c r="BV23" i="10"/>
  <c r="BJ23" i="10"/>
  <c r="AX23" i="10"/>
  <c r="AL23" i="10"/>
  <c r="Z23" i="10"/>
  <c r="N23" i="10"/>
  <c r="CE23" i="10"/>
  <c r="BQ23" i="10"/>
  <c r="BC23" i="10"/>
  <c r="AN23" i="10"/>
  <c r="Y23" i="10"/>
  <c r="K23" i="10"/>
  <c r="CC23" i="10"/>
  <c r="BO23" i="10"/>
  <c r="AZ23" i="10"/>
  <c r="AK23" i="10"/>
  <c r="AK29" i="10" s="1"/>
  <c r="W23" i="10"/>
  <c r="I23" i="10"/>
  <c r="CF23" i="10"/>
  <c r="BN23" i="10"/>
  <c r="AV23" i="10"/>
  <c r="AF23" i="10"/>
  <c r="O23" i="10"/>
  <c r="CD23" i="10"/>
  <c r="BL23" i="10"/>
  <c r="AU23" i="10"/>
  <c r="AE23" i="10"/>
  <c r="M23" i="10"/>
  <c r="CG23" i="10"/>
  <c r="BI23" i="10"/>
  <c r="AQ23" i="10"/>
  <c r="U23" i="10"/>
  <c r="CB23" i="10"/>
  <c r="BH23" i="10"/>
  <c r="AP23" i="10"/>
  <c r="T23" i="10"/>
  <c r="AB23" i="10"/>
  <c r="BB23" i="10"/>
  <c r="BX23" i="10"/>
  <c r="CN26" i="10"/>
  <c r="C29" i="10"/>
  <c r="C4" i="10" s="1"/>
  <c r="O6" i="10"/>
  <c r="AA6" i="10"/>
  <c r="AM6" i="10"/>
  <c r="AY6" i="10"/>
  <c r="BK6" i="10"/>
  <c r="BW6" i="10"/>
  <c r="E8" i="10"/>
  <c r="Q8" i="10"/>
  <c r="AC8" i="10"/>
  <c r="AO8" i="10"/>
  <c r="BA8" i="10"/>
  <c r="BM8" i="10"/>
  <c r="P13" i="10"/>
  <c r="AB13" i="10"/>
  <c r="AN13" i="10"/>
  <c r="AZ13" i="10"/>
  <c r="BL13" i="10"/>
  <c r="BX13" i="10"/>
  <c r="K14" i="10"/>
  <c r="W14" i="10"/>
  <c r="AI14" i="10"/>
  <c r="AU14" i="10"/>
  <c r="BI14" i="10"/>
  <c r="BV14" i="10"/>
  <c r="L15" i="10"/>
  <c r="Y15" i="10"/>
  <c r="AL15" i="10"/>
  <c r="AY15" i="10"/>
  <c r="BL15" i="10"/>
  <c r="BY15" i="10"/>
  <c r="Q16" i="10"/>
  <c r="AE16" i="10"/>
  <c r="AS16" i="10"/>
  <c r="BH16" i="10"/>
  <c r="E22" i="10"/>
  <c r="AF22" i="10"/>
  <c r="BD22" i="10"/>
  <c r="CG22" i="10"/>
  <c r="F23" i="10"/>
  <c r="AD23" i="10"/>
  <c r="BD23" i="10"/>
  <c r="BZ23" i="10"/>
  <c r="D29" i="10"/>
  <c r="D4" i="10" s="1"/>
  <c r="P6" i="10"/>
  <c r="AB6" i="10"/>
  <c r="AN6" i="10"/>
  <c r="AZ6" i="10"/>
  <c r="BL6" i="10"/>
  <c r="BX6" i="10"/>
  <c r="CN10" i="10"/>
  <c r="CW10" i="10" s="1"/>
  <c r="E13" i="10"/>
  <c r="Q13" i="10"/>
  <c r="AC13" i="10"/>
  <c r="AO13" i="10"/>
  <c r="BA13" i="10"/>
  <c r="BM13" i="10"/>
  <c r="L14" i="10"/>
  <c r="X14" i="10"/>
  <c r="AJ14" i="10"/>
  <c r="AW14" i="10"/>
  <c r="BJ14" i="10"/>
  <c r="BW14" i="10"/>
  <c r="M15" i="10"/>
  <c r="Z15" i="10"/>
  <c r="AM15" i="10"/>
  <c r="AZ15" i="10"/>
  <c r="BM15" i="10"/>
  <c r="BZ15" i="10"/>
  <c r="CN15" i="10"/>
  <c r="CD16" i="10"/>
  <c r="BR16" i="10"/>
  <c r="BF16" i="10"/>
  <c r="AT16" i="10"/>
  <c r="AH16" i="10"/>
  <c r="V16" i="10"/>
  <c r="J16" i="10"/>
  <c r="CB16" i="10"/>
  <c r="BO16" i="10"/>
  <c r="BB16" i="10"/>
  <c r="AO16" i="10"/>
  <c r="AB16" i="10"/>
  <c r="O16" i="10"/>
  <c r="R16" i="10"/>
  <c r="AF16" i="10"/>
  <c r="AU16" i="10"/>
  <c r="BI16" i="10"/>
  <c r="BW16" i="10"/>
  <c r="F22" i="10"/>
  <c r="AG22" i="10"/>
  <c r="BE22" i="10"/>
  <c r="G23" i="10"/>
  <c r="AG23" i="10"/>
  <c r="BE23" i="10"/>
  <c r="CA23" i="10"/>
  <c r="CA25" i="10"/>
  <c r="CF24" i="10"/>
  <c r="BT24" i="10"/>
  <c r="BH24" i="10"/>
  <c r="AV24" i="10"/>
  <c r="AJ24" i="10"/>
  <c r="X24" i="10"/>
  <c r="L24" i="10"/>
  <c r="CC24" i="10"/>
  <c r="BQ24" i="10"/>
  <c r="BE24" i="10"/>
  <c r="AS24" i="10"/>
  <c r="AG24" i="10"/>
  <c r="U24" i="10"/>
  <c r="I24" i="10"/>
  <c r="CT24" i="10"/>
  <c r="CE24" i="10"/>
  <c r="BP24" i="10"/>
  <c r="BB24" i="10"/>
  <c r="AN24" i="10"/>
  <c r="Z24" i="10"/>
  <c r="K24" i="10"/>
  <c r="CB24" i="10"/>
  <c r="BN24" i="10"/>
  <c r="AZ24" i="10"/>
  <c r="AL24" i="10"/>
  <c r="W24" i="10"/>
  <c r="H24" i="10"/>
  <c r="BR24" i="10"/>
  <c r="AY24" i="10"/>
  <c r="AH24" i="10"/>
  <c r="Q24" i="10"/>
  <c r="BO24" i="10"/>
  <c r="AX24" i="10"/>
  <c r="AF24" i="10"/>
  <c r="P24" i="10"/>
  <c r="Y24" i="10"/>
  <c r="AR24" i="10"/>
  <c r="BL24" i="10"/>
  <c r="CU26" i="10"/>
  <c r="BW26" i="10"/>
  <c r="BK26" i="10"/>
  <c r="AY26" i="10"/>
  <c r="AM26" i="10"/>
  <c r="AA26" i="10"/>
  <c r="O26" i="10"/>
  <c r="CT26" i="10"/>
  <c r="BV26" i="10"/>
  <c r="BJ26" i="10"/>
  <c r="AX26" i="10"/>
  <c r="AL26" i="10"/>
  <c r="Z26" i="10"/>
  <c r="N26" i="10"/>
  <c r="CE26" i="10"/>
  <c r="BS26" i="10"/>
  <c r="BG26" i="10"/>
  <c r="AU26" i="10"/>
  <c r="AI26" i="10"/>
  <c r="W26" i="10"/>
  <c r="K26" i="10"/>
  <c r="BU26" i="10"/>
  <c r="BE26" i="10"/>
  <c r="AP26" i="10"/>
  <c r="Y26" i="10"/>
  <c r="I26" i="10"/>
  <c r="BR26" i="10"/>
  <c r="BC26" i="10"/>
  <c r="AN26" i="10"/>
  <c r="V26" i="10"/>
  <c r="G26" i="10"/>
  <c r="U26" i="10"/>
  <c r="AQ26" i="10"/>
  <c r="BI26" i="10"/>
  <c r="CB26" i="10"/>
  <c r="S27" i="10"/>
  <c r="AJ27" i="10"/>
  <c r="AY27" i="10"/>
  <c r="BO27" i="10"/>
  <c r="CF27" i="10"/>
  <c r="CD27" i="10"/>
  <c r="BR27" i="10"/>
  <c r="BF27" i="10"/>
  <c r="AT27" i="10"/>
  <c r="AH27" i="10"/>
  <c r="V27" i="10"/>
  <c r="J27" i="10"/>
  <c r="CC27" i="10"/>
  <c r="BQ27" i="10"/>
  <c r="BE27" i="10"/>
  <c r="AS27" i="10"/>
  <c r="AG27" i="10"/>
  <c r="U27" i="10"/>
  <c r="I27" i="10"/>
  <c r="BZ27" i="10"/>
  <c r="BN27" i="10"/>
  <c r="BB27" i="10"/>
  <c r="AP27" i="10"/>
  <c r="AD27" i="10"/>
  <c r="R27" i="10"/>
  <c r="F27" i="10"/>
  <c r="T27" i="10"/>
  <c r="AK27" i="10"/>
  <c r="AZ27" i="10"/>
  <c r="BP27" i="10"/>
  <c r="CG27" i="10"/>
  <c r="P25" i="10"/>
  <c r="AB25" i="10"/>
  <c r="AN25" i="10"/>
  <c r="AZ25" i="10"/>
  <c r="BL25" i="10"/>
  <c r="BX25" i="10"/>
  <c r="O28" i="10"/>
  <c r="AA28" i="10"/>
  <c r="AM28" i="10"/>
  <c r="AY28" i="10"/>
  <c r="BK28" i="10"/>
  <c r="BW28" i="10"/>
  <c r="CU28" i="10"/>
  <c r="G25" i="10"/>
  <c r="S25" i="10"/>
  <c r="AE25" i="10"/>
  <c r="AQ25" i="10"/>
  <c r="BC25" i="10"/>
  <c r="BO25" i="10"/>
  <c r="P28" i="10"/>
  <c r="AB28" i="10"/>
  <c r="AN28" i="10"/>
  <c r="AZ28" i="10"/>
  <c r="BL28" i="10"/>
  <c r="BX28" i="10"/>
  <c r="E28" i="10"/>
  <c r="Q28" i="10"/>
  <c r="AC28" i="10"/>
  <c r="AO28" i="10"/>
  <c r="BA28" i="10"/>
  <c r="BM28" i="10"/>
  <c r="CY9" i="10" l="1"/>
  <c r="AX29" i="10"/>
  <c r="CW18" i="10"/>
  <c r="CX7" i="10"/>
  <c r="CX19" i="10"/>
  <c r="CA29" i="10"/>
  <c r="BH29" i="10"/>
  <c r="AB29" i="10"/>
  <c r="AS29" i="10"/>
  <c r="CX12" i="10"/>
  <c r="R29" i="10"/>
  <c r="CX21" i="10"/>
  <c r="CY7" i="10"/>
  <c r="BC29" i="10"/>
  <c r="AV29" i="10"/>
  <c r="CW11" i="10"/>
  <c r="Q29" i="10"/>
  <c r="CX15" i="10"/>
  <c r="AJ29" i="10"/>
  <c r="CW20" i="10"/>
  <c r="CX27" i="10"/>
  <c r="AM29" i="10"/>
  <c r="CW28" i="10"/>
  <c r="CW27" i="10"/>
  <c r="BI29" i="10"/>
  <c r="CK29" i="10"/>
  <c r="K29" i="10"/>
  <c r="J29" i="10"/>
  <c r="CY13" i="10"/>
  <c r="CY27" i="10"/>
  <c r="CX28" i="10"/>
  <c r="CX9" i="10"/>
  <c r="AE29" i="10"/>
  <c r="E29" i="10"/>
  <c r="CX29" i="8"/>
  <c r="CX4" i="8"/>
  <c r="T29" i="10"/>
  <c r="BJ29" i="10"/>
  <c r="CX22" i="10"/>
  <c r="CS29" i="10"/>
  <c r="CY6" i="10"/>
  <c r="CY22" i="10"/>
  <c r="CY26" i="10"/>
  <c r="CL29" i="10"/>
  <c r="CX24" i="10"/>
  <c r="CY10" i="10"/>
  <c r="AF29" i="10"/>
  <c r="BN29" i="10"/>
  <c r="CW9" i="10"/>
  <c r="CW14" i="10"/>
  <c r="CJ29" i="10"/>
  <c r="CY12" i="10"/>
  <c r="CY11" i="10"/>
  <c r="CR29" i="10"/>
  <c r="CX6" i="10"/>
  <c r="CX26" i="10"/>
  <c r="CW29" i="8"/>
  <c r="CW4" i="8"/>
  <c r="B9" i="11" s="1"/>
  <c r="H29" i="10"/>
  <c r="DH1" i="1"/>
  <c r="F2" i="11" s="1"/>
  <c r="CY25" i="10"/>
  <c r="BA29" i="10"/>
  <c r="CY17" i="10"/>
  <c r="BD29" i="10"/>
  <c r="CY8" i="10"/>
  <c r="CX13" i="10"/>
  <c r="CV29" i="10"/>
  <c r="CX16" i="10"/>
  <c r="AR29" i="10"/>
  <c r="BU29" i="10"/>
  <c r="BY29" i="10"/>
  <c r="CY16" i="10"/>
  <c r="BZ29" i="10"/>
  <c r="CY29" i="8"/>
  <c r="CY4" i="8"/>
  <c r="D9" i="11" s="1"/>
  <c r="CX23" i="10"/>
  <c r="CH29" i="10"/>
  <c r="CP29" i="10"/>
  <c r="CC29" i="10"/>
  <c r="CY18" i="10"/>
  <c r="CY19" i="10"/>
  <c r="CX17" i="10"/>
  <c r="CX14" i="10"/>
  <c r="CW8" i="10"/>
  <c r="G29" i="10"/>
  <c r="BB29" i="10"/>
  <c r="BM29" i="10"/>
  <c r="D4" i="11"/>
  <c r="DJ1" i="1"/>
  <c r="H2" i="11" s="1"/>
  <c r="AZ29" i="10"/>
  <c r="Y29" i="10"/>
  <c r="CE29" i="10"/>
  <c r="CD29" i="10"/>
  <c r="CY21" i="10"/>
  <c r="AN29" i="10"/>
  <c r="AL29" i="10"/>
  <c r="CW21" i="10"/>
  <c r="AO29" i="10"/>
  <c r="P29" i="10"/>
  <c r="Z29" i="10"/>
  <c r="CW23" i="10"/>
  <c r="M29" i="10"/>
  <c r="N29" i="10"/>
  <c r="CW24" i="10"/>
  <c r="CQ29" i="10"/>
  <c r="CW6" i="10"/>
  <c r="CI29" i="10"/>
  <c r="AU29" i="10"/>
  <c r="AT29" i="10"/>
  <c r="CY20" i="10"/>
  <c r="BW29" i="10"/>
  <c r="CW22" i="10"/>
  <c r="CW26" i="10"/>
  <c r="CY23" i="10"/>
  <c r="CX18" i="10"/>
  <c r="F29" i="10"/>
  <c r="BK29" i="10"/>
  <c r="CW16" i="10"/>
  <c r="CW19" i="10"/>
  <c r="I29" i="10"/>
  <c r="CY28" i="10"/>
  <c r="AQ29" i="10"/>
  <c r="C4" i="11"/>
  <c r="DI1" i="1"/>
  <c r="G2" i="11" s="1"/>
  <c r="DE2" i="1"/>
  <c r="AY29" i="10"/>
  <c r="CW12" i="10"/>
  <c r="CX10" i="10"/>
  <c r="CY14" i="10"/>
  <c r="G4" i="11"/>
  <c r="G3" i="11" s="1"/>
  <c r="DI2" i="1"/>
  <c r="AA29" i="10"/>
  <c r="BX29" i="10"/>
  <c r="O29" i="10"/>
  <c r="CT29" i="10"/>
  <c r="CW25" i="10"/>
  <c r="AW29" i="10"/>
  <c r="BL29" i="10"/>
  <c r="BV29" i="10"/>
  <c r="CW7" i="10"/>
  <c r="CU29" i="10"/>
  <c r="CY15" i="10"/>
  <c r="CY24" i="10"/>
  <c r="CX8" i="10"/>
  <c r="CX20" i="10"/>
  <c r="AP29" i="10"/>
  <c r="CW15" i="10"/>
  <c r="BT29" i="10"/>
  <c r="CB29" i="10"/>
  <c r="C9" i="11" l="1"/>
  <c r="C8" i="11" s="1"/>
  <c r="CX3" i="8"/>
  <c r="CX29" i="10"/>
  <c r="CX4" i="10"/>
  <c r="CY29" i="10"/>
  <c r="CY4" i="10"/>
  <c r="H9" i="11" s="1"/>
  <c r="CW29" i="10"/>
  <c r="CW4" i="10"/>
  <c r="F9" i="11" s="1"/>
  <c r="C3" i="11"/>
  <c r="G9" i="11" l="1"/>
  <c r="G8" i="11" s="1"/>
  <c r="CX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44" authorId="0" shapeId="0" xr:uid="{00000000-0006-0000-0800-000001000000}">
      <text>
        <r>
          <rPr>
            <sz val="10"/>
            <color rgb="FF000000"/>
            <rFont val="Arial"/>
            <scheme val="minor"/>
          </rPr>
          <t>0392341037</t>
        </r>
      </text>
    </comment>
    <comment ref="K572" authorId="0" shapeId="0" xr:uid="{00000000-0006-0000-0800-000002000000}">
      <text>
        <r>
          <rPr>
            <sz val="10"/>
            <color rgb="FF000000"/>
            <rFont val="Arial"/>
            <scheme val="minor"/>
          </rPr>
          <t>8880763200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20" authorId="0" shapeId="0" xr:uid="{00000000-0006-0000-0B00-000001000000}">
      <text>
        <r>
          <rPr>
            <sz val="10"/>
            <color rgb="FF000000"/>
            <rFont val="Arial"/>
            <scheme val="minor"/>
          </rPr>
          <t>6823048905</t>
        </r>
      </text>
    </comment>
    <comment ref="Q220" authorId="0" shapeId="0" xr:uid="{00000000-0006-0000-0B00-000002000000}">
      <text>
        <r>
          <rPr>
            <sz val="10"/>
            <color rgb="FF000000"/>
            <rFont val="Arial"/>
            <scheme val="minor"/>
          </rPr>
          <t>6823048905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<sst xmlns="http://schemas.openxmlformats.org/spreadsheetml/2006/main" count="38303" uniqueCount="5231">
  <si>
    <t>Tháng 02 / 2026</t>
  </si>
  <si>
    <t>Số lượng cắt phần ăn</t>
  </si>
  <si>
    <t>Ngày</t>
  </si>
  <si>
    <t>Số buổi ăn</t>
  </si>
  <si>
    <t>Thứ</t>
  </si>
  <si>
    <t>CN</t>
  </si>
  <si>
    <t>Hai</t>
  </si>
  <si>
    <t>Ba</t>
  </si>
  <si>
    <t>Tư</t>
  </si>
  <si>
    <t>Năm</t>
  </si>
  <si>
    <t>Sáu</t>
  </si>
  <si>
    <t>Bảy</t>
  </si>
  <si>
    <t>STT</t>
  </si>
  <si>
    <t>KT lớp</t>
  </si>
  <si>
    <t>Mã học sinh</t>
  </si>
  <si>
    <t>Mã MOET</t>
  </si>
  <si>
    <t>Số định danh</t>
  </si>
  <si>
    <t>Họ và tên</t>
  </si>
  <si>
    <t>Sáng</t>
  </si>
  <si>
    <t>Trưa</t>
  </si>
  <si>
    <t>Chiều</t>
  </si>
  <si>
    <t>6A</t>
  </si>
  <si>
    <t>Bon Niêng K' A Ngọc Bé</t>
  </si>
  <si>
    <t>Phi Srônh Khánh Di</t>
  </si>
  <si>
    <t>Lơ Mu Phong Đạt</t>
  </si>
  <si>
    <t>Đa Goút Ngọc Hân</t>
  </si>
  <si>
    <t>Khổng Hữu Nhật Hưng</t>
  </si>
  <si>
    <t>Kră Jăn Inly</t>
  </si>
  <si>
    <t>Kon Sơ Jack Ky</t>
  </si>
  <si>
    <t>Kơ Să Lê Bê La</t>
  </si>
  <si>
    <t>Kon Sa Mỹ Lệ</t>
  </si>
  <si>
    <t>Rơ Ông K' Lộc</t>
  </si>
  <si>
    <t>Rơ Ông Kim Luôn</t>
  </si>
  <si>
    <t>Rơ Ông K' Mã</t>
  </si>
  <si>
    <t>Bon Dơng Ja Min</t>
  </si>
  <si>
    <t>Kon Sơ Han Na</t>
  </si>
  <si>
    <t>Kră Jăn Glê Na</t>
  </si>
  <si>
    <t>Kơ Să Phương Nghi</t>
  </si>
  <si>
    <t>Kră Jãn Như Nghiệp</t>
  </si>
  <si>
    <t>Kơ Să An Nhiên</t>
  </si>
  <si>
    <t>Long Dưng A La Pha</t>
  </si>
  <si>
    <t>Hoàng Ninh Hải Quân</t>
  </si>
  <si>
    <t>A Dắt Sa Ring</t>
  </si>
  <si>
    <t>Kon Sa Trần Minh Tâm</t>
  </si>
  <si>
    <t>Kră Jăn Bảo Thi</t>
  </si>
  <si>
    <t>Bon Dưng Gia Thiện</t>
  </si>
  <si>
    <t>Sohao Phương Thùy</t>
  </si>
  <si>
    <t>Liêng Jrang Ru Tơ</t>
  </si>
  <si>
    <t>Rơ Ông K' Thư</t>
  </si>
  <si>
    <t>Bùi Thị Huyền Trâm</t>
  </si>
  <si>
    <t>Liêng Jrang Lệ Trinh</t>
  </si>
  <si>
    <t>6B</t>
  </si>
  <si>
    <t>Trương Văn An</t>
  </si>
  <si>
    <t>Kră Jăn Ngọc Ánh</t>
  </si>
  <si>
    <t>Liêng Hót Dêbôra</t>
  </si>
  <si>
    <t>Bon Niêng K' Gưm</t>
  </si>
  <si>
    <t>Đà Cắt K' Na Hi</t>
  </si>
  <si>
    <t>Chu Nhật Huy</t>
  </si>
  <si>
    <t>Lơ Mu Julia</t>
  </si>
  <si>
    <t>Cil Múp Ja Kốp</t>
  </si>
  <si>
    <t>Lơ Mu Shay La</t>
  </si>
  <si>
    <t>Sơ Ao Ha Su Len</t>
  </si>
  <si>
    <t>Cil Múp Linđa</t>
  </si>
  <si>
    <t>Rơ Ông K Lu-y</t>
  </si>
  <si>
    <t>Cil Múp Kê Ly</t>
  </si>
  <si>
    <t>Bonnơr Thảo Mi</t>
  </si>
  <si>
    <t>vn</t>
  </si>
  <si>
    <t>Kon Sơ Ly Na</t>
  </si>
  <si>
    <t>Sơ Ao Su Nét</t>
  </si>
  <si>
    <t>Liêng Hót Khánh Ngọc</t>
  </si>
  <si>
    <t>Ka Să Sa Nia</t>
  </si>
  <si>
    <t>Rơ Ông E Rin</t>
  </si>
  <si>
    <t>Da Gout Saphy</t>
  </si>
  <si>
    <t>Kon Sa Ki Te</t>
  </si>
  <si>
    <t>Cil Múp Ê Sơ Tê</t>
  </si>
  <si>
    <t>Cil Nhất Thùy</t>
  </si>
  <si>
    <t>Kon Sa Trần Huyền Trang</t>
  </si>
  <si>
    <t>Da Cat Đô Yan</t>
  </si>
  <si>
    <t>7A</t>
  </si>
  <si>
    <t>Kră Jẵn Da Lia A</t>
  </si>
  <si>
    <t>Da Góut Lê An</t>
  </si>
  <si>
    <t>Ntôl Bùi Thiên Ân</t>
  </si>
  <si>
    <t>Kơ Să Catherine</t>
  </si>
  <si>
    <t>Kon Sơ Minh Châu</t>
  </si>
  <si>
    <t>Cil Múp La Dy</t>
  </si>
  <si>
    <t>Kơ Să Hê Grin</t>
  </si>
  <si>
    <t>Dơng Gur Si Kha</t>
  </si>
  <si>
    <t>Kơ Să Nông Tiến Khoa</t>
  </si>
  <si>
    <t>Kon Sa The Kô</t>
  </si>
  <si>
    <t>Dơng Gur Ha Krơng</t>
  </si>
  <si>
    <t>Klong Như Lan</t>
  </si>
  <si>
    <t>Rơ Ông K' Le</t>
  </si>
  <si>
    <t>Khám</t>
  </si>
  <si>
    <t>Kră Jăn K' Linh</t>
  </si>
  <si>
    <t>Klong K' Loan</t>
  </si>
  <si>
    <t>Rơ Ông Ha Luis</t>
  </si>
  <si>
    <t>Kon Sơ K' Khên Ly</t>
  </si>
  <si>
    <t>Cil Pam Khôi Nguyên</t>
  </si>
  <si>
    <t>Pang Ting Trắng Thu Nguyệt</t>
  </si>
  <si>
    <t>Bạch Pang Thiện Nhân</t>
  </si>
  <si>
    <t>Cêl Môp Rơ Ông Nhuận</t>
  </si>
  <si>
    <t>Rơ Ông Kỳ Phương</t>
  </si>
  <si>
    <t>Cil The Ry</t>
  </si>
  <si>
    <t>Kră Jãn Na Than</t>
  </si>
  <si>
    <t>Bon Dơng Lê Thiên</t>
  </si>
  <si>
    <t>Klong Đức Thuận</t>
  </si>
  <si>
    <t>Kơ Să Nông Thị Trang</t>
  </si>
  <si>
    <t>Cil Múp Huyền Trân</t>
  </si>
  <si>
    <t>Cil Yũ K' Hải Yến</t>
  </si>
  <si>
    <t>7B</t>
  </si>
  <si>
    <t>Kră Jañ Ra Chel</t>
  </si>
  <si>
    <t>Cil Múp MyRinDa</t>
  </si>
  <si>
    <t>Ntôl Ha Dân</t>
  </si>
  <si>
    <t>Kră Jăn K' Linh Đan</t>
  </si>
  <si>
    <t>K' Hi</t>
  </si>
  <si>
    <t>Cao Kon Sơ Song Hỉ</t>
  </si>
  <si>
    <t>Liêng Hót Jêrôham</t>
  </si>
  <si>
    <t>Lơ Mu Re Joice</t>
  </si>
  <si>
    <t>Lê Võ Thiên Kim</t>
  </si>
  <si>
    <t>Pang Ting Trần Xuân Lam</t>
  </si>
  <si>
    <t>Klong Hà Hải Luân</t>
  </si>
  <si>
    <t>Cil Nguyễn Xuân Lưu</t>
  </si>
  <si>
    <t>Rơ Ông Lynét</t>
  </si>
  <si>
    <t>Đạ Kriêng K Ngis</t>
  </si>
  <si>
    <t>Sơ Kết K Nhị</t>
  </si>
  <si>
    <t>Klong K' Như</t>
  </si>
  <si>
    <t>Cil Nguyên Ninh</t>
  </si>
  <si>
    <t>Kră Jẵn Long Phụng</t>
  </si>
  <si>
    <t>Cil Ngọc Quyền</t>
  </si>
  <si>
    <t>Liêng Jrang Spring</t>
  </si>
  <si>
    <t>Rơ Ông Gia Thiện</t>
  </si>
  <si>
    <t>Bon Yô Nhật Tiến</t>
  </si>
  <si>
    <t>Dơng Gur Trương Thị Trang</t>
  </si>
  <si>
    <t>Kon Sơ Kim Thanh Tuyền</t>
  </si>
  <si>
    <t>Kơ Să Năng Tường</t>
  </si>
  <si>
    <t>Rơông Jè Ương</t>
  </si>
  <si>
    <t>Hà Cẩm Vân</t>
  </si>
  <si>
    <t>Da Cat Ha Ly Yong</t>
  </si>
  <si>
    <t>Cil Li Zin</t>
  </si>
  <si>
    <t>8A</t>
  </si>
  <si>
    <t>Rơ Ông Trí Anh</t>
  </si>
  <si>
    <t>Klong Rê Bê Ca</t>
  </si>
  <si>
    <t>Kră Jañ Krè Ding</t>
  </si>
  <si>
    <t>Da Cát K' Hà</t>
  </si>
  <si>
    <t>Lơ Mu Hanna</t>
  </si>
  <si>
    <t>Bon Niêng K' Hảo</t>
  </si>
  <si>
    <t>Kơ Să Mỹ Hiền</t>
  </si>
  <si>
    <t>Kơ Să Ly Su In</t>
  </si>
  <si>
    <t>Rơ ông Siu Ly</t>
  </si>
  <si>
    <t>Kon Sa Na Ô Mi</t>
  </si>
  <si>
    <t>Cil Pam Thiết Nghiêm</t>
  </si>
  <si>
    <t>Klong Kim Ngọc</t>
  </si>
  <si>
    <t>Pang Ting Nguyễn Bảo Ngọc</t>
  </si>
  <si>
    <t>Da Căt Huy Nhật</t>
  </si>
  <si>
    <t>Lơ Mu Siu Niệm</t>
  </si>
  <si>
    <t>Păng Ting K' Builly Pốt</t>
  </si>
  <si>
    <t>Kră Jăn Ju Rin</t>
  </si>
  <si>
    <t>Kơ Să K' Thao</t>
  </si>
  <si>
    <t>Kon Sa Nguyễn Thị Thảo</t>
  </si>
  <si>
    <t>Cơ Liêng K' Thơ</t>
  </si>
  <si>
    <t>Kon Sơ Bích Trầm</t>
  </si>
  <si>
    <t>Lơ Mu Minh Vy</t>
  </si>
  <si>
    <t>8B</t>
  </si>
  <si>
    <t>Đào Thị Huyền Diệu</t>
  </si>
  <si>
    <t>Bon Niêng Hà Tâm Đan</t>
  </si>
  <si>
    <t>Lơ Mu Ích Ma En</t>
  </si>
  <si>
    <t>Rơ Ông Ri Gân</t>
  </si>
  <si>
    <t>Cil Gluyên</t>
  </si>
  <si>
    <t>Cil Juliya</t>
  </si>
  <si>
    <t>Cil Phi Criêu Ren - Ka</t>
  </si>
  <si>
    <t>Kơ Să K' Kiều</t>
  </si>
  <si>
    <t>Kơ Să Rô Les</t>
  </si>
  <si>
    <t>Lơ Mu Khánh Linh</t>
  </si>
  <si>
    <t>Lơ Mu Trương K' Mai</t>
  </si>
  <si>
    <t>Lơ Mu Ja Mas</t>
  </si>
  <si>
    <t>Đơng Gur Diễm My</t>
  </si>
  <si>
    <t>Cil Phạm Bảo Ngọc</t>
  </si>
  <si>
    <t>Kơ Dơng Mận Nhu</t>
  </si>
  <si>
    <t>Liêng Hót Đa Ny</t>
  </si>
  <si>
    <t>Rơ Ông Kim Oanh</t>
  </si>
  <si>
    <t>Cil Mup Sara</t>
  </si>
  <si>
    <t>Kơ Să Lu Se</t>
  </si>
  <si>
    <t>Kơ Să An Sơn</t>
  </si>
  <si>
    <t>Lơ Mu Sê Tha</t>
  </si>
  <si>
    <t>Rơ Ông Ha Tình</t>
  </si>
  <si>
    <t>9A</t>
  </si>
  <si>
    <t>Liêng Jrang Ka Belem</t>
  </si>
  <si>
    <t>Kơ Să Ha Châu</t>
  </si>
  <si>
    <t>Kơ Să K’Dồng</t>
  </si>
  <si>
    <t>VN</t>
  </si>
  <si>
    <t>Kiều Vy Dơng Gur</t>
  </si>
  <si>
    <t>Dơng Gur Han tra</t>
  </si>
  <si>
    <t>Kon Sơ K' Jiêm</t>
  </si>
  <si>
    <t>Liêng Hót Xu Jơn</t>
  </si>
  <si>
    <t>Kon Sa Trần Minh Khuê</t>
  </si>
  <si>
    <t>Kơ Să Phương Lam</t>
  </si>
  <si>
    <t>Kơ Să Tha Las</t>
  </si>
  <si>
    <t>Dà Cát K' Luật</t>
  </si>
  <si>
    <t>Lơ Mu Biêu Ly</t>
  </si>
  <si>
    <t>Kon Sơ E My</t>
  </si>
  <si>
    <t>Kơ Să Han Jin Ne</t>
  </si>
  <si>
    <t>Kon Sơ Hoài Như</t>
  </si>
  <si>
    <t>Rơ Ông Sill Ny</t>
  </si>
  <si>
    <t>Rơ Ông Ha Phúc</t>
  </si>
  <si>
    <t>Klong Be Ra</t>
  </si>
  <si>
    <t>Kơ Să Ly Su Rim</t>
  </si>
  <si>
    <t>Kơ Să Kiều Sa</t>
  </si>
  <si>
    <t>Liêng Hót K' Ly Ta</t>
  </si>
  <si>
    <t>Bon Niêng Trọng Tài</t>
  </si>
  <si>
    <t>Đơng Gur Hứa Thị Minh Vi</t>
  </si>
  <si>
    <t>Lơ Mu Vỹ Yến</t>
  </si>
  <si>
    <t>9B</t>
  </si>
  <si>
    <t>Cil Kim Anh</t>
  </si>
  <si>
    <t>Kơ Să Ngọc Ánh</t>
  </si>
  <si>
    <t>Bon Dơng Mai Dung</t>
  </si>
  <si>
    <t>Cil Múp K’ Duyết</t>
  </si>
  <si>
    <t>Bon Niêng Vỷ Đình</t>
  </si>
  <si>
    <t>Kon Sa K Lê Đuyn</t>
  </si>
  <si>
    <t>Klong Na - Gat's</t>
  </si>
  <si>
    <t>Liêng Hót Sê Hin</t>
  </si>
  <si>
    <t>Kơ Să Hà Khôi</t>
  </si>
  <si>
    <t>Kră Jăn Quách Thị Linh</t>
  </si>
  <si>
    <t>Kon Sơ Khánh Ly</t>
  </si>
  <si>
    <t>Rơ Ông Ti Na</t>
  </si>
  <si>
    <t>Sơ Kết Tâm Như</t>
  </si>
  <si>
    <t>Kră Jăn A Ny</t>
  </si>
  <si>
    <t>Mbon Ha Phôn</t>
  </si>
  <si>
    <t>Lơ Mu Hạ Phương</t>
  </si>
  <si>
    <t>Kon Sơ K' Bô Ra</t>
  </si>
  <si>
    <t>Liêng Hót Se Pho Ra</t>
  </si>
  <si>
    <t>Kon Sơ A Rin</t>
  </si>
  <si>
    <t>Kơ Să Li Sa</t>
  </si>
  <si>
    <t>Kon Sơ Ly Sanh</t>
  </si>
  <si>
    <t>Liêng Jrang Sine</t>
  </si>
  <si>
    <t>Liêng Jrang Ha Thiện</t>
  </si>
  <si>
    <t>Cơ Liêng K’ Tơ</t>
  </si>
  <si>
    <t>10A</t>
  </si>
  <si>
    <t>Ka' An</t>
  </si>
  <si>
    <t>Hoàng Thị Ngọc Ánh</t>
  </si>
  <si>
    <t>Kon Sơ Linh Ân</t>
  </si>
  <si>
    <t>PH lên thăm</t>
  </si>
  <si>
    <t>Cil Gia Bảo</t>
  </si>
  <si>
    <t>Sơ Lơng Boy</t>
  </si>
  <si>
    <t>Cill Pame Sandra Ra Chell</t>
  </si>
  <si>
    <t>Cil K' Diểm</t>
  </si>
  <si>
    <t>Pang Pế H' Diệp</t>
  </si>
  <si>
    <t>K' Đương</t>
  </si>
  <si>
    <t>Lê Nguyễn Trung Hiếu</t>
  </si>
  <si>
    <t>Luân Đức Hiếu</t>
  </si>
  <si>
    <t>Ka Hơn</t>
  </si>
  <si>
    <t>Bùi Công Huy</t>
  </si>
  <si>
    <t>K' Kes</t>
  </si>
  <si>
    <t>Vi Huy Khôi</t>
  </si>
  <si>
    <t>Dơng Gur K' Lốc</t>
  </si>
  <si>
    <t>Sà Lồng Me Lụa</t>
  </si>
  <si>
    <t>Triệu Đình Minh</t>
  </si>
  <si>
    <t>Tống Thị Bùi Nhung</t>
  </si>
  <si>
    <t>Liêng Jrang Y Phụng</t>
  </si>
  <si>
    <t>Kră Jiẵn Ka The Rin</t>
  </si>
  <si>
    <t>Liêng Jrang Rô Sia</t>
  </si>
  <si>
    <t>Ka' Jim Min Thạch</t>
  </si>
  <si>
    <t>Ka In Thoen</t>
  </si>
  <si>
    <t>Nai Thuyết</t>
  </si>
  <si>
    <t>Đặng Thị Hoài Thư</t>
  </si>
  <si>
    <t>Ka' Thư</t>
  </si>
  <si>
    <t>K' Thương</t>
  </si>
  <si>
    <t>Ka Thủy Tiên</t>
  </si>
  <si>
    <t>K’ Vy</t>
  </si>
  <si>
    <t>10B1</t>
  </si>
  <si>
    <t>Giàng Thị Bích</t>
  </si>
  <si>
    <t>10C2</t>
  </si>
  <si>
    <t>Pang Kao Ha Mi Chem</t>
  </si>
  <si>
    <t>Jơrlơng Mi Chên</t>
  </si>
  <si>
    <t>Chu Thị Khánh Chương</t>
  </si>
  <si>
    <t>Ka Duy</t>
  </si>
  <si>
    <t>Triệu Thị Hằng</t>
  </si>
  <si>
    <t>Lương Thị Hiệu</t>
  </si>
  <si>
    <t>Vương Thị Ngọc Huệ</t>
  </si>
  <si>
    <t>Giàng Thị Lan</t>
  </si>
  <si>
    <t>Lục Thị Trúc Linh</t>
  </si>
  <si>
    <t>Kră Jăn Va Luyst</t>
  </si>
  <si>
    <t>Nguyễn Lê Bình Minh</t>
  </si>
  <si>
    <t>Kơbau Bơnuh Li Na</t>
  </si>
  <si>
    <t>Điểu Thị Đa Ni</t>
  </si>
  <si>
    <t>K' Đa Niss</t>
  </si>
  <si>
    <t>Kră Jăn K' Nim Pha</t>
  </si>
  <si>
    <t>K' Ngọc Quý</t>
  </si>
  <si>
    <t>Cil En Sơ Ra</t>
  </si>
  <si>
    <t>Ka Să Sy Rem</t>
  </si>
  <si>
    <t>K' Ngọc Thảo</t>
  </si>
  <si>
    <t>Ka Thiềng</t>
  </si>
  <si>
    <t>Ka Ánh Thùy</t>
  </si>
  <si>
    <t>Nông Thị Hoài Thương</t>
  </si>
  <si>
    <t>Bùi Thị Ngọc Trâm</t>
  </si>
  <si>
    <t>Hà Anh Tú</t>
  </si>
  <si>
    <t>Ka Y Vân</t>
  </si>
  <si>
    <t>Rơ Ông Thu Vân</t>
  </si>
  <si>
    <t>TDTT</t>
  </si>
  <si>
    <t>Mơ Tùi Đa Vít</t>
  </si>
  <si>
    <t>Liêng Hót Như Ý</t>
  </si>
  <si>
    <t>Ka Diệp</t>
  </si>
  <si>
    <t>10B2</t>
  </si>
  <si>
    <t>Ka Tam Bố Hơn</t>
  </si>
  <si>
    <t>Ka Mỹ Ánh</t>
  </si>
  <si>
    <t>Liêng Jrang Khả Hân</t>
  </si>
  <si>
    <t>Ka Thanh Hoa</t>
  </si>
  <si>
    <t>Ka Huệ</t>
  </si>
  <si>
    <t>Nah Ria Huệ</t>
  </si>
  <si>
    <t>Kon Sơ K' Hy</t>
  </si>
  <si>
    <t>Cil Ha Jô Na</t>
  </si>
  <si>
    <t>Kon Sơ A The Na</t>
  </si>
  <si>
    <t>Ka Bo Thảo Nguyên</t>
  </si>
  <si>
    <t>Cruyang Sang Thanh Nhi</t>
  </si>
  <si>
    <t>Ka Nhuỵ</t>
  </si>
  <si>
    <t>Lơ Mu Da Nis</t>
  </si>
  <si>
    <t>Triệu Quang Phong</t>
  </si>
  <si>
    <t>Liêng Jrang Vũ Kim Phượng</t>
  </si>
  <si>
    <t>Lơ Mu Ngọc Quyên</t>
  </si>
  <si>
    <t>Tou Neh Thiên Quyền</t>
  </si>
  <si>
    <t>K' Quỳnh</t>
  </si>
  <si>
    <t>Bon Dơng My Ran</t>
  </si>
  <si>
    <t>Sơ Ao Su Rít</t>
  </si>
  <si>
    <t>Bơ Nah Ria 	prong Thảo</t>
  </si>
  <si>
    <t>Kon Sa Thiên Thủy</t>
  </si>
  <si>
    <t>Sơ Ao My Thuyn</t>
  </si>
  <si>
    <t>K' Tiên</t>
  </si>
  <si>
    <t>Ka Thùy Trang</t>
  </si>
  <si>
    <t>Long Dinh K' Trâm</t>
  </si>
  <si>
    <t>Klong Lê Thị Nhã Uyên</t>
  </si>
  <si>
    <t>Soh Ao Việt</t>
  </si>
  <si>
    <t>So Hao My Yến</t>
  </si>
  <si>
    <t>Ka Ly</t>
  </si>
  <si>
    <t>10C1</t>
  </si>
  <si>
    <t>Kbao Bnuh Milan</t>
  </si>
  <si>
    <t>Kră Jăn K' Ân</t>
  </si>
  <si>
    <t>K’ Ha Blan</t>
  </si>
  <si>
    <t>Rơ Ông Thùy Chi</t>
  </si>
  <si>
    <t>Lê Thị Thùy Dung</t>
  </si>
  <si>
    <t>Bon Niêng Trương Thúy Hằng</t>
  </si>
  <si>
    <t>Liêng Hót K' Juyn</t>
  </si>
  <si>
    <t>Lơ Mu Ha Khoa</t>
  </si>
  <si>
    <t>Kră Jăn Da Lin</t>
  </si>
  <si>
    <t>Vàng Thị Thanh Mai</t>
  </si>
  <si>
    <t>Ka Ngô Ái Mẫn</t>
  </si>
  <si>
    <t>Ka Hà Nội Mi</t>
  </si>
  <si>
    <t>Lơ Mu Ju Nes</t>
  </si>
  <si>
    <t>Tơr Ao Nai Nhi</t>
  </si>
  <si>
    <t>Cil Yũ Mi Ni</t>
  </si>
  <si>
    <t>ăn với PH</t>
  </si>
  <si>
    <t>Ka Oanh</t>
  </si>
  <si>
    <t>Ka Rếm</t>
  </si>
  <si>
    <t>K' Rum</t>
  </si>
  <si>
    <t>Liêng Hót Mai Li Sa</t>
  </si>
  <si>
    <t>Ly Sa</t>
  </si>
  <si>
    <t>Quách Kon Sơ Ngọc Sơn</t>
  </si>
  <si>
    <t>Rơ Ông Ma Thê</t>
  </si>
  <si>
    <t>K’ Thư</t>
  </si>
  <si>
    <t>Ka Na Bảo Thy</t>
  </si>
  <si>
    <t>Kơ Să K' Tiến</t>
  </si>
  <si>
    <t>Ma Tin</t>
  </si>
  <si>
    <t>Long Ding Ngọc Trâm</t>
  </si>
  <si>
    <t>Ka' Trúc</t>
  </si>
  <si>
    <t>Trương Thị Thanh Trúc</t>
  </si>
  <si>
    <t>K' Tuệ</t>
  </si>
  <si>
    <t>Nưng Sang Nai Yến</t>
  </si>
  <si>
    <t>Nah Ria Linh</t>
  </si>
  <si>
    <t>Liêng Jrang Thu An</t>
  </si>
  <si>
    <t>Tou Prong Nai Bích</t>
  </si>
  <si>
    <t>Tou Prong Minh Diệu</t>
  </si>
  <si>
    <t>Bơ Ju Điệp</t>
  </si>
  <si>
    <t>Kơ Jong Prong Ma Giao</t>
  </si>
  <si>
    <t>Ra Nàng K' Giâng</t>
  </si>
  <si>
    <t>Mbon Ha Grin</t>
  </si>
  <si>
    <t>K' Hạnh</t>
  </si>
  <si>
    <t>Dạ Gút Ya Hạo</t>
  </si>
  <si>
    <t>Rơ Nai K' Hiên</t>
  </si>
  <si>
    <t>Kơ Să K' Hiệp</t>
  </si>
  <si>
    <t>K' Jím</t>
  </si>
  <si>
    <t>Tou Prong Khúy</t>
  </si>
  <si>
    <t>K' Lân</t>
  </si>
  <si>
    <t>K’ Ly Ly</t>
  </si>
  <si>
    <t>Chama Léa Thị Mai</t>
  </si>
  <si>
    <t>Ka Mhỉng</t>
  </si>
  <si>
    <t>Ka Ly Na</t>
  </si>
  <si>
    <t>Dakriêng My Nguyệt</t>
  </si>
  <si>
    <t>Ma Ngưỡng</t>
  </si>
  <si>
    <t>Liêng Jrang Ngọc Nhi</t>
  </si>
  <si>
    <t>Bàn Thị Thu Nhung</t>
  </si>
  <si>
    <t>Đàm Chí Phong</t>
  </si>
  <si>
    <t>K' Sri</t>
  </si>
  <si>
    <t>Ma Triển</t>
  </si>
  <si>
    <t>Bơ Ju Nai Truy</t>
  </si>
  <si>
    <t>Đa Du Mạnh Vân</t>
  </si>
  <si>
    <t>Rơ Nai K' Vân</t>
  </si>
  <si>
    <t>Giàng Thị Vy</t>
  </si>
  <si>
    <t>11A</t>
  </si>
  <si>
    <t>Phan Ngọc Hoàng Ân</t>
  </si>
  <si>
    <t>Triệu Tiến Dũng</t>
  </si>
  <si>
    <t>Vũ Chí Hiếu</t>
  </si>
  <si>
    <t>Vương Thị Ngọc Hoa</t>
  </si>
  <si>
    <t>K' Diễm Hồng</t>
  </si>
  <si>
    <t>Ka Huần</t>
  </si>
  <si>
    <t>Bùi Tiến Hùng</t>
  </si>
  <si>
    <t>Thào Thị Huyền</t>
  </si>
  <si>
    <t>K' Huyn</t>
  </si>
  <si>
    <t>Ka Huỳnh</t>
  </si>
  <si>
    <t>Bon Dơng Ha Kiên</t>
  </si>
  <si>
    <t>Sầm Thị Ngọc Lan</t>
  </si>
  <si>
    <t>Sa Lem</t>
  </si>
  <si>
    <t>Ka Thảo Liên</t>
  </si>
  <si>
    <t>Kơ Să Gia Mi</t>
  </si>
  <si>
    <t>Võ Quỳnh Như</t>
  </si>
  <si>
    <t>Đa Gút Ty Nia</t>
  </si>
  <si>
    <t>Rơ Ông Quang</t>
  </si>
  <si>
    <t>Lơ Mu Ha Quốc</t>
  </si>
  <si>
    <t>Bon Yô Jẵn Soan</t>
  </si>
  <si>
    <t>Bơnah Ria Ma Sở</t>
  </si>
  <si>
    <t>Klong Mi Suyn</t>
  </si>
  <si>
    <t>Hoàng Thị Thu Thảo</t>
  </si>
  <si>
    <t>Ka This</t>
  </si>
  <si>
    <t>Ka Thùy</t>
  </si>
  <si>
    <t>Lương Thị Thùy Trang</t>
  </si>
  <si>
    <t>Đặng Thùy Trâm</t>
  </si>
  <si>
    <t>Hoàng Thị Thùy Trâm</t>
  </si>
  <si>
    <t>Phan Thành Trung</t>
  </si>
  <si>
    <t>Hoàng Duy Tú</t>
  </si>
  <si>
    <t>Bùi Thị Tường Vy</t>
  </si>
  <si>
    <t>Klong Y Yơn</t>
  </si>
  <si>
    <t>11B</t>
  </si>
  <si>
    <t>K' Binh</t>
  </si>
  <si>
    <t>Dơng Gur Ha Chung</t>
  </si>
  <si>
    <t>K' Diệm</t>
  </si>
  <si>
    <t>Hoàng Ngọc Kim Dung</t>
  </si>
  <si>
    <t>K' Giang</t>
  </si>
  <si>
    <t>Nahria Huyền Giang</t>
  </si>
  <si>
    <t>K' Huyền</t>
  </si>
  <si>
    <t>Ka Kiên</t>
  </si>
  <si>
    <t>Cil Múp An Kỳ</t>
  </si>
  <si>
    <t>Ka Sa Ly</t>
  </si>
  <si>
    <t>Touprong Nai Mẫn</t>
  </si>
  <si>
    <t>Lơ Mu Tô Lệ My</t>
  </si>
  <si>
    <t>Kră Jăn Duy Na</t>
  </si>
  <si>
    <t>Ha Phi Ne</t>
  </si>
  <si>
    <t>Ya Ngoan</t>
  </si>
  <si>
    <t>Ma Nhiệm</t>
  </si>
  <si>
    <t>Rơ Lík K' Quỳnh Như</t>
  </si>
  <si>
    <t>Kơ Să K' Nhược</t>
  </si>
  <si>
    <t>Sơ Ao Va Nia</t>
  </si>
  <si>
    <t>Rơ Lik H Nuyn</t>
  </si>
  <si>
    <t>K' Ơn</t>
  </si>
  <si>
    <t>K' Dơng Parê</t>
  </si>
  <si>
    <t>Liêng Hót Samuel</t>
  </si>
  <si>
    <t>Rơ Lưk H Srong</t>
  </si>
  <si>
    <t>Rơ Ông K' Thoại</t>
  </si>
  <si>
    <t>Ndu Mộng Thu</t>
  </si>
  <si>
    <t>Ka' Thúy</t>
  </si>
  <si>
    <t>Kơ Să Nê Va</t>
  </si>
  <si>
    <t>Cil K' Lê Vy</t>
  </si>
  <si>
    <t>Hoàng Hạ Nhật Vy</t>
  </si>
  <si>
    <t>Bơ Nah Ria Xinh</t>
  </si>
  <si>
    <t>11C1</t>
  </si>
  <si>
    <t>So Hao Dzin</t>
  </si>
  <si>
    <t>Kơ Să Sang En</t>
  </si>
  <si>
    <t>Đa Ni - Ên</t>
  </si>
  <si>
    <t>Ka Hạnh</t>
  </si>
  <si>
    <t>Ka Să Ya Huy</t>
  </si>
  <si>
    <t>Mơ Tui Ya Kiệt</t>
  </si>
  <si>
    <t>Bàn Thị Thu Kiều</t>
  </si>
  <si>
    <t>Pang Pế Pha Lê</t>
  </si>
  <si>
    <t>Jơr Lơng Mai Linh</t>
  </si>
  <si>
    <t>Tuo Prong Nai Triệu Mẫn</t>
  </si>
  <si>
    <t>Nai Nhã Mững</t>
  </si>
  <si>
    <t>Cil Pam Lệ Ngọc</t>
  </si>
  <si>
    <t>Kơ Jong Prong Nai Nguyện</t>
  </si>
  <si>
    <t>Mok K' Nhung</t>
  </si>
  <si>
    <t>Cil K' Oanh</t>
  </si>
  <si>
    <t>Bơ Nhong Nai Phúc</t>
  </si>
  <si>
    <t>Phạm Thị Yến Phương</t>
  </si>
  <si>
    <t>Sùng Thị Phượng</t>
  </si>
  <si>
    <t>Ka' You Ri</t>
  </si>
  <si>
    <t>Ma Thu</t>
  </si>
  <si>
    <t>Liêng Hót K' Thuyết</t>
  </si>
  <si>
    <t>Dà Cát K' Thương</t>
  </si>
  <si>
    <t>Liêng Hót K' Lê Tóc</t>
  </si>
  <si>
    <t>Đặng Thị Huyền Trâm</t>
  </si>
  <si>
    <t>Cruyang Sang Trúc</t>
  </si>
  <si>
    <t>K' Trưởng</t>
  </si>
  <si>
    <t>Nưng Sang Nai Xuyến</t>
  </si>
  <si>
    <t>Tou Neh - Mơ - Yom</t>
  </si>
  <si>
    <t>11C2</t>
  </si>
  <si>
    <t>Ria Kơ Jong Thúy Bưởi</t>
  </si>
  <si>
    <t>K' Chiến</t>
  </si>
  <si>
    <t>Ka Dôm</t>
  </si>
  <si>
    <t>Sruk Đan</t>
  </si>
  <si>
    <t>Lâm Viêng Su Giơn</t>
  </si>
  <si>
    <t>Ka Jang Hiên</t>
  </si>
  <si>
    <t>Vn</t>
  </si>
  <si>
    <t>Kơ Să Rê Bê Ka</t>
  </si>
  <si>
    <t>Lơ Mu Sa Lem</t>
  </si>
  <si>
    <t>See Gull Ka Kim Linh</t>
  </si>
  <si>
    <t>Tou Tiang Thùy Linh</t>
  </si>
  <si>
    <t>Ka Lối</t>
  </si>
  <si>
    <t>Liêng Jrang Mariang</t>
  </si>
  <si>
    <t>Bùi Đức Minh</t>
  </si>
  <si>
    <t>Hoàng Ánh Nguyệt</t>
  </si>
  <si>
    <t>Ka Sá Nhinh</t>
  </si>
  <si>
    <t>Ka Kiều Oanh</t>
  </si>
  <si>
    <t>K' Sa Ra</t>
  </si>
  <si>
    <t>Liêng Jrang Mai Sor</t>
  </si>
  <si>
    <t>Ka' Thiện</t>
  </si>
  <si>
    <t>Liêng Hót K' Thiêu</t>
  </si>
  <si>
    <t>Kơ Sã Nông Kiều Thư</t>
  </si>
  <si>
    <t>Vi Thị Ngọc Trâm</t>
  </si>
  <si>
    <t>K' Mai Trinh</t>
  </si>
  <si>
    <t>Hoàng Thị Khánh Trúc</t>
  </si>
  <si>
    <t>Ta Pố Hy Un</t>
  </si>
  <si>
    <t>Khổng Đàm Phương Vy</t>
  </si>
  <si>
    <t>Kră Jañ Le Wi</t>
  </si>
  <si>
    <t>11C3</t>
  </si>
  <si>
    <t>Rơ Ông Ja Ban</t>
  </si>
  <si>
    <t>Triệu Băng Băng</t>
  </si>
  <si>
    <t>Liêng Hót Êlisa Bét</t>
  </si>
  <si>
    <t>Rơ Yam K' Bơn</t>
  </si>
  <si>
    <t>Lương Quốc Dân</t>
  </si>
  <si>
    <t>Tou Prong Diệp</t>
  </si>
  <si>
    <t>K' Dìm</t>
  </si>
  <si>
    <t>K' Đào</t>
  </si>
  <si>
    <t>Rơ Ông An Đình</t>
  </si>
  <si>
    <t>Kơ Yon Prong Hoen</t>
  </si>
  <si>
    <t>Kră Dạ K' Huệ</t>
  </si>
  <si>
    <t>Cil Pam Huệ Linh</t>
  </si>
  <si>
    <t>Đa Cát K' Nga</t>
  </si>
  <si>
    <t>Cil K' Nhã</t>
  </si>
  <si>
    <t>Cơ Liêng Sơ Rin</t>
  </si>
  <si>
    <t>Đinh Quốc Thái</t>
  </si>
  <si>
    <t>Cil Pam Kim Thu</t>
  </si>
  <si>
    <t>K' Thuở</t>
  </si>
  <si>
    <t>Cruyang Nai Tím</t>
  </si>
  <si>
    <t>See Bya Mang Thị Thu Trâm</t>
  </si>
  <si>
    <t>Kră Jẵn Ha Trọng</t>
  </si>
  <si>
    <t>Hoàng Minh Tuấn</t>
  </si>
  <si>
    <t>Phi Srỗn K' Uyên</t>
  </si>
  <si>
    <t>K' Vụ</t>
  </si>
  <si>
    <t>Bàn Thị Hải Yến</t>
  </si>
  <si>
    <t>12A</t>
  </si>
  <si>
    <t>La Hoàng Anh</t>
  </si>
  <si>
    <t>Bơ Nah Ria Ma Diệp</t>
  </si>
  <si>
    <t>K' Duyên</t>
  </si>
  <si>
    <t>Đinh Trọng Đạt</t>
  </si>
  <si>
    <t>K' Ngọc Điệp</t>
  </si>
  <si>
    <t>Hoàng Nguyễn Bảo Hân</t>
  </si>
  <si>
    <t>Kơ Jong Sa Li</t>
  </si>
  <si>
    <t>K' Giang Long</t>
  </si>
  <si>
    <t>Dơng Gur K' Mỵ</t>
  </si>
  <si>
    <t>Ma Ngân</t>
  </si>
  <si>
    <t>Bon Krong H' Nhi</t>
  </si>
  <si>
    <t>Lơ Mu Hà Nhi</t>
  </si>
  <si>
    <t>Ka Nhuyn</t>
  </si>
  <si>
    <t>K Long Rô Ny</t>
  </si>
  <si>
    <t>Hoàng Nhật Minh Quyền</t>
  </si>
  <si>
    <t>Chu Thị Như Quỳnh</t>
  </si>
  <si>
    <t>Bơ Nah Ria Mi Ren</t>
  </si>
  <si>
    <t>K' Rệ</t>
  </si>
  <si>
    <t>Ma Sen</t>
  </si>
  <si>
    <t>Ra Nai K' Tâm</t>
  </si>
  <si>
    <t>Lý Hà Thu</t>
  </si>
  <si>
    <t>Ka' Thuân</t>
  </si>
  <si>
    <t>Ka Thư</t>
  </si>
  <si>
    <t>Ka Pràng Giang Thư</t>
  </si>
  <si>
    <t>Đàm Thị Hoài Thương</t>
  </si>
  <si>
    <t>Ny Tra</t>
  </si>
  <si>
    <t>Tou Tiang Mỹ Trâm</t>
  </si>
  <si>
    <t>12B</t>
  </si>
  <si>
    <t>Bùi Mai Anh</t>
  </si>
  <si>
    <t>Jơrlơng Nai Anh</t>
  </si>
  <si>
    <t>Ya Ru Bất</t>
  </si>
  <si>
    <t>Jơ Rlơng Thi Ca</t>
  </si>
  <si>
    <t>Jơrlơng Nai Chơn</t>
  </si>
  <si>
    <t>K' Tony Dajang</t>
  </si>
  <si>
    <t>Bon Dơng Ha Đoan</t>
  </si>
  <si>
    <t>K' M Đuyến</t>
  </si>
  <si>
    <t>Hoàng Mỹ Hạnh</t>
  </si>
  <si>
    <t>Rơ Ông K' Hiêm</t>
  </si>
  <si>
    <t>Ka Hiền</t>
  </si>
  <si>
    <t>Liêng Hót Ry Hil</t>
  </si>
  <si>
    <t>Ka Hoe</t>
  </si>
  <si>
    <t>Lê Triệu Khánh Hùng</t>
  </si>
  <si>
    <t>Dương Quốc Huy</t>
  </si>
  <si>
    <t>Lý Thị Phương Linh</t>
  </si>
  <si>
    <t>Jơr Lơng Ju Mông</t>
  </si>
  <si>
    <t>Liêng Hot Lệ Na</t>
  </si>
  <si>
    <t>K' Mỹ Nguyệt</t>
  </si>
  <si>
    <t>Lò Thị Minh Nguyệt</t>
  </si>
  <si>
    <t>K' Yến Nhi</t>
  </si>
  <si>
    <t>Tam Bou R'jô Nhi</t>
  </si>
  <si>
    <t>Liêng Hót K' Nhiêm</t>
  </si>
  <si>
    <t>Ka Mỹ Quyên</t>
  </si>
  <si>
    <t>Ma Thị Như Quỳnh</t>
  </si>
  <si>
    <t>Cil Yũ The Rin</t>
  </si>
  <si>
    <t>Bơ Nah Ria Nai Sen</t>
  </si>
  <si>
    <t>Bơ Nah Ria Su-in</t>
  </si>
  <si>
    <t>Lý Lương Thu</t>
  </si>
  <si>
    <t>Triệu Thị Thùy Trang</t>
  </si>
  <si>
    <t>Bàn Thị Hoài Vy</t>
  </si>
  <si>
    <t>12C1</t>
  </si>
  <si>
    <t>Rơ Ông K' Ánh</t>
  </si>
  <si>
    <t>Bon Niêng Nguyễn Bảo</t>
  </si>
  <si>
    <t>Rơ Ông Triệu Bân</t>
  </si>
  <si>
    <t>Hoàng Văn Đức</t>
  </si>
  <si>
    <t>Mơ Bon Ha Jem</t>
  </si>
  <si>
    <t>Rơ Ông K' Kỳ</t>
  </si>
  <si>
    <t>K' Lệ</t>
  </si>
  <si>
    <t>Liêng Hót K' Lệ</t>
  </si>
  <si>
    <t>Luân Thị Thùy Linh</t>
  </si>
  <si>
    <t>Kon Sơ Mai Loan</t>
  </si>
  <si>
    <t>Ka' Phương Ly</t>
  </si>
  <si>
    <t>Lơ Mu Lyche</t>
  </si>
  <si>
    <t>Kon Sơ Ha Lychun</t>
  </si>
  <si>
    <t>Kơ Să K' Lysa</t>
  </si>
  <si>
    <t>Nỡm H Sơn Mi</t>
  </si>
  <si>
    <t>Kơ Dơng Si - Môn</t>
  </si>
  <si>
    <t>Ka Să Ju Ni</t>
  </si>
  <si>
    <t>Cill Mup Ha Lê Quốc</t>
  </si>
  <si>
    <t>Ka Rơ Jang Quy</t>
  </si>
  <si>
    <t>Hoàng Ngọc Thạch</t>
  </si>
  <si>
    <t>Cill Pam Ha Ti Mô The</t>
  </si>
  <si>
    <t>Ka Thuỳnh</t>
  </si>
  <si>
    <t>Liêng Jrang K Thỷ</t>
  </si>
  <si>
    <t>Yôk Se K' Trinh</t>
  </si>
  <si>
    <t>Long Ding Kha Tường</t>
  </si>
  <si>
    <t>Phùng Thị Thanh Vân</t>
  </si>
  <si>
    <t>Konsa Ksă Hori Zon</t>
  </si>
  <si>
    <t>12C2</t>
  </si>
  <si>
    <t>Ka Kiều Châu Ayua</t>
  </si>
  <si>
    <t>Mbon K' Bền</t>
  </si>
  <si>
    <t>Bơ Nah Ria Nai Chi</t>
  </si>
  <si>
    <t>Ka Bùi Thị Quỳnh Chi</t>
  </si>
  <si>
    <t>Ma La Chi</t>
  </si>
  <si>
    <t>Rơ Ông Ha Chương</t>
  </si>
  <si>
    <t>Cil Múp K' Điều</t>
  </si>
  <si>
    <t>Lơ Mu K' Get</t>
  </si>
  <si>
    <t>Nah Ria Nai Hạnh</t>
  </si>
  <si>
    <t>Dơng Gur K' Hằng</t>
  </si>
  <si>
    <t>Lương Thị Hằng</t>
  </si>
  <si>
    <t>Nưng Sang Ka Hồng</t>
  </si>
  <si>
    <t>Đơng Gur Biu- Ling</t>
  </si>
  <si>
    <t>Sohao Thuỳ Linh</t>
  </si>
  <si>
    <t>Rơ Ông Thô Ma</t>
  </si>
  <si>
    <t>Đinh Hoàng Thanh Mai</t>
  </si>
  <si>
    <t>Kră Jãn Du Mỹ</t>
  </si>
  <si>
    <t>Klong Le Na</t>
  </si>
  <si>
    <t>Drong Phú Huỳnh Kiều Ngân</t>
  </si>
  <si>
    <t>Sơ Kết Ha Nhật</t>
  </si>
  <si>
    <t>Liêng Hot K' Phước</t>
  </si>
  <si>
    <t>Nưng Sang Phương</t>
  </si>
  <si>
    <t>Thang Nai Quỳnh</t>
  </si>
  <si>
    <t>Liêng Hót Na Sôn</t>
  </si>
  <si>
    <t>Bơ Ju Quyết Tâm</t>
  </si>
  <si>
    <t>Ka Thu</t>
  </si>
  <si>
    <t>Long Dưng K' Thuệ</t>
  </si>
  <si>
    <t>Rơ Ông K' Thúy</t>
  </si>
  <si>
    <t>Ka' Thụy</t>
  </si>
  <si>
    <t>Nai Ý</t>
  </si>
  <si>
    <t>12C3</t>
  </si>
  <si>
    <t>Nông Thị Kim Anh</t>
  </si>
  <si>
    <t>Ka Nguyễn Ngọc Ánh</t>
  </si>
  <si>
    <t>Ria Jong Brờn</t>
  </si>
  <si>
    <t>K' Quỳnh Chi</t>
  </si>
  <si>
    <t>K' Dẻo</t>
  </si>
  <si>
    <t>Kơ Să Elizabet</t>
  </si>
  <si>
    <t>Cil Pam Ka Hoa</t>
  </si>
  <si>
    <t>K' Hoa</t>
  </si>
  <si>
    <t>Ka Hoài</t>
  </si>
  <si>
    <t>Lơ Mu K' Hồng</t>
  </si>
  <si>
    <t>Lơ Mu KRa Jôl</t>
  </si>
  <si>
    <t>Triệu Khánh Ly</t>
  </si>
  <si>
    <t>Lơ Mu A Môs</t>
  </si>
  <si>
    <t>về nhà</t>
  </si>
  <si>
    <t>Lơ Mu Je Re My</t>
  </si>
  <si>
    <t>Hà Thị Gia Nghi</t>
  </si>
  <si>
    <t>Kon Sa K' Ngoan</t>
  </si>
  <si>
    <t>Ka Hồng Nhung</t>
  </si>
  <si>
    <t>Pang Ting K' Ni</t>
  </si>
  <si>
    <t>Đặng Thị Thu Thảo</t>
  </si>
  <si>
    <t>Đặng Huy Thuần</t>
  </si>
  <si>
    <t>Rơ Ông K' Trúc</t>
  </si>
  <si>
    <t>Dơ Woang Ma Tuyến</t>
  </si>
  <si>
    <t>K' Hồng Uyển</t>
  </si>
  <si>
    <t>Kră Jăn H Viên</t>
  </si>
  <si>
    <t>Ka Vy</t>
  </si>
  <si>
    <t>Tháng 11 / 2024</t>
  </si>
  <si>
    <t>TT</t>
  </si>
  <si>
    <t>Lớp</t>
  </si>
  <si>
    <t>Da Gout Lê An</t>
  </si>
  <si>
    <t>đi lễ</t>
  </si>
  <si>
    <t>Cil Múp My Rin Da</t>
  </si>
  <si>
    <t>Rơ Ông Siu Ly</t>
  </si>
  <si>
    <t>Kơ Să Bảo Yến</t>
  </si>
  <si>
    <t>Rơ Ông Jor Đan</t>
  </si>
  <si>
    <t>Cil Ê Sơ Tê</t>
  </si>
  <si>
    <t>Dơng Gur Han Tra</t>
  </si>
  <si>
    <t>Kơ Să K' Khin Da</t>
  </si>
  <si>
    <t>Bon Niêng Ha Hem</t>
  </si>
  <si>
    <t>Bon Niêng Ha Hiếu</t>
  </si>
  <si>
    <t>Klong Lý Hùng</t>
  </si>
  <si>
    <t>Kơ Să K Hương</t>
  </si>
  <si>
    <t>Lơ Mu Khê-vin</t>
  </si>
  <si>
    <t>Cil Múp K' Liễu</t>
  </si>
  <si>
    <t>Phi Srỗn Ha Mạnh</t>
  </si>
  <si>
    <t>Đơng Gur Thùy Nhung</t>
  </si>
  <si>
    <t>Kơ Să Ly Be Ra</t>
  </si>
  <si>
    <t>Liêng Hót K' Thúy</t>
  </si>
  <si>
    <t>Kon Sa K Să Ve Ri Ty</t>
  </si>
  <si>
    <t>Liêng Hót Thi Ân</t>
  </si>
  <si>
    <t>Liêng Hót K' Kim</t>
  </si>
  <si>
    <t>Ka Lơ Mu Mai Lan</t>
  </si>
  <si>
    <t>Rơ Ông K' Lực</t>
  </si>
  <si>
    <t>Liêng Hot Nor Mant</t>
  </si>
  <si>
    <t>Kon Sa Bùi Kim Nhung</t>
  </si>
  <si>
    <t>Rơ Ông Ha Nam Quốc</t>
  </si>
  <si>
    <t>Kơ Sã Nông Văn Quỳnh</t>
  </si>
  <si>
    <t>Kon Sa Giô Sê</t>
  </si>
  <si>
    <t>Bàn Thái Tú</t>
  </si>
  <si>
    <t>Võ Hoàng Anh Tuấn</t>
  </si>
  <si>
    <t>Ka' Thùy</t>
  </si>
  <si>
    <t>10B</t>
  </si>
  <si>
    <t>Triệu Thị Ngọc Ánh</t>
  </si>
  <si>
    <t>Lý Thị Hoa</t>
  </si>
  <si>
    <t>K' Vân</t>
  </si>
  <si>
    <t>Ka Duyn</t>
  </si>
  <si>
    <t>Trương Gia Huy</t>
  </si>
  <si>
    <t>Kơ Bao Bơ Nŭh Na Ô Sa</t>
  </si>
  <si>
    <t>K' Tú</t>
  </si>
  <si>
    <t>10C3</t>
  </si>
  <si>
    <t>Cil Múp K' Mai</t>
  </si>
  <si>
    <t>K' Thắm</t>
  </si>
  <si>
    <t>Trương Bảo Thanh Thiên</t>
  </si>
  <si>
    <t>Lương Ngọc Ánh</t>
  </si>
  <si>
    <t>Liêng Hót Ma Na Sia</t>
  </si>
  <si>
    <t>Lơ Mu A Nas</t>
  </si>
  <si>
    <t>Cơ Liêng K' Nga</t>
  </si>
  <si>
    <t>Lý Thị Kim Nga</t>
  </si>
  <si>
    <t>K' Bình</t>
  </si>
  <si>
    <t>Rơ Ông K' Chel</t>
  </si>
  <si>
    <t>Kră Jăn Christin</t>
  </si>
  <si>
    <t>Đa Cát K' Diễm</t>
  </si>
  <si>
    <t>Cil Khánh Doan</t>
  </si>
  <si>
    <t>Bon Dơng K' Gỡn</t>
  </si>
  <si>
    <t>Ka' Hập</t>
  </si>
  <si>
    <t>Dà Căt K' Hiến</t>
  </si>
  <si>
    <t>Ka Hợp</t>
  </si>
  <si>
    <t>Ka' Hương</t>
  </si>
  <si>
    <t>Mạc Anh Khoa</t>
  </si>
  <si>
    <t>Sơ Nưr Ka Lệ</t>
  </si>
  <si>
    <t>Bùi Thị Phương Linh</t>
  </si>
  <si>
    <t>Nai Mị</t>
  </si>
  <si>
    <t>Pơ Jum Ma Nguy</t>
  </si>
  <si>
    <t>Ka Nhi</t>
  </si>
  <si>
    <t>Sơ Nưr Sê Pha</t>
  </si>
  <si>
    <t>Lưu Hồng Phát</t>
  </si>
  <si>
    <t>Nông Hoài Phong</t>
  </si>
  <si>
    <t>Bùi Thị Minh Phụng</t>
  </si>
  <si>
    <t>Kră Jăn Sa Rin</t>
  </si>
  <si>
    <t>Kră Jẵn Mi Sa</t>
  </si>
  <si>
    <t>Lý Minh Sang</t>
  </si>
  <si>
    <t>Kră Jẵn K' Sự</t>
  </si>
  <si>
    <t>Ka Thị Thúyll</t>
  </si>
  <si>
    <t>Đa Cát K' Vi</t>
  </si>
  <si>
    <t>Bùi Thị Thanh Xuân</t>
  </si>
  <si>
    <t>Tou Neh Nai Yến</t>
  </si>
  <si>
    <t>Ka Thụy Anh</t>
  </si>
  <si>
    <t>Lý Giang Bằng</t>
  </si>
  <si>
    <t>Kon Sơ Sa Chi</t>
  </si>
  <si>
    <t>Lơ Mu Da-ri-us</t>
  </si>
  <si>
    <t>Jơr Lơng Nai Duyên</t>
  </si>
  <si>
    <t>Bơ Ju Nai Hạn</t>
  </si>
  <si>
    <t>Ka Hiên</t>
  </si>
  <si>
    <t>Sohao Hoa</t>
  </si>
  <si>
    <t>Ka Hòa</t>
  </si>
  <si>
    <t>Ka - Huyền</t>
  </si>
  <si>
    <t>Hà Kră Janh Trô Ju</t>
  </si>
  <si>
    <t>Ya Luân</t>
  </si>
  <si>
    <t>Kơ Să K' Lưn</t>
  </si>
  <si>
    <t>Sơ Ao K' Nêu</t>
  </si>
  <si>
    <t>Hoàng Thị Nguyệt</t>
  </si>
  <si>
    <t>Bơ Nah Ria Nai Nhãn</t>
  </si>
  <si>
    <t>Hoàng Thị Hồng Nhi</t>
  </si>
  <si>
    <t>Jơ Rlơng Nai Nhuyễn</t>
  </si>
  <si>
    <t>Lý Thiên Phong</t>
  </si>
  <si>
    <t>Mbon Lệ Phơ</t>
  </si>
  <si>
    <t>K' Quốc</t>
  </si>
  <si>
    <t>K' Rập</t>
  </si>
  <si>
    <t>Hoàng Văn Tâm</t>
  </si>
  <si>
    <t>Ka Hoài Vy</t>
  </si>
  <si>
    <t>Bàn Sinh Vỹ</t>
  </si>
  <si>
    <t>K' Xươn</t>
  </si>
  <si>
    <t>Cill Pame Mi Ya</t>
  </si>
  <si>
    <t>Tou Tiang Ma Anh</t>
  </si>
  <si>
    <t>Rơ Ông K' Ân</t>
  </si>
  <si>
    <t>Ka Bi</t>
  </si>
  <si>
    <t>Ka' Thị Chuyên</t>
  </si>
  <si>
    <t>K' Diểu</t>
  </si>
  <si>
    <t>Vày Cảnh Đông</t>
  </si>
  <si>
    <t>Bùi Thị Khánh Huyền</t>
  </si>
  <si>
    <t>Lý Phúc Hưng</t>
  </si>
  <si>
    <t>K'ră Jăn K'hy</t>
  </si>
  <si>
    <t>Lơ Mu Út Khải</t>
  </si>
  <si>
    <t>KLONG K' KHUÊ</t>
  </si>
  <si>
    <t>K' Lâm</t>
  </si>
  <si>
    <t>Pang Tas Y Mal</t>
  </si>
  <si>
    <t>Kon Sa Đy Na</t>
  </si>
  <si>
    <t>Now Shil Hồng Bích Nghi</t>
  </si>
  <si>
    <t>Bon Niêng Trương Mỹ Ngọc</t>
  </si>
  <si>
    <t>K' Nguyễn</t>
  </si>
  <si>
    <t>Ka Nguyện</t>
  </si>
  <si>
    <t>Ka Thanh Nhi</t>
  </si>
  <si>
    <t>Ka Như</t>
  </si>
  <si>
    <t>Ka Ren</t>
  </si>
  <si>
    <t>K' Ròng</t>
  </si>
  <si>
    <t>Kềm Ngọc Thạch</t>
  </si>
  <si>
    <t>K' Thanh</t>
  </si>
  <si>
    <t>K' Thúy</t>
  </si>
  <si>
    <t>Tê Rê Sa Ka Thư</t>
  </si>
  <si>
    <t>Ka Trao</t>
  </si>
  <si>
    <t>Tou Prong Nai Tuyết</t>
  </si>
  <si>
    <t>Cill Pam Mai Vân</t>
  </si>
  <si>
    <t>Kră Jẵn Mary An</t>
  </si>
  <si>
    <t>Kon Sơ K' Anh</t>
  </si>
  <si>
    <t>Kơ Să Thùy Dương</t>
  </si>
  <si>
    <t>Yan Kar Đại</t>
  </si>
  <si>
    <t>Bon Krong Hơ Gian</t>
  </si>
  <si>
    <t>Pang Sin An Na Hà</t>
  </si>
  <si>
    <t>Kon Sơ Mi Hân</t>
  </si>
  <si>
    <t>Lơ Mu K' Hân</t>
  </si>
  <si>
    <t>Nông Minh Hiếu</t>
  </si>
  <si>
    <t>K'tuer Sahao Huyền</t>
  </si>
  <si>
    <t>Kon Sa Sa Khuých</t>
  </si>
  <si>
    <t>Ka Lịch</t>
  </si>
  <si>
    <t>Rơ Ông H Lin</t>
  </si>
  <si>
    <t>Klong Ngọc Linh</t>
  </si>
  <si>
    <t>Ka Me Ly</t>
  </si>
  <si>
    <t>Bon K Rong H' Nghiệp</t>
  </si>
  <si>
    <t>Kon Sơ K' Nhị</t>
  </si>
  <si>
    <t>Kon Sơ Phạm Thị Kim Oanh</t>
  </si>
  <si>
    <t>Pơ Jum Si Ôn</t>
  </si>
  <si>
    <t>Ndu Ha Quyên</t>
  </si>
  <si>
    <t>Liêng Hót Mi Ran</t>
  </si>
  <si>
    <t>Lơ Mu Suyin</t>
  </si>
  <si>
    <t>Cil K' Thoan</t>
  </si>
  <si>
    <t>Bàn Sinh Tiệp</t>
  </si>
  <si>
    <t>Da Gout Ka Triền</t>
  </si>
  <si>
    <t>Jơr Lơng Minh Triết</t>
  </si>
  <si>
    <t>Hoàng Ngọc Ánh</t>
  </si>
  <si>
    <t>Ka Ánh</t>
  </si>
  <si>
    <t>Nahria Khả Ân</t>
  </si>
  <si>
    <t>Bơ Nah Ria Minh Ca</t>
  </si>
  <si>
    <t>Sohao Diệu</t>
  </si>
  <si>
    <t>Ga Jong Prong Đa Ni En</t>
  </si>
  <si>
    <t>K' Gia Hân</t>
  </si>
  <si>
    <t>Lý Thục Hân</t>
  </si>
  <si>
    <t>Kơ Să K' Hoen</t>
  </si>
  <si>
    <t>Kơ Să Rơ Hun</t>
  </si>
  <si>
    <t>Ka Hương</t>
  </si>
  <si>
    <t>Bơ Nah Ria Nai La</t>
  </si>
  <si>
    <t>Dà Gut Nai Mi La</t>
  </si>
  <si>
    <t>Lệ Linh</t>
  </si>
  <si>
    <t>Bế Thị Xuân Mai</t>
  </si>
  <si>
    <t>Liêng Hót Trà Mi</t>
  </si>
  <si>
    <t>Hoàng Thị Ánh Minh</t>
  </si>
  <si>
    <t>Cill Pam Ka Nhất</t>
  </si>
  <si>
    <t>Lâm Viêng Ma Nhi</t>
  </si>
  <si>
    <t>Yuk Rơ La H Nin</t>
  </si>
  <si>
    <t>Hoàng Thị Như Quỳnh</t>
  </si>
  <si>
    <t>Ka Rí</t>
  </si>
  <si>
    <t>Kơ Să Saphôra</t>
  </si>
  <si>
    <t>Cil Múp K Thắm</t>
  </si>
  <si>
    <t>Rơ Ông Ma The</t>
  </si>
  <si>
    <t>Ya Tín</t>
  </si>
  <si>
    <t>Ka' Ngọc Trinh</t>
  </si>
  <si>
    <t>Bon Niêng K' Uyên</t>
  </si>
  <si>
    <t>Touneh Hạ Vy</t>
  </si>
  <si>
    <t>Về nhà</t>
  </si>
  <si>
    <t>Đi lễ</t>
  </si>
  <si>
    <t>gặp ph</t>
  </si>
  <si>
    <t>Tháng 10 / 2026</t>
  </si>
  <si>
    <t>Lơ Mu Na Ham My</t>
  </si>
  <si>
    <t>ôm(vn)</t>
  </si>
  <si>
    <t>Đi với Ph</t>
  </si>
  <si>
    <t>Đi với ph</t>
  </si>
  <si>
    <t>Đi với PH</t>
  </si>
  <si>
    <t>Đi với chị</t>
  </si>
  <si>
    <t>ph</t>
  </si>
  <si>
    <t>x</t>
  </si>
  <si>
    <t>Làm CCCD</t>
  </si>
  <si>
    <t>Ph lên thăm</t>
  </si>
  <si>
    <t>vm</t>
  </si>
  <si>
    <t>PH</t>
  </si>
  <si>
    <t>PPH</t>
  </si>
  <si>
    <t>về nhà làm căn cước</t>
  </si>
  <si>
    <t>Nhà có tang</t>
  </si>
  <si>
    <t>Tái khám</t>
  </si>
  <si>
    <t>Ct</t>
  </si>
  <si>
    <t>Ph</t>
  </si>
  <si>
    <t>không ăn được</t>
  </si>
  <si>
    <t>về</t>
  </si>
  <si>
    <t xml:space="preserve">đi lễ </t>
  </si>
  <si>
    <t xml:space="preserve">Vn </t>
  </si>
  <si>
    <t>Đi ăn vói PH</t>
  </si>
  <si>
    <t>Đi Vs PH</t>
  </si>
  <si>
    <t>Về Nhà</t>
  </si>
  <si>
    <t>Đ với PH</t>
  </si>
  <si>
    <t>ph lên</t>
  </si>
  <si>
    <t>Trưng bày sp</t>
  </si>
  <si>
    <t>đi bv</t>
  </si>
  <si>
    <t>ăn với ph</t>
  </si>
  <si>
    <t>ăn vs ph</t>
  </si>
  <si>
    <t>liên hoan</t>
  </si>
  <si>
    <t xml:space="preserve">về nhà </t>
  </si>
  <si>
    <t xml:space="preserve">liên hoan </t>
  </si>
  <si>
    <t>Liên hoan</t>
  </si>
  <si>
    <t>Đi ăn với ph</t>
  </si>
  <si>
    <t>đi ăn với ph</t>
  </si>
  <si>
    <t xml:space="preserve">Đi lễ </t>
  </si>
  <si>
    <t>Ăn với ph</t>
  </si>
  <si>
    <t xml:space="preserve">Lễ </t>
  </si>
  <si>
    <t>qua ăn nhà cậu</t>
  </si>
  <si>
    <t>đi với ph</t>
  </si>
  <si>
    <t>Gặp ph</t>
  </si>
  <si>
    <t>Đi tập đẩy gậy</t>
  </si>
  <si>
    <t>PH lên</t>
  </si>
  <si>
    <t>đi cắt kính</t>
  </si>
  <si>
    <t>Ăn vs ph</t>
  </si>
  <si>
    <t>ăn với Chị</t>
  </si>
  <si>
    <t>Đi ăn ph</t>
  </si>
  <si>
    <t>đi ph</t>
  </si>
  <si>
    <t xml:space="preserve"> Ăn với ph</t>
  </si>
  <si>
    <t>Gặp hp</t>
  </si>
  <si>
    <t>Ăn với chị</t>
  </si>
  <si>
    <t>Ăn với PH</t>
  </si>
  <si>
    <t>Ăn với  ph</t>
  </si>
  <si>
    <t>đi nhà thờ</t>
  </si>
  <si>
    <t xml:space="preserve">ăn với phụ huynh </t>
  </si>
  <si>
    <t>Đi cắt kính</t>
  </si>
  <si>
    <t xml:space="preserve"> Ăn với chị</t>
  </si>
  <si>
    <t xml:space="preserve"> Đi lễ</t>
  </si>
  <si>
    <t>ăn ph</t>
  </si>
  <si>
    <t>ăn với chị</t>
  </si>
  <si>
    <t>cắt</t>
  </si>
  <si>
    <t xml:space="preserve">Về nhà </t>
  </si>
  <si>
    <t xml:space="preserve">Ăn với ph </t>
  </si>
  <si>
    <t xml:space="preserve"> </t>
  </si>
  <si>
    <t>Tháng 12 / 2024</t>
  </si>
  <si>
    <t>đi ăn với PH</t>
  </si>
  <si>
    <t>ĐI LỄ</t>
  </si>
  <si>
    <t>đi với p.h</t>
  </si>
  <si>
    <t>ĐI VỚI P.H</t>
  </si>
  <si>
    <t>× phụ huynh lên</t>
  </si>
  <si>
    <t>×</t>
  </si>
  <si>
    <t>Phụ huynh</t>
  </si>
  <si>
    <t>phụ huynh</t>
  </si>
  <si>
    <t>Phuynh</t>
  </si>
  <si>
    <t>gặp PH</t>
  </si>
  <si>
    <t>Đi ăn với PH</t>
  </si>
  <si>
    <t xml:space="preserve">gặp ph </t>
  </si>
  <si>
    <t>đi khám</t>
  </si>
  <si>
    <t>về nhà TK</t>
  </si>
  <si>
    <t>Stt</t>
  </si>
  <si>
    <t>Ngày tháng
  năm sinh</t>
  </si>
  <si>
    <t>Giới 
 tính</t>
  </si>
  <si>
    <t>Số căn cước 
 (hoặc mã định danh)</t>
  </si>
  <si>
    <t>Mã đối 
 tượng (vd: HS, DT, HN,…)</t>
  </si>
  <si>
    <t>Mã số BHYT
 (10 số)</t>
  </si>
  <si>
    <t>Nơi đăng ký khám chữa bệnh ban đầu</t>
  </si>
  <si>
    <t>Hạn thẻ</t>
  </si>
  <si>
    <t>Địa chỉ nơi cư trú
 (địa chỉ cũ)</t>
  </si>
  <si>
    <t>Bon Niêng K' A Ngọc</t>
  </si>
  <si>
    <t>Bé</t>
  </si>
  <si>
    <t>Nữ</t>
  </si>
  <si>
    <t>Phi Srônh Khánh</t>
  </si>
  <si>
    <t>Di</t>
  </si>
  <si>
    <t>Lơ Mu Phong</t>
  </si>
  <si>
    <t>Đạt</t>
  </si>
  <si>
    <t>Nam</t>
  </si>
  <si>
    <t>Đa Goút Ngọc</t>
  </si>
  <si>
    <t>Hân</t>
  </si>
  <si>
    <t>Khổng Hữu Nhật</t>
  </si>
  <si>
    <t>Hưng</t>
  </si>
  <si>
    <t>Kră Jăn</t>
  </si>
  <si>
    <t>Inly</t>
  </si>
  <si>
    <t>Kon Sơ Jack</t>
  </si>
  <si>
    <t>Ky</t>
  </si>
  <si>
    <t>Kơ Să Lê Bê</t>
  </si>
  <si>
    <t>La</t>
  </si>
  <si>
    <t>Kon Sa Mỹ</t>
  </si>
  <si>
    <t>Lệ</t>
  </si>
  <si>
    <t>Rơ Ông K'</t>
  </si>
  <si>
    <t>Lộc</t>
  </si>
  <si>
    <t>Rơ Ông Kim</t>
  </si>
  <si>
    <t>Luôn</t>
  </si>
  <si>
    <t>Mã</t>
  </si>
  <si>
    <t>Bon Dơng Ja</t>
  </si>
  <si>
    <t>Min</t>
  </si>
  <si>
    <t>Kon Sơ Han</t>
  </si>
  <si>
    <t>Na</t>
  </si>
  <si>
    <t>Kră Jăn Glê</t>
  </si>
  <si>
    <t>Kơ Să Phương</t>
  </si>
  <si>
    <t>Nghi</t>
  </si>
  <si>
    <t>Kră Jãn Như</t>
  </si>
  <si>
    <t>Nghiệp</t>
  </si>
  <si>
    <t>Kơ Să An</t>
  </si>
  <si>
    <t>Nhiên</t>
  </si>
  <si>
    <t>Long Dưng A La</t>
  </si>
  <si>
    <t>Pha</t>
  </si>
  <si>
    <t>Hoàng Ninh Hải</t>
  </si>
  <si>
    <t>Quân</t>
  </si>
  <si>
    <t>A Dắt Sa</t>
  </si>
  <si>
    <t>Ring</t>
  </si>
  <si>
    <t>Kon Sa Trần Minh</t>
  </si>
  <si>
    <t>Tâm</t>
  </si>
  <si>
    <t>Kră Jăn Bảo</t>
  </si>
  <si>
    <t>Thi</t>
  </si>
  <si>
    <t>Bon Dưng Gia</t>
  </si>
  <si>
    <t>Thiện</t>
  </si>
  <si>
    <t>Sohao Phương</t>
  </si>
  <si>
    <t>Thùy</t>
  </si>
  <si>
    <t>Liêng Jrang Ru</t>
  </si>
  <si>
    <t>Tơ</t>
  </si>
  <si>
    <t>Bùi Thị Huyền</t>
  </si>
  <si>
    <t>Trâm</t>
  </si>
  <si>
    <t>Liêng Jrang Lệ</t>
  </si>
  <si>
    <t>Trinh</t>
  </si>
  <si>
    <t>Trương Văn</t>
  </si>
  <si>
    <t>An</t>
  </si>
  <si>
    <t>Kră Jăn Ngọc</t>
  </si>
  <si>
    <t>Ánh</t>
  </si>
  <si>
    <t>Liêng Hót</t>
  </si>
  <si>
    <t>Dêbôra</t>
  </si>
  <si>
    <t>Bon Niêng K'</t>
  </si>
  <si>
    <t>Gưm</t>
  </si>
  <si>
    <t>Đà Cắt K' Na</t>
  </si>
  <si>
    <t>Hi</t>
  </si>
  <si>
    <t>Chu Nhật</t>
  </si>
  <si>
    <t>Huy</t>
  </si>
  <si>
    <t>Lơ Mu</t>
  </si>
  <si>
    <t>Julia</t>
  </si>
  <si>
    <t>Cil Múp Ja</t>
  </si>
  <si>
    <t>Kốp</t>
  </si>
  <si>
    <t>Lơ Mu Shay</t>
  </si>
  <si>
    <t>Sơ Ao Ha Su</t>
  </si>
  <si>
    <t>Len</t>
  </si>
  <si>
    <t>Cil Múp</t>
  </si>
  <si>
    <t>Linđa</t>
  </si>
  <si>
    <t>Rơ Ông K</t>
  </si>
  <si>
    <t>Lu-y</t>
  </si>
  <si>
    <t>Cil Múp Kê</t>
  </si>
  <si>
    <t>Ly</t>
  </si>
  <si>
    <t>Bonnơr Thảo</t>
  </si>
  <si>
    <t>Mi</t>
  </si>
  <si>
    <t>Lơ Mu Na Ham</t>
  </si>
  <si>
    <t>My</t>
  </si>
  <si>
    <t>Kon Sơ Ly</t>
  </si>
  <si>
    <t>Sơ Ao Su</t>
  </si>
  <si>
    <t>Nét</t>
  </si>
  <si>
    <t>Liêng Hót Khánh</t>
  </si>
  <si>
    <t>Ngọc</t>
  </si>
  <si>
    <t>Ka Să Sa</t>
  </si>
  <si>
    <t>Nia</t>
  </si>
  <si>
    <t>Rơ Ông E</t>
  </si>
  <si>
    <t>Rin</t>
  </si>
  <si>
    <t>Da Gout</t>
  </si>
  <si>
    <t>Saphy</t>
  </si>
  <si>
    <t>Kon Sa Ki</t>
  </si>
  <si>
    <t>Te</t>
  </si>
  <si>
    <t>Cil Múp Ê Sơ</t>
  </si>
  <si>
    <t>Tê</t>
  </si>
  <si>
    <t>Cil Nhất</t>
  </si>
  <si>
    <t>Thư</t>
  </si>
  <si>
    <t>Kon Sa Trần Huyền</t>
  </si>
  <si>
    <t>Trang</t>
  </si>
  <si>
    <t>Kơ Să K</t>
  </si>
  <si>
    <t>Kơ Să K Trâm</t>
  </si>
  <si>
    <t>Da Cat Đô</t>
  </si>
  <si>
    <t>Yan</t>
  </si>
  <si>
    <t>Kră Jẵn Da Lia</t>
  </si>
  <si>
    <t>A</t>
  </si>
  <si>
    <t>Da Góut Lê</t>
  </si>
  <si>
    <t>Ntôl Bùi Thiên</t>
  </si>
  <si>
    <t>Ân</t>
  </si>
  <si>
    <t>Kơ Să</t>
  </si>
  <si>
    <t>Catherine</t>
  </si>
  <si>
    <t>Kon Sơ Minh</t>
  </si>
  <si>
    <t>Châu</t>
  </si>
  <si>
    <t>Cil Múp La</t>
  </si>
  <si>
    <t>Dy</t>
  </si>
  <si>
    <t>Kơ Să Hê</t>
  </si>
  <si>
    <t>Grin</t>
  </si>
  <si>
    <t>Dơng Gur Si</t>
  </si>
  <si>
    <t>Kha</t>
  </si>
  <si>
    <t>Kơ Să Nông Tiến</t>
  </si>
  <si>
    <t>Khoa</t>
  </si>
  <si>
    <t>Kon Sa The</t>
  </si>
  <si>
    <t>Kô</t>
  </si>
  <si>
    <t>Dơng Gur Ha</t>
  </si>
  <si>
    <t>Krơng</t>
  </si>
  <si>
    <t>Klong Như</t>
  </si>
  <si>
    <t>Lan</t>
  </si>
  <si>
    <t>Le</t>
  </si>
  <si>
    <t>Kră Jăn K'</t>
  </si>
  <si>
    <t>Linh</t>
  </si>
  <si>
    <t>Klong K'</t>
  </si>
  <si>
    <t>Loan</t>
  </si>
  <si>
    <t>Rơ Ông Ha</t>
  </si>
  <si>
    <t>Luis</t>
  </si>
  <si>
    <t>Kon Sơ K' Khên</t>
  </si>
  <si>
    <t>Cil Pam Khôi</t>
  </si>
  <si>
    <t>Nguyên</t>
  </si>
  <si>
    <t>Pang Ting Trắng Thu</t>
  </si>
  <si>
    <t>Nguyệt</t>
  </si>
  <si>
    <t>Bạch Pang Thiện</t>
  </si>
  <si>
    <t>Nhân</t>
  </si>
  <si>
    <t>Cêl Môp Rơ Ông</t>
  </si>
  <si>
    <t>Nhuận</t>
  </si>
  <si>
    <t>Rơ Ông Kỳ</t>
  </si>
  <si>
    <t>Phương</t>
  </si>
  <si>
    <t>Cil The</t>
  </si>
  <si>
    <t>Ry</t>
  </si>
  <si>
    <t>Kră Jãn Na</t>
  </si>
  <si>
    <t>Than</t>
  </si>
  <si>
    <t>Bon Dơng Lê</t>
  </si>
  <si>
    <t>Thiên</t>
  </si>
  <si>
    <t>Klong Đức</t>
  </si>
  <si>
    <t>Thuận</t>
  </si>
  <si>
    <t>Kơ Să Nông Thị</t>
  </si>
  <si>
    <t>Cil Múp Huyền</t>
  </si>
  <si>
    <t>Trân</t>
  </si>
  <si>
    <t>Cil Yũ K' Hải</t>
  </si>
  <si>
    <t>Yến</t>
  </si>
  <si>
    <t>Kră Jañ Ra</t>
  </si>
  <si>
    <t>Chel</t>
  </si>
  <si>
    <t>MyRinDa</t>
  </si>
  <si>
    <t>Ntôl Ha</t>
  </si>
  <si>
    <t>Dân</t>
  </si>
  <si>
    <t>Đan</t>
  </si>
  <si>
    <t>K'</t>
  </si>
  <si>
    <t>Cao Kon Sơ Song</t>
  </si>
  <si>
    <t>Hỉ</t>
  </si>
  <si>
    <t>Jêrôham</t>
  </si>
  <si>
    <t>Lơ Mu Re</t>
  </si>
  <si>
    <t>Joice</t>
  </si>
  <si>
    <t>Lê Võ Thiên</t>
  </si>
  <si>
    <t>Kim</t>
  </si>
  <si>
    <t>Pang Ting Trần Xuân</t>
  </si>
  <si>
    <t>Lam</t>
  </si>
  <si>
    <t>Klong Hà Hải</t>
  </si>
  <si>
    <t>Luân</t>
  </si>
  <si>
    <t>Cil Nguyễn Xuân</t>
  </si>
  <si>
    <t>Lưu</t>
  </si>
  <si>
    <t>Rơ Ông</t>
  </si>
  <si>
    <t>Lynét</t>
  </si>
  <si>
    <t>Đạ Kriêng K</t>
  </si>
  <si>
    <t>Ngis</t>
  </si>
  <si>
    <t>Sơ Kết K</t>
  </si>
  <si>
    <t>Nhị</t>
  </si>
  <si>
    <t>Như</t>
  </si>
  <si>
    <t>Cil Nguyên</t>
  </si>
  <si>
    <t>Ninh</t>
  </si>
  <si>
    <t>Kră Jẵn Long</t>
  </si>
  <si>
    <t>Phụng</t>
  </si>
  <si>
    <t>Cil Ngọc</t>
  </si>
  <si>
    <t>Quyền</t>
  </si>
  <si>
    <t>Liêng Jrang</t>
  </si>
  <si>
    <t>Spring</t>
  </si>
  <si>
    <t>Rơ Ông Gia</t>
  </si>
  <si>
    <t>Bon Yô Nhật</t>
  </si>
  <si>
    <t>Tiến</t>
  </si>
  <si>
    <t>Dơng Gur Trương Thị</t>
  </si>
  <si>
    <t>Kon Sơ Kim Thanh</t>
  </si>
  <si>
    <t>Tuyền</t>
  </si>
  <si>
    <t>Kơ Să Năng</t>
  </si>
  <si>
    <t>Tường</t>
  </si>
  <si>
    <t>Rơông Jè</t>
  </si>
  <si>
    <t>Ương</t>
  </si>
  <si>
    <t>Hà Cẩm</t>
  </si>
  <si>
    <t>Vân</t>
  </si>
  <si>
    <t>Da Cat Ha Ly</t>
  </si>
  <si>
    <t>Yong</t>
  </si>
  <si>
    <t>Cil Li</t>
  </si>
  <si>
    <t>Zin</t>
  </si>
  <si>
    <t>Rơ Ông Trí</t>
  </si>
  <si>
    <t>Anh</t>
  </si>
  <si>
    <t>Klong Rê Bê</t>
  </si>
  <si>
    <t>Ca</t>
  </si>
  <si>
    <t>Kră Jañ Krè</t>
  </si>
  <si>
    <t>Ding</t>
  </si>
  <si>
    <t>Da Cát K'</t>
  </si>
  <si>
    <t>Hà</t>
  </si>
  <si>
    <t>Hanna</t>
  </si>
  <si>
    <t>Hảo</t>
  </si>
  <si>
    <t>Kơ Să Mỹ</t>
  </si>
  <si>
    <t>Hiền</t>
  </si>
  <si>
    <t>Kơ Să Ly Su</t>
  </si>
  <si>
    <t>In</t>
  </si>
  <si>
    <t>Rơ ông Siu</t>
  </si>
  <si>
    <t>Kon Sa Na Ô</t>
  </si>
  <si>
    <t>Cil Pam Thiết</t>
  </si>
  <si>
    <t>Nghiêm</t>
  </si>
  <si>
    <t>Klong Kim</t>
  </si>
  <si>
    <t>Pang Ting Nguyễn Bảo</t>
  </si>
  <si>
    <t>Da Căt Huy</t>
  </si>
  <si>
    <t>Nhật</t>
  </si>
  <si>
    <t>Lơ Mu Siu</t>
  </si>
  <si>
    <t>Niệm</t>
  </si>
  <si>
    <t>Păng Ting K' Builly</t>
  </si>
  <si>
    <t>Pốt</t>
  </si>
  <si>
    <t>Kră Jăn Ju</t>
  </si>
  <si>
    <t>Kơ Să K'</t>
  </si>
  <si>
    <t>Thao</t>
  </si>
  <si>
    <t>Kon Sa Nguyễn Thị</t>
  </si>
  <si>
    <t>Thảo</t>
  </si>
  <si>
    <t>Cơ Liêng K'</t>
  </si>
  <si>
    <t>Thơ</t>
  </si>
  <si>
    <t>Kon Sơ Bích</t>
  </si>
  <si>
    <t>Trầm</t>
  </si>
  <si>
    <t>Lơ Mu Minh</t>
  </si>
  <si>
    <t>Vy</t>
  </si>
  <si>
    <t>Đào Thị Huyền</t>
  </si>
  <si>
    <t>Diệu</t>
  </si>
  <si>
    <t>Bon Niêng Hà Tâm</t>
  </si>
  <si>
    <t>Lơ Mu Ích Ma</t>
  </si>
  <si>
    <t>En</t>
  </si>
  <si>
    <t>Rơ Ông Ri</t>
  </si>
  <si>
    <t>Gân</t>
  </si>
  <si>
    <t>Cil</t>
  </si>
  <si>
    <t>Gluyên</t>
  </si>
  <si>
    <t>Juliya</t>
  </si>
  <si>
    <t>Cil Phi Criêu Ren -</t>
  </si>
  <si>
    <t>Ka</t>
  </si>
  <si>
    <t>Kiều</t>
  </si>
  <si>
    <t>Kơ Să Rô</t>
  </si>
  <si>
    <t>Les</t>
  </si>
  <si>
    <t>Lơ Mu Khánh</t>
  </si>
  <si>
    <t>Lơ Mu Trương K'</t>
  </si>
  <si>
    <t>Mai</t>
  </si>
  <si>
    <t>Lơ Mu Ja</t>
  </si>
  <si>
    <t>Mas</t>
  </si>
  <si>
    <t>Đơng Gur Diễm</t>
  </si>
  <si>
    <t>Cil Phạm Bảo</t>
  </si>
  <si>
    <t>Kơ Dơng Mận</t>
  </si>
  <si>
    <t>Nhu</t>
  </si>
  <si>
    <t>Liêng Hót Đa</t>
  </si>
  <si>
    <t>Ny</t>
  </si>
  <si>
    <t>Oanh</t>
  </si>
  <si>
    <t>Cil Mup</t>
  </si>
  <si>
    <t>Sara</t>
  </si>
  <si>
    <t>Kơ Să Lu</t>
  </si>
  <si>
    <t>Se</t>
  </si>
  <si>
    <t>Sơn</t>
  </si>
  <si>
    <t>Lơ Mu Sê</t>
  </si>
  <si>
    <t>Tha</t>
  </si>
  <si>
    <t>Tình</t>
  </si>
  <si>
    <t>Liêng Jrang Ka</t>
  </si>
  <si>
    <t>Belem</t>
  </si>
  <si>
    <t>Kơ Să Ha</t>
  </si>
  <si>
    <t>K’Dồng</t>
  </si>
  <si>
    <t>Kiều Vy Dơng</t>
  </si>
  <si>
    <t>Gur</t>
  </si>
  <si>
    <t>Dơng Gur Han</t>
  </si>
  <si>
    <t>tra</t>
  </si>
  <si>
    <t>Kon Sơ K'</t>
  </si>
  <si>
    <t>Jiêm</t>
  </si>
  <si>
    <t>Liêng Hót Xu</t>
  </si>
  <si>
    <t>Jơn</t>
  </si>
  <si>
    <t>Khuê</t>
  </si>
  <si>
    <t>Kơ Să Tha</t>
  </si>
  <si>
    <t>Las</t>
  </si>
  <si>
    <t>Dà Cát K'</t>
  </si>
  <si>
    <t>Luật</t>
  </si>
  <si>
    <t>Lơ Mu Biêu</t>
  </si>
  <si>
    <t>Kon Sơ E</t>
  </si>
  <si>
    <t>Kơ Să Han Jin</t>
  </si>
  <si>
    <t>Ne</t>
  </si>
  <si>
    <t>Kon Sơ Hoài</t>
  </si>
  <si>
    <t>Rơ Ông Sill</t>
  </si>
  <si>
    <t>Phúc</t>
  </si>
  <si>
    <t>Klong Be</t>
  </si>
  <si>
    <t>Ra</t>
  </si>
  <si>
    <t>Rim</t>
  </si>
  <si>
    <t>Kơ Să Kiều</t>
  </si>
  <si>
    <t>Sa</t>
  </si>
  <si>
    <t>Liêng Hót K' Ly</t>
  </si>
  <si>
    <t>Ta</t>
  </si>
  <si>
    <t>Bon Niêng Trọng</t>
  </si>
  <si>
    <t>Tài</t>
  </si>
  <si>
    <t>Đơng Gur Hứa Thị Minh</t>
  </si>
  <si>
    <t>Vi</t>
  </si>
  <si>
    <t>Lơ Mu Vỹ</t>
  </si>
  <si>
    <t>Cil Kim</t>
  </si>
  <si>
    <t>Kơ Să Ngọc</t>
  </si>
  <si>
    <t>Bon Dơng Mai</t>
  </si>
  <si>
    <t>Dung</t>
  </si>
  <si>
    <t>Cil Múp K’</t>
  </si>
  <si>
    <t>Duyết</t>
  </si>
  <si>
    <t>Bon Niêng Vỷ</t>
  </si>
  <si>
    <t>Đình</t>
  </si>
  <si>
    <t>Kon Sa K Lê</t>
  </si>
  <si>
    <t>Đuyn</t>
  </si>
  <si>
    <t>Klong Na -</t>
  </si>
  <si>
    <t>Gat's</t>
  </si>
  <si>
    <t>Liêng Hót Sê</t>
  </si>
  <si>
    <t>Hin</t>
  </si>
  <si>
    <t>Kơ Să Hà</t>
  </si>
  <si>
    <t>Khôi</t>
  </si>
  <si>
    <t>Kră Jăn Quách Thị</t>
  </si>
  <si>
    <t>Kon Sơ Khánh</t>
  </si>
  <si>
    <t>Rơ Ông Ti</t>
  </si>
  <si>
    <t>Sơ Kết Tâm</t>
  </si>
  <si>
    <t>Kră Jăn A</t>
  </si>
  <si>
    <t>Mbon Ha</t>
  </si>
  <si>
    <t>Phôn</t>
  </si>
  <si>
    <t>Lơ Mu Hạ</t>
  </si>
  <si>
    <t>Kon Sơ K' Bô</t>
  </si>
  <si>
    <t>Liêng Hót Se Pho</t>
  </si>
  <si>
    <t>Kon Sơ A</t>
  </si>
  <si>
    <t>Kơ Să Li</t>
  </si>
  <si>
    <t>Sanh</t>
  </si>
  <si>
    <t>Sine</t>
  </si>
  <si>
    <t>Liêng Jrang Ha</t>
  </si>
  <si>
    <t>Cơ Liêng K’</t>
  </si>
  <si>
    <t>Ka'</t>
  </si>
  <si>
    <t>Hoàng Thị Ngọc</t>
  </si>
  <si>
    <t>Kon Sơ Linh</t>
  </si>
  <si>
    <t>Cil Gia</t>
  </si>
  <si>
    <t>Bảo</t>
  </si>
  <si>
    <t>Sơ Lơng</t>
  </si>
  <si>
    <t>Boy</t>
  </si>
  <si>
    <t>Cill Pame Sandra Ra</t>
  </si>
  <si>
    <t>Chell</t>
  </si>
  <si>
    <t>Cil K'</t>
  </si>
  <si>
    <t>Diểm</t>
  </si>
  <si>
    <t>Pang Pế H'</t>
  </si>
  <si>
    <t>Diệp</t>
  </si>
  <si>
    <t>Đương</t>
  </si>
  <si>
    <t>Lê Nguyễn Trung</t>
  </si>
  <si>
    <t>Hiếu</t>
  </si>
  <si>
    <t>Luân Đức</t>
  </si>
  <si>
    <t>Hơn</t>
  </si>
  <si>
    <t>Bùi Công</t>
  </si>
  <si>
    <t>Kes</t>
  </si>
  <si>
    <t>Vi Huy</t>
  </si>
  <si>
    <t>Nah Ria</t>
  </si>
  <si>
    <t>Dơng Gur K'</t>
  </si>
  <si>
    <t>Lốc</t>
  </si>
  <si>
    <t>Sà Lồng Me</t>
  </si>
  <si>
    <t>Lụa</t>
  </si>
  <si>
    <t>Triệu Đình</t>
  </si>
  <si>
    <t>Minh</t>
  </si>
  <si>
    <t>Ka Jang Hy</t>
  </si>
  <si>
    <t>Ka Jang Hy Na</t>
  </si>
  <si>
    <t>Tống Thị Bùi</t>
  </si>
  <si>
    <t>Nhung</t>
  </si>
  <si>
    <t>Liêng Jrang Y</t>
  </si>
  <si>
    <t>Kră Jiẵn Ka The</t>
  </si>
  <si>
    <t>Liêng Jrang Rô</t>
  </si>
  <si>
    <t>Sia</t>
  </si>
  <si>
    <t>Ka' Jim Min</t>
  </si>
  <si>
    <t>Thạch</t>
  </si>
  <si>
    <t>Ka In</t>
  </si>
  <si>
    <t>Thoen</t>
  </si>
  <si>
    <t>Nai</t>
  </si>
  <si>
    <t>Thuyết</t>
  </si>
  <si>
    <t>Đặng Thị Hoài</t>
  </si>
  <si>
    <t>Thương</t>
  </si>
  <si>
    <t>Ka Thủy</t>
  </si>
  <si>
    <t>Tiên</t>
  </si>
  <si>
    <t>K’</t>
  </si>
  <si>
    <t>Giàng Thị</t>
  </si>
  <si>
    <t>Bích</t>
  </si>
  <si>
    <t>Pang Kao Ha Mi</t>
  </si>
  <si>
    <t>Chem</t>
  </si>
  <si>
    <t>Jơrlơng Mi</t>
  </si>
  <si>
    <t>Chên</t>
  </si>
  <si>
    <t>Chu Thị Khánh</t>
  </si>
  <si>
    <t>Chương</t>
  </si>
  <si>
    <t>Duy</t>
  </si>
  <si>
    <t>Triệu Thị</t>
  </si>
  <si>
    <t>Hằng</t>
  </si>
  <si>
    <t>Lương Thị</t>
  </si>
  <si>
    <t>Hiệu</t>
  </si>
  <si>
    <t>Ka Tam Bố</t>
  </si>
  <si>
    <t>Vương Thị Ngọc</t>
  </si>
  <si>
    <t>Huệ</t>
  </si>
  <si>
    <t>Lục Thị Trúc</t>
  </si>
  <si>
    <t>Kră Jăn Va</t>
  </si>
  <si>
    <t>Luyst</t>
  </si>
  <si>
    <t>Kbao Bnuh</t>
  </si>
  <si>
    <t>Milan</t>
  </si>
  <si>
    <t>Nguyễn Lê Bình</t>
  </si>
  <si>
    <t>Kơbau Bơnuh Li</t>
  </si>
  <si>
    <t>Điểu Thị Đa</t>
  </si>
  <si>
    <t>Ni</t>
  </si>
  <si>
    <t>K' Đa</t>
  </si>
  <si>
    <t>Niss</t>
  </si>
  <si>
    <t>Kră Jăn K' Nim</t>
  </si>
  <si>
    <t>K' Ngọc</t>
  </si>
  <si>
    <t>Quý</t>
  </si>
  <si>
    <t>Cil En Sơ</t>
  </si>
  <si>
    <t>Ka Să Sy</t>
  </si>
  <si>
    <t>Rem</t>
  </si>
  <si>
    <t>Thiềng</t>
  </si>
  <si>
    <t>Nông Thị Hoài</t>
  </si>
  <si>
    <t>Bùi Thị Ngọc</t>
  </si>
  <si>
    <t>Hà Anh</t>
  </si>
  <si>
    <t>Tú</t>
  </si>
  <si>
    <t>Ka Y</t>
  </si>
  <si>
    <t>Rơ Ông Thu</t>
  </si>
  <si>
    <t>Mơ Tùi Đa</t>
  </si>
  <si>
    <t>Vít</t>
  </si>
  <si>
    <t>Liêng Hót Như</t>
  </si>
  <si>
    <t>Ý</t>
  </si>
  <si>
    <t>Ka Mỹ</t>
  </si>
  <si>
    <t>Liêng Jrang Khả</t>
  </si>
  <si>
    <t>Ka Thanh</t>
  </si>
  <si>
    <t>Hoa</t>
  </si>
  <si>
    <t>Hy</t>
  </si>
  <si>
    <t>Cil Ha Jô</t>
  </si>
  <si>
    <t>Kon Sơ A The</t>
  </si>
  <si>
    <t>Cil Gia Nghi</t>
  </si>
  <si>
    <t>Ka Bo Thảo</t>
  </si>
  <si>
    <t>Cruyang Sang Thanh</t>
  </si>
  <si>
    <t>Nhi</t>
  </si>
  <si>
    <t>Nhuỵ</t>
  </si>
  <si>
    <t>Lơ Mu Da</t>
  </si>
  <si>
    <t>Nis</t>
  </si>
  <si>
    <t>Triệu Quang</t>
  </si>
  <si>
    <t>Phong</t>
  </si>
  <si>
    <t>Liêng Jrang Vũ Kim</t>
  </si>
  <si>
    <t>Phượng</t>
  </si>
  <si>
    <t>Lơ Mu Ngọc</t>
  </si>
  <si>
    <t>Quyên</t>
  </si>
  <si>
    <t>Tou Neh Thiên</t>
  </si>
  <si>
    <t>Quỳnh</t>
  </si>
  <si>
    <t>Bon Dơng My</t>
  </si>
  <si>
    <t>Ran</t>
  </si>
  <si>
    <t>Rít</t>
  </si>
  <si>
    <t>Bơ Nah Ria prong</t>
  </si>
  <si>
    <t>Bơ Nah Ria prong Thảo</t>
  </si>
  <si>
    <t>Kon Sa Thiên</t>
  </si>
  <si>
    <t>Thủy</t>
  </si>
  <si>
    <t>Sơ Ao My</t>
  </si>
  <si>
    <t>Thuyn</t>
  </si>
  <si>
    <t>Long Dinh K'</t>
  </si>
  <si>
    <t>Klong Lê Thị Nhã</t>
  </si>
  <si>
    <t>Uyên</t>
  </si>
  <si>
    <t>Soh Ao</t>
  </si>
  <si>
    <t>Việt</t>
  </si>
  <si>
    <t>So Hao My</t>
  </si>
  <si>
    <t>K’ Ha</t>
  </si>
  <si>
    <t>Blan</t>
  </si>
  <si>
    <t>Rơ Ông Thùy</t>
  </si>
  <si>
    <t>Chi</t>
  </si>
  <si>
    <t>Lê Thị Thùy</t>
  </si>
  <si>
    <t>Bon Niêng Trương Thúy</t>
  </si>
  <si>
    <t>Liêng Hót K'</t>
  </si>
  <si>
    <t>Juyn</t>
  </si>
  <si>
    <t>Lơ Mu Ha</t>
  </si>
  <si>
    <t>Kră Jăn Da</t>
  </si>
  <si>
    <t>Lin</t>
  </si>
  <si>
    <t>Vàng Thị Thanh</t>
  </si>
  <si>
    <t>Ka Ngô Ái</t>
  </si>
  <si>
    <t>Mẫn</t>
  </si>
  <si>
    <t>Ka Hà Nội</t>
  </si>
  <si>
    <t>Lơ Mu Ju</t>
  </si>
  <si>
    <t>Nes</t>
  </si>
  <si>
    <t>Tơr Ao Nai</t>
  </si>
  <si>
    <t>Cil Yũ Mi</t>
  </si>
  <si>
    <t>Rếm</t>
  </si>
  <si>
    <t>Rum</t>
  </si>
  <si>
    <t>Liêng Hót Mai Li</t>
  </si>
  <si>
    <t>Quách Kon Sơ Ngọc</t>
  </si>
  <si>
    <t>Rơ Ông Ma</t>
  </si>
  <si>
    <t>Thê</t>
  </si>
  <si>
    <t>Ka Na Bảo</t>
  </si>
  <si>
    <t>Thy</t>
  </si>
  <si>
    <t>Ma</t>
  </si>
  <si>
    <t>Tin</t>
  </si>
  <si>
    <t>Long Ding Ngọc</t>
  </si>
  <si>
    <t>Trúc</t>
  </si>
  <si>
    <t>Trương Thị Thanh</t>
  </si>
  <si>
    <t>Tuệ</t>
  </si>
  <si>
    <t>Nưng Sang Nai</t>
  </si>
  <si>
    <t>Liêng Jrang Thu</t>
  </si>
  <si>
    <t>Tou Prong Nai</t>
  </si>
  <si>
    <t>Tou Prong Minh</t>
  </si>
  <si>
    <t>Bơ Ju</t>
  </si>
  <si>
    <t>Điệp</t>
  </si>
  <si>
    <t>Kơ Jong Prong Ma</t>
  </si>
  <si>
    <t>Giao</t>
  </si>
  <si>
    <t>Ra Nàng K'</t>
  </si>
  <si>
    <t>Giâng</t>
  </si>
  <si>
    <t>Hạnh</t>
  </si>
  <si>
    <t>Dạ Gút Ya</t>
  </si>
  <si>
    <t>Hạo</t>
  </si>
  <si>
    <t>Rơ Nai K'</t>
  </si>
  <si>
    <t>Hiên</t>
  </si>
  <si>
    <t>Hiệp</t>
  </si>
  <si>
    <t>Jím</t>
  </si>
  <si>
    <t>Tou Prong</t>
  </si>
  <si>
    <t>Khúy</t>
  </si>
  <si>
    <t>Lân</t>
  </si>
  <si>
    <t>K’ Ly</t>
  </si>
  <si>
    <t>Chama Léa Thị</t>
  </si>
  <si>
    <t>Mhỉng</t>
  </si>
  <si>
    <t>Dakriêng My</t>
  </si>
  <si>
    <t>Ngưỡng</t>
  </si>
  <si>
    <t>Liêng Jrang Ngọc</t>
  </si>
  <si>
    <t>Bàn Thị Thu</t>
  </si>
  <si>
    <t>Đàm Chí</t>
  </si>
  <si>
    <t>Sri</t>
  </si>
  <si>
    <t>Triển</t>
  </si>
  <si>
    <t>Bơ Ju Nai</t>
  </si>
  <si>
    <t>Truy</t>
  </si>
  <si>
    <t>Đa Du Mạnh</t>
  </si>
  <si>
    <t>Phan Ngọc Hoàng</t>
  </si>
  <si>
    <t>Triệu Tiến</t>
  </si>
  <si>
    <t>Dũng</t>
  </si>
  <si>
    <t>Vũ Chí</t>
  </si>
  <si>
    <t>K' Diễm</t>
  </si>
  <si>
    <t>Hồng</t>
  </si>
  <si>
    <t>Huần</t>
  </si>
  <si>
    <t>Bùi Tiến</t>
  </si>
  <si>
    <t>Hùng</t>
  </si>
  <si>
    <t>Thào Thị</t>
  </si>
  <si>
    <t>Huyền</t>
  </si>
  <si>
    <t>Huyn</t>
  </si>
  <si>
    <t>Huỳnh</t>
  </si>
  <si>
    <t>Bon Dơng Ha</t>
  </si>
  <si>
    <t>Kiên</t>
  </si>
  <si>
    <t>Sầm Thị Ngọc</t>
  </si>
  <si>
    <t>Lem</t>
  </si>
  <si>
    <t>Ka Thảo</t>
  </si>
  <si>
    <t>Liên</t>
  </si>
  <si>
    <t>Kơ Să Gia</t>
  </si>
  <si>
    <t>Võ Quỳnh</t>
  </si>
  <si>
    <t>Đa Gút Ty</t>
  </si>
  <si>
    <t>Quang</t>
  </si>
  <si>
    <t>Quốc</t>
  </si>
  <si>
    <t>Bon Yô Jẵn</t>
  </si>
  <si>
    <t>Soan</t>
  </si>
  <si>
    <t>Bơnah Ria Ma</t>
  </si>
  <si>
    <t>Sở</t>
  </si>
  <si>
    <t>Klong Mi</t>
  </si>
  <si>
    <t>Suyn</t>
  </si>
  <si>
    <t>Hoàng Thị Thu</t>
  </si>
  <si>
    <t>This</t>
  </si>
  <si>
    <t>Lương Thị Thùy</t>
  </si>
  <si>
    <t>Đặng Thùy</t>
  </si>
  <si>
    <t>Hoàng Thị Thùy</t>
  </si>
  <si>
    <t>Phan Thành</t>
  </si>
  <si>
    <t>Trung</t>
  </si>
  <si>
    <t>Hoàng Duy</t>
  </si>
  <si>
    <t>Bùi Thị Tường</t>
  </si>
  <si>
    <t>Klong Y</t>
  </si>
  <si>
    <t>Yơn</t>
  </si>
  <si>
    <t>Binh</t>
  </si>
  <si>
    <t>Chung</t>
  </si>
  <si>
    <t>Diệm</t>
  </si>
  <si>
    <t>Hoàng Ngọc Kim</t>
  </si>
  <si>
    <t>Giang</t>
  </si>
  <si>
    <t>Nahria Huyền</t>
  </si>
  <si>
    <t>Cil Múp An</t>
  </si>
  <si>
    <t>Kỳ</t>
  </si>
  <si>
    <t>Ka Sa</t>
  </si>
  <si>
    <t>Touprong Nai</t>
  </si>
  <si>
    <t>Lơ Mu Tô Lệ</t>
  </si>
  <si>
    <t>Kră Jăn Duy</t>
  </si>
  <si>
    <t>Ha Phi</t>
  </si>
  <si>
    <t>Ya</t>
  </si>
  <si>
    <t>Ngoan</t>
  </si>
  <si>
    <t>Nhiệm</t>
  </si>
  <si>
    <t>Rơ Lík K' Quỳnh</t>
  </si>
  <si>
    <t>Nhược</t>
  </si>
  <si>
    <t>Sơ Ao Va</t>
  </si>
  <si>
    <t>Rơ Lik H</t>
  </si>
  <si>
    <t>Nuyn</t>
  </si>
  <si>
    <t>Ơn</t>
  </si>
  <si>
    <t>K' Dơng</t>
  </si>
  <si>
    <t>Parê</t>
  </si>
  <si>
    <t>Samuel</t>
  </si>
  <si>
    <t>Rơ Lưk H</t>
  </si>
  <si>
    <t>Srong</t>
  </si>
  <si>
    <t>Thoại</t>
  </si>
  <si>
    <t>Ndu Mộng</t>
  </si>
  <si>
    <t>Thu</t>
  </si>
  <si>
    <t>Thúy</t>
  </si>
  <si>
    <t>Kơ Să Nê</t>
  </si>
  <si>
    <t>Va</t>
  </si>
  <si>
    <t>Cil K' Lê</t>
  </si>
  <si>
    <t>Hoàng Hạ Nhật</t>
  </si>
  <si>
    <t>Bơ Nah Ria</t>
  </si>
  <si>
    <t>Xinh</t>
  </si>
  <si>
    <t>So Hao</t>
  </si>
  <si>
    <t>Dzin</t>
  </si>
  <si>
    <t>Kơ Să Sang</t>
  </si>
  <si>
    <t>Đa Ni -</t>
  </si>
  <si>
    <t>Ên</t>
  </si>
  <si>
    <t>Ka Să Ya</t>
  </si>
  <si>
    <t>Mơ Tui Ya</t>
  </si>
  <si>
    <t>Kiệt</t>
  </si>
  <si>
    <t>Pang Pế Pha</t>
  </si>
  <si>
    <t>Lê</t>
  </si>
  <si>
    <t>Jơr Lơng Mai</t>
  </si>
  <si>
    <t>Tuo Prong Nai Triệu</t>
  </si>
  <si>
    <t>Nai Nhã</t>
  </si>
  <si>
    <t>Mững</t>
  </si>
  <si>
    <t>Cil Pam Lệ</t>
  </si>
  <si>
    <t>Kơ Jong Prong Nai</t>
  </si>
  <si>
    <t>Nguyện</t>
  </si>
  <si>
    <t>Mok K'</t>
  </si>
  <si>
    <t>Bơ Nhong Nai</t>
  </si>
  <si>
    <t>Phạm Thị Yến</t>
  </si>
  <si>
    <t>Sùng Thị</t>
  </si>
  <si>
    <t>Ka' You</t>
  </si>
  <si>
    <t>Ri</t>
  </si>
  <si>
    <t>Liêng Hót K' Lê</t>
  </si>
  <si>
    <t>Tóc</t>
  </si>
  <si>
    <t>Đặng Thị Huyền</t>
  </si>
  <si>
    <t>Cruyang Sang</t>
  </si>
  <si>
    <t>Trưởng</t>
  </si>
  <si>
    <t>Xuyến</t>
  </si>
  <si>
    <t>Tou Neh - Mơ -</t>
  </si>
  <si>
    <t>Yom</t>
  </si>
  <si>
    <t>Ria Kơ Jong Thúy</t>
  </si>
  <si>
    <t>Bưởi</t>
  </si>
  <si>
    <t>Chiến</t>
  </si>
  <si>
    <t>Dôm</t>
  </si>
  <si>
    <t>Sruk</t>
  </si>
  <si>
    <t>Lâm Viêng Su</t>
  </si>
  <si>
    <t>Giơn</t>
  </si>
  <si>
    <t>Ka Jang</t>
  </si>
  <si>
    <t>Kơ Să Rê Bê</t>
  </si>
  <si>
    <t>Lơ Mu Sa</t>
  </si>
  <si>
    <t>See Gull Ka Kim</t>
  </si>
  <si>
    <t>Tou Tiang Thùy</t>
  </si>
  <si>
    <t>Lối</t>
  </si>
  <si>
    <t>Mariang</t>
  </si>
  <si>
    <t>Bùi Đức</t>
  </si>
  <si>
    <t>Hoàng Ánh</t>
  </si>
  <si>
    <t>Ka Sá</t>
  </si>
  <si>
    <t>Nhinh</t>
  </si>
  <si>
    <t>Ka Kiều</t>
  </si>
  <si>
    <t>K' Sa</t>
  </si>
  <si>
    <t>Liêng Jrang Mai</t>
  </si>
  <si>
    <t>Sor</t>
  </si>
  <si>
    <t>Thiêu</t>
  </si>
  <si>
    <t>Kơ Sã Nông Kiều</t>
  </si>
  <si>
    <t>Vi Thị Ngọc</t>
  </si>
  <si>
    <t>K' Mai</t>
  </si>
  <si>
    <t>Hoàng Thị Khánh</t>
  </si>
  <si>
    <t>Ta Pố Hy</t>
  </si>
  <si>
    <t>Un</t>
  </si>
  <si>
    <t>Khổng Đàm Phương</t>
  </si>
  <si>
    <t>Kră Jañ Le</t>
  </si>
  <si>
    <t>Wi</t>
  </si>
  <si>
    <t>Rơ Ông Ja</t>
  </si>
  <si>
    <t>Ban</t>
  </si>
  <si>
    <t>Triệu Băng</t>
  </si>
  <si>
    <t>Băng</t>
  </si>
  <si>
    <t>Liêng Hót Êlisa</t>
  </si>
  <si>
    <t>Bét</t>
  </si>
  <si>
    <t>Rơ Yam K'</t>
  </si>
  <si>
    <t>Bơn</t>
  </si>
  <si>
    <t>Lương Quốc</t>
  </si>
  <si>
    <t>Dìm</t>
  </si>
  <si>
    <t>Đào</t>
  </si>
  <si>
    <t>Rơ Ông An</t>
  </si>
  <si>
    <t>Kơ Yon Prong</t>
  </si>
  <si>
    <t>Hoen</t>
  </si>
  <si>
    <t>Kră Dạ K'</t>
  </si>
  <si>
    <t>Cil Pam Huệ</t>
  </si>
  <si>
    <t>Đa Cát K'</t>
  </si>
  <si>
    <t>Nga</t>
  </si>
  <si>
    <t>Nhã</t>
  </si>
  <si>
    <t>Cơ Liêng Sơ</t>
  </si>
  <si>
    <t>Đinh Quốc</t>
  </si>
  <si>
    <t>Thái</t>
  </si>
  <si>
    <t>Cil Pam Kim</t>
  </si>
  <si>
    <t>Thuở</t>
  </si>
  <si>
    <t>Cruyang Nai</t>
  </si>
  <si>
    <t>Tím</t>
  </si>
  <si>
    <t>See Bya Mang Thị Thu</t>
  </si>
  <si>
    <t>Kră Jẵn Ha</t>
  </si>
  <si>
    <t>Trọng</t>
  </si>
  <si>
    <t>Hoàng Minh</t>
  </si>
  <si>
    <t>Tuấn</t>
  </si>
  <si>
    <t>Phi Srỗn K'</t>
  </si>
  <si>
    <t>Vụ</t>
  </si>
  <si>
    <t>Bàn Thị Hải</t>
  </si>
  <si>
    <t>La Hoàng</t>
  </si>
  <si>
    <t>Bơ Nah Ria Ma</t>
  </si>
  <si>
    <t>Duyên</t>
  </si>
  <si>
    <t>Đinh Trọng</t>
  </si>
  <si>
    <t>Hoàng Nguyễn Bảo</t>
  </si>
  <si>
    <t>Kơ Jong Sa</t>
  </si>
  <si>
    <t>Li</t>
  </si>
  <si>
    <t>Long</t>
  </si>
  <si>
    <t>Mỵ</t>
  </si>
  <si>
    <t>Ngân</t>
  </si>
  <si>
    <t>Bon Krong H'</t>
  </si>
  <si>
    <t>Lơ Mu Hà</t>
  </si>
  <si>
    <t>Nhuyn</t>
  </si>
  <si>
    <t>K Long Rô</t>
  </si>
  <si>
    <t>Hoàng Nhật Minh</t>
  </si>
  <si>
    <t>Chu Thị Như</t>
  </si>
  <si>
    <t>Bơ Nah Ria Mi</t>
  </si>
  <si>
    <t>Ren</t>
  </si>
  <si>
    <t>Rệ</t>
  </si>
  <si>
    <t>Sen</t>
  </si>
  <si>
    <t>Ra Nai K'</t>
  </si>
  <si>
    <t>Trương Bảo Thanh</t>
  </si>
  <si>
    <t>Lý Hà</t>
  </si>
  <si>
    <t>Thuân</t>
  </si>
  <si>
    <t>Ka Pràng Giang</t>
  </si>
  <si>
    <t>Đàm Thị Hoài</t>
  </si>
  <si>
    <t>Tra</t>
  </si>
  <si>
    <t>Tou Tiang Mỹ</t>
  </si>
  <si>
    <t>Bùi Mai</t>
  </si>
  <si>
    <t>Jơrlơng Nai</t>
  </si>
  <si>
    <t>Lương Ngọc</t>
  </si>
  <si>
    <t>Ya Ru</t>
  </si>
  <si>
    <t>Bất</t>
  </si>
  <si>
    <t>Jơ Rlơng Thi</t>
  </si>
  <si>
    <t>Chơn</t>
  </si>
  <si>
    <t>K' Tony</t>
  </si>
  <si>
    <t>Dajang</t>
  </si>
  <si>
    <t>Đoan</t>
  </si>
  <si>
    <t>K' M</t>
  </si>
  <si>
    <t>Đuyến</t>
  </si>
  <si>
    <t>Hoàng Mỹ</t>
  </si>
  <si>
    <t>Hiêm</t>
  </si>
  <si>
    <t>Liêng Hót Ry</t>
  </si>
  <si>
    <t>Hil</t>
  </si>
  <si>
    <t>Hoe</t>
  </si>
  <si>
    <t>Lê Triệu Khánh</t>
  </si>
  <si>
    <t>Dương Quốc</t>
  </si>
  <si>
    <t>Lý Thị Phương</t>
  </si>
  <si>
    <t>Jơr Lơng Ju</t>
  </si>
  <si>
    <t>Mông</t>
  </si>
  <si>
    <t>Liêng Hot Lệ</t>
  </si>
  <si>
    <t>K' Mỹ</t>
  </si>
  <si>
    <t>Lò Thị Minh</t>
  </si>
  <si>
    <t>K' Yến</t>
  </si>
  <si>
    <t>Tam Bou R'jô</t>
  </si>
  <si>
    <t>Nhiêm</t>
  </si>
  <si>
    <t>Ma Thị Như</t>
  </si>
  <si>
    <t>Cil Yũ The</t>
  </si>
  <si>
    <t>Bơ Nah Ria Nai</t>
  </si>
  <si>
    <t>Su-in</t>
  </si>
  <si>
    <t>Lý Lương</t>
  </si>
  <si>
    <t>Triệu Thị Thùy</t>
  </si>
  <si>
    <t>Bàn Thị Hoài</t>
  </si>
  <si>
    <t>Bon Niêng Nguyễn</t>
  </si>
  <si>
    <t>Rơ Ông Triệu</t>
  </si>
  <si>
    <t>Bân</t>
  </si>
  <si>
    <t>Hoàng Văn</t>
  </si>
  <si>
    <t>Đức</t>
  </si>
  <si>
    <t>Mơ Bon Ha</t>
  </si>
  <si>
    <t>Jem</t>
  </si>
  <si>
    <t>Luân Thị Thùy</t>
  </si>
  <si>
    <t>Kon Sơ Mai</t>
  </si>
  <si>
    <t>Ka' Phương</t>
  </si>
  <si>
    <t>Lyche</t>
  </si>
  <si>
    <t>Kon Sơ Ha</t>
  </si>
  <si>
    <t>Lychun</t>
  </si>
  <si>
    <t>Lysa</t>
  </si>
  <si>
    <t>Nỡm H Sơn</t>
  </si>
  <si>
    <t>Kơ Dơng Si -</t>
  </si>
  <si>
    <t>Môn</t>
  </si>
  <si>
    <t>Ka Să Ju</t>
  </si>
  <si>
    <t>Cill Mup Ha Lê</t>
  </si>
  <si>
    <t>Ka Rơ Jang</t>
  </si>
  <si>
    <t>Quy</t>
  </si>
  <si>
    <t>Liêng Hót Ma Na</t>
  </si>
  <si>
    <t>Hoàng Ngọc</t>
  </si>
  <si>
    <t>Cill Pam Ha Ti Mô</t>
  </si>
  <si>
    <t>The</t>
  </si>
  <si>
    <t>Thuỳnh</t>
  </si>
  <si>
    <t>Liêng Jrang K</t>
  </si>
  <si>
    <t>Thỷ</t>
  </si>
  <si>
    <t>Yôk Se K'</t>
  </si>
  <si>
    <t>Long Ding Kha</t>
  </si>
  <si>
    <t>Phùng Thị Thanh</t>
  </si>
  <si>
    <t>Konsa Ksă Hori</t>
  </si>
  <si>
    <t>Zon</t>
  </si>
  <si>
    <t>Ka Kiều Châu</t>
  </si>
  <si>
    <t>Ayua</t>
  </si>
  <si>
    <t>Mbon K'</t>
  </si>
  <si>
    <t>Bền</t>
  </si>
  <si>
    <t>Ka Bùi Thị Quỳnh</t>
  </si>
  <si>
    <t>Ma La</t>
  </si>
  <si>
    <t>Cil Múp K'</t>
  </si>
  <si>
    <t>Điều</t>
  </si>
  <si>
    <t>Lơ Mu K'</t>
  </si>
  <si>
    <t>Get</t>
  </si>
  <si>
    <t>Nah Ria Nai</t>
  </si>
  <si>
    <t>Nưng Sang Ka</t>
  </si>
  <si>
    <t>Đơng Gur Biu-</t>
  </si>
  <si>
    <t>Ling</t>
  </si>
  <si>
    <t>Sohao Thuỳ</t>
  </si>
  <si>
    <t>Rơ Ông Thô</t>
  </si>
  <si>
    <t>Đinh Hoàng Thanh</t>
  </si>
  <si>
    <t>Kră Jãn Du</t>
  </si>
  <si>
    <t>Mỹ</t>
  </si>
  <si>
    <t>Klong Le</t>
  </si>
  <si>
    <t>Drong Phú Huỳnh Kiều</t>
  </si>
  <si>
    <t>Sơ Kết Ha</t>
  </si>
  <si>
    <t>Liêng Hot K'</t>
  </si>
  <si>
    <t>Phước</t>
  </si>
  <si>
    <t>Nưng Sang</t>
  </si>
  <si>
    <t>Thang Nai</t>
  </si>
  <si>
    <t>Liêng Hót Na</t>
  </si>
  <si>
    <t>Sôn</t>
  </si>
  <si>
    <t>Bơ Ju Quyết</t>
  </si>
  <si>
    <t>Long Dưng K'</t>
  </si>
  <si>
    <t>Thuệ</t>
  </si>
  <si>
    <t>Thụy</t>
  </si>
  <si>
    <t>Nông Thị Kim</t>
  </si>
  <si>
    <t>Ka Nguyễn Ngọc</t>
  </si>
  <si>
    <t>Ria Jong</t>
  </si>
  <si>
    <t>Brờn</t>
  </si>
  <si>
    <t>Dẻo</t>
  </si>
  <si>
    <t>Elizabet</t>
  </si>
  <si>
    <t>Cil Pam Ka</t>
  </si>
  <si>
    <t>Hoài</t>
  </si>
  <si>
    <t>Lơ Mu KRa</t>
  </si>
  <si>
    <t>Jôl</t>
  </si>
  <si>
    <t>Triệu Khánh</t>
  </si>
  <si>
    <t>Lơ Mu A</t>
  </si>
  <si>
    <t>Môs</t>
  </si>
  <si>
    <t>Lơ Mu Je Re</t>
  </si>
  <si>
    <t>Hà Thị Gia</t>
  </si>
  <si>
    <t>Kon Sa K'</t>
  </si>
  <si>
    <t>Ka Hồng</t>
  </si>
  <si>
    <t>Pang Ting K'</t>
  </si>
  <si>
    <t>Đặng Thị Thu</t>
  </si>
  <si>
    <t>Đặng Huy</t>
  </si>
  <si>
    <t>Thuần</t>
  </si>
  <si>
    <t>Dơ Woang Ma</t>
  </si>
  <si>
    <t>Tuyến</t>
  </si>
  <si>
    <t>K' Hồng</t>
  </si>
  <si>
    <t>Uyển</t>
  </si>
  <si>
    <t>Kră Jăn H</t>
  </si>
  <si>
    <t>Viên</t>
  </si>
  <si>
    <t>Lớp học</t>
  </si>
  <si>
    <t>Sổ đăng bộ</t>
  </si>
  <si>
    <t>Họ và</t>
  </si>
  <si>
    <t>tên</t>
  </si>
  <si>
    <t>Ngày sinh</t>
  </si>
  <si>
    <t>Giới tính</t>
  </si>
  <si>
    <t>Căn cước</t>
  </si>
  <si>
    <t>Chỗ ở hiện nay</t>
  </si>
  <si>
    <t>Hộ khẩu thường trú</t>
  </si>
  <si>
    <t>Nơi sinh</t>
  </si>
  <si>
    <t>Quê quán</t>
  </si>
  <si>
    <t>Ngày cấp Căn cước</t>
  </si>
  <si>
    <t>Nơi cấp Căn cước</t>
  </si>
  <si>
    <t>Dân tộc</t>
  </si>
  <si>
    <t>Tôn giáo</t>
  </si>
  <si>
    <t>Diện chính sách</t>
  </si>
  <si>
    <t>Cận nghèo</t>
  </si>
  <si>
    <t>Đoàn viên</t>
  </si>
  <si>
    <t>Đội viên</t>
  </si>
  <si>
    <t>Tên cha</t>
  </si>
  <si>
    <t>Nghề nghiệp cha</t>
  </si>
  <si>
    <t>Năm sinh cha</t>
  </si>
  <si>
    <t>Tên mẹ</t>
  </si>
  <si>
    <t>Nghề nghiệp mẹ</t>
  </si>
  <si>
    <t>Năm sinh mẹ</t>
  </si>
  <si>
    <t>Điện thoại SLL</t>
  </si>
  <si>
    <t>Email SLL</t>
  </si>
  <si>
    <t>Điện thoại bố</t>
  </si>
  <si>
    <t>Điện thoại mẹ</t>
  </si>
  <si>
    <t>Ghi chú</t>
  </si>
  <si>
    <t>SN/Xóm</t>
  </si>
  <si>
    <t>Khu dân cư</t>
  </si>
  <si>
    <t>Xã/Phường</t>
  </si>
  <si>
    <t>Tỉnh/Tp</t>
  </si>
  <si>
    <t>Thông tin nơi sinh</t>
  </si>
  <si>
    <t>Thông tin quê quán</t>
  </si>
  <si>
    <t>Thôn 1</t>
  </si>
  <si>
    <t>Thôn K'Nớ 1</t>
  </si>
  <si>
    <t>Xã Đam Rông 4</t>
  </si>
  <si>
    <t>Lâm Đồng</t>
  </si>
  <si>
    <t>Cơ-ho</t>
  </si>
  <si>
    <t>Không</t>
  </si>
  <si>
    <t>Thôn Păng Tiêng</t>
  </si>
  <si>
    <t>Phường Lang Biang - Đà Lạt</t>
  </si>
  <si>
    <t>Liêng Bông</t>
  </si>
  <si>
    <t>Xã Lạc Dương</t>
  </si>
  <si>
    <t>Tổ 17, Thôn 3</t>
  </si>
  <si>
    <t>Thôn 3</t>
  </si>
  <si>
    <t>Phường Cam Ly - Đà Lạt</t>
  </si>
  <si>
    <t>Thôn 2</t>
  </si>
  <si>
    <t>Thôn K'Nớ 2</t>
  </si>
  <si>
    <t>Đa Hoa</t>
  </si>
  <si>
    <t>Đa Blah</t>
  </si>
  <si>
    <t>Thôn 5</t>
  </si>
  <si>
    <t>Thị trấn Lạc Dương</t>
  </si>
  <si>
    <t>Tổ dân phố Đang Kia</t>
  </si>
  <si>
    <t>Thôn Đạ Nghịt</t>
  </si>
  <si>
    <t>Thôn Tu Poh</t>
  </si>
  <si>
    <t>Thôn Lán Tranh</t>
  </si>
  <si>
    <t>Thôn Đa Hoa</t>
  </si>
  <si>
    <t>Thôn Long Lanh</t>
  </si>
  <si>
    <t>Tổ 18, Thôn 6</t>
  </si>
  <si>
    <t>Thôn 6</t>
  </si>
  <si>
    <t>Thôn 4</t>
  </si>
  <si>
    <t>Thôn Đưng K'Si</t>
  </si>
  <si>
    <t>Mường</t>
  </si>
  <si>
    <t>Thôn Đạ Nghịt 1</t>
  </si>
  <si>
    <t>Păng Tiêng 1</t>
  </si>
  <si>
    <t>Tày</t>
  </si>
  <si>
    <t>TDP Đăng Gia Det B</t>
  </si>
  <si>
    <t>Tổ dân phố Đăng Gia Dềt B</t>
  </si>
  <si>
    <t>ThônĐa Tro</t>
  </si>
  <si>
    <t>Tô 17, Thôn 3</t>
  </si>
  <si>
    <t>Tổ dân phố B Nơr B</t>
  </si>
  <si>
    <t>Đa Tro</t>
  </si>
  <si>
    <t>TDP Bon Đơng 1</t>
  </si>
  <si>
    <t>Tổ dân phố Bon Đơng I</t>
  </si>
  <si>
    <t>Thôn Đưng K Si</t>
  </si>
  <si>
    <t>Tổ 3, Thôn 2</t>
  </si>
  <si>
    <t>Tổ 12 Thôn 3</t>
  </si>
  <si>
    <t>Thôn Đông Mang</t>
  </si>
  <si>
    <t>Lơ Mu Ha Săc Tana</t>
  </si>
  <si>
    <t>Nông dân</t>
  </si>
  <si>
    <t>Kră Jăn Kim Phong</t>
  </si>
  <si>
    <t>0 354688377</t>
  </si>
  <si>
    <t>K' ho</t>
  </si>
  <si>
    <t>Cil Wil</t>
  </si>
  <si>
    <t>Làm nông</t>
  </si>
  <si>
    <t>Da Gout Sa Bét</t>
  </si>
  <si>
    <t>THÔN 1</t>
  </si>
  <si>
    <t>Bùi Văn Thơm</t>
  </si>
  <si>
    <t>làm nông</t>
  </si>
  <si>
    <t>Ntôl K' Glàng</t>
  </si>
  <si>
    <t>Nhân viên y tế</t>
  </si>
  <si>
    <t>Thôn Đa Hoa, Xã Đa Nhim</t>
  </si>
  <si>
    <t>Cil Phi Criêu En Sai</t>
  </si>
  <si>
    <t>Viên chức</t>
  </si>
  <si>
    <t>Kơ Să Phan Xa</t>
  </si>
  <si>
    <t>Lao động tự do</t>
  </si>
  <si>
    <t>Sơ Ao Ha Tư</t>
  </si>
  <si>
    <t>Làm rẫy</t>
  </si>
  <si>
    <t>Kon Sơ K Luyên</t>
  </si>
  <si>
    <t>Cil Đình</t>
  </si>
  <si>
    <t>Cil Múp Lem</t>
  </si>
  <si>
    <t>Liêng Frang Ha Bơi</t>
  </si>
  <si>
    <t>Kơ Să Na An</t>
  </si>
  <si>
    <t>Hiện sống, học tập ở vùng KT-XH khó khăn</t>
  </si>
  <si>
    <t>Rơ Ông Ha Hang</t>
  </si>
  <si>
    <t>Dơng Gur K' Uyên</t>
  </si>
  <si>
    <t>Nông Văn Thanh</t>
  </si>
  <si>
    <t>Kơ Să K' Vân</t>
  </si>
  <si>
    <t>Mbon Ha Mên</t>
  </si>
  <si>
    <t>Kon Sa K' Xuân</t>
  </si>
  <si>
    <t>Thôn Cổng Trời</t>
  </si>
  <si>
    <t>Xã Nam Ban Lâm Hà</t>
  </si>
  <si>
    <t>Cil Trung</t>
  </si>
  <si>
    <t>Dơng Gur K' Jiêng</t>
  </si>
  <si>
    <t>Tổ 12, Thôn 3</t>
  </si>
  <si>
    <t>Cơ Liêng Sa Lem</t>
  </si>
  <si>
    <t>Klong K' Lieh</t>
  </si>
  <si>
    <t>Da Guót K' Bút</t>
  </si>
  <si>
    <t>Rơ Ông K' Na</t>
  </si>
  <si>
    <t>Lơ Mu Ha Duân</t>
  </si>
  <si>
    <t>Kră Jăn Uri</t>
  </si>
  <si>
    <t>Đạ Nghịt 1</t>
  </si>
  <si>
    <t>Liêng Hót Ha Jiăng</t>
  </si>
  <si>
    <t>Klong K' Yểu</t>
  </si>
  <si>
    <t>Bon Niêng Ha Win</t>
  </si>
  <si>
    <t>Công chức</t>
  </si>
  <si>
    <t>Rơ Ông K' Tiên</t>
  </si>
  <si>
    <t>Liêng Jrang Ha Jim</t>
  </si>
  <si>
    <t>Kon Sơ K' Chương</t>
  </si>
  <si>
    <t>Ha Nuyn</t>
  </si>
  <si>
    <t>Cil Pam K Him</t>
  </si>
  <si>
    <t>Đạ Nghịt</t>
  </si>
  <si>
    <t>Pang Ting Hậu</t>
  </si>
  <si>
    <t>Tổ dân phố Bon Đơng 1</t>
  </si>
  <si>
    <t>Hòa Bình</t>
  </si>
  <si>
    <t>Bạch Xuân Khương</t>
  </si>
  <si>
    <t>Pang Ting Dok Đuil</t>
  </si>
  <si>
    <t>Cil K’ Nhuyl</t>
  </si>
  <si>
    <t>Rơ Ông K’ Xuân</t>
  </si>
  <si>
    <t>Păng Tiêng</t>
  </si>
  <si>
    <t>Xã Lát - Lạc Dương</t>
  </si>
  <si>
    <t>Kră Jan Hoan</t>
  </si>
  <si>
    <t>Rơ Ông K' Thảo</t>
  </si>
  <si>
    <t>Liêng Hót Ha Blin</t>
  </si>
  <si>
    <t>Cil K' Thuyết</t>
  </si>
  <si>
    <t>Làm nôg</t>
  </si>
  <si>
    <t>Lâm đồng</t>
  </si>
  <si>
    <t>Cil Ha Na Ly</t>
  </si>
  <si>
    <t>Kră Jăn K’ Hiếu</t>
  </si>
  <si>
    <t>Thôn Đạ Chais</t>
  </si>
  <si>
    <t>Ha Nơ</t>
  </si>
  <si>
    <t>Bon Dơng K' Lê Na</t>
  </si>
  <si>
    <t>K' Thiết</t>
  </si>
  <si>
    <t>K Long K' Hà</t>
  </si>
  <si>
    <t>Giáo viên</t>
  </si>
  <si>
    <t>Nông Văn Đức</t>
  </si>
  <si>
    <t>Kơ Să K Huy</t>
  </si>
  <si>
    <t>Lơ Mu Ha Tuân</t>
  </si>
  <si>
    <t>Cil Múp K' Gluỗn</t>
  </si>
  <si>
    <t>nhân viên</t>
  </si>
  <si>
    <t>Xã Đạ Nhim, Huyện Lạc Dương, Lâm Đồng</t>
  </si>
  <si>
    <t>Cil Yũ K' Xôn</t>
  </si>
  <si>
    <t>Bon Dơng 1</t>
  </si>
  <si>
    <t>Tin lành</t>
  </si>
  <si>
    <t>K Sã Ra Joel</t>
  </si>
  <si>
    <t>Kră Jăn Lim</t>
  </si>
  <si>
    <t>Lơ Mu Da Ly</t>
  </si>
  <si>
    <t>Bác sĩ</t>
  </si>
  <si>
    <t>Cil Múp K' Griêng</t>
  </si>
  <si>
    <t>Giáo Viên</t>
  </si>
  <si>
    <t>Công giáo</t>
  </si>
  <si>
    <t>Phi Srỗn Ha Pôl</t>
  </si>
  <si>
    <t>Ntôl K' Diên</t>
  </si>
  <si>
    <t>Đa Kriêng Ha Da Uyn</t>
  </si>
  <si>
    <t>Krăn Jăn K' Khen Ly</t>
  </si>
  <si>
    <t>Kơ Să Blok</t>
  </si>
  <si>
    <t>K' Luyn</t>
  </si>
  <si>
    <t>Thôn Đa Blah</t>
  </si>
  <si>
    <t>Cao Sư Huynh</t>
  </si>
  <si>
    <t>Kon Sơ Si Rô</t>
  </si>
  <si>
    <t>Cil Ha Thom</t>
  </si>
  <si>
    <t>Liêng Hót K' Mên</t>
  </si>
  <si>
    <t>Đa Tro- Đa Nhim</t>
  </si>
  <si>
    <t>Tôn giáo khác</t>
  </si>
  <si>
    <t>Cil Phi Criêu Tha Ny</t>
  </si>
  <si>
    <t>Làm vườn</t>
  </si>
  <si>
    <t>Lơ Mu K' Tuyn</t>
  </si>
  <si>
    <t>Thanh Hóa</t>
  </si>
  <si>
    <t>Kinh</t>
  </si>
  <si>
    <t>Lê Đình Thắng</t>
  </si>
  <si>
    <t>Võ Thị Hằng</t>
  </si>
  <si>
    <t>Tổ 16, Thôn 1</t>
  </si>
  <si>
    <t>Tổ 16,Thôn 1</t>
  </si>
  <si>
    <t>Trần Xuân Vinh</t>
  </si>
  <si>
    <t>Pang Ting Srí</t>
  </si>
  <si>
    <t>Lơ Mu Na Lên</t>
  </si>
  <si>
    <t>Klong K' Hiệp</t>
  </si>
  <si>
    <t>Cil K' Miền</t>
  </si>
  <si>
    <t>Kơ Să Guyl</t>
  </si>
  <si>
    <t>Rơ Ông K' Biểu</t>
  </si>
  <si>
    <t>giáo viên</t>
  </si>
  <si>
    <t>Ha Thiên</t>
  </si>
  <si>
    <t>Đạ Kriêng K' Giớt</t>
  </si>
  <si>
    <t>Thôn Đơng K Si</t>
  </si>
  <si>
    <t>Kon Sa Ha Lê Nin</t>
  </si>
  <si>
    <t>Sơ Kết Lơ Vy</t>
  </si>
  <si>
    <t>Liêng Hót Ha Siêng</t>
  </si>
  <si>
    <t>Klong K' Xuyên</t>
  </si>
  <si>
    <t>TDP Đan kia</t>
  </si>
  <si>
    <t>Nguyễn Xuân Thắng</t>
  </si>
  <si>
    <t>Cil K'Ni</t>
  </si>
  <si>
    <t>KLong Ha Thương</t>
  </si>
  <si>
    <t>Kră Jẵn K' Rơng</t>
  </si>
  <si>
    <t>Lâm Đồng.</t>
  </si>
  <si>
    <t>Cil K Soai</t>
  </si>
  <si>
    <t>Pang Ting Doanh</t>
  </si>
  <si>
    <t>Liêng Jrang Ngọc Sang</t>
  </si>
  <si>
    <t>Tổ 13, Thôn 1</t>
  </si>
  <si>
    <t>Rơ Ông K' Luynh</t>
  </si>
  <si>
    <t>TDP Bnơr A</t>
  </si>
  <si>
    <t>Bon Đinh Kalya</t>
  </si>
  <si>
    <t>Bon Yô Mỹ Phương</t>
  </si>
  <si>
    <t>Thôn Đa chais</t>
  </si>
  <si>
    <t>Trương Văn Ca</t>
  </si>
  <si>
    <t>Dơng Gur K Lang</t>
  </si>
  <si>
    <t>Kim Thiện Đông</t>
  </si>
  <si>
    <t>Kon Sơ K' Viên</t>
  </si>
  <si>
    <t>Pi Năng Tiến</t>
  </si>
  <si>
    <t>Bộ đội</t>
  </si>
  <si>
    <t>Kơ Să Mi Lang</t>
  </si>
  <si>
    <t>Cêl Uốk Duy</t>
  </si>
  <si>
    <t>Rơông K' Cúc</t>
  </si>
  <si>
    <t>Thôn Bon nơr B</t>
  </si>
  <si>
    <t>Hà Văn Tuấn</t>
  </si>
  <si>
    <t>Hà Thị Hồng Phượng</t>
  </si>
  <si>
    <t>Ha Win</t>
  </si>
  <si>
    <t>Da Cat K' Déh</t>
  </si>
  <si>
    <t>TDP Đăng Gia</t>
  </si>
  <si>
    <t>Bơ Nhong Đăm Dun</t>
  </si>
  <si>
    <t>Cil Thé Lúit</t>
  </si>
  <si>
    <t>Cil Múp Ha Joel</t>
  </si>
  <si>
    <t>Rơ ông K' Duyên</t>
  </si>
  <si>
    <t>Cil Ha Điểu</t>
  </si>
  <si>
    <t>Klong K' Rem</t>
  </si>
  <si>
    <t>TDP Bon Đưng I</t>
  </si>
  <si>
    <t>Cil Duin</t>
  </si>
  <si>
    <t>Kră Jañ Bril</t>
  </si>
  <si>
    <t>Giaó viên</t>
  </si>
  <si>
    <t>Thôn Păng Tiêng I</t>
  </si>
  <si>
    <t>K' Đin</t>
  </si>
  <si>
    <t>Da Cát K' Tuần</t>
  </si>
  <si>
    <t>Kră Jăn Ha Nrang</t>
  </si>
  <si>
    <t>Lơ Mu K' Niêu</t>
  </si>
  <si>
    <t>Cil Ha Uyn</t>
  </si>
  <si>
    <t>Bon Niêng K' Bung</t>
  </si>
  <si>
    <t>Sơ Ao Ha Thuận</t>
  </si>
  <si>
    <t>Kơ Să K' Bé</t>
  </si>
  <si>
    <t>Liêng Hót Ha Poh</t>
  </si>
  <si>
    <t>Kơ Să Sa Lim</t>
  </si>
  <si>
    <t>Cơ Liêng Ha Dòng</t>
  </si>
  <si>
    <t>Rơ Ông K' Diêm</t>
  </si>
  <si>
    <t>Kơ Dơng Ha Bal</t>
  </si>
  <si>
    <t>Kon sa K' Xuyên</t>
  </si>
  <si>
    <t>Cil Pam K' Nghiêu</t>
  </si>
  <si>
    <t>Ha Duy</t>
  </si>
  <si>
    <t>Klong K Joen</t>
  </si>
  <si>
    <t>TDP Bon Đưng II</t>
  </si>
  <si>
    <t>Nguyễn Vinh Phúc</t>
  </si>
  <si>
    <t>Pang Ting Phương</t>
  </si>
  <si>
    <t>Rơ Ông K' Kim</t>
  </si>
  <si>
    <t>Da Căt K' Mai</t>
  </si>
  <si>
    <t>Thôn Liêng Bông</t>
  </si>
  <si>
    <t>Cil Ha Vinh</t>
  </si>
  <si>
    <t>Lơ Mu K Chiên</t>
  </si>
  <si>
    <t>TDP Đan Kia</t>
  </si>
  <si>
    <t>Y Bluil Kra Jãn</t>
  </si>
  <si>
    <t>K' Pét</t>
  </si>
  <si>
    <t>TDP Bon Đơng I</t>
  </si>
  <si>
    <t>Cil Đuin</t>
  </si>
  <si>
    <t>Kră Jăn Jẹ</t>
  </si>
  <si>
    <t>Rơ Ông K' Thiết</t>
  </si>
  <si>
    <t>Kơ Să K' Liêm</t>
  </si>
  <si>
    <t>Nguyễn Văn Thu</t>
  </si>
  <si>
    <t>Kon Sa K’ Vốt</t>
  </si>
  <si>
    <t>Liêng Hót Tươi</t>
  </si>
  <si>
    <t>Cơ Liêng K' Linh</t>
  </si>
  <si>
    <t>Thôn Đa Chais</t>
  </si>
  <si>
    <t>Hà Khơi</t>
  </si>
  <si>
    <t>Kon Sơ Y Lim</t>
  </si>
  <si>
    <t>Liêng Jrang Ha Vinh</t>
  </si>
  <si>
    <t>Lơ Mu K’ Mít</t>
  </si>
  <si>
    <t>Đào Văn Tuấn</t>
  </si>
  <si>
    <t>Ngân Thị Quản</t>
  </si>
  <si>
    <t>Bon Niêng Ha Krai</t>
  </si>
  <si>
    <t>Hà Thị Lê</t>
  </si>
  <si>
    <t>Thôn Đa Tro</t>
  </si>
  <si>
    <t>Lơ Mu K' Srơm</t>
  </si>
  <si>
    <t>Thôn K' Nớ 1</t>
  </si>
  <si>
    <t>Bon Niêng Ha Hiệp</t>
  </si>
  <si>
    <t>Rơ Ông K' Khim</t>
  </si>
  <si>
    <t>Thôn K' Nớ 2</t>
  </si>
  <si>
    <t>Bon Niêng Ha Siêng</t>
  </si>
  <si>
    <t>Cil Glế</t>
  </si>
  <si>
    <t>TDP B'Nơr B</t>
  </si>
  <si>
    <t>A Ram</t>
  </si>
  <si>
    <t>Cil Adruil</t>
  </si>
  <si>
    <t>Thôn Đara Hoa</t>
  </si>
  <si>
    <t>Liêng Jrang Ha Phúc</t>
  </si>
  <si>
    <t>Cil Phi Criêu Vi La</t>
  </si>
  <si>
    <t>K' Miếu</t>
  </si>
  <si>
    <t>Kơ Să K' Liệt</t>
  </si>
  <si>
    <t>Ha Lis</t>
  </si>
  <si>
    <t>Kơ Să Ru Tơ</t>
  </si>
  <si>
    <t>Sơ Kết Ha Khiên</t>
  </si>
  <si>
    <t>Lơ Mu K' Da Lết</t>
  </si>
  <si>
    <t>Trương Xuân Sinh</t>
  </si>
  <si>
    <t>Lơ Mu K' Thiếu</t>
  </si>
  <si>
    <t>Thôn Đạ Nghịt I</t>
  </si>
  <si>
    <t>Liêng Hót Ha Mang</t>
  </si>
  <si>
    <t>Làm Nông</t>
  </si>
  <si>
    <t>Lơ Mu K Duyệt</t>
  </si>
  <si>
    <t>Kon Sơ Ha Tun</t>
  </si>
  <si>
    <t>Đơng Gur K Đoêm</t>
  </si>
  <si>
    <t>Thôn Klong Klanh</t>
  </si>
  <si>
    <t>Phạm Duy Hùng</t>
  </si>
  <si>
    <t>Cil K' Pất</t>
  </si>
  <si>
    <t>Rơ Ông Ha Sen</t>
  </si>
  <si>
    <t>Kơ Dơng K' Tuyến</t>
  </si>
  <si>
    <t>K' Sruk Ha Tang</t>
  </si>
  <si>
    <t>Liêng Hot K' Húy</t>
  </si>
  <si>
    <t>Klong Ha Jiêm</t>
  </si>
  <si>
    <t>K' Mí</t>
  </si>
  <si>
    <t>Đạ Nghịt I</t>
  </si>
  <si>
    <t>Liêng Hót Ha Tiên</t>
  </si>
  <si>
    <t>Cil K Jai</t>
  </si>
  <si>
    <t>Kră Jăn K' Lý</t>
  </si>
  <si>
    <t>Kơ Să K' Thuy</t>
  </si>
  <si>
    <t>Ha Xiêng</t>
  </si>
  <si>
    <t>Kơ Să K' Lôi</t>
  </si>
  <si>
    <t>Liêng Jrang Ha Mek</t>
  </si>
  <si>
    <t>K' Khâu</t>
  </si>
  <si>
    <t>Thôn Đưng Trang</t>
  </si>
  <si>
    <t>Kơ Să Ha Lâm</t>
  </si>
  <si>
    <t>Rơ Ông K' Gro</t>
  </si>
  <si>
    <t>K' Brôi</t>
  </si>
  <si>
    <t>Liêng Jrang Do Ny</t>
  </si>
  <si>
    <t>Có cha mẹ thuộc hộ cận nghèo theo quy định</t>
  </si>
  <si>
    <t>Đơng Gur Ha Nhơng</t>
  </si>
  <si>
    <t>Kơ Să K Đang</t>
  </si>
  <si>
    <t>Kơ Să K' Jang</t>
  </si>
  <si>
    <t>Kơ Să Ha Krai</t>
  </si>
  <si>
    <t>Dơng Gur K' Sang</t>
  </si>
  <si>
    <t>Thôn Đa Nhim</t>
  </si>
  <si>
    <t>Kon Sơ Ha Thế</t>
  </si>
  <si>
    <t>Dơng Gur K Khoem</t>
  </si>
  <si>
    <t>Sơ Ao Ha Cương</t>
  </si>
  <si>
    <t>Kon Sơ K' Jưm</t>
  </si>
  <si>
    <t>Cil Múp Ha Duy</t>
  </si>
  <si>
    <t>Liêng Hót K' Grin</t>
  </si>
  <si>
    <t>Quãng Ngãi</t>
  </si>
  <si>
    <t>Kon Sa K Dân</t>
  </si>
  <si>
    <t>Ka Să K' Thong</t>
  </si>
  <si>
    <t>Kơ Să K' Lẻoh</t>
  </si>
  <si>
    <t>Dơng Gur Ha Rô Lép</t>
  </si>
  <si>
    <t>Kơ Să K' Tuên</t>
  </si>
  <si>
    <t>Thôn Pang Tiêng</t>
  </si>
  <si>
    <t>Ka Să K' Lip</t>
  </si>
  <si>
    <t>Mất</t>
  </si>
  <si>
    <t>Dà Cát K' Jíp</t>
  </si>
  <si>
    <t>Liêng Jrang Ha Blis</t>
  </si>
  <si>
    <t>Lơ Mu K' Si Lin</t>
  </si>
  <si>
    <t>Cil Yũ E Sao</t>
  </si>
  <si>
    <t>Kon Sơ K' Miên</t>
  </si>
  <si>
    <t>CB y tế</t>
  </si>
  <si>
    <t>Liêng Jrang Ha Hoan</t>
  </si>
  <si>
    <t>Kơ Să K' Nguyên</t>
  </si>
  <si>
    <t>Thôn Đachais</t>
  </si>
  <si>
    <t>Kon Sơ Ma Đia</t>
  </si>
  <si>
    <t>K' Krist</t>
  </si>
  <si>
    <t>Rơ Ông K' Suyl</t>
  </si>
  <si>
    <t>Bon Niêng Ha Oanh</t>
  </si>
  <si>
    <t>Rơ Ông K' Póh</t>
  </si>
  <si>
    <t>Liêng Hót Ha Thơ</t>
  </si>
  <si>
    <t>Klong K' Ben</t>
  </si>
  <si>
    <t>Cil Ha Thưa</t>
  </si>
  <si>
    <t>Kơ Să K' Kao</t>
  </si>
  <si>
    <t>Rơ Ông Ha Xuân</t>
  </si>
  <si>
    <t>Kơ Să K' Kông</t>
  </si>
  <si>
    <t>Lơ Mu Ha Klas</t>
  </si>
  <si>
    <t>Liêng Hót K' Na</t>
  </si>
  <si>
    <t>RơÔng Ha Bốt</t>
  </si>
  <si>
    <t>Bon Niêng K' Pớt</t>
  </si>
  <si>
    <t>Nùng</t>
  </si>
  <si>
    <t>Hứa Văn Phương</t>
  </si>
  <si>
    <t>Đơng Gur K Thiên</t>
  </si>
  <si>
    <t>Đa Chais</t>
  </si>
  <si>
    <t>Sơ Kết Hang Kơ</t>
  </si>
  <si>
    <t>Cil Ma Đơng</t>
  </si>
  <si>
    <t>Liêng Hót Ha Kim</t>
  </si>
  <si>
    <t>Kơ Să K' Thanh</t>
  </si>
  <si>
    <t>Kon Sơ Ha Mơi</t>
  </si>
  <si>
    <t>Bon Dơng Vi Na Kô</t>
  </si>
  <si>
    <t>Phi Srỗn Ha Mang</t>
  </si>
  <si>
    <t>Cil Múp K' Jiêng</t>
  </si>
  <si>
    <t>Có cha mẹ thuộc diện hộ nghèo theo quy định</t>
  </si>
  <si>
    <t>Rơ Ông Ha Xíu</t>
  </si>
  <si>
    <t>Bon Niêng K' Drang</t>
  </si>
  <si>
    <t>Kon Sơ Ha Ba</t>
  </si>
  <si>
    <t>Kon Sa K' Drơm</t>
  </si>
  <si>
    <t>Lán Tranh</t>
  </si>
  <si>
    <t>Rơ Ông Ha Tiêng</t>
  </si>
  <si>
    <t>KLong K' Minh</t>
  </si>
  <si>
    <t>Thôn Đạ tro</t>
  </si>
  <si>
    <t>Lơ Mu Ha Lich</t>
  </si>
  <si>
    <t>Liêng Hót Ô Mi</t>
  </si>
  <si>
    <t>K' Hoà</t>
  </si>
  <si>
    <t>Kơ Să K' Lin</t>
  </si>
  <si>
    <t>Quách Văn Hưng</t>
  </si>
  <si>
    <t>Kră Jăn K' Lát</t>
  </si>
  <si>
    <t>Đa chais</t>
  </si>
  <si>
    <t>Kon Sơ En Sa Ry</t>
  </si>
  <si>
    <t>Kơ Să Ha Gus</t>
  </si>
  <si>
    <t>Rơ Ông K' Rích</t>
  </si>
  <si>
    <t>Klong klanh</t>
  </si>
  <si>
    <t>Kon Sa Ha Nar</t>
  </si>
  <si>
    <t>Sơ Kết K' Khen</t>
  </si>
  <si>
    <t>Liêng Jrang Ha Nức</t>
  </si>
  <si>
    <t>Kră Jăn Sa Bết</t>
  </si>
  <si>
    <t>Rơ Je Ha Wăn</t>
  </si>
  <si>
    <t>MBon K' Làng</t>
  </si>
  <si>
    <t>Liêng Jrang Ha Hiệp</t>
  </si>
  <si>
    <t>Lơ Mu K' Phim</t>
  </si>
  <si>
    <t>Cao Xuân Trường</t>
  </si>
  <si>
    <t>Kon Sơ K' Chuym</t>
  </si>
  <si>
    <t>Cil Múp Ha Thuận</t>
  </si>
  <si>
    <t>Liêng Hót K' Xanh</t>
  </si>
  <si>
    <t>Cil Pam Ha Đăng</t>
  </si>
  <si>
    <t>Kon Sơ K' Er</t>
  </si>
  <si>
    <t>K' Sung</t>
  </si>
  <si>
    <t>Kơ Să K' El</t>
  </si>
  <si>
    <t>Liêng Hót Ly Sơn</t>
  </si>
  <si>
    <t>Kon Sơ K' Ang</t>
  </si>
  <si>
    <t>Klong Ha Tài</t>
  </si>
  <si>
    <t>Liêng Jrang K' Ri</t>
  </si>
  <si>
    <t>Rơ Ông Ha Thanh</t>
  </si>
  <si>
    <t>Liêng Jang K' Huynh</t>
  </si>
  <si>
    <t>Rơ Ông Ha Hung</t>
  </si>
  <si>
    <t>Thôn Đăng Cao</t>
  </si>
  <si>
    <t>Xã Sơn Điền</t>
  </si>
  <si>
    <t>Thôn Đăng Gia</t>
  </si>
  <si>
    <t>Bộ công an</t>
  </si>
  <si>
    <t>K' Brềl</t>
  </si>
  <si>
    <t>Ka' Ngân</t>
  </si>
  <si>
    <t>Tân Bình</t>
  </si>
  <si>
    <t>Xã Phúc Thọ Lâm Hà</t>
  </si>
  <si>
    <t>Lạng Sơn</t>
  </si>
  <si>
    <t>Hoàng Văn Eng</t>
  </si>
  <si>
    <t>Xã Đam Rông 2</t>
  </si>
  <si>
    <t>Xã Liêng Srônh, Huyện Đam Rông, Lâm Đồng</t>
  </si>
  <si>
    <t>Bộ Công An</t>
  </si>
  <si>
    <t>Liêng Hót Ha Ba</t>
  </si>
  <si>
    <t>Kon Sơ K' Lang</t>
  </si>
  <si>
    <t>Thôn Srêđăng</t>
  </si>
  <si>
    <t>Krã Jăn Gia Min</t>
  </si>
  <si>
    <t>Công an</t>
  </si>
  <si>
    <t>Cil Lơ Woan</t>
  </si>
  <si>
    <t>Thôn Ma Bó</t>
  </si>
  <si>
    <t>Xã Tà Năng</t>
  </si>
  <si>
    <t>Huyện Đức Trọng, Lâm Đồng</t>
  </si>
  <si>
    <t>Ya Phiên</t>
  </si>
  <si>
    <t>Kon Sơ K' Pham</t>
  </si>
  <si>
    <t>Suối Thông A1</t>
  </si>
  <si>
    <t>Thôn Suối Thông A1</t>
  </si>
  <si>
    <t>Xã Đơn Dương</t>
  </si>
  <si>
    <t>Liêng Hot Ha Wăn</t>
  </si>
  <si>
    <t>Cill Pame Xinh Xinh</t>
  </si>
  <si>
    <t>Xã Đạ Long, Huyện Đam Rông, Lâm Đồng</t>
  </si>
  <si>
    <t>Kơ Să Ha Cư</t>
  </si>
  <si>
    <t>Nông</t>
  </si>
  <si>
    <t>Cil Sa Ly</t>
  </si>
  <si>
    <t>Thôn Pang Pế Dơng</t>
  </si>
  <si>
    <t>Xã Đam Rông 3</t>
  </si>
  <si>
    <t>Xã Đạ Rsal, Huyện Đam Rông, Lâm Đồng</t>
  </si>
  <si>
    <t>Mnông</t>
  </si>
  <si>
    <t>Rơ Ong Y Nguyên</t>
  </si>
  <si>
    <t>Pang Pế H Glang</t>
  </si>
  <si>
    <t>Thôn Đăng Srôn</t>
  </si>
  <si>
    <t>Xã Ninh Gia</t>
  </si>
  <si>
    <t>K' Đíp</t>
  </si>
  <si>
    <t>Ka Dês</t>
  </si>
  <si>
    <t>Lê Hữu Hùng</t>
  </si>
  <si>
    <t>CNV</t>
  </si>
  <si>
    <t>Nguyễn Thị Thúy</t>
  </si>
  <si>
    <t>Thôn K' Nai</t>
  </si>
  <si>
    <t>Thôn K'Nai</t>
  </si>
  <si>
    <t>Xã Đức Trọng</t>
  </si>
  <si>
    <t>Thái Nguyên</t>
  </si>
  <si>
    <t>Phường Phúc Thuận</t>
  </si>
  <si>
    <t>Luân Văn Hiến</t>
  </si>
  <si>
    <t>Đỗ Thị Hạnh</t>
  </si>
  <si>
    <t>Xã Đinh Trang Thượng</t>
  </si>
  <si>
    <t>Mạ</t>
  </si>
  <si>
    <t>K' Chệu</t>
  </si>
  <si>
    <t>Ka Mai</t>
  </si>
  <si>
    <t>Bùi Văn Thảo</t>
  </si>
  <si>
    <t>Hà Thị Tuyết</t>
  </si>
  <si>
    <t>K' Kôk</t>
  </si>
  <si>
    <t>K' Hếp</t>
  </si>
  <si>
    <t>Tân Hợp</t>
  </si>
  <si>
    <t>Vi Văn Nguyễn</t>
  </si>
  <si>
    <t>Nông Thị Hồng</t>
  </si>
  <si>
    <t>Ka Đô mới 2</t>
  </si>
  <si>
    <t>Thôn Ka Đô Mới 2</t>
  </si>
  <si>
    <t>Xã Ka Đô</t>
  </si>
  <si>
    <t>Đặng Văn Và</t>
  </si>
  <si>
    <t>Ma Lăn</t>
  </si>
  <si>
    <t>Thôn Đà Giềng</t>
  </si>
  <si>
    <t>Xã Tà Hine</t>
  </si>
  <si>
    <t>Ha Jong</t>
  </si>
  <si>
    <t>Dơng Gur K' Loan</t>
  </si>
  <si>
    <t>Bộ Công an</t>
  </si>
  <si>
    <t>Nốp</t>
  </si>
  <si>
    <t>K' Vén</t>
  </si>
  <si>
    <t>Ka' Nốc</t>
  </si>
  <si>
    <t>Thôn Tân Hợp</t>
  </si>
  <si>
    <t>Cao Bằng</t>
  </si>
  <si>
    <t>Dao</t>
  </si>
  <si>
    <t>Triệu Văn Sâm</t>
  </si>
  <si>
    <t>Lý Thị Lưu</t>
  </si>
  <si>
    <t>Thôn Ka Sá</t>
  </si>
  <si>
    <t>K' Vêu</t>
  </si>
  <si>
    <t>Ka Hội</t>
  </si>
  <si>
    <t>Tổ dân phố 4</t>
  </si>
  <si>
    <t>Xã Di Linh</t>
  </si>
  <si>
    <t>Tống Văn Liêm</t>
  </si>
  <si>
    <t>Bùi Thị Mơ</t>
  </si>
  <si>
    <t>Thôn RChai I</t>
  </si>
  <si>
    <t>Liêng Jrang Ha Sưng</t>
  </si>
  <si>
    <t>Liêng Jrang K' Jiêng</t>
  </si>
  <si>
    <t>Thôn R'Chai 1</t>
  </si>
  <si>
    <t>Ha Jong Ny</t>
  </si>
  <si>
    <t>K Ră Jiẵn K Jien</t>
  </si>
  <si>
    <t>Đạ Ty</t>
  </si>
  <si>
    <t>Xã Phú Sơn Lâm Hà</t>
  </si>
  <si>
    <t>K' Ră Jăn LýH</t>
  </si>
  <si>
    <t>Lieng JRang San</t>
  </si>
  <si>
    <t>Thôn Jang Par</t>
  </si>
  <si>
    <t>Cục trưởng cục cảnh sát quản lí hành chính về trật tự xã hội</t>
  </si>
  <si>
    <t>K' Brội</t>
  </si>
  <si>
    <t>Ka' Nhĩnh</t>
  </si>
  <si>
    <t>Số 3 - Thôn 2</t>
  </si>
  <si>
    <t>K' Da Vít</t>
  </si>
  <si>
    <t>Ka Thần</t>
  </si>
  <si>
    <t>Ha wai</t>
  </si>
  <si>
    <t>Thôn Ha Wai</t>
  </si>
  <si>
    <t>Chu-ru</t>
  </si>
  <si>
    <t>Ya Thôn</t>
  </si>
  <si>
    <t>Ma Hoa</t>
  </si>
  <si>
    <t>Ka Đơn</t>
  </si>
  <si>
    <t>Thôn Ka Đơn</t>
  </si>
  <si>
    <t>Xã Quảng Lập</t>
  </si>
  <si>
    <t>Đặng Hữu Đức</t>
  </si>
  <si>
    <t>Ma Luyk</t>
  </si>
  <si>
    <t>K' Dòng</t>
  </si>
  <si>
    <t>Ka' Liên</t>
  </si>
  <si>
    <t>Thôn K' Long A</t>
  </si>
  <si>
    <t>Xã Hiệp Thạnh</t>
  </si>
  <si>
    <t>K' Lũy</t>
  </si>
  <si>
    <t>K' Nguyệt</t>
  </si>
  <si>
    <t>Pró Ngó</t>
  </si>
  <si>
    <t>Thôn P'ró Ngó</t>
  </si>
  <si>
    <t>K' Sờn</t>
  </si>
  <si>
    <t>Ma Minh</t>
  </si>
  <si>
    <t>Thôn Gân Reo</t>
  </si>
  <si>
    <t>K'Druyng</t>
  </si>
  <si>
    <t>K' Biờn</t>
  </si>
  <si>
    <t>Xã Thèn Chu Phìn, Huyện Hoàng Su Phì, Hà Giang</t>
  </si>
  <si>
    <t>Hmông</t>
  </si>
  <si>
    <t>Giàng Văn Thái</t>
  </si>
  <si>
    <t>Hầu Thị Giả</t>
  </si>
  <si>
    <t>Cill Phi Criêu Ha Chư</t>
  </si>
  <si>
    <t>Pang Kao Mor Ring</t>
  </si>
  <si>
    <t>Ya Loang</t>
  </si>
  <si>
    <t>Ma Thủy</t>
  </si>
  <si>
    <t>Thôn Tân hợp</t>
  </si>
  <si>
    <t>Bắc Kạn</t>
  </si>
  <si>
    <t>Đã mất</t>
  </si>
  <si>
    <t>Lý Thị Thuý</t>
  </si>
  <si>
    <t>K' Lời</t>
  </si>
  <si>
    <t>H' Jờn</t>
  </si>
  <si>
    <t>Thôn Păng Păh</t>
  </si>
  <si>
    <t>Xã Đam Rông 1</t>
  </si>
  <si>
    <t>Triệu Hữu Hiệp</t>
  </si>
  <si>
    <t>Bàn Thị Phương</t>
  </si>
  <si>
    <t>Thôn Lâm Bô</t>
  </si>
  <si>
    <t>Lương Văn Đỏ</t>
  </si>
  <si>
    <t>Hoàng Thị Hương</t>
  </si>
  <si>
    <t>K' Nôm</t>
  </si>
  <si>
    <t>Ka Hềm</t>
  </si>
  <si>
    <t>Đắk Nông</t>
  </si>
  <si>
    <t>Lạng sơn</t>
  </si>
  <si>
    <t>Lành Thị Hiệu</t>
  </si>
  <si>
    <t>Bắc Hà - Lào Cai</t>
  </si>
  <si>
    <t>H'Mông</t>
  </si>
  <si>
    <t>Giàng Seo Cư</t>
  </si>
  <si>
    <t>Ma Thị Gánh</t>
  </si>
  <si>
    <t>Phúc Cát</t>
  </si>
  <si>
    <t>Phúc cát</t>
  </si>
  <si>
    <t>Đắk Lắk</t>
  </si>
  <si>
    <t>Lục đức Mạnh</t>
  </si>
  <si>
    <t>Hoàng Thị Phượng</t>
  </si>
  <si>
    <t>Xã Đạ M rông, Huyện Đam Rông, Lâm Đồng</t>
  </si>
  <si>
    <t>Rơ Ông Phi Líp</t>
  </si>
  <si>
    <t>Kră Jăn K' Bân</t>
  </si>
  <si>
    <t>Diom B</t>
  </si>
  <si>
    <t>Thôn Dom B</t>
  </si>
  <si>
    <t>Xã D'Ran</t>
  </si>
  <si>
    <t>Touneh Vinh</t>
  </si>
  <si>
    <t>nông</t>
  </si>
  <si>
    <t>Kbao Bnuh My</t>
  </si>
  <si>
    <t>Phúc Thạch</t>
  </si>
  <si>
    <t>Xã Tân Hà Lâm Hà</t>
  </si>
  <si>
    <t>Nam Định</t>
  </si>
  <si>
    <t>Nguyễn Văn Thái</t>
  </si>
  <si>
    <t>Lê Thị Duyên</t>
  </si>
  <si>
    <t>NV Y Tế</t>
  </si>
  <si>
    <t>K Duynh</t>
  </si>
  <si>
    <t>Ma Thi Ơ</t>
  </si>
  <si>
    <t>Thôn Păng Sim</t>
  </si>
  <si>
    <t>Xã Phi Liêng, Huyện Đam Rông, Lâm Đồng</t>
  </si>
  <si>
    <t>Xtiêng</t>
  </si>
  <si>
    <t>Điểu Xuân Tình</t>
  </si>
  <si>
    <t>K' GLong</t>
  </si>
  <si>
    <t>Thôn Phi Tô</t>
  </si>
  <si>
    <t>Da Gout Nuin</t>
  </si>
  <si>
    <t>K' Sương</t>
  </si>
  <si>
    <t>Thôn Đa Tế</t>
  </si>
  <si>
    <t>Xã Đạ M' Rong, Huyện Đam Rông, Lâm Đồng</t>
  </si>
  <si>
    <t>Kơ Să Ha Măng</t>
  </si>
  <si>
    <t>Kră Jăn K' Hương</t>
  </si>
  <si>
    <t>Xã Rô Men, Huyện Đam Rông, Lâm Đồng</t>
  </si>
  <si>
    <t>Ha Câu</t>
  </si>
  <si>
    <t>K' Nương</t>
  </si>
  <si>
    <t>Lạc Dương, Lâm Đồng</t>
  </si>
  <si>
    <t>Cục trưởng cục cảnh sát</t>
  </si>
  <si>
    <t>Ha Sơn</t>
  </si>
  <si>
    <t>K' Nga</t>
  </si>
  <si>
    <t>Cán bộ tư pháp xã</t>
  </si>
  <si>
    <t>Suối Thông A2</t>
  </si>
  <si>
    <t>Thôn Suối Thông A2</t>
  </si>
  <si>
    <t>Ha Bết</t>
  </si>
  <si>
    <t>Ka Sang</t>
  </si>
  <si>
    <t>Thôn R' Lơm</t>
  </si>
  <si>
    <t>K' Bréo</t>
  </si>
  <si>
    <t>K' Diệu</t>
  </si>
  <si>
    <t>Thôn Đạ Hiong</t>
  </si>
  <si>
    <t>Mang Dầu</t>
  </si>
  <si>
    <t>Ka The</t>
  </si>
  <si>
    <t>Thôn Hàng Làng</t>
  </si>
  <si>
    <t>K' Brìm</t>
  </si>
  <si>
    <t>Ka Thìm</t>
  </si>
  <si>
    <t>Sình Công</t>
  </si>
  <si>
    <t>CAO BĂNG</t>
  </si>
  <si>
    <t>NÔNG VĂN HÁO</t>
  </si>
  <si>
    <t>HOÀNG THỊ LEN</t>
  </si>
  <si>
    <t>Rhangtrụ</t>
  </si>
  <si>
    <t>Bùi Văn Nhuần</t>
  </si>
  <si>
    <t>Đoàn Thị Hạnh</t>
  </si>
  <si>
    <t>Hà Văn hữu</t>
  </si>
  <si>
    <t>Vi Thị Lan</t>
  </si>
  <si>
    <t>K' Brèng</t>
  </si>
  <si>
    <t>Ka Lái</t>
  </si>
  <si>
    <t>Thôn Đạ K' Nàng</t>
  </si>
  <si>
    <t>Xã Đạ K' Nàng, Huyện Đam Rông, Lâm Đồng</t>
  </si>
  <si>
    <t>Ya Thông</t>
  </si>
  <si>
    <t>Kiểm Lâm</t>
  </si>
  <si>
    <t>K' Thủy</t>
  </si>
  <si>
    <t>R'Lơm</t>
  </si>
  <si>
    <t>Thôn R'Lơm</t>
  </si>
  <si>
    <t>Tou Neh Vinh</t>
  </si>
  <si>
    <t>Ma Hiếu</t>
  </si>
  <si>
    <t>Thôn Đa Kao 2</t>
  </si>
  <si>
    <t>Xã Đạ Tông, Huyện Đam Rông, Tỉnh Lâm Đồng</t>
  </si>
  <si>
    <t>Rơ Ông Ha Thi</t>
  </si>
  <si>
    <t>Liêng Hót K' Sao</t>
  </si>
  <si>
    <t>K' Biểu</t>
  </si>
  <si>
    <t>Ka Thuy</t>
  </si>
  <si>
    <t>Ka Nhuận</t>
  </si>
  <si>
    <t>Cil Khel La</t>
  </si>
  <si>
    <t>Liêng Jrang K' Hem</t>
  </si>
  <si>
    <t>Thôn KơRọt Dờng</t>
  </si>
  <si>
    <t>Xã Bảo Thuận</t>
  </si>
  <si>
    <t>K' Brừi</t>
  </si>
  <si>
    <t>Ka Hổih</t>
  </si>
  <si>
    <t>Thôn Bộ Bê</t>
  </si>
  <si>
    <t>K' Nám</t>
  </si>
  <si>
    <t>Ka Hôi</t>
  </si>
  <si>
    <t>Ka Đô Mới 2</t>
  </si>
  <si>
    <t>Cill Mứp Gióp</t>
  </si>
  <si>
    <t>Nah Ria Hằng</t>
  </si>
  <si>
    <t>Thôn Đạ Mur</t>
  </si>
  <si>
    <t>Cil Ha Khom</t>
  </si>
  <si>
    <t>Kon Sơ K' Tuyết</t>
  </si>
  <si>
    <t>Dơng Gur Ha Binh</t>
  </si>
  <si>
    <t>Cil K' Dế</t>
  </si>
  <si>
    <t>Cil Pam Ha Chim</t>
  </si>
  <si>
    <t>Kon Sơ K' Ru</t>
  </si>
  <si>
    <t>Tổ 1 Măng Line</t>
  </si>
  <si>
    <t>Thành phố Đà Lạt, Lâm Đồng</t>
  </si>
  <si>
    <t>BỘ CÔNG AN</t>
  </si>
  <si>
    <t>Klong K'Biêng</t>
  </si>
  <si>
    <t>Cil Sou Zan</t>
  </si>
  <si>
    <t>Thôn Bảo Tuân</t>
  </si>
  <si>
    <t>K' Brui</t>
  </si>
  <si>
    <t>Ka Bo Thủy</t>
  </si>
  <si>
    <t>B'Kăn</t>
  </si>
  <si>
    <t>Thôn B' Kăn</t>
  </si>
  <si>
    <t>Jơnưng Sang Jônas</t>
  </si>
  <si>
    <t>Ma Duyn</t>
  </si>
  <si>
    <t>Xã Gia Hiệp</t>
  </si>
  <si>
    <t>K' Nhợt</t>
  </si>
  <si>
    <t>Ka Huyền</t>
  </si>
  <si>
    <t>Liêng Jrang Ha Joan</t>
  </si>
  <si>
    <t>Lơ Mu K' Anh</t>
  </si>
  <si>
    <t>Triệu Phúc Văn</t>
  </si>
  <si>
    <t>Nông Thị Kiều</t>
  </si>
  <si>
    <t>Vũ Thang Long</t>
  </si>
  <si>
    <t>Liêng Jrang K' La Tuyn</t>
  </si>
  <si>
    <t>Cơ Liêng Ha Lúc</t>
  </si>
  <si>
    <t>Lơ Mu K' Trang</t>
  </si>
  <si>
    <t>Bơ Ju Phú</t>
  </si>
  <si>
    <t>Tou Neh Mai Kiểm</t>
  </si>
  <si>
    <t>Ry Ông Sre</t>
  </si>
  <si>
    <t>Xã Đinh Văn Lâm Hà</t>
  </si>
  <si>
    <t>K' Brổh</t>
  </si>
  <si>
    <t>K' Êuh</t>
  </si>
  <si>
    <t>Đạ chais</t>
  </si>
  <si>
    <t>Đạ Tro</t>
  </si>
  <si>
    <t>Sơ Kết Sa Ky</t>
  </si>
  <si>
    <t>Sơ Ao K' Bai</t>
  </si>
  <si>
    <t>Ma Đanh</t>
  </si>
  <si>
    <t>Thôn Ma Đanh</t>
  </si>
  <si>
    <t>Ya Nhiên</t>
  </si>
  <si>
    <t>Ma Lút</t>
  </si>
  <si>
    <t>Kơ Dơng Ha Drim</t>
  </si>
  <si>
    <t>Kon Sa K' Srin</t>
  </si>
  <si>
    <t>Klong Ha Thoại</t>
  </si>
  <si>
    <t>Sơ Ao Jô Lia</t>
  </si>
  <si>
    <t>Thôn K'Long C</t>
  </si>
  <si>
    <t>Bon Đinh Ya Thoại</t>
  </si>
  <si>
    <t>K Phen</t>
  </si>
  <si>
    <t>K' Sẻo</t>
  </si>
  <si>
    <t>Ka Hờng</t>
  </si>
  <si>
    <t>Đam Pao</t>
  </si>
  <si>
    <t>Ha Cai</t>
  </si>
  <si>
    <t>Long Dinh K' Yên</t>
  </si>
  <si>
    <t>Klong K' Hiền</t>
  </si>
  <si>
    <t>Ka Đô Mới 1</t>
  </si>
  <si>
    <t>Thôn Ka Đô Mới 1</t>
  </si>
  <si>
    <t>Dza Ngo Hoàng</t>
  </si>
  <si>
    <t>Soh Ao Thảo</t>
  </si>
  <si>
    <t>Ha Thanh</t>
  </si>
  <si>
    <t>So Hao Ka Bêm</t>
  </si>
  <si>
    <t>Thôn Đa La</t>
  </si>
  <si>
    <t>Kră Jăn K' Nghe</t>
  </si>
  <si>
    <t>Thôn Đăng srôn</t>
  </si>
  <si>
    <t>K Vờ Ré</t>
  </si>
  <si>
    <t>Ka Tuyền</t>
  </si>
  <si>
    <t>K' Mes</t>
  </si>
  <si>
    <t>Rơ Ông K' Luinh</t>
  </si>
  <si>
    <t>Thôn Tà Hine</t>
  </si>
  <si>
    <t>Thừa Thiên - Huế</t>
  </si>
  <si>
    <t>Xã Quảng Điền</t>
  </si>
  <si>
    <t>Thành phố Huế</t>
  </si>
  <si>
    <t>Lê Phước Quốc</t>
  </si>
  <si>
    <t>Vũ Thị Hồng Giang</t>
  </si>
  <si>
    <t>Trương Văn Thoại</t>
  </si>
  <si>
    <t>Bon Niêng K' Sơn</t>
  </si>
  <si>
    <t>Cán bộ xã</t>
  </si>
  <si>
    <t>Dơng Gur Ha Yên</t>
  </si>
  <si>
    <t>Liêng Hót K' Mách</t>
  </si>
  <si>
    <t>Rơ Ông Ha Thọ</t>
  </si>
  <si>
    <t>Lơ Mu K' Sang</t>
  </si>
  <si>
    <t>Ha Vơn</t>
  </si>
  <si>
    <t>Kră Jăn K' Thủy</t>
  </si>
  <si>
    <t>K' Bải</t>
  </si>
  <si>
    <t>Ka Mèo</t>
  </si>
  <si>
    <t>Hà Giang</t>
  </si>
  <si>
    <t>Vàng Seo Hồng</t>
  </si>
  <si>
    <t>Giàng Thị Sóng</t>
  </si>
  <si>
    <t>Ngô Văn Quỳnh</t>
  </si>
  <si>
    <t>Ka Phor</t>
  </si>
  <si>
    <t>K' Nớc</t>
  </si>
  <si>
    <t>Ka' Brôi</t>
  </si>
  <si>
    <t>Liêng Hót Ha Blol</t>
  </si>
  <si>
    <t>Lơ Mu K' Jôl</t>
  </si>
  <si>
    <t>Ka Đô mới 1</t>
  </si>
  <si>
    <t>Ya Thi</t>
  </si>
  <si>
    <t>So Hao Phượng</t>
  </si>
  <si>
    <t>Kơ Să Ha Lô My</t>
  </si>
  <si>
    <t>Cil Yũ K Rô Bi</t>
  </si>
  <si>
    <t>Thôn D'Ròn</t>
  </si>
  <si>
    <t>Ka Lơ</t>
  </si>
  <si>
    <t>KA DIÊNG</t>
  </si>
  <si>
    <t>Rjiang ChRé</t>
  </si>
  <si>
    <t>Thôn Ryông Tô</t>
  </si>
  <si>
    <t>Xã Nam Hà Lâm Hà</t>
  </si>
  <si>
    <t>Trạm y tế</t>
  </si>
  <si>
    <t>Liêng Hot Su</t>
  </si>
  <si>
    <t>K' Jìm</t>
  </si>
  <si>
    <t>Rơ Lik Ha Siêng</t>
  </si>
  <si>
    <t>Liêng Hót K' Lan</t>
  </si>
  <si>
    <t>Ru Ben</t>
  </si>
  <si>
    <t>Ma Trâm</t>
  </si>
  <si>
    <t>Quách Văn Bắc</t>
  </si>
  <si>
    <t>Kon Sơ K' Jiêng</t>
  </si>
  <si>
    <t>Long Đưng Ha Nrong</t>
  </si>
  <si>
    <t>Rơ Ông K' Nhong</t>
  </si>
  <si>
    <t>Thôn Gần Reo</t>
  </si>
  <si>
    <t>K Sơn</t>
  </si>
  <si>
    <t>K Vân</t>
  </si>
  <si>
    <t>Thôn Gia Bắc 1</t>
  </si>
  <si>
    <t>Ka Thơm</t>
  </si>
  <si>
    <t>Kơ Să K' Liễu</t>
  </si>
  <si>
    <t>Tà In Ngoan</t>
  </si>
  <si>
    <t>Ma Sơ</t>
  </si>
  <si>
    <t>Thôn Ntôl</t>
  </si>
  <si>
    <t>Xã Đạ Tông, Huyện Đam Rông, Lâm Đồng</t>
  </si>
  <si>
    <t>Cơ Liêng Ha Krai</t>
  </si>
  <si>
    <t>Long Ding K' Jàng</t>
  </si>
  <si>
    <t>Thôn Con Sỏ</t>
  </si>
  <si>
    <t>K' Điếp (đã mất)</t>
  </si>
  <si>
    <t>Ka' Hê</t>
  </si>
  <si>
    <t>Thôn Dơng Glê</t>
  </si>
  <si>
    <t>Tuyên Quang</t>
  </si>
  <si>
    <t>Xã Chiêu Yên, Huyện Yên Sơn, Tuyên Quang</t>
  </si>
  <si>
    <t>Trương Văn Công</t>
  </si>
  <si>
    <t>Bàn Thị Nam</t>
  </si>
  <si>
    <t>Thôn Gan Reo</t>
  </si>
  <si>
    <t>K' Kem</t>
  </si>
  <si>
    <t>K' Dờm</t>
  </si>
  <si>
    <t>Ya Lườn</t>
  </si>
  <si>
    <t>Nưng Sang Sa Ra</t>
  </si>
  <si>
    <t>Rơ Ông Ha Thơm</t>
  </si>
  <si>
    <t>Liêng Jrang K' Ang</t>
  </si>
  <si>
    <t>K'Lót</t>
  </si>
  <si>
    <t>Thôn K'Lót</t>
  </si>
  <si>
    <t>Ka Kinh</t>
  </si>
  <si>
    <t>Ma Đua</t>
  </si>
  <si>
    <t>K'lót</t>
  </si>
  <si>
    <t>YA TÉT</t>
  </si>
  <si>
    <t>MA DZỮ</t>
  </si>
  <si>
    <t>K' Lót</t>
  </si>
  <si>
    <t>Pơ Jum Ya Luyn</t>
  </si>
  <si>
    <t>Ma Vân</t>
  </si>
  <si>
    <t>Ka Tài</t>
  </si>
  <si>
    <t>Ma Thuông</t>
  </si>
  <si>
    <t>Xã Liêng Srônh, Huyện Đam Rông, Tỉnh Lâm Đồng</t>
  </si>
  <si>
    <t>Phi Srônh Ha Thoài</t>
  </si>
  <si>
    <t>Ra Nàng K' Loan</t>
  </si>
  <si>
    <t>Thôn Đạ Knàng</t>
  </si>
  <si>
    <t>Liêng Hót Ha Thanh</t>
  </si>
  <si>
    <t>Mbon K' Ly</t>
  </si>
  <si>
    <t>Thôn Preteing 2</t>
  </si>
  <si>
    <t>Đà Cát K' Phiên</t>
  </si>
  <si>
    <t>K' Phơm</t>
  </si>
  <si>
    <t>Ya Đông</t>
  </si>
  <si>
    <t>Ma Đàn</t>
  </si>
  <si>
    <t>Xã Hiệp An, Huyện Đức Trọng, Lâm Đồng</t>
  </si>
  <si>
    <t>K' Đông</t>
  </si>
  <si>
    <t>K' Hạn</t>
  </si>
  <si>
    <t>R Ông K' Tuân</t>
  </si>
  <si>
    <t>Kơ Să K' Rếp</t>
  </si>
  <si>
    <t>Kon Pang</t>
  </si>
  <si>
    <t>K' Rơng</t>
  </si>
  <si>
    <t>K'Jêm</t>
  </si>
  <si>
    <t>Ya Thiệm</t>
  </si>
  <si>
    <t>Ma Thột</t>
  </si>
  <si>
    <t>Thôn Kon Pang</t>
  </si>
  <si>
    <t>K' Sởi</t>
  </si>
  <si>
    <t>K’ Lên</t>
  </si>
  <si>
    <t>K’ Diếuh</t>
  </si>
  <si>
    <t>Thôn Đăngsrôn</t>
  </si>
  <si>
    <t>Chama léa Thanh</t>
  </si>
  <si>
    <t>K Hương</t>
  </si>
  <si>
    <t>Thôn 15</t>
  </si>
  <si>
    <t>Xã Hòa Bắc</t>
  </si>
  <si>
    <t>K' Kủi</t>
  </si>
  <si>
    <t>Ka Mhim</t>
  </si>
  <si>
    <t>K' Brối</t>
  </si>
  <si>
    <t>Ha Hoang Hoang</t>
  </si>
  <si>
    <t>Rô Men</t>
  </si>
  <si>
    <t>Xã Đa Quyn, Huyện Đức Trọng, Lâm Đồng</t>
  </si>
  <si>
    <t>Ma Sương</t>
  </si>
  <si>
    <t>Xã Đạ Sar, Huyện Lạc Dương, Lâm Đồng</t>
  </si>
  <si>
    <t>Dơng Gur Ha Tang</t>
  </si>
  <si>
    <t>CB Xã</t>
  </si>
  <si>
    <t>Liêng Jrang K' Mhô</t>
  </si>
  <si>
    <t>Chiến Thắng</t>
  </si>
  <si>
    <t>Thôn Chiến Thắng</t>
  </si>
  <si>
    <t>Bàn Văn Thảo</t>
  </si>
  <si>
    <t>Triệu Thị Sinh</t>
  </si>
  <si>
    <t>Thôn Bằng Sơn</t>
  </si>
  <si>
    <t>Đàm Hồng Luận</t>
  </si>
  <si>
    <t>Nông Thị Huế</t>
  </si>
  <si>
    <t>K' Sin</t>
  </si>
  <si>
    <t>K' Srang</t>
  </si>
  <si>
    <t>Thôn Pré</t>
  </si>
  <si>
    <t>Ya Phong</t>
  </si>
  <si>
    <t>Ma Uyên</t>
  </si>
  <si>
    <t>Bơ Nuh Ương</t>
  </si>
  <si>
    <t>Ma Mai</t>
  </si>
  <si>
    <t>Đưng K'Si</t>
  </si>
  <si>
    <t>Cil Ha Son</t>
  </si>
  <si>
    <t>Đa Du Thị Liên</t>
  </si>
  <si>
    <t>K' Viện</t>
  </si>
  <si>
    <t>Trần Thị Nhuần</t>
  </si>
  <si>
    <t>Xã Nậm Dịch, Huyện Hoàng Su Phì, Tỉnh Hà Giang</t>
  </si>
  <si>
    <t>Giàng Seo Chư</t>
  </si>
  <si>
    <t>Cư Thị Mai</t>
  </si>
  <si>
    <t>001/2024-2027</t>
  </si>
  <si>
    <t>Thôn Chơ Rung</t>
  </si>
  <si>
    <t>Bình Định</t>
  </si>
  <si>
    <t>Cục trưởng cục cảnh sát QLHC về trật tự xã hội</t>
  </si>
  <si>
    <t>Phan Quốc Cường</t>
  </si>
  <si>
    <t>Nguyễn Thị Hằng</t>
  </si>
  <si>
    <t>002/2024-2027</t>
  </si>
  <si>
    <t>Triệu Văn Hạnh</t>
  </si>
  <si>
    <t>Lê Thị Bính</t>
  </si>
  <si>
    <t>003/2024-2027</t>
  </si>
  <si>
    <t>Thôn Ry Ông Se</t>
  </si>
  <si>
    <t>Vũ Tiến Dũng</t>
  </si>
  <si>
    <t>Ka Deng</t>
  </si>
  <si>
    <t>004/2024-2027</t>
  </si>
  <si>
    <t>Thôn Liên Hòa</t>
  </si>
  <si>
    <t>Vương Văn Nhất</t>
  </si>
  <si>
    <t>Đàm Thị Đường</t>
  </si>
  <si>
    <t>005/2024-2027</t>
  </si>
  <si>
    <t>Thôn K' Long C</t>
  </si>
  <si>
    <t>K Tuy</t>
  </si>
  <si>
    <t>K Đen</t>
  </si>
  <si>
    <t>006/2024-2027</t>
  </si>
  <si>
    <t>Thôn Nao Sẻ</t>
  </si>
  <si>
    <t>Cục trưởng cục cảnh sát quản lý hành chính về trật tự xã hội</t>
  </si>
  <si>
    <t>K' Séo</t>
  </si>
  <si>
    <t>007/2024-2027</t>
  </si>
  <si>
    <t>Hoà Bình</t>
  </si>
  <si>
    <t>Bùi Văn Thứ</t>
  </si>
  <si>
    <t>Đào Thị Tho</t>
  </si>
  <si>
    <t>0377 848 006</t>
  </si>
  <si>
    <t>008/2024-2028</t>
  </si>
  <si>
    <t>Thào Văn Pẩu</t>
  </si>
  <si>
    <t>Lý Thị Mận</t>
  </si>
  <si>
    <t>009/2024-2027</t>
  </si>
  <si>
    <t>Thôn Bia Ray</t>
  </si>
  <si>
    <t>K' Bích</t>
  </si>
  <si>
    <t>K' Hiện</t>
  </si>
  <si>
    <t>010/2024-2027</t>
  </si>
  <si>
    <t>Cục trưởng cục cảnh sát QLHC về TTXH</t>
  </si>
  <si>
    <t>K' Bres</t>
  </si>
  <si>
    <t>Ka Đêm</t>
  </si>
  <si>
    <t>011/2024-2028</t>
  </si>
  <si>
    <t>Thôn 6 Đạ sar</t>
  </si>
  <si>
    <t>Nguyễn Đăng Trung</t>
  </si>
  <si>
    <t>Bon Dơng K' Gân</t>
  </si>
  <si>
    <t>012/2024-2027</t>
  </si>
  <si>
    <t>Thôn Hà Lâm</t>
  </si>
  <si>
    <t>Sầm Văn Thường</t>
  </si>
  <si>
    <t>Lê Thị Thắng</t>
  </si>
  <si>
    <t>013/2024-2028</t>
  </si>
  <si>
    <t>Thôn Đạ Sa</t>
  </si>
  <si>
    <t>Ha Sa Ni</t>
  </si>
  <si>
    <t>K Liễu</t>
  </si>
  <si>
    <t>014/2024-2027</t>
  </si>
  <si>
    <t>Thôn Kala Krọt</t>
  </si>
  <si>
    <t>Cục trưởng cục cảnh sát quản lý hành chính về trật tự xã hộ</t>
  </si>
  <si>
    <t>K' Brộp</t>
  </si>
  <si>
    <t>Ka Dóp</t>
  </si>
  <si>
    <t>015/2024-2027</t>
  </si>
  <si>
    <t>Lơ Mu Ha John</t>
  </si>
  <si>
    <t>Kơ Să Mhô</t>
  </si>
  <si>
    <t>016/2024-2028</t>
  </si>
  <si>
    <t>Thôn Toa Cát</t>
  </si>
  <si>
    <t>Phường Bảo An</t>
  </si>
  <si>
    <t>Khánh Hòa</t>
  </si>
  <si>
    <t>Võ Thanh Minh</t>
  </si>
  <si>
    <t>Vũ Thị Ngoan</t>
  </si>
  <si>
    <t>017/2024-2027</t>
  </si>
  <si>
    <t>Nah Ria Sĩ</t>
  </si>
  <si>
    <t>Đa Gút Ty La</t>
  </si>
  <si>
    <t>018/2024-2027</t>
  </si>
  <si>
    <t>Pang Tiêng</t>
  </si>
  <si>
    <t>K' Tuyên</t>
  </si>
  <si>
    <t>Rơ Ông K' Blin</t>
  </si>
  <si>
    <t>019/2024-2028</t>
  </si>
  <si>
    <t>Cil Ha Klas</t>
  </si>
  <si>
    <t>Lơ Mu K' Sen</t>
  </si>
  <si>
    <t>020/2024-2027</t>
  </si>
  <si>
    <t>Thôn K Long</t>
  </si>
  <si>
    <t>K' Vai</t>
  </si>
  <si>
    <t>Bon Yô Liên</t>
  </si>
  <si>
    <t>021/2024-2027</t>
  </si>
  <si>
    <t>Tân Hiên</t>
  </si>
  <si>
    <t>Thôn Tân Hiên</t>
  </si>
  <si>
    <t>Ya Thinh</t>
  </si>
  <si>
    <t>Ma Phơh</t>
  </si>
  <si>
    <t>022/2024-2027</t>
  </si>
  <si>
    <t>Liêng Hót Ha Si</t>
  </si>
  <si>
    <t>KLong K' Bốt</t>
  </si>
  <si>
    <t>023/2024-2028</t>
  </si>
  <si>
    <t>Hoàng Văn Tranh</t>
  </si>
  <si>
    <t>Đặng Thị Oanh</t>
  </si>
  <si>
    <t>024/2024-2027</t>
  </si>
  <si>
    <t>K' Brol</t>
  </si>
  <si>
    <t>Ka Dít</t>
  </si>
  <si>
    <t>025/2024-2027</t>
  </si>
  <si>
    <t>CỤC TRƯỢNG CỤC CẢNH SÁT QUẢN LÍ HÀNH CHÍNH VỀ TRẬT TỰ XÃ HỘI</t>
  </si>
  <si>
    <t>K' Prướk</t>
  </si>
  <si>
    <t>Ka Krồng</t>
  </si>
  <si>
    <t>026/2024-2027</t>
  </si>
  <si>
    <t>K' Thắng</t>
  </si>
  <si>
    <t>PCT HĐND xã</t>
  </si>
  <si>
    <t>Ka Hẻm</t>
  </si>
  <si>
    <t>027/2024-2027</t>
  </si>
  <si>
    <t>Thôn Pul</t>
  </si>
  <si>
    <t>Xã Tân Tri</t>
  </si>
  <si>
    <t>Lương Đình Tùng</t>
  </si>
  <si>
    <t>Phạm Thị Hằng</t>
  </si>
  <si>
    <t>028/2024-2027</t>
  </si>
  <si>
    <t>Xã Xuân Dương</t>
  </si>
  <si>
    <t>Đặng Phương Nam</t>
  </si>
  <si>
    <t>Lý Thị Mai</t>
  </si>
  <si>
    <t>029/2024-2027</t>
  </si>
  <si>
    <t>Hoàng Văn Ích</t>
  </si>
  <si>
    <t>Hoàng Thị Tơ</t>
  </si>
  <si>
    <t>030/2024-2027</t>
  </si>
  <si>
    <t>Phường Trương Quang Trọng</t>
  </si>
  <si>
    <t>Quảng Ngãi</t>
  </si>
  <si>
    <t>Phan Thanh Nam</t>
  </si>
  <si>
    <t>Vũ Thị Lập</t>
  </si>
  <si>
    <t>031/2024-2027</t>
  </si>
  <si>
    <t>Hoàng Văn Nam</t>
  </si>
  <si>
    <t>Phùng Thị Thúy</t>
  </si>
  <si>
    <t>032/2024-2027</t>
  </si>
  <si>
    <t>Thôn 7</t>
  </si>
  <si>
    <t>Bùi Văn Lanh</t>
  </si>
  <si>
    <t>Bùi Thị Liêm</t>
  </si>
  <si>
    <t>033/2024-2027</t>
  </si>
  <si>
    <t>Lơ Mu Ha Min</t>
  </si>
  <si>
    <t>Klong K' Yôn</t>
  </si>
  <si>
    <t>034/2024-2027</t>
  </si>
  <si>
    <t>cục trưởng cục cảnh sát quản lý hành chính về trật tự xã hội</t>
  </si>
  <si>
    <t>K' Bảo</t>
  </si>
  <si>
    <t>Ka Ếp</t>
  </si>
  <si>
    <t>035/2024-2027</t>
  </si>
  <si>
    <t>Đông mang</t>
  </si>
  <si>
    <t>Kon sơ Ha Chang</t>
  </si>
  <si>
    <t>Dơng Gur K' Thủy</t>
  </si>
  <si>
    <t>036/2024-2027</t>
  </si>
  <si>
    <t>K' Tồi</t>
  </si>
  <si>
    <t>K' Wơ</t>
  </si>
  <si>
    <t>037/2024-2027</t>
  </si>
  <si>
    <t>Hoàng Văn Dũng</t>
  </si>
  <si>
    <t>Triệu Thị Bền</t>
  </si>
  <si>
    <t>038/2024-2027</t>
  </si>
  <si>
    <t>43A Thôn K' Long A</t>
  </si>
  <si>
    <t>43A Thôn K' Long</t>
  </si>
  <si>
    <t>K' Lạc</t>
  </si>
  <si>
    <t>K' Suyền</t>
  </si>
  <si>
    <t>039/2024-2027</t>
  </si>
  <si>
    <t>Ka Đô mới</t>
  </si>
  <si>
    <t>Cil Mưp Gióp</t>
  </si>
  <si>
    <t>Nahria Hằng</t>
  </si>
  <si>
    <t>041/2024-2027</t>
  </si>
  <si>
    <t>24 Thôn Bia Ray</t>
  </si>
  <si>
    <t>Cục trưởng CCS QLHC về TTXH</t>
  </si>
  <si>
    <t>K' Mẩu</t>
  </si>
  <si>
    <t>K' Ái Duệ</t>
  </si>
  <si>
    <t>042/2024-2027</t>
  </si>
  <si>
    <t>K' Tôi</t>
  </si>
  <si>
    <t>Ka Thụi</t>
  </si>
  <si>
    <t>043/2024-2027</t>
  </si>
  <si>
    <t>Kơ să Ni Can</t>
  </si>
  <si>
    <t>Cil Múp Bet Sai Đa</t>
  </si>
  <si>
    <t>044/2024-2027</t>
  </si>
  <si>
    <t>K' B rìm</t>
  </si>
  <si>
    <t>K Nhái</t>
  </si>
  <si>
    <t>045/2024-2027</t>
  </si>
  <si>
    <t>Bon Dơng Ha Minh</t>
  </si>
  <si>
    <t>Touprong Nai Ka Na Đa</t>
  </si>
  <si>
    <t>046/2024-2027</t>
  </si>
  <si>
    <t>Liêng Jrang Ha Mêng</t>
  </si>
  <si>
    <t>Lơ Mu Ma The</t>
  </si>
  <si>
    <t>047/2024-2027</t>
  </si>
  <si>
    <t>Cil Ha Huấn</t>
  </si>
  <si>
    <t>Kră Jăn K' Săn</t>
  </si>
  <si>
    <t>048/2024-2027</t>
  </si>
  <si>
    <t>Bockabang</t>
  </si>
  <si>
    <t>Thôn Bockabang</t>
  </si>
  <si>
    <t>Ha Khe Ry</t>
  </si>
  <si>
    <t>Ka Thim</t>
  </si>
  <si>
    <t>Canh</t>
  </si>
  <si>
    <t>049/2024-2027</t>
  </si>
  <si>
    <t>Thôn K'Long Bong</t>
  </si>
  <si>
    <t>Ya Sao</t>
  </si>
  <si>
    <t>Ma Lin</t>
  </si>
  <si>
    <t>050/2024-2027</t>
  </si>
  <si>
    <t>Ya Đao</t>
  </si>
  <si>
    <t>Ma Gương</t>
  </si>
  <si>
    <t>051/2024-2027</t>
  </si>
  <si>
    <t>Thôn Đa Xế</t>
  </si>
  <si>
    <t>Y Ha Ndu</t>
  </si>
  <si>
    <t>Rơ Lík K' Hà</t>
  </si>
  <si>
    <t>052/2024-2027</t>
  </si>
  <si>
    <t>Số nhà 55, Thôn 16</t>
  </si>
  <si>
    <t>Số nhà 55, Thôn Đà R' Giềng</t>
  </si>
  <si>
    <t>Sơ Ao Ha Thom</t>
  </si>
  <si>
    <t>ka Să k' Sim</t>
  </si>
  <si>
    <t>053/2024-2027</t>
  </si>
  <si>
    <t>Kon Sơ Ha Doem</t>
  </si>
  <si>
    <t>Sơ Ao K' Lam</t>
  </si>
  <si>
    <t>054/2024-2027</t>
  </si>
  <si>
    <t>TRIẾK Y NEM</t>
  </si>
  <si>
    <t>RƠ LIK H LING</t>
  </si>
  <si>
    <t>055/2024-2027</t>
  </si>
  <si>
    <t>Thôn Đạ Ty</t>
  </si>
  <si>
    <t>K' Tiêm</t>
  </si>
  <si>
    <t>K' Ẹ</t>
  </si>
  <si>
    <t>056/2024-2027</t>
  </si>
  <si>
    <t>Thôn Đarahoa</t>
  </si>
  <si>
    <t>Ha Jăng</t>
  </si>
  <si>
    <t>Ka Bêl</t>
  </si>
  <si>
    <t>057/2024-2027</t>
  </si>
  <si>
    <t>Lánh Tranh</t>
  </si>
  <si>
    <t>Cơ Liêng Ha Đông</t>
  </si>
  <si>
    <t>Liêng Hót K' Dang</t>
  </si>
  <si>
    <t>058/2024-2027</t>
  </si>
  <si>
    <t>cục trưởng cục cảnh sát quản lí hành chính về trật tự xã hội</t>
  </si>
  <si>
    <t>KRă Jăn Y Siêng</t>
  </si>
  <si>
    <t>Rơ Lưk H Srang</t>
  </si>
  <si>
    <t>059/2024-2027</t>
  </si>
  <si>
    <t>Long Đinh Ha Khiêm</t>
  </si>
  <si>
    <t>Rơ Ông K' Thiện</t>
  </si>
  <si>
    <t>060/2024-2027</t>
  </si>
  <si>
    <t>Thôn Tu La</t>
  </si>
  <si>
    <t>Đa Cát Ha Long</t>
  </si>
  <si>
    <t>Ndu K' Ơi</t>
  </si>
  <si>
    <t>061/2024-2027</t>
  </si>
  <si>
    <t>K' Du</t>
  </si>
  <si>
    <t>Ka' Thồnh</t>
  </si>
  <si>
    <t>062/2024-2027</t>
  </si>
  <si>
    <t>Thôn R' Chai 1</t>
  </si>
  <si>
    <t>Thôn R' Chai I</t>
  </si>
  <si>
    <t>Ha Wiêng</t>
  </si>
  <si>
    <t>Kơ Să K' Lang</t>
  </si>
  <si>
    <t>064/2024-2027</t>
  </si>
  <si>
    <t>Tổ 9 Thôn Gần Reo</t>
  </si>
  <si>
    <t>Tổ 9 Thôn Gan Reo</t>
  </si>
  <si>
    <t>Cil K'Hanh</t>
  </si>
  <si>
    <t>065/2024-2027</t>
  </si>
  <si>
    <t>Thôn B Lá</t>
  </si>
  <si>
    <t>Hoàng Văn Vân</t>
  </si>
  <si>
    <t>Lơ Mu K' Lan</t>
  </si>
  <si>
    <t>066/2024-2027</t>
  </si>
  <si>
    <t>Ya Minh</t>
  </si>
  <si>
    <t>Ma Joan</t>
  </si>
  <si>
    <t>068/2024-2027</t>
  </si>
  <si>
    <t>CỤC CSQLHC VỀ TTXH</t>
  </si>
  <si>
    <t>Ha Chiên</t>
  </si>
  <si>
    <t>Ma Khương</t>
  </si>
  <si>
    <t>069/2024-2027</t>
  </si>
  <si>
    <t>Suối thông A1</t>
  </si>
  <si>
    <t>Khánh Hoà</t>
  </si>
  <si>
    <t>Ka Mang</t>
  </si>
  <si>
    <t>Mi La</t>
  </si>
  <si>
    <t>070/2024-2027</t>
  </si>
  <si>
    <t>Suối Thông A</t>
  </si>
  <si>
    <t>Ya Thấu</t>
  </si>
  <si>
    <t>Rê Bê Ca</t>
  </si>
  <si>
    <t>071/2024-2027</t>
  </si>
  <si>
    <t>K' Hùng</t>
  </si>
  <si>
    <t>Ka Liễu</t>
  </si>
  <si>
    <t>072/2024-2027</t>
  </si>
  <si>
    <t>Ya Luyện</t>
  </si>
  <si>
    <t>Ka Să My Lơr</t>
  </si>
  <si>
    <t>074/2024-2027</t>
  </si>
  <si>
    <t>CỤC TRƯỞNG CỤC CSQLHC VỀ TTXH</t>
  </si>
  <si>
    <t>Tou Prong Nghĩa</t>
  </si>
  <si>
    <t>Ma Túi Nai Thân</t>
  </si>
  <si>
    <t>075/2024-2027</t>
  </si>
  <si>
    <t>076/2024-2027</t>
  </si>
  <si>
    <t>Thôn Phi Jút</t>
  </si>
  <si>
    <t>Rơ Je Kham</t>
  </si>
  <si>
    <t>Pang Pế H Mho</t>
  </si>
  <si>
    <t>077/2024-2027</t>
  </si>
  <si>
    <t>Ya Kỷ</t>
  </si>
  <si>
    <t>Ma Tươi</t>
  </si>
  <si>
    <t>078/2024-2027</t>
  </si>
  <si>
    <t>Thôn K' Long Bong</t>
  </si>
  <si>
    <t>Ni Jen</t>
  </si>
  <si>
    <t>Ma Im</t>
  </si>
  <si>
    <t>079/2024-2027</t>
  </si>
  <si>
    <t>Ya Quang</t>
  </si>
  <si>
    <t>Ma Ếu</t>
  </si>
  <si>
    <t>080/2024-2027</t>
  </si>
  <si>
    <t>Kơ Să Ha Khiêu</t>
  </si>
  <si>
    <t>Cil Pam K' Hương</t>
  </si>
  <si>
    <t>081/2024-2027</t>
  </si>
  <si>
    <t>Ya Đuên</t>
  </si>
  <si>
    <t>Ma Dịu</t>
  </si>
  <si>
    <t>082/2024-2027</t>
  </si>
  <si>
    <t>Thôn Liêng Krắc 1</t>
  </si>
  <si>
    <t>RƠ LIK HA TOÀN</t>
  </si>
  <si>
    <t>MOK K' LIỄU</t>
  </si>
  <si>
    <t>083/2024-2027</t>
  </si>
  <si>
    <t>LIÊNG JRANG HA KLƯNG</t>
  </si>
  <si>
    <t>CIL K' NĂM</t>
  </si>
  <si>
    <t>K' Se</t>
  </si>
  <si>
    <t>Ka Xép</t>
  </si>
  <si>
    <t>085/2024-2027</t>
  </si>
  <si>
    <t>Pró</t>
  </si>
  <si>
    <t>Ya Tuấn</t>
  </si>
  <si>
    <t>Sang Nai Tuy</t>
  </si>
  <si>
    <t>086/2024-2027</t>
  </si>
  <si>
    <t>Phạm Văn Lường</t>
  </si>
  <si>
    <t>Tưởng Thị Chinh</t>
  </si>
  <si>
    <t>087/2024-2027</t>
  </si>
  <si>
    <t>Thôn Chu Liền Chù</t>
  </si>
  <si>
    <t>Xã Sín Chéng</t>
  </si>
  <si>
    <t>Lào Cai</t>
  </si>
  <si>
    <t>SÙNG A SÁNG B</t>
  </si>
  <si>
    <t>LỪU THỊ HỒ</t>
  </si>
  <si>
    <t>088/2024-2027</t>
  </si>
  <si>
    <t>Hán Văn Tấm</t>
  </si>
  <si>
    <t>Ka Hốp</t>
  </si>
  <si>
    <t>089/2024-2027</t>
  </si>
  <si>
    <t>Ha Nis</t>
  </si>
  <si>
    <t>Ma Lệ</t>
  </si>
  <si>
    <t>090/2024-2027</t>
  </si>
  <si>
    <t>Đạ Nhinh 2</t>
  </si>
  <si>
    <t>Thôn Đạ Nhinh 2</t>
  </si>
  <si>
    <t>CIL HA LIÊU</t>
  </si>
  <si>
    <t>LIÊNG HÓT K' THƠM</t>
  </si>
  <si>
    <t>091/2024-2027</t>
  </si>
  <si>
    <t>Kơ Să K' Qúy</t>
  </si>
  <si>
    <t>Dà Cát K' Dôs</t>
  </si>
  <si>
    <t>092/2024-2027</t>
  </si>
  <si>
    <t>Thôn Đa tế</t>
  </si>
  <si>
    <t>LƠ MU HA KHÁNH</t>
  </si>
  <si>
    <t>LIÊNG HÓT K' TIÊN</t>
  </si>
  <si>
    <t>093/2024-2027</t>
  </si>
  <si>
    <t>Thôn Sình Công</t>
  </si>
  <si>
    <t>Đặng Quốc Chương</t>
  </si>
  <si>
    <t>Nông Thị Huyên</t>
  </si>
  <si>
    <t>094/2024-2027</t>
  </si>
  <si>
    <t>B' Kăn</t>
  </si>
  <si>
    <t>Ha Sang</t>
  </si>
  <si>
    <t>Ma Thêu</t>
  </si>
  <si>
    <t>095/2024-2027</t>
  </si>
  <si>
    <t>Thôn Gan reo</t>
  </si>
  <si>
    <t>K' Huynh</t>
  </si>
  <si>
    <t>K' Đêl</t>
  </si>
  <si>
    <t>096/2024-2027</t>
  </si>
  <si>
    <t>097/2024-2027</t>
  </si>
  <si>
    <t>Thôn Tơmrang</t>
  </si>
  <si>
    <t>Thôn Tơm Rang</t>
  </si>
  <si>
    <t>Ya NOel</t>
  </si>
  <si>
    <t>Ma Nga</t>
  </si>
  <si>
    <t>098/2024-2027</t>
  </si>
  <si>
    <t>135 Ma Đanh</t>
  </si>
  <si>
    <t>Cục trưởng cục cảnh sát QLHC và trật tự xã hội</t>
  </si>
  <si>
    <t>Ya Tố</t>
  </si>
  <si>
    <t>Ma Diêu'H</t>
  </si>
  <si>
    <t>099/2024-2027</t>
  </si>
  <si>
    <t>K' VANG CHIÊM</t>
  </si>
  <si>
    <t>KA THÔM</t>
  </si>
  <si>
    <t>0989 648 475</t>
  </si>
  <si>
    <t>100/2024-2027</t>
  </si>
  <si>
    <t>51- Kbra</t>
  </si>
  <si>
    <t>K' BRÊ</t>
  </si>
  <si>
    <t>KA DÔI</t>
  </si>
  <si>
    <t>101/2024-2027</t>
  </si>
  <si>
    <t>Rơ Nang K' KRài</t>
  </si>
  <si>
    <t>Sruk K' Lar</t>
  </si>
  <si>
    <t>102/2024-2027</t>
  </si>
  <si>
    <t>Nưng Sang Duy</t>
  </si>
  <si>
    <t>Ma Dũ</t>
  </si>
  <si>
    <t>103/2024-2027</t>
  </si>
  <si>
    <t>Cục trưởng cảnh sát QLHC và trật tu76 xã hội</t>
  </si>
  <si>
    <t>Ha Son</t>
  </si>
  <si>
    <t>Ka Liêu</t>
  </si>
  <si>
    <t>104/2024-2027</t>
  </si>
  <si>
    <t>Yang Kar Đên</t>
  </si>
  <si>
    <t>Ka Hường</t>
  </si>
  <si>
    <t>105/2024-2027</t>
  </si>
  <si>
    <t>Lơ Mu Ha Tang</t>
  </si>
  <si>
    <t>Kơ Să K' Bơ</t>
  </si>
  <si>
    <t>106/2024-2027</t>
  </si>
  <si>
    <t>Cil Ha Thu</t>
  </si>
  <si>
    <t>Lơ Mu K' Chôn</t>
  </si>
  <si>
    <t>107/2024-2027</t>
  </si>
  <si>
    <t>K' ẾP</t>
  </si>
  <si>
    <t>K' Dem</t>
  </si>
  <si>
    <t>0963 695 356</t>
  </si>
  <si>
    <t>Quản lý hành chính về trật tự xã hội</t>
  </si>
  <si>
    <t>Ya Đức</t>
  </si>
  <si>
    <t>Tou Tiang Nai Nha</t>
  </si>
  <si>
    <t>109/2024-2027</t>
  </si>
  <si>
    <t>Sre Nao Hải</t>
  </si>
  <si>
    <t>Ka Lý</t>
  </si>
  <si>
    <t>110/2024-2027</t>
  </si>
  <si>
    <t>K' Ba</t>
  </si>
  <si>
    <t>Lieng Jrang Sa Ny</t>
  </si>
  <si>
    <t>111/2024-2027</t>
  </si>
  <si>
    <t>177, xóm 4, thôn 6</t>
  </si>
  <si>
    <t>Bùi Văn Chẩn</t>
  </si>
  <si>
    <t>Nguyễn Thị Giang Hoài</t>
  </si>
  <si>
    <t>0333 762 807</t>
  </si>
  <si>
    <t>112/2024-2027</t>
  </si>
  <si>
    <t>Thôn Tân Bình</t>
  </si>
  <si>
    <t>Hoàng Thị Mến - Đã mất</t>
  </si>
  <si>
    <t>Công nhân</t>
  </si>
  <si>
    <t>113/2024-2027</t>
  </si>
  <si>
    <t>61, Thôn Đạ Hiong</t>
  </si>
  <si>
    <t>Ka Bình</t>
  </si>
  <si>
    <t>114/2024-2027</t>
  </si>
  <si>
    <t>K' Brều</t>
  </si>
  <si>
    <t>Trưởng thôn</t>
  </si>
  <si>
    <t>Ka Nơn</t>
  </si>
  <si>
    <t>115/2024-2027</t>
  </si>
  <si>
    <t>Thôn Bob La</t>
  </si>
  <si>
    <t>K' Tư</t>
  </si>
  <si>
    <t>K' Hà</t>
  </si>
  <si>
    <t>117/2024-2027</t>
  </si>
  <si>
    <t>Cục trưởng cục cảnh sát QLHC về trật tu65 xã hội</t>
  </si>
  <si>
    <t>Ha Be</t>
  </si>
  <si>
    <t>Liêng Jrang K' Sin</t>
  </si>
  <si>
    <t>118/2024-2027</t>
  </si>
  <si>
    <t>Làmn nông</t>
  </si>
  <si>
    <t>Ka ' Ốp</t>
  </si>
  <si>
    <t>119/2024-2027</t>
  </si>
  <si>
    <t>Kră Jãn Ha San</t>
  </si>
  <si>
    <t>Liêng Hót K' Thu</t>
  </si>
  <si>
    <t>120/2024-2027</t>
  </si>
  <si>
    <t>Cục trưởng cục cảng sát quản lý hành chính về trật tự xã hội</t>
  </si>
  <si>
    <t>Kơ Sã K' Vân</t>
  </si>
  <si>
    <t>121/2024-2027</t>
  </si>
  <si>
    <t>Bắc Giang</t>
  </si>
  <si>
    <t>Vy Văn Đầy</t>
  </si>
  <si>
    <t>Ma Thị Miêu</t>
  </si>
  <si>
    <t>122/2024-2027</t>
  </si>
  <si>
    <t>Phi Tô</t>
  </si>
  <si>
    <t>K' Kin</t>
  </si>
  <si>
    <t>123/2024/2027</t>
  </si>
  <si>
    <t>Thôn Văn Minh</t>
  </si>
  <si>
    <t>Hoàng Văn Định</t>
  </si>
  <si>
    <t>Lý Thị Thơm</t>
  </si>
  <si>
    <t>125/2024-2027</t>
  </si>
  <si>
    <t>Ta Yên Hoàng</t>
  </si>
  <si>
    <t>Ma Trang</t>
  </si>
  <si>
    <t>126/2024-2027</t>
  </si>
  <si>
    <t>TP. Hải Phòng</t>
  </si>
  <si>
    <t>Khổng Hữu Văn</t>
  </si>
  <si>
    <t>Đàm Thị Ái</t>
  </si>
  <si>
    <t>127/2024-2027</t>
  </si>
  <si>
    <t>Rơ Ông Ha Vũ</t>
  </si>
  <si>
    <t>Kră Jañ K' Dách</t>
  </si>
  <si>
    <t>128/2024-2027</t>
  </si>
  <si>
    <t>Cil Ha Biêng</t>
  </si>
  <si>
    <t>Rơ Ông K' Yên</t>
  </si>
  <si>
    <t>129/2024-2027</t>
  </si>
  <si>
    <t>Triệu Văn Siên</t>
  </si>
  <si>
    <t>Trịnh Thị Đào</t>
  </si>
  <si>
    <t>130/2024-2027</t>
  </si>
  <si>
    <t>131/2024-2027</t>
  </si>
  <si>
    <t>Liêng Hót Ha Ber</t>
  </si>
  <si>
    <t>Rơ Yam K' Biên</t>
  </si>
  <si>
    <t>132/2024-2027</t>
  </si>
  <si>
    <t>Lương Văn Qũy</t>
  </si>
  <si>
    <t>Hoàng Thị Nhâm</t>
  </si>
  <si>
    <t>133/2024-2027</t>
  </si>
  <si>
    <t>Ya Hoan</t>
  </si>
  <si>
    <t>Ma Nhuộn</t>
  </si>
  <si>
    <t>134/2024-2027</t>
  </si>
  <si>
    <t>Thôn Liêng Đơng</t>
  </si>
  <si>
    <t>K' Siêng</t>
  </si>
  <si>
    <t>K' Ding</t>
  </si>
  <si>
    <t>135/2024-2027</t>
  </si>
  <si>
    <t>Pre Teing 2</t>
  </si>
  <si>
    <t>Thôn Preteing2</t>
  </si>
  <si>
    <t>Pre Teng 2</t>
  </si>
  <si>
    <t>K' Piếr</t>
  </si>
  <si>
    <t>K' Thơm</t>
  </si>
  <si>
    <t>136/2024-2027</t>
  </si>
  <si>
    <t>Liêng Hót K' Thi</t>
  </si>
  <si>
    <t>Rơ Ông K' Se</t>
  </si>
  <si>
    <t>137/2024-2027</t>
  </si>
  <si>
    <t>Thôn KLong Bong</t>
  </si>
  <si>
    <t>K' Lô</t>
  </si>
  <si>
    <t>Ma Ly</t>
  </si>
  <si>
    <t>138/2024-2027</t>
  </si>
  <si>
    <t>Thôn Đạ Nhinh 1</t>
  </si>
  <si>
    <t>Ntơr Ha Hai</t>
  </si>
  <si>
    <t>Kră Dạ K' Nghe</t>
  </si>
  <si>
    <t>139/2024-2027</t>
  </si>
  <si>
    <t>(Không có)</t>
  </si>
  <si>
    <t>141/2024-2027</t>
  </si>
  <si>
    <t>Pang Ting Ha Song</t>
  </si>
  <si>
    <t>Đa Cát K' Luyên</t>
  </si>
  <si>
    <t>142/2024-2027</t>
  </si>
  <si>
    <t>Kon Sơ Ha Nhưng</t>
  </si>
  <si>
    <t>Cil K' Wơh</t>
  </si>
  <si>
    <t>143/2024-2027</t>
  </si>
  <si>
    <t>Liêng Hót Ha Nràng</t>
  </si>
  <si>
    <t>Cơ Liêng K ' Griêng</t>
  </si>
  <si>
    <t>144/2024-2027</t>
  </si>
  <si>
    <t>Đưng Trang</t>
  </si>
  <si>
    <t>Đinh Văn Tám</t>
  </si>
  <si>
    <t>Trương Thị Diện</t>
  </si>
  <si>
    <t>Công nhân viên</t>
  </si>
  <si>
    <t>145/2024-2027</t>
  </si>
  <si>
    <t>Kon Sa Ha Quym</t>
  </si>
  <si>
    <t>Công an xã</t>
  </si>
  <si>
    <t>Cil Pam K' Quyên</t>
  </si>
  <si>
    <t>Cán bộ Xã</t>
  </si>
  <si>
    <t>146/2024-2027</t>
  </si>
  <si>
    <t>Thôn Phi Suor</t>
  </si>
  <si>
    <t>K' Tình</t>
  </si>
  <si>
    <t>K' Thi</t>
  </si>
  <si>
    <t>147/2024-2027</t>
  </si>
  <si>
    <t>B Kăn</t>
  </si>
  <si>
    <t>Ya Kin</t>
  </si>
  <si>
    <t>Ma Uê</t>
  </si>
  <si>
    <t>148/2024-2027</t>
  </si>
  <si>
    <t>Thôn Jang Pàr</t>
  </si>
  <si>
    <t>Mang Bình</t>
  </si>
  <si>
    <t>Ka' Bí</t>
  </si>
  <si>
    <t>149/2024-2027</t>
  </si>
  <si>
    <t>Pang Ting Ha Chiến</t>
  </si>
  <si>
    <t>Kră Jẵn K' Na</t>
  </si>
  <si>
    <t>150/2024-2027</t>
  </si>
  <si>
    <t>Minh Tỉnh</t>
  </si>
  <si>
    <t>Hoàng Thị Huệ</t>
  </si>
  <si>
    <t>151/2024-2027</t>
  </si>
  <si>
    <t>Thôn K'nớ 2</t>
  </si>
  <si>
    <t>Bon Niêng Ha Jang</t>
  </si>
  <si>
    <t>Phi Srỗn K' Ham</t>
  </si>
  <si>
    <t>152/2024-2027</t>
  </si>
  <si>
    <t>Thôn Bồ Bê</t>
  </si>
  <si>
    <t>Mang Văn</t>
  </si>
  <si>
    <t>Ka Hàn</t>
  </si>
  <si>
    <t>153/2024-2027</t>
  </si>
  <si>
    <t>Thôn Đạ pin</t>
  </si>
  <si>
    <t>BÀN HUY CHƯƠNG</t>
  </si>
  <si>
    <t>TRIỆU THỊ PHAM</t>
  </si>
  <si>
    <t>10/004/2023-2024</t>
  </si>
  <si>
    <t>Thôn Tân Thuận</t>
  </si>
  <si>
    <t>Cục cảnh sát quản lí hành chính về trật tự xã hội</t>
  </si>
  <si>
    <t>Thổ</t>
  </si>
  <si>
    <t>La Xuân Lộc</t>
  </si>
  <si>
    <t>Phạm Thị Hương</t>
  </si>
  <si>
    <t>10/025/2023-2024</t>
  </si>
  <si>
    <t>Ya Líp</t>
  </si>
  <si>
    <t>Ma Điệp</t>
  </si>
  <si>
    <t>10/026/2023-2024</t>
  </si>
  <si>
    <t>Thôn K' Long</t>
  </si>
  <si>
    <t>Cục trưởng cục quản lý hành chính về trật tự xã hội</t>
  </si>
  <si>
    <t>K' Đen</t>
  </si>
  <si>
    <t>K' Tuy</t>
  </si>
  <si>
    <t>10/027/2023-2024</t>
  </si>
  <si>
    <t>Đinh Văn Đội</t>
  </si>
  <si>
    <t>Hoàng Thị Nhung</t>
  </si>
  <si>
    <t>10/028/2023-2024</t>
  </si>
  <si>
    <t>Thôn Srê Đăng</t>
  </si>
  <si>
    <t>K' Ly Nu</t>
  </si>
  <si>
    <t>K' Nhung</t>
  </si>
  <si>
    <t>10/036/2023-2024</t>
  </si>
  <si>
    <t>Thôn Hòa Bình</t>
  </si>
  <si>
    <t>Hoàng Văn Chi</t>
  </si>
  <si>
    <t>Nguyễn Thị Thu Hà</t>
  </si>
  <si>
    <t>10/060/2023-2024</t>
  </si>
  <si>
    <t>Thôn Ha wai</t>
  </si>
  <si>
    <t>Cru Yang Íp</t>
  </si>
  <si>
    <t>Ma Phe</t>
  </si>
  <si>
    <t>10/065/2023-2024</t>
  </si>
  <si>
    <t>Ka' Bít</t>
  </si>
  <si>
    <t>10/079/2023-2024</t>
  </si>
  <si>
    <t>Thôn Đà Griềng</t>
  </si>
  <si>
    <t>K Long Ha Khim</t>
  </si>
  <si>
    <t>Dơng Gur K' Nguyệt</t>
  </si>
  <si>
    <t>10/088/2023-2024</t>
  </si>
  <si>
    <t>Thôn Kriang</t>
  </si>
  <si>
    <t>Ya Linh</t>
  </si>
  <si>
    <t>Ma Hy</t>
  </si>
  <si>
    <t>10/094/2023-2024</t>
  </si>
  <si>
    <t>cục cảnh sát quản lý hành chính về trật tự xã hội</t>
  </si>
  <si>
    <t>Nỡm Y Huế</t>
  </si>
  <si>
    <t>Bon Krong H' Ring</t>
  </si>
  <si>
    <t>10/096/2023-2024</t>
  </si>
  <si>
    <t>Kră Jăn Ha Huy</t>
  </si>
  <si>
    <t>Lơ Mu K' Phi</t>
  </si>
  <si>
    <t>10/100/2023-2024</t>
  </si>
  <si>
    <t>K’ Nin</t>
  </si>
  <si>
    <t>Ka Nhối</t>
  </si>
  <si>
    <t>10/103/2023-2024</t>
  </si>
  <si>
    <t>K Long K' Nguyết</t>
  </si>
  <si>
    <t>10/109/2023-2024</t>
  </si>
  <si>
    <t>Thôn B'Lá</t>
  </si>
  <si>
    <t>Hoàng Văn Công</t>
  </si>
  <si>
    <t>Vy Thị Thu Trang</t>
  </si>
  <si>
    <t>10/111/2023-2024</t>
  </si>
  <si>
    <t>Bắc Cạn</t>
  </si>
  <si>
    <t>Chu Thanh Thao</t>
  </si>
  <si>
    <t>Vũ Thị Thủy</t>
  </si>
  <si>
    <t>10/115/2023-2024</t>
  </si>
  <si>
    <t>Ya Đinh</t>
  </si>
  <si>
    <t>Ma Juệ</t>
  </si>
  <si>
    <t>10/114/2023-2024</t>
  </si>
  <si>
    <t>Thôn Bobla</t>
  </si>
  <si>
    <t>K' Quan</t>
  </si>
  <si>
    <t>K' Rai</t>
  </si>
  <si>
    <t>10/118/2023-2024</t>
  </si>
  <si>
    <t>cục trưởng cục cảnh sát QLHC về TTXH</t>
  </si>
  <si>
    <t>Ya Dung</t>
  </si>
  <si>
    <t>Cru Yang Nai Hoa</t>
  </si>
  <si>
    <t>10/122/2023-2024</t>
  </si>
  <si>
    <t>Tô PRong K' Hải</t>
  </si>
  <si>
    <t>Ra Nai K' Yến</t>
  </si>
  <si>
    <t>10/128/2023-2024</t>
  </si>
  <si>
    <t>Thôn Đông Thanh</t>
  </si>
  <si>
    <t>Trương Đình Tuấn</t>
  </si>
  <si>
    <t>Long Thị Hương</t>
  </si>
  <si>
    <t>10/133/2023-2024</t>
  </si>
  <si>
    <t>Lý Văn Diêm</t>
  </si>
  <si>
    <t>Triệu Thị Ngân</t>
  </si>
  <si>
    <t>10/136/2023-2024</t>
  </si>
  <si>
    <t>Thôn Bó Cao</t>
  </si>
  <si>
    <t>K' Đan</t>
  </si>
  <si>
    <t>Ka' Nhíp</t>
  </si>
  <si>
    <t>10/129/2023-2024</t>
  </si>
  <si>
    <t>Thôn Đăng Srỗn</t>
  </si>
  <si>
    <t>K' Jin</t>
  </si>
  <si>
    <t>Ka Dẻoh</t>
  </si>
  <si>
    <t>10/132/2023-2024</t>
  </si>
  <si>
    <t>Thôn Lộc Châu 3</t>
  </si>
  <si>
    <t>K' Tảnh</t>
  </si>
  <si>
    <t>Ka Siều</t>
  </si>
  <si>
    <t>10/137/2023-2024</t>
  </si>
  <si>
    <t>Thôn Tơ Mơrang</t>
  </si>
  <si>
    <t>Đàm Thị Mến</t>
  </si>
  <si>
    <t>10/142/2023-2024</t>
  </si>
  <si>
    <t>Thôn Bookabang</t>
  </si>
  <si>
    <t>Bơ Nah Ria Sưm</t>
  </si>
  <si>
    <t>Ma Hom</t>
  </si>
  <si>
    <t>10/143/2023-2024</t>
  </si>
  <si>
    <t>Ya Sỉ</t>
  </si>
  <si>
    <t>Ma Duyên</t>
  </si>
  <si>
    <t>10/001/2023-2024</t>
  </si>
  <si>
    <t>Xã Tân Lâm, Huyện Di Linh, Lâm Đồng</t>
  </si>
  <si>
    <t>Bùi Văn Tuấn</t>
  </si>
  <si>
    <t>Quách Thị Vực</t>
  </si>
  <si>
    <t>ayzahn@gmail.com</t>
  </si>
  <si>
    <t>10/002/2023-2024</t>
  </si>
  <si>
    <t>Tou Prong Ra Nanh</t>
  </si>
  <si>
    <t>Ma Khuê</t>
  </si>
  <si>
    <t>jorlongnaianh14022008@gmail.com</t>
  </si>
  <si>
    <t>31/</t>
  </si>
  <si>
    <t>Thôn Thanh Bình</t>
  </si>
  <si>
    <t>Xã Kháng Chiến</t>
  </si>
  <si>
    <t>cục trưởng cục quản lí trật tự xã hội</t>
  </si>
  <si>
    <t>Lương Văn Dương</t>
  </si>
  <si>
    <t>Đinh Thị Bích</t>
  </si>
  <si>
    <t>10/011/2023-2024</t>
  </si>
  <si>
    <t>Ya Trung</t>
  </si>
  <si>
    <t>Ma Kao</t>
  </si>
  <si>
    <t>10/015/2023-2024</t>
  </si>
  <si>
    <t>Ya Tiến</t>
  </si>
  <si>
    <t>Ma Thên</t>
  </si>
  <si>
    <t>10/021/2023-2024</t>
  </si>
  <si>
    <t>Ya Úc</t>
  </si>
  <si>
    <t>JơrLơng Thơm</t>
  </si>
  <si>
    <t>10/023/2023-2024</t>
  </si>
  <si>
    <t>Xã Tân Châu, Huyện Di Linh, Lâm Đồng</t>
  </si>
  <si>
    <t>cục trưởng cục QLTTXH</t>
  </si>
  <si>
    <t>K' Tẩng</t>
  </si>
  <si>
    <t>BQL rừng</t>
  </si>
  <si>
    <t>Ka Mhởm</t>
  </si>
  <si>
    <t>10/030/2023-2024</t>
  </si>
  <si>
    <t>Thôn Tơmơ Rang</t>
  </si>
  <si>
    <t>Sơ Ao Ha Đòng</t>
  </si>
  <si>
    <t>Bon Dơng K' Thơm</t>
  </si>
  <si>
    <t>10/033/2023-2024</t>
  </si>
  <si>
    <t>Di Linh - Lâm Đồng</t>
  </si>
  <si>
    <t>Lâm Đồng25/08/2022</t>
  </si>
  <si>
    <t>Ka Rèn</t>
  </si>
  <si>
    <t>10/039/2023-2024</t>
  </si>
  <si>
    <t>Lương Sơn-Hòa Bình</t>
  </si>
  <si>
    <t>Hoàng Tiến Hân</t>
  </si>
  <si>
    <t>Nguyễn Thị Hường</t>
  </si>
  <si>
    <t>10/041/2023-2024</t>
  </si>
  <si>
    <t>Kơ Să Ha Kài</t>
  </si>
  <si>
    <t>Rơ Ông K'Nguyel</t>
  </si>
  <si>
    <t>10/042/2023-2024</t>
  </si>
  <si>
    <t>Tam Bố-Di Linh-Lâm Đồng</t>
  </si>
  <si>
    <t>Cục trưởng cục QLTTXH</t>
  </si>
  <si>
    <t>K Nhim</t>
  </si>
  <si>
    <t>10/043/2023-2024</t>
  </si>
  <si>
    <t>K' Long Ha BRon</t>
  </si>
  <si>
    <t>Liêng Hót K' Mi</t>
  </si>
  <si>
    <t>10/047/2023-2024</t>
  </si>
  <si>
    <t>Ka Nin</t>
  </si>
  <si>
    <t>10/051/2023-2024</t>
  </si>
  <si>
    <t>Lê Lường Hiệp</t>
  </si>
  <si>
    <t>Triệu Hồng Thái</t>
  </si>
  <si>
    <t>10/052/2023-2024</t>
  </si>
  <si>
    <t>Thôn Phúc Cát</t>
  </si>
  <si>
    <t>Dương Văn Hành</t>
  </si>
  <si>
    <t>Phùng Thị Bông</t>
  </si>
  <si>
    <t>10/062/2023-2024</t>
  </si>
  <si>
    <t>Xã Hiệp Lực</t>
  </si>
  <si>
    <t>Cục cảnh sát</t>
  </si>
  <si>
    <t>Lý Văn Trường</t>
  </si>
  <si>
    <t>10/077/2023-2024</t>
  </si>
  <si>
    <t>Ma Kir</t>
  </si>
  <si>
    <t>LCục trưởng cục quản lý hành chính về trật tự xã hộiâm Đồng</t>
  </si>
  <si>
    <t>YA PHIN</t>
  </si>
  <si>
    <t>MA CHU</t>
  </si>
  <si>
    <t>10/084/2023-2024</t>
  </si>
  <si>
    <t>Đa Nghịt</t>
  </si>
  <si>
    <t>Liêng Hot K' BLăn</t>
  </si>
  <si>
    <t>10/091/2023-2024</t>
  </si>
  <si>
    <t>Ha Siêng</t>
  </si>
  <si>
    <t>K' Hiếu</t>
  </si>
  <si>
    <t>10/092/2023-2024</t>
  </si>
  <si>
    <t>Đức Trọng - Lâm Đồng</t>
  </si>
  <si>
    <t>Lò Đức Hồng Sơn</t>
  </si>
  <si>
    <t>Cà Thị Doai</t>
  </si>
  <si>
    <t>10/095/2023-2024</t>
  </si>
  <si>
    <t>Kon Sa Ha Thuyên</t>
  </si>
  <si>
    <t>K' Luyên</t>
  </si>
  <si>
    <t>10/097/2023-2024</t>
  </si>
  <si>
    <t>Huyện Di Linh, Lâm Đồng</t>
  </si>
  <si>
    <t>Tam Bou Brỏih</t>
  </si>
  <si>
    <t>bác sĩ</t>
  </si>
  <si>
    <t>Ka Thành</t>
  </si>
  <si>
    <t>10/098/2023-2024</t>
  </si>
  <si>
    <t>Lơ Mu Ha Biang</t>
  </si>
  <si>
    <t>Liêng Hót K'Suyên</t>
  </si>
  <si>
    <t>10/110/2023-2024</t>
  </si>
  <si>
    <t>Ka La I</t>
  </si>
  <si>
    <t>Bảo Thuận- Di Linh- Lâm Đồng</t>
  </si>
  <si>
    <t>K' Đạo</t>
  </si>
  <si>
    <t>Ka Dui</t>
  </si>
  <si>
    <t>10/112/2023-2024</t>
  </si>
  <si>
    <t>NGUYỄN ANH TUẤN</t>
  </si>
  <si>
    <t>MA KHUY</t>
  </si>
  <si>
    <t>10/116/2023-2024</t>
  </si>
  <si>
    <t>Thôn Yang Ly</t>
  </si>
  <si>
    <t>Cil Pam Ha Duyên</t>
  </si>
  <si>
    <t>Cil Yũ K' Duyn</t>
  </si>
  <si>
    <t>10/117/2023-2024</t>
  </si>
  <si>
    <t>Thôn Pró Trong</t>
  </si>
  <si>
    <t>Ma Thuận</t>
  </si>
  <si>
    <t>10/120/2023-2024</t>
  </si>
  <si>
    <t>Thôn K67</t>
  </si>
  <si>
    <t>YA THƯƠNG</t>
  </si>
  <si>
    <t>MA KHÁNH</t>
  </si>
  <si>
    <t>10/134/2023-2024</t>
  </si>
  <si>
    <t>Lý Đình Kinh</t>
  </si>
  <si>
    <t>Triệu Thị Dung</t>
  </si>
  <si>
    <t>10/144/2023-2024</t>
  </si>
  <si>
    <t>Thôn Păng Băh</t>
  </si>
  <si>
    <t>Cục cảnh sát quản lý trật tự xã hội</t>
  </si>
  <si>
    <t>TRIỆU VĂN LƯU</t>
  </si>
  <si>
    <t>TRIỆU THỊ SAO</t>
  </si>
  <si>
    <t>10/152/2023-2024</t>
  </si>
  <si>
    <t>BÀN VĂN HÒA</t>
  </si>
  <si>
    <t>TRIỆU THỊ PẾT</t>
  </si>
  <si>
    <t>10/007/2023-2024</t>
  </si>
  <si>
    <t>Rơ Ông K' Thiên</t>
  </si>
  <si>
    <t>Rơ Ông K' Rin</t>
  </si>
  <si>
    <t>10/010/2023-2024</t>
  </si>
  <si>
    <t>Bon Niêng Ha Dong</t>
  </si>
  <si>
    <t>Cán Bộ Xã</t>
  </si>
  <si>
    <t>Nguyễn Ngọc Hiền</t>
  </si>
  <si>
    <t>10/009/2023-2024</t>
  </si>
  <si>
    <t>LƠ MU HA THUẤT</t>
  </si>
  <si>
    <t>RƠ ÔNG K' HUẾ</t>
  </si>
  <si>
    <t>10/031/2023-2024</t>
  </si>
  <si>
    <t>Lán tranh</t>
  </si>
  <si>
    <t>Hoàng Văn Hiền</t>
  </si>
  <si>
    <t>Bon Dơng K' Thuỳ</t>
  </si>
  <si>
    <t>10/053/2023-2024</t>
  </si>
  <si>
    <t>Thôn Đạ K\'Nàng</t>
  </si>
  <si>
    <t>LIÊNG HOT HA TINH</t>
  </si>
  <si>
    <t>MƠ BON K' LƯƠNG</t>
  </si>
  <si>
    <t>10/056/2023-2024</t>
  </si>
  <si>
    <t>K' NHÀNG</t>
  </si>
  <si>
    <t>RƠ ÔNG K' YÊN</t>
  </si>
  <si>
    <t>10/057/2023-2024</t>
  </si>
  <si>
    <t>K' Hàn</t>
  </si>
  <si>
    <t>K' Xuyên</t>
  </si>
  <si>
    <t>10/059/2023-2024</t>
  </si>
  <si>
    <t>DƠNG GUR HA SRANH</t>
  </si>
  <si>
    <t>LIÊNG HÓT K' JIÊNG</t>
  </si>
  <si>
    <t>10/061/2023-2024</t>
  </si>
  <si>
    <t>Luân Văn Bàn</t>
  </si>
  <si>
    <t>Lê Thị Xoan</t>
  </si>
  <si>
    <t>10/064/2023-2024</t>
  </si>
  <si>
    <t>LƠ MU HIT LER</t>
  </si>
  <si>
    <t>KON SƠ K' CHƠM</t>
  </si>
  <si>
    <t>10/067/2023-2024</t>
  </si>
  <si>
    <t>Thôn Bờ Sụt</t>
  </si>
  <si>
    <t>K' Bruós'h</t>
  </si>
  <si>
    <t>Ka' Hoi</t>
  </si>
  <si>
    <t>10/069/2023-2024</t>
  </si>
  <si>
    <t>Kon Sơ Ha Dung</t>
  </si>
  <si>
    <t>Lơ Mu K' San</t>
  </si>
  <si>
    <t>10/070/2023-2024</t>
  </si>
  <si>
    <t>Liêng bông</t>
  </si>
  <si>
    <t>Dơng Gur Ha Lê Mi</t>
  </si>
  <si>
    <t>Kon Sơ K' Khân</t>
  </si>
  <si>
    <t>10/075/2023-2024</t>
  </si>
  <si>
    <t>LƠ MU HA DRANG</t>
  </si>
  <si>
    <t>KƠ SĂ K' CHƠM</t>
  </si>
  <si>
    <t>10/074/2023-2024</t>
  </si>
  <si>
    <t>PANG PẾ Y KRONG</t>
  </si>
  <si>
    <t>NỠM H' ĐEM</t>
  </si>
  <si>
    <t>10/076/2023-2024</t>
  </si>
  <si>
    <t>Ka Sa Ha Nhảy</t>
  </si>
  <si>
    <t>Kơ Dỡng K' Luyn</t>
  </si>
  <si>
    <t>10/101/2023-2024</t>
  </si>
  <si>
    <t>Y Hay Hlong</t>
  </si>
  <si>
    <t>10/107/2023-2024</t>
  </si>
  <si>
    <t>MiLer</t>
  </si>
  <si>
    <t>Cill Múp Ra Ell</t>
  </si>
  <si>
    <t>10/108/2023-2024</t>
  </si>
  <si>
    <t>K' Ổn</t>
  </si>
  <si>
    <t>Ka Ghình</t>
  </si>
  <si>
    <t>10/073/2023-2024</t>
  </si>
  <si>
    <t>RƠ ÔNG HA HOÀNG</t>
  </si>
  <si>
    <t>LIÊNG HÓT NA SE</t>
  </si>
  <si>
    <t>10/123/2023-2024</t>
  </si>
  <si>
    <t>Hoàng Vĩ Đại</t>
  </si>
  <si>
    <t>Lý Thị Huệ</t>
  </si>
  <si>
    <t>10/126/2023-2024</t>
  </si>
  <si>
    <t>Ha Khuyên</t>
  </si>
  <si>
    <t>Cill Pam Ka Thiêu</t>
  </si>
  <si>
    <t>10/140/2023-2024</t>
  </si>
  <si>
    <t>K' Vin</t>
  </si>
  <si>
    <t>Ka Thả</t>
  </si>
  <si>
    <t>10/141/2023-2024</t>
  </si>
  <si>
    <t>PANG TING Y THUỐT</t>
  </si>
  <si>
    <t>LIÊNG JRANG K LUYÊN</t>
  </si>
  <si>
    <t>10/145/2023-2024</t>
  </si>
  <si>
    <t>Thôn BoobLe</t>
  </si>
  <si>
    <t>Thôn boble</t>
  </si>
  <si>
    <t>K' CHAH (Đã mất)</t>
  </si>
  <si>
    <t>K' XUÂN</t>
  </si>
  <si>
    <t>10/147/2023-2024</t>
  </si>
  <si>
    <t>RƠ ÔNG HA TƯƠNG</t>
  </si>
  <si>
    <t>LONG DING K' HẦM</t>
  </si>
  <si>
    <t>10/150/2023-2024</t>
  </si>
  <si>
    <t>Tam Dương - Vĩnh Phúc</t>
  </si>
  <si>
    <t>Con hộ nghèo thuộc CT135</t>
  </si>
  <si>
    <t>Phùng Văn Phi</t>
  </si>
  <si>
    <t>Triệu Thị Dũng</t>
  </si>
  <si>
    <t>10/156/2023-2024</t>
  </si>
  <si>
    <t>Kơ Să Du Khrom</t>
  </si>
  <si>
    <t>Kon Sa K' Nhan</t>
  </si>
  <si>
    <t>10/008/2023-2024</t>
  </si>
  <si>
    <t>Ai Ta Hơ Ayua Bru</t>
  </si>
  <si>
    <t>Ka Kim</t>
  </si>
  <si>
    <t>kakieuchauayua03102008@gmail.com</t>
  </si>
  <si>
    <t>10/012/2023-2024</t>
  </si>
  <si>
    <t>Lạc Dương</t>
  </si>
  <si>
    <t>Cơ Liêng Ha Phăng</t>
  </si>
  <si>
    <t>Mbon K' Nhồng</t>
  </si>
  <si>
    <t>10/017/2023-2024</t>
  </si>
  <si>
    <t>K'răng gọ</t>
  </si>
  <si>
    <t>Cục cảnh sát quản lý hành chính về trật tự xã hội</t>
  </si>
  <si>
    <t>Ya Khánh</t>
  </si>
  <si>
    <t>Ma Nhi</t>
  </si>
  <si>
    <t>nahrianaichi@gmail.com</t>
  </si>
  <si>
    <t>10/019/2023-2024</t>
  </si>
  <si>
    <t>Cục cảnh sát QLHC về trật tự xã hội</t>
  </si>
  <si>
    <t>K' Ốs</t>
  </si>
  <si>
    <t>Bùi Thị Nhiềm</t>
  </si>
  <si>
    <t>10/020/2023-2024</t>
  </si>
  <si>
    <t>Ra-glai</t>
  </si>
  <si>
    <t>An Drê Xclộp</t>
  </si>
  <si>
    <t>Ka Thị Xế</t>
  </si>
  <si>
    <t>10/022/2023-2024</t>
  </si>
  <si>
    <t>Kơ Dơng Ha Bri</t>
  </si>
  <si>
    <t>Rơ Ông K' Trôl</t>
  </si>
  <si>
    <t>10/029/2023-2024</t>
  </si>
  <si>
    <t>Rơ Ông Ha Lang</t>
  </si>
  <si>
    <t>Cil Múp K' Bét</t>
  </si>
  <si>
    <t>10/035/2023-2024</t>
  </si>
  <si>
    <t>Thôn Đa Ti</t>
  </si>
  <si>
    <t>Ha Suyêng</t>
  </si>
  <si>
    <t>Lơ Mu K' Giên</t>
  </si>
  <si>
    <t>10/040/2023-2024</t>
  </si>
  <si>
    <t>Cục trưởng cục Cảnh sát QLHC về TTXH</t>
  </si>
  <si>
    <t>Ya Đanh</t>
  </si>
  <si>
    <t>Nah Ria Nai Ninh</t>
  </si>
  <si>
    <t>10/037/2023-2024</t>
  </si>
  <si>
    <t>Long Đinh Ha Hai</t>
  </si>
  <si>
    <t>Kiểm lâm</t>
  </si>
  <si>
    <t>Dơng Gur K' Srang</t>
  </si>
  <si>
    <t>10/038/2023-2024</t>
  </si>
  <si>
    <t>10/049/2023-2024</t>
  </si>
  <si>
    <t>K' Tuyến</t>
  </si>
  <si>
    <t>Ma Phượng</t>
  </si>
  <si>
    <t>10/013/2023-2024</t>
  </si>
  <si>
    <t>Cục cảnh sát và quản lý hành chính về trật tự xã hội</t>
  </si>
  <si>
    <t>Đơng Gur K' Đoêm</t>
  </si>
  <si>
    <t>10/063/2023-2024</t>
  </si>
  <si>
    <t>NahRia Boui Toàn</t>
  </si>
  <si>
    <t>Sohao Ninh</t>
  </si>
  <si>
    <t>10/071/2023-2024</t>
  </si>
  <si>
    <t>Cục Trưởng cục cảnh sát quản lý hành chính về trật tự xã hội</t>
  </si>
  <si>
    <t>Liêng Jrang Ha Lông</t>
  </si>
  <si>
    <t>Rơ Ông K' Hiu</t>
  </si>
  <si>
    <t>10/072/2023-2024</t>
  </si>
  <si>
    <t>Đinh Văn Thái</t>
  </si>
  <si>
    <t>10/081/2023-2024</t>
  </si>
  <si>
    <t>Rơ Ông K' Toàn (đã mất)</t>
  </si>
  <si>
    <t>Kră Jãn K' Hiếu</t>
  </si>
  <si>
    <t>10/083/2023-2024</t>
  </si>
  <si>
    <t>Ha Loang</t>
  </si>
  <si>
    <t>Ka Chell</t>
  </si>
  <si>
    <t>10/087/2023-2024</t>
  </si>
  <si>
    <t>Phú Năng Thiên</t>
  </si>
  <si>
    <t>Ka Thị Ngọc Phượng</t>
  </si>
  <si>
    <t>10/093/2023-2024</t>
  </si>
  <si>
    <t>Cil Múp Ha Nhưng</t>
  </si>
  <si>
    <t>Sơ Kết Tha Ry</t>
  </si>
  <si>
    <t>10/105/2023-2024</t>
  </si>
  <si>
    <t>Cil JaRy</t>
  </si>
  <si>
    <t>Liêng Hot K' Brương</t>
  </si>
  <si>
    <t>10/106/2023-2024</t>
  </si>
  <si>
    <t>Nưng Sang Xuân</t>
  </si>
  <si>
    <t>10/113/2023-2024</t>
  </si>
  <si>
    <t>Tou Tiang Hội</t>
  </si>
  <si>
    <t>Ma Lũy</t>
  </si>
  <si>
    <t>10/119/2023-2024</t>
  </si>
  <si>
    <t>Đạ nghịt</t>
  </si>
  <si>
    <t>Klong Ha Quynh</t>
  </si>
  <si>
    <t>Liêng Hót K' Thuyn</t>
  </si>
  <si>
    <t>10/121/2023-2024</t>
  </si>
  <si>
    <t>K lot</t>
  </si>
  <si>
    <t>Ya Dim</t>
  </si>
  <si>
    <t>Ma Dươm</t>
  </si>
  <si>
    <t>10/130/2023-2024</t>
  </si>
  <si>
    <t>K' Sen</t>
  </si>
  <si>
    <t>Ka Thổm</t>
  </si>
  <si>
    <t>147/2022</t>
  </si>
  <si>
    <t>Xã Đưng KNớ, Huyện Lạc Dương, Lâm Đồng</t>
  </si>
  <si>
    <t>Cục trưởng cục cảnh sát quản lý hành chính về trật tự xã hội.</t>
  </si>
  <si>
    <t>BON NIÊNG HA TÀNG</t>
  </si>
  <si>
    <t>LONG DƯNG K' JIÊNG</t>
  </si>
  <si>
    <t>10/139/2023-2024</t>
  </si>
  <si>
    <t>Rơ Ông K' Luận (đã mất)</t>
  </si>
  <si>
    <t>Rơ Ông K' Grăng</t>
  </si>
  <si>
    <t>10/138/2023-2024</t>
  </si>
  <si>
    <t>Ka Xéo</t>
  </si>
  <si>
    <t>10/154/2023-2024</t>
  </si>
  <si>
    <t>Ka Đô cũ</t>
  </si>
  <si>
    <t>Ya Thiệp</t>
  </si>
  <si>
    <t>Ma Đuyn</t>
  </si>
  <si>
    <t>10/006/2023-2024</t>
  </si>
  <si>
    <t>Nông Văn Tuần</t>
  </si>
  <si>
    <t>Đàm Thị Đào</t>
  </si>
  <si>
    <t>anh791058@gmail.com</t>
  </si>
  <si>
    <t>10/003/2023-2024</t>
  </si>
  <si>
    <t>Đinh Trang Thượng</t>
  </si>
  <si>
    <t>Nguyễn Quang Tuấn</t>
  </si>
  <si>
    <t>10/014/2023-2024</t>
  </si>
  <si>
    <t>Bơ Năh Ria Cha</t>
  </si>
  <si>
    <t>Ma Phia</t>
  </si>
  <si>
    <t>10/018/2023-2024</t>
  </si>
  <si>
    <t>K' MINH</t>
  </si>
  <si>
    <t>K' BUÊNG</t>
  </si>
  <si>
    <t>10/024/2023-2024</t>
  </si>
  <si>
    <t>LÂM ĐỒNG</t>
  </si>
  <si>
    <t>K' KRÒNG</t>
  </si>
  <si>
    <t>K' MHO</t>
  </si>
  <si>
    <t>10/034/2023-2024</t>
  </si>
  <si>
    <t>Păng Tiêng - Xã Lát</t>
  </si>
  <si>
    <t>Lơ Mu K' Pliên</t>
  </si>
  <si>
    <t>Kơ Să K' Lim</t>
  </si>
  <si>
    <t>10/044/2023-2024</t>
  </si>
  <si>
    <t>Boockabang</t>
  </si>
  <si>
    <t>Kon Sa Ha Tiêng</t>
  </si>
  <si>
    <t>Ka Xom</t>
  </si>
  <si>
    <t>10/045/2023-2024</t>
  </si>
  <si>
    <t>K' Biên</t>
  </si>
  <si>
    <t>K' Êm</t>
  </si>
  <si>
    <t>10/046/2023-2024</t>
  </si>
  <si>
    <t>K' Nô</t>
  </si>
  <si>
    <t>10/048/2023-2024</t>
  </si>
  <si>
    <t>Liêng Jrang Ha Vri</t>
  </si>
  <si>
    <t>Lơ Mu K' Chú</t>
  </si>
  <si>
    <t>10/054/2023-2024</t>
  </si>
  <si>
    <t>KRĂ JĂN HA TIỂU</t>
  </si>
  <si>
    <t>LƠ MU K' JỚT</t>
  </si>
  <si>
    <t>10/068/2023-2024</t>
  </si>
  <si>
    <t>Cục trưởng cục công an quản lí hành chính về trật tự xã hội</t>
  </si>
  <si>
    <t>Triệu Văn Tuấn</t>
  </si>
  <si>
    <t>Lý Thị Quan</t>
  </si>
  <si>
    <t>10/078/2023-2024</t>
  </si>
  <si>
    <t>Thôn Đạ Tế</t>
  </si>
  <si>
    <t>Chil</t>
  </si>
  <si>
    <t>KRĂ JĂN HA KLAS</t>
  </si>
  <si>
    <t>LƠ MU K' MIL</t>
  </si>
  <si>
    <t>10/082/2023-2024</t>
  </si>
  <si>
    <t>Liêng Jrang Ha Poh</t>
  </si>
  <si>
    <t>Lơ Mu K' Đoan</t>
  </si>
  <si>
    <t>10/086/2023-2024</t>
  </si>
  <si>
    <t>KON SA HA CHONG (Đã mất)</t>
  </si>
  <si>
    <t>CƠ LIÊNG K' CHÚ</t>
  </si>
  <si>
    <t>10/089/2023-2024</t>
  </si>
  <si>
    <t>Hà văn Nguyễn</t>
  </si>
  <si>
    <t>La Thị Hợi</t>
  </si>
  <si>
    <t>10/090/2023-2024</t>
  </si>
  <si>
    <t>Lán tranh - Đưng Knớh</t>
  </si>
  <si>
    <t>Mbon Ha Chung</t>
  </si>
  <si>
    <t>Kon Sa K' Hương</t>
  </si>
  <si>
    <t>10/099/2023-2024</t>
  </si>
  <si>
    <t>Tân Thượng- Di Linh- Lâm Đồng</t>
  </si>
  <si>
    <t>K' Nhật</t>
  </si>
  <si>
    <t>Ka Trang</t>
  </si>
  <si>
    <t>10/102/2023-2024</t>
  </si>
  <si>
    <t>Liêng Krắc I</t>
  </si>
  <si>
    <t>ĐA CÁT HA LIÊNG</t>
  </si>
  <si>
    <t>PANG TING K' JANG</t>
  </si>
  <si>
    <t>10/125/2023-2024</t>
  </si>
  <si>
    <t>Đặng Văn Ân</t>
  </si>
  <si>
    <t>Lý Thị Luyến</t>
  </si>
  <si>
    <t>10/131/2023-2024</t>
  </si>
  <si>
    <t>Gia Bắc- Di Linh-Lâm Đồng</t>
  </si>
  <si>
    <t>Cục trưởng cục công an quản lý hành chính về trật tự xã hội</t>
  </si>
  <si>
    <t>Ya Luy</t>
  </si>
  <si>
    <t>Ka Thốih</t>
  </si>
  <si>
    <t>10/135/2023-2024</t>
  </si>
  <si>
    <t>ĐẶNG SINH VĂN</t>
  </si>
  <si>
    <t>BÀN THỊ PUÔNG</t>
  </si>
  <si>
    <t>10/146/2023-2024</t>
  </si>
  <si>
    <t>Đạ Kao 2</t>
  </si>
  <si>
    <t>KON SƠ HA TRẦN</t>
  </si>
  <si>
    <t>RƠ ÔNG K' GLÔNG</t>
  </si>
  <si>
    <t>10/148/2023-2024</t>
  </si>
  <si>
    <t>Thôn Ma Am</t>
  </si>
  <si>
    <t>Ya Tuyên</t>
  </si>
  <si>
    <t>Ma Dinh</t>
  </si>
  <si>
    <t>10/149/2023-2024</t>
  </si>
  <si>
    <t>Thôn Ryongse</t>
  </si>
  <si>
    <t>K' Quy</t>
  </si>
  <si>
    <t>10/151/2023-2024</t>
  </si>
  <si>
    <t>PANG TAS Y TƯ</t>
  </si>
  <si>
    <t>KRĂ JĂN H WEL</t>
  </si>
  <si>
    <t>10/153/2023-2024</t>
  </si>
  <si>
    <t>Đinh Trang Thượng- Di Linh- Lâm Đồng</t>
  </si>
  <si>
    <t>DS</t>
  </si>
  <si>
    <t>Sỉ số</t>
  </si>
  <si>
    <t>Tổng</t>
  </si>
  <si>
    <t>Tài khoản, Tiên xe</t>
  </si>
  <si>
    <t>Số tài khoản</t>
  </si>
  <si>
    <t>Ngân hàng</t>
  </si>
  <si>
    <t>Địa chỉ (nơi ở)</t>
  </si>
  <si>
    <t>Khoảng cách từ nhà đến trường</t>
  </si>
  <si>
    <t>Tên trạm xe buýt gần nhà</t>
  </si>
  <si>
    <t>Cách di chuyển từ trường về nhà và ngược lại:</t>
  </si>
  <si>
    <t>Đơn vị tính: Km</t>
  </si>
  <si>
    <t>Thôn 2, Đam Rông 4, Lâm Đồng</t>
  </si>
  <si>
    <t>30km</t>
  </si>
  <si>
    <t>không có</t>
  </si>
  <si>
    <t>xe máy</t>
  </si>
  <si>
    <t>24km</t>
  </si>
  <si>
    <t>60km</t>
  </si>
  <si>
    <t>27km</t>
  </si>
  <si>
    <t>15km</t>
  </si>
  <si>
    <t>18km</t>
  </si>
  <si>
    <t>57km</t>
  </si>
  <si>
    <t>50km</t>
  </si>
  <si>
    <t>12km</t>
  </si>
  <si>
    <t>20km</t>
  </si>
  <si>
    <t>Tân Hà, Đạ Nhim</t>
  </si>
  <si>
    <t xml:space="preserve">Thôn 1 - xã Lạc Dương - Lâm Đồng </t>
  </si>
  <si>
    <t>TDP Đan Kia - Phường LangBiang Đà Lạt - Lâm Đồng</t>
  </si>
  <si>
    <t>Xe máy</t>
  </si>
  <si>
    <t>Thôn Kno 1 - xã Đam Rông 4 - Lâm Đồng</t>
  </si>
  <si>
    <t xml:space="preserve">Thôn Đa Hoa - xã Lạc Dương - Lâm Đồng </t>
  </si>
  <si>
    <t>Thôn Tu Poh - xã Lạc Dương - Lâm Đồng</t>
  </si>
  <si>
    <t>Thôn Lán Tranh - xã Lạc Dương - Lâm Đồng</t>
  </si>
  <si>
    <t xml:space="preserve">Thôn Đông Mang - xã Lạc Dương - Lâm Đồng </t>
  </si>
  <si>
    <t xml:space="preserve">Thôn Cổng Trời - phường Cam Ly Đà Lạt - Lâm Đồng </t>
  </si>
  <si>
    <t xml:space="preserve">TDP Tà Nung 3 - Phường Cam Ly Đà Lạt - Lâm Đồng </t>
  </si>
  <si>
    <t xml:space="preserve">Thôn 3 - Phường Cam Ly Đà Lạt - Lâm Đồng </t>
  </si>
  <si>
    <t>Thôn 3 - xã Lạc Dương - Lâm Đồng</t>
  </si>
  <si>
    <t xml:space="preserve">TDP Đạ Nghịt 1 - Phường LangBiang Đà Lạt - Lâm Đồng </t>
  </si>
  <si>
    <t xml:space="preserve">Thôn 6 - xã Lạc Dương - Lâm Đồng </t>
  </si>
  <si>
    <t xml:space="preserve">TDP Đạ Nghịt - Phường LangBiang Đà Lạt - Lâm Đồng </t>
  </si>
  <si>
    <t>TDP Bon Đưng 1 - Phường LangBiang Đà Lạt - Lâm Đồng</t>
  </si>
  <si>
    <t xml:space="preserve">TDP Bon Đưng 1 - Phường Lang Biang Đà Lạt - Lâm Đồng </t>
  </si>
  <si>
    <t>TDP Păng Tiêng - Phường Lang Biang Đà Lạt - Lâm Đồng</t>
  </si>
  <si>
    <t>Thôn 2 - xã Lạc Dương - Lâm Đồng</t>
  </si>
  <si>
    <t xml:space="preserve">Thôn Đa Chais - xã Lạc Dương - Lâm Đồng </t>
  </si>
  <si>
    <t>TDP Tà Nung 3 - Phường Cam Ly Đà Lạt - Lâm Đồng</t>
  </si>
  <si>
    <t xml:space="preserve">Thôn Đa Blah- xã Lạc Dương - Lâm Đồng </t>
  </si>
  <si>
    <t>Không dùng</t>
  </si>
  <si>
    <t>Đan Kia- Phường Lang Biang- Đà Lạt</t>
  </si>
  <si>
    <t xml:space="preserve">12 km  </t>
  </si>
  <si>
    <t>Không đi xe buýt</t>
  </si>
  <si>
    <t>Thôn 1- Đam Rông 4</t>
  </si>
  <si>
    <t>52 km</t>
  </si>
  <si>
    <t>Thôn 1- Đa Sar- Lạc Dương</t>
  </si>
  <si>
    <t>20 km</t>
  </si>
  <si>
    <t>Păng Tiêng- Phường Lang Biang- Đà Lạt</t>
  </si>
  <si>
    <t>Thôn ĐaBla- Lạc Dương</t>
  </si>
  <si>
    <t>19 km</t>
  </si>
  <si>
    <t>Đạ Nghịt- Phường Lang Biang- Đà Lạt</t>
  </si>
  <si>
    <t>34 km</t>
  </si>
  <si>
    <t>Thôn ĐạTro - Xã Lạc Dương</t>
  </si>
  <si>
    <t>24 km</t>
  </si>
  <si>
    <t>Thôn 2- Đam Rông 4</t>
  </si>
  <si>
    <t>Thôn 5- Phường Cam Ly- Đà Lạt</t>
  </si>
  <si>
    <t>14 km</t>
  </si>
  <si>
    <t>Thôn 5- Đa sar- Lạc Dương</t>
  </si>
  <si>
    <t>Thôn Klong klanh - Xã Lạc Dương</t>
  </si>
  <si>
    <t>43,7 km</t>
  </si>
  <si>
    <t>19,8 km</t>
  </si>
  <si>
    <t>Liêng Bông-  Lạc Dương</t>
  </si>
  <si>
    <t>Thôn Đơng K Si-  Lạc Dương</t>
  </si>
  <si>
    <t>21,3 km</t>
  </si>
  <si>
    <t>Tổ 12, Thôn 3- Cam Ly- Đà Lạt</t>
  </si>
  <si>
    <t>10,0 km</t>
  </si>
  <si>
    <t>Thôn 1- Đa sar- Lạc Dương</t>
  </si>
  <si>
    <t>Tổ 13, Thôn 1- Cam Ly- Đà Lạt</t>
  </si>
  <si>
    <t>11 km</t>
  </si>
  <si>
    <t>TDP Bnơr A- Lang Biang- Đà Lạt</t>
  </si>
  <si>
    <t>Thôn Đa chais- đa sar- Lạc Dương</t>
  </si>
  <si>
    <t>35,3 km</t>
  </si>
  <si>
    <t>Thôn Tu Poh- Đa chais- Lạc Dương</t>
  </si>
  <si>
    <t>Thôn 2- Đa sar- Lạc Dương</t>
  </si>
  <si>
    <t>13 km</t>
  </si>
  <si>
    <t>Thôn Bon nơr B- Phường Lang Biang</t>
  </si>
  <si>
    <t>8,0 km</t>
  </si>
  <si>
    <t>Tổ 18, Thôn 6- Cam Ly-  Đà Lạt</t>
  </si>
  <si>
    <t>9,3 km</t>
  </si>
  <si>
    <t>TDP Đăng Gia- Lang Biang- Đà Lạt</t>
  </si>
  <si>
    <t>7,4 km</t>
  </si>
  <si>
    <t>Thôn 1- Xã Đam Rông 4</t>
  </si>
  <si>
    <t>TDP Đạ Nghịt - Phường Lang Biang - Đà Lạt</t>
  </si>
  <si>
    <t>TDP Bon Đưng 1 - Phường Lang Biang - Đà Lạt</t>
  </si>
  <si>
    <t>TDP Păng Tiêng - Phường Lang Biang - Đà Lạt</t>
  </si>
  <si>
    <t>Thôn 4 - Xã Lạc Dương</t>
  </si>
  <si>
    <t>Thôn Tu poh - Xã Lạc Dương</t>
  </si>
  <si>
    <t>Thôn Lán Tranh - Đam Rông 4</t>
  </si>
  <si>
    <t>Thôn Đablah - Xã Lạc Dương</t>
  </si>
  <si>
    <t>TDP Bon Đưng 2 - Phường Lang Biang - Đà Lạt</t>
  </si>
  <si>
    <t>TDP  Păng Tiêng - Phường Lang Biang - Đà Lạt</t>
  </si>
  <si>
    <t>Thôn Liêng Bông - Xã Lạc Dương</t>
  </si>
  <si>
    <t>TDP Đan Kia - Phường Lang Biang - Đà Lạt</t>
  </si>
  <si>
    <t>Thôn 5 - Xã Lạc Dương</t>
  </si>
  <si>
    <t>Thôn Đachais - Xã Lạc Dương</t>
  </si>
  <si>
    <t>Thôn 3 - Xã Lạc Dương</t>
  </si>
  <si>
    <t>Thôn 2 Xã Đam Rông 4</t>
  </si>
  <si>
    <t>Người nhà chở về</t>
  </si>
  <si>
    <t>Thôn 1 Xã Đam Rông 4</t>
  </si>
  <si>
    <t>Thôn Đa Tro Xã Lạc Dương</t>
  </si>
  <si>
    <t>31km</t>
  </si>
  <si>
    <t>Thôn K' Nớ 1 Xã Đam Rông 4</t>
  </si>
  <si>
    <t>Thôn K' Nớ 2 Xã Đam Rông 4</t>
  </si>
  <si>
    <t>TDP B'Nơr B Phường Lang Biang - Đà Lạt</t>
  </si>
  <si>
    <t>14km</t>
  </si>
  <si>
    <t>Cách nhà 2km</t>
  </si>
  <si>
    <t>Thôn Đara Hoa Xã Lạc Dương</t>
  </si>
  <si>
    <t>Thôn Păng Tiêng I Phường Lang Biang - Đà Lạt</t>
  </si>
  <si>
    <t>37km</t>
  </si>
  <si>
    <t>Thôn 6 Xã Lạc Dương</t>
  </si>
  <si>
    <t>Cách nhà 5km</t>
  </si>
  <si>
    <t>Thôn 1 Xã Lạc Dương</t>
  </si>
  <si>
    <t>Thôn Đạ Nghịt Phường Lang Biang - Đà Lạt</t>
  </si>
  <si>
    <t>36km</t>
  </si>
  <si>
    <t>Thôn Đạ Nghịt I Phường Lang Biang - Đà Lạt</t>
  </si>
  <si>
    <t>Thôn Liêng Bông Xã Lạc Dương</t>
  </si>
  <si>
    <t>Thôn Klong Klanh Xã Lạc Dương</t>
  </si>
  <si>
    <t>55km</t>
  </si>
  <si>
    <t>Thôn Lán Tranh Xã Đam Rông 4</t>
  </si>
  <si>
    <t>Đạ Nghịt Phường Lang Biang - Đà Lạt</t>
  </si>
  <si>
    <t>Đạ Nghịt I Phường Lang Biang - Đà Lạt</t>
  </si>
  <si>
    <t>Păng Tiêng Phường Lang Biang - Đà Lạt</t>
  </si>
  <si>
    <t>TDP Đan Kia Phường Lang Biang - Đà Lạt</t>
  </si>
  <si>
    <t>Thôn Đưng Trang Xã Đam Rông 4</t>
  </si>
  <si>
    <t>62km</t>
  </si>
  <si>
    <t>BIDV</t>
  </si>
  <si>
    <t>Đa Nhim</t>
  </si>
  <si>
    <t>Xe ô tô</t>
  </si>
  <si>
    <t>Agribank</t>
  </si>
  <si>
    <t>Thôn Đông Mang - Xã Lạc Dương</t>
  </si>
  <si>
    <t>Thôn Đưng Trang - Xã Đam Rông 4</t>
  </si>
  <si>
    <t>/</t>
  </si>
  <si>
    <t>Thôn 2 - Xã Đam Rông 4</t>
  </si>
  <si>
    <t>Thôn Đa Nhim - Xã Lạc Dương</t>
  </si>
  <si>
    <t>Thôn Đa Nghịt - Phường Lang Biang - Đà Lạt</t>
  </si>
  <si>
    <t>Thôn Klong Klanh - Xã Lạc Dương</t>
  </si>
  <si>
    <t>ACB</t>
  </si>
  <si>
    <t>Thôn Păng Tiêng - Phường Lang Biang - Đà Lạt</t>
  </si>
  <si>
    <t>Thôn 1 - Xã Lạc Dương</t>
  </si>
  <si>
    <t>Thôn Đa Chais - Xã Lạc Dương</t>
  </si>
  <si>
    <t>Thôn 1 - Xã Đam Rông 4</t>
  </si>
  <si>
    <t>Thôn Lán Tranh - Xã Đam Rông 4</t>
  </si>
  <si>
    <t>Sacombank</t>
  </si>
  <si>
    <t>Thôn Đachais- Xã Lạc Dương</t>
  </si>
  <si>
    <t>không đi xe buýt</t>
  </si>
  <si>
    <t xml:space="preserve">Thôn 2 - Đam Rông 4 </t>
  </si>
  <si>
    <t>TDP Păng Tiêng - Phường Lang biang - Đà Lạt</t>
  </si>
  <si>
    <t>Thôn 5-Xã Lạc Dương</t>
  </si>
  <si>
    <t>Thôn 2 - Đam Rông 4</t>
  </si>
  <si>
    <t>Thôn 5- Xã Đasar</t>
  </si>
  <si>
    <t>TDP Đạ Nghịt- Phường Lang Biang - Đà Lạt</t>
  </si>
  <si>
    <t>Thôn Lán Tranh- Đam Rông 4</t>
  </si>
  <si>
    <t>AGRIBANK</t>
  </si>
  <si>
    <t>Thôn Đăng Cao xã Sơn Điền tỉnh Lâm Đồng</t>
  </si>
  <si>
    <t>118.8 km</t>
  </si>
  <si>
    <t>bến xe chợ mới Di Linh, xe máy</t>
  </si>
  <si>
    <t>xe máy và xe buýt</t>
  </si>
  <si>
    <t>Vietcombank (VCB)</t>
  </si>
  <si>
    <t>Thôn Tân Hợp, Phúc Thọ Lâm Hà , Lâm Đồng</t>
  </si>
  <si>
    <t>73Km</t>
  </si>
  <si>
    <t>Không có</t>
  </si>
  <si>
    <t>Xe máy và Xe buýt</t>
  </si>
  <si>
    <t>Thôn4 Liêng Srônh Đam Rông 2 Lâm Đồng</t>
  </si>
  <si>
    <t>108,1Km</t>
  </si>
  <si>
    <t>MB BANK</t>
  </si>
  <si>
    <t>Thôn Srê Đăng, Xã Tân Hội,Lâm Đồng</t>
  </si>
  <si>
    <t>42km</t>
  </si>
  <si>
    <t>Ngã Ba cửa rừng</t>
  </si>
  <si>
    <t xml:space="preserve">Xe máy và xe buýt </t>
  </si>
  <si>
    <t>Thôn Ma Pó, Xã Tà Năng LâmĐồng</t>
  </si>
  <si>
    <t>90km</t>
  </si>
  <si>
    <t>Ngã ba TàHine</t>
  </si>
  <si>
    <t>74 Suối Thông A, Đạ Ròn, Lâm Đồng</t>
  </si>
  <si>
    <t>Cổng chào Suối Thông A</t>
  </si>
  <si>
    <t>xe buyt</t>
  </si>
  <si>
    <t>Thôn 2 Đạ Long Đam Rông 4 tỉnh Lâm Đồng</t>
  </si>
  <si>
    <t>112km</t>
  </si>
  <si>
    <t>thôn 4 Đạ Rsal Đam Rông 3 tỉnh Lâm Đồng</t>
  </si>
  <si>
    <t>120,2 km</t>
  </si>
  <si>
    <t>Ninh Gia, Dứuc trọng, Lâm Đồng</t>
  </si>
  <si>
    <t>Tổ dân số Păng Tiêng 1 , Phường Langbiang , Lâm Đồng</t>
  </si>
  <si>
    <t>25km</t>
  </si>
  <si>
    <t>Xe máy và xe ôtô</t>
  </si>
  <si>
    <t>Thôn K'Nai Đức trọng, lâmm đồng</t>
  </si>
  <si>
    <t>47km</t>
  </si>
  <si>
    <t>NGã ba khu công Nghiệp phú hội</t>
  </si>
  <si>
    <t>MB Bank</t>
  </si>
  <si>
    <t>Thôn 2, Đinh Trang Thượng , Di Linh , Lâm Đồng</t>
  </si>
  <si>
    <t>103km</t>
  </si>
  <si>
    <t xml:space="preserve">Xe buýt </t>
  </si>
  <si>
    <t>Thôn 4 xã lạc Dương tỉnh Lâm Đồng</t>
  </si>
  <si>
    <t>33km</t>
  </si>
  <si>
    <t>Ninh Gia-Đức Trọng- Lâm Đồng</t>
  </si>
  <si>
    <t>54,6 lm</t>
  </si>
  <si>
    <t>Ngã ba tàHine</t>
  </si>
  <si>
    <t>Xe máy và xe buýt</t>
  </si>
  <si>
    <t>Tân hợp tân thanh lâm đồng</t>
  </si>
  <si>
    <t>74km</t>
  </si>
  <si>
    <t>Thôn Ka Đô Mới 2 Xã Ka Đô , Tỉnh Lâm Đồng</t>
  </si>
  <si>
    <t>38.0km</t>
  </si>
  <si>
    <t>Xe máy và Xe Buýt</t>
  </si>
  <si>
    <t xml:space="preserve">xã Tà Hine, Lâm Đồng </t>
  </si>
  <si>
    <t>65 km</t>
  </si>
  <si>
    <t>Cây Đa Xóm Chung</t>
  </si>
  <si>
    <t xml:space="preserve">xe buýt và xe máy </t>
  </si>
  <si>
    <t xml:space="preserve">Thôn Đăng Cao - Xã Sơn Điền - Tỉnh Lâm Đồng </t>
  </si>
  <si>
    <t>thôn 10 xã tân thanh tỉnh lâm đồng</t>
  </si>
  <si>
    <t>75 km</t>
  </si>
  <si>
    <t>xuống ngay nhà</t>
  </si>
  <si>
    <t>xe bus</t>
  </si>
  <si>
    <t xml:space="preserve">Tổ 4 , xã Di Linh , Lâm Đồng </t>
  </si>
  <si>
    <t>80km</t>
  </si>
  <si>
    <t>bến xe chợ mới Di Linh</t>
  </si>
  <si>
    <t xml:space="preserve">xe máy và xe buýt </t>
  </si>
  <si>
    <t>Thôn R'chai 1 , xã Đức Trọng , tỉnh Lâm Đồng</t>
  </si>
  <si>
    <t>40 km</t>
  </si>
  <si>
    <t>Thôn 6 Đạ Ty , Xã Phú Sơn , Lâm Hà -Lâm Đồng</t>
  </si>
  <si>
    <t>52km</t>
  </si>
  <si>
    <t xml:space="preserve">Không có </t>
  </si>
  <si>
    <t>thôn Jang Par,xã Sơn Điền , Lâm Đồng</t>
  </si>
  <si>
    <t>111,8km</t>
  </si>
  <si>
    <t>xã Đinh Trang Thượng, Lâm Đồng</t>
  </si>
  <si>
    <t>93,0km</t>
  </si>
  <si>
    <t>Bến xe chợ mới Di Linh</t>
  </si>
  <si>
    <t xml:space="preserve">thôn hawai, xã Đơn Dương, Lâm Đồng </t>
  </si>
  <si>
    <t xml:space="preserve">10,5 km bến xe Đơn Dương </t>
  </si>
  <si>
    <t xml:space="preserve">thôn Ka Đơn, xã Quảng Lập , Lâm Đồng </t>
  </si>
  <si>
    <t>45 km</t>
  </si>
  <si>
    <t xml:space="preserve">10 km bến xe Đơn Dương </t>
  </si>
  <si>
    <t>Đinh Trang Thượng, Lâm Đồng</t>
  </si>
  <si>
    <t>Trạm y tế xã Đinh Trang Thượng</t>
  </si>
  <si>
    <t>xe buýt</t>
  </si>
  <si>
    <t xml:space="preserve">Xã Hiệp Thạnh, Lâm Đồng </t>
  </si>
  <si>
    <t xml:space="preserve">không có </t>
  </si>
  <si>
    <t>xã Quảng Lập , Lâm Đồng</t>
  </si>
  <si>
    <t>44km</t>
  </si>
  <si>
    <t xml:space="preserve">xã Hiệp Thạnh, Lâm Đồng </t>
  </si>
  <si>
    <t>35 km</t>
  </si>
  <si>
    <t>Thôn Ka Sá- Xã Sơn Điền -Tỉnh Lâm Đồng</t>
  </si>
  <si>
    <t>Chợ mới Di Linh</t>
  </si>
  <si>
    <t>Vietcombank</t>
  </si>
  <si>
    <t>Thôn liêng hung,xã đam rông 2,lâm đồng</t>
  </si>
  <si>
    <t>97km</t>
  </si>
  <si>
    <t>Ngã ba bằng lăng</t>
  </si>
  <si>
    <t>Xe buýt</t>
  </si>
  <si>
    <t>Phúc Cát Phúc Thọ Lâm Hà</t>
  </si>
  <si>
    <t>68km</t>
  </si>
  <si>
    <t>Tân Hà</t>
  </si>
  <si>
    <t>xe buýt/ xe buýt</t>
  </si>
  <si>
    <t>Thôn Sình Công, xã Tân Hà Lâm Hà, tỉnh Lâm Đồng</t>
  </si>
  <si>
    <t>67 km</t>
  </si>
  <si>
    <t>xe buýt/xe buýt</t>
  </si>
  <si>
    <t>Thôn R'Hang Trụ, xã Phúc Thọ Lâm Hà, tỉnh Lâm Đồng</t>
  </si>
  <si>
    <t>64 km</t>
  </si>
  <si>
    <t>Thôn 3,Xã Đinh Trang Thượng Di Linh, Lâm Đồng</t>
  </si>
  <si>
    <t>100km</t>
  </si>
  <si>
    <t xml:space="preserve">Thôn 3 Xã Đinh Trang Thượng </t>
  </si>
  <si>
    <t>Thôn Hàng Làng-Xã Di Linh-Tỉnh Lâm Đồng</t>
  </si>
  <si>
    <t>thôn 1 đạ long xã đam rông 4 tỉnh lâm đồng</t>
  </si>
  <si>
    <t>vietcombank</t>
  </si>
  <si>
    <t>Thôn Krot Dong -Xã Bảo Thuận- Tỉnh Lâm Đồng</t>
  </si>
  <si>
    <t>Thôn Bộ Bê- Xã Sơn Điền -Tỉnh Lâm Đồng</t>
  </si>
  <si>
    <t xml:space="preserve">Thôn Ka Đô Mới 2,Xã Ka Đô,Tỉnh Lâm Đồng </t>
  </si>
  <si>
    <t>Thôn Đạ Mur,Đam Rông 1,Tỉnh Lâm Đồng</t>
  </si>
  <si>
    <t xml:space="preserve">Phố Đạ Nghịt Phường Langbiang Thành Phố Đà Lạt Tỉnh Lâm Đồng </t>
  </si>
  <si>
    <t>Thôn da Blah-xã Lạc Dương tỉnh Lâm Đồng</t>
  </si>
  <si>
    <t>Thôn Bảo Tuân- Xã Bảo Thuận- Tỉnh Lâm Đồng</t>
  </si>
  <si>
    <t>Thôn B- Kan -Xã D ran -Huyện Đơn Dương- Tỉnh Lâm Đồng</t>
  </si>
  <si>
    <t>Thôn 1-Xã gia Hiệp-Tỉnh Lâm Đồng</t>
  </si>
  <si>
    <t>Thôn 3 Xã Lạc Dương Tỉnh Lâm Đồng</t>
  </si>
  <si>
    <t xml:space="preserve">Thôn 6 Phúc Thọ Lâm Hà Lâm Đồng </t>
  </si>
  <si>
    <t>Thôn 4 xã Lạc Dương tỉnh Lâm Đồng</t>
  </si>
  <si>
    <t>Tổ Dân Phố Đạ Nghịt 1,Phường LangBian,Đà Lạt,Tỉnh Lâm Đồng</t>
  </si>
  <si>
    <t>Thôn R`lơm-Xã Tu Tra-Huyên Đơn Dương-Tỉnh Lâm Đồng</t>
  </si>
  <si>
    <t>thôn 4 Ryong Sre Xã Đinh văn Tỉnh lâm đồng</t>
  </si>
  <si>
    <t xml:space="preserve">Trung tâm y tế huyện lâm hà </t>
  </si>
  <si>
    <t>Thôn Đạ Cháy,Xã Lạc Dương,Tỉnh Lâm Đồng</t>
  </si>
  <si>
    <t>Thôn Đạ Tro, Xã Lạc Dương, Tỉnh Lâm Đồng</t>
  </si>
  <si>
    <t>Thôn Ma Đanh- Xã Tu Tra-Huyện Đơn Dương-Tỉnh Lâm Đồng</t>
  </si>
  <si>
    <t xml:space="preserve"> Thôn Dà Blah- Xã Lạc Dương- Tỉnh Lâm Đồng</t>
  </si>
  <si>
    <t>Tổ Dân Phố Đạ Nghịt,Phường LangBIan,Tỉnh Lâm Đồng</t>
  </si>
  <si>
    <t>Thôn K Long C ,Xã Hiệp Thạch, Tỉnh Lâm Đồng</t>
  </si>
  <si>
    <t>Cổng chào trước thôn K Long C</t>
  </si>
  <si>
    <t>Thôn Jang Par - Xã Sơn Điền-Tỉnh Lâm Đồng</t>
  </si>
  <si>
    <t>Thôn 1-Đam Pao-xã Phú Sơn tỉnh Lâm Đồng</t>
  </si>
  <si>
    <t>Cổng nhà thờ giáo xứ Đam Pao</t>
  </si>
  <si>
    <t>Thôn Ka Đô Mới 2,Xã Ka Đô, Tỉnh Lâm Đồng</t>
  </si>
  <si>
    <t>Thôn Suối Thông A2,Xã Đơn Dương,Tỉnh Lâm Đồng</t>
  </si>
  <si>
    <t xml:space="preserve">Thôn Đăng Srỗn Xã Ninh Gia Huyện Đức trọng </t>
  </si>
  <si>
    <t xml:space="preserve">Chợ ninh gia </t>
  </si>
  <si>
    <t>Xe buys /xe máy</t>
  </si>
  <si>
    <t>VCB Digibank</t>
  </si>
  <si>
    <t>Thôn păng tiêng1,xã lát phường lang biang</t>
  </si>
  <si>
    <t>40km</t>
  </si>
  <si>
    <t xml:space="preserve">thôn phú ao , xã tà hine , huyện đức trọng </t>
  </si>
  <si>
    <t>xe buýt - ngã ba. xe máy - về nhà và ngược lại</t>
  </si>
  <si>
    <t>thôn 1 K nớ ,  huyện đam rông 4</t>
  </si>
  <si>
    <t>xe máy - về nhà</t>
  </si>
  <si>
    <t>Thôn 3 xã Đam Rông 4</t>
  </si>
  <si>
    <t>115km</t>
  </si>
  <si>
    <t>5km</t>
  </si>
  <si>
    <t xml:space="preserve">Xe buýt vân trang </t>
  </si>
  <si>
    <t xml:space="preserve">Agribank </t>
  </si>
  <si>
    <t xml:space="preserve">Thôn 4 xã Đam Rông 2 </t>
  </si>
  <si>
    <t>102km</t>
  </si>
  <si>
    <t>Xe buýt -&gt; ngã ba Bằng Lăng-&gt;xe máy-&gt; về nhà</t>
  </si>
  <si>
    <t>Thôn Hàng Làng- Xã Di Linh-Tỉnh Lâm Đồng</t>
  </si>
  <si>
    <t xml:space="preserve"> Thôn Bắc Nguyên xã Đam Rông 2 tỉnh Lâm Đồng</t>
  </si>
  <si>
    <t>104km</t>
  </si>
  <si>
    <t>17km</t>
  </si>
  <si>
    <t>Xe buýt dừng ngã ba Bằng Lăng bố hoặc mẹ lên đón về nhà.</t>
  </si>
  <si>
    <t>Mb bank</t>
  </si>
  <si>
    <t xml:space="preserve">Thôn tà hine, xã tà hine-đức trọng, lâm đồng </t>
  </si>
  <si>
    <t>Xe buýt- ngã ba-&gt; xe máy- về nhà</t>
  </si>
  <si>
    <t xml:space="preserve">Thôn Jang Par xã Sơn Điền Lâm Đồng </t>
  </si>
  <si>
    <t xml:space="preserve"> 120km</t>
  </si>
  <si>
    <t>45km</t>
  </si>
  <si>
    <t xml:space="preserve">Xe buýt-chợ mới -&gt; bố mẹ lên đón về nhà </t>
  </si>
  <si>
    <t xml:space="preserve">Đạ nghịt 1,xã lát phường Langbiang </t>
  </si>
  <si>
    <t xml:space="preserve">Xe máy </t>
  </si>
  <si>
    <t xml:space="preserve">thôn liêng bông huyện Lạc Dương </t>
  </si>
  <si>
    <t>32km</t>
  </si>
  <si>
    <t xml:space="preserve">xe máy </t>
  </si>
  <si>
    <t>Đơn Dương -lâm đồng</t>
  </si>
  <si>
    <t>Thôn Bộ Bê xã Sơn Điền Lâm Đồng</t>
  </si>
  <si>
    <t>123km</t>
  </si>
  <si>
    <t>Xe buýt - chợ mới-&gt; bố mẹ lên đón về nhà</t>
  </si>
  <si>
    <t xml:space="preserve">Nam Hà-Lâm Hà Lâm Đồng </t>
  </si>
  <si>
    <t>thôn Đa La xã Đam Rông 3</t>
  </si>
  <si>
    <t>130km</t>
  </si>
  <si>
    <t>thôn lán tranh xã đam rông 4</t>
  </si>
  <si>
    <t xml:space="preserve">thôn Gần Reo, xã hiệp thạnh, huyện Đức Trọng </t>
  </si>
  <si>
    <t>38km</t>
  </si>
  <si>
    <t xml:space="preserve">xe máy về tới nhà/ xe buýt-vòng xoay Liên Khương </t>
  </si>
  <si>
    <t xml:space="preserve">thôn gia bắc 1 xã Tân nghĩa, lâm Đồng </t>
  </si>
  <si>
    <t>87km</t>
  </si>
  <si>
    <t>xe máy / xe buýt</t>
  </si>
  <si>
    <t>thôn ntôn xã đam rông 4</t>
  </si>
  <si>
    <t>125km</t>
  </si>
  <si>
    <t>VCD Digibank</t>
  </si>
  <si>
    <t>Thôn Con Sỏh, Xã Sơn Điền ,Lâm Đồng</t>
  </si>
  <si>
    <t>124km</t>
  </si>
  <si>
    <t>Khong có</t>
  </si>
  <si>
    <t>Xe buýt/xe máy</t>
  </si>
  <si>
    <t>thôn Dơng Glê xã Đam Rông 1</t>
  </si>
  <si>
    <t>110km</t>
  </si>
  <si>
    <t>ngã ba Phi Liêng</t>
  </si>
  <si>
    <t xml:space="preserve">thôn Gần Reo,xã Hiệp Thạnh,huyện Đức Trọng </t>
  </si>
  <si>
    <t xml:space="preserve">không dùng </t>
  </si>
  <si>
    <t>Thôn 2 xã Đasar Huyện Lạc Dương Tỉnh Lâm Đồng</t>
  </si>
  <si>
    <t>22km</t>
  </si>
  <si>
    <t>Thôn K'lót Xã Tu tra Huyện Đơn dương</t>
  </si>
  <si>
    <t xml:space="preserve">Không dùng </t>
  </si>
  <si>
    <t>Thôn Ma Đanh Xã Tu Tra Huyện Đơn Dương Tỉnh Lâm Đồng</t>
  </si>
  <si>
    <t>Thôn 4 Liêng Srônh Huyện  Đam Rông  Tỉnh Lâm Đồng</t>
  </si>
  <si>
    <t>95,5km</t>
  </si>
  <si>
    <t>Thôn Đạ K' Nàng Huyện Đam Rông Tỉnh Lâm Đồng</t>
  </si>
  <si>
    <t>Thôn R'teing 2 , xã phú sơn huyện Lâm hà tỉnh lâm Đồng.</t>
  </si>
  <si>
    <t>65,3km</t>
  </si>
  <si>
    <t>thôn ka đơn, xã ka đơn huyện đơn dương, tỉnh lâm đồng</t>
  </si>
  <si>
    <t xml:space="preserve">44km </t>
  </si>
  <si>
    <t>Thôn K Long A, Xã Hiệp An, Huyện Đức Trọng, Tỉnh Lâm Đồng</t>
  </si>
  <si>
    <t>Thôn Păng Tiêng Xã Lát Huyện Lạc Dương Tỉnh Lâm Đồng</t>
  </si>
  <si>
    <t>Thôn 5 ( kon pang )tân thanh lâm hà lâm đồng</t>
  </si>
  <si>
    <t>54km</t>
  </si>
  <si>
    <t>Thôn Gân Reo Xã Liên Hiệp Huyện Đức Trọng</t>
  </si>
  <si>
    <t>29km</t>
  </si>
  <si>
    <t>Thôn Đăng Srôn Xã Ninh Gia Huyện Đức Trọng Tỉnh Lâm Đồng</t>
  </si>
  <si>
    <t>56km</t>
  </si>
  <si>
    <t>thôn 15 Xã Hoà Bắc huyện Di Linh Tỉnh Lâm Đồng</t>
  </si>
  <si>
    <t>99km</t>
  </si>
  <si>
    <t>Xã Gung Ré Huyện Di Linh Tỉnh Lâm Đồng</t>
  </si>
  <si>
    <t>85km</t>
  </si>
  <si>
    <t>Suối Thông A1-Đạ Ròn - Đơn Dương</t>
  </si>
  <si>
    <t>Thôn ma bó,xã đa quyn,huyện đức trọng,tỉnh Lâm Đồng</t>
  </si>
  <si>
    <t>Thôn 2 Xã Đasar Huyện Lạc Dương Tỉnh Lâm Đồng</t>
  </si>
  <si>
    <t>1000007063728225</t>
  </si>
  <si>
    <t>SBSP SmartBanking</t>
  </si>
  <si>
    <t>Thôn Chiến Thắng Xã Liên Hà Huyện Lâm Hà Tỉnh Lầm Đồng</t>
  </si>
  <si>
    <t>62,6km</t>
  </si>
  <si>
    <t>Xã Tân Thanh Huyện Lâm Hà Tỉnh Lâm Đồng</t>
  </si>
  <si>
    <t>Thôn k'Nai,xã phú hội ,huyện đức Trọng,</t>
  </si>
  <si>
    <t>35km</t>
  </si>
  <si>
    <t>Thôn Đưng K'Si Xã Đạ Chais Huyện Lạc Dương tỉnh Lâm Đồng</t>
  </si>
  <si>
    <t>Thôn 4 xã Rô Men Huyện Đam Rông Tỉnh Lâm Đồng</t>
  </si>
  <si>
    <t>Thôn Bằng Sơn - Xã Phúc Thọ Lâm Hà - Tỉnh Lâm Đồng</t>
  </si>
  <si>
    <t>71km</t>
  </si>
  <si>
    <t>Thôn Cô Ya - Xã Đinh Văn Lâm Hà - Lâm Đồng</t>
  </si>
  <si>
    <t>ph/xe buýt</t>
  </si>
  <si>
    <t>Thôn Liên Hòa - Xã Nam Hà Lâm Hà - Tỉnh Lâm Đồng</t>
  </si>
  <si>
    <t>Xe buýt/ Xe buýt</t>
  </si>
  <si>
    <t>Thôn K Long Xã Hiệp Thạnh Đức trọng-Tỉnh Lâm Đồng</t>
  </si>
  <si>
    <t>Ph/xe buýt</t>
  </si>
  <si>
    <t>Thôn Nao Sẻ- xã Sơn Điền -Tỉnh Lâm Đồng</t>
  </si>
  <si>
    <t>Thôn Bia Ray - Xã Tân Hội Đức Trọng - Tỉnh Lâm Đồng</t>
  </si>
  <si>
    <t>40Km</t>
  </si>
  <si>
    <t>Ngã ba cửa rừng</t>
  </si>
  <si>
    <t xml:space="preserve">Thôn Đăng Sron - Xã Ninh Gia - Tỉnh Lâm Đồng </t>
  </si>
  <si>
    <t>Ngã ba Tà hine</t>
  </si>
  <si>
    <t>Ph/ xe buýt</t>
  </si>
  <si>
    <t>Thôn Tân Hiên-Xã D'Ran- Huyện Đơn Dương- Tỉnh Lâm Đồng</t>
  </si>
  <si>
    <t>70km</t>
  </si>
  <si>
    <t>xe buýt-xe máy</t>
  </si>
  <si>
    <t xml:space="preserve">Vietcombank </t>
  </si>
  <si>
    <t xml:space="preserve">         0328345303 MB Bank</t>
  </si>
  <si>
    <t>Thôn 2- Xã Đinh Trang Thượng -Di Linh- Lâm Đồng</t>
  </si>
  <si>
    <t>108km</t>
  </si>
  <si>
    <t>Xe buýt / xe buýt</t>
  </si>
  <si>
    <t xml:space="preserve">Thôn Pul - Xã Đam Rông 1 - Tỉnh Lâm Đồng </t>
  </si>
  <si>
    <t>Thôn Bằng Sơn - Xã Phúc Thọ Lâm Hà - Lâm Đồng</t>
  </si>
  <si>
    <t>1050304203</t>
  </si>
  <si>
    <t>Thôn đông mang-xã lạc dương-lâm đồng</t>
  </si>
  <si>
    <t>Tổ 3 43a klong- Hiệp Thanh- Lâm Đồng</t>
  </si>
  <si>
    <t>quạt gió K'long</t>
  </si>
  <si>
    <t>xe buýt/ xe máy</t>
  </si>
  <si>
    <t>1050303219</t>
  </si>
  <si>
    <t>Thôn Ka Đô mới 2 - Xã Ka Đô-Huyện Đơn Dương-Lâm Đồng</t>
  </si>
  <si>
    <t>Đường Ka Đô</t>
  </si>
  <si>
    <t>số nhà 24 thôn bia ray -xã Tân Hội -Lâm Đồng</t>
  </si>
  <si>
    <t>ngã ba cửa rừng</t>
  </si>
  <si>
    <t xml:space="preserve">Thôn 3 - Xã Tân Thượng - Huyện Di Linh - Lâm Đồng </t>
  </si>
  <si>
    <t>89km</t>
  </si>
  <si>
    <t>trạm xe buýt Di Linh</t>
  </si>
  <si>
    <t>xe buýt / xe máy</t>
  </si>
  <si>
    <t>0352638730</t>
  </si>
  <si>
    <t xml:space="preserve">thôn toa cát - xã tà năng - huyện Đức Trọng - tỉnh Lâm Đồng </t>
  </si>
  <si>
    <t>80,7km</t>
  </si>
  <si>
    <t>chợ Đức Trọng - Liên Nghĩa</t>
  </si>
  <si>
    <t xml:space="preserve">xe máy/xe buýt </t>
  </si>
  <si>
    <t>252027112008</t>
  </si>
  <si>
    <t>1049681235</t>
  </si>
  <si>
    <t>0346921542</t>
  </si>
  <si>
    <t>4313427510015</t>
  </si>
  <si>
    <t>Thôn 4 Rô Men- Xã Đam Rông - Tỉnh Lâm Đồng</t>
  </si>
  <si>
    <t>Ngã 3 Thôn 1 Rô Men</t>
  </si>
  <si>
    <t>Phụ huynh đi đưa, đón về/ xe buýt</t>
  </si>
  <si>
    <t>1051354756</t>
  </si>
  <si>
    <t>Thôn Boockbang- Đơn Dương - Lâm Đồng</t>
  </si>
  <si>
    <t>Chợ Thạnh Mỹ</t>
  </si>
  <si>
    <t>Xe máy / xe buýt</t>
  </si>
  <si>
    <t>9762128591089</t>
  </si>
  <si>
    <t xml:space="preserve">MB Bank </t>
  </si>
  <si>
    <t>Thôn Klong Bong -  Tà năng - đức trọng - lâm đồng</t>
  </si>
  <si>
    <t>0364675754</t>
  </si>
  <si>
    <t xml:space="preserve">Thôn Ma Bó - Tà Năng - Lâm Đồng </t>
  </si>
  <si>
    <t>94km</t>
  </si>
  <si>
    <t xml:space="preserve">Thôn Đa Xế - Xã Đam Rông 3 - Lâm Đồng </t>
  </si>
  <si>
    <t>150km</t>
  </si>
  <si>
    <t>0987339470</t>
  </si>
  <si>
    <t>Thôn Đà R'Giềng-Xã Tà hine-Lâm Đồng</t>
  </si>
  <si>
    <t>69km</t>
  </si>
  <si>
    <t>ngã  ba ninh gia</t>
  </si>
  <si>
    <t>xe buýt/xe máy</t>
  </si>
  <si>
    <t>1050305848</t>
  </si>
  <si>
    <t>thôn đạ chais-xã lạc Dương-Lâm đồng</t>
  </si>
  <si>
    <t>10km</t>
  </si>
  <si>
    <t xml:space="preserve"> trạm </t>
  </si>
  <si>
    <t>xe bus/xe máy</t>
  </si>
  <si>
    <t>0714257456496</t>
  </si>
  <si>
    <t>Thôn 6 ,Phú Sơn - Lâm Hà - Lâm Đồng</t>
  </si>
  <si>
    <t>0986424714</t>
  </si>
  <si>
    <t>thôn Đa Ra Hoa Hiệp Thạnh Tỉnh Lâm Đồng</t>
  </si>
  <si>
    <t>Quạt Gió K'Long</t>
  </si>
  <si>
    <t>9387892567688</t>
  </si>
  <si>
    <t>Dưng k Nớ , Xã Đam Rông 4</t>
  </si>
  <si>
    <t>0866019614</t>
  </si>
  <si>
    <t>9389319207264</t>
  </si>
  <si>
    <t xml:space="preserve">Lâm Bô -Phúc Thọ -Lâm Hà -Lâm Đồng </t>
  </si>
  <si>
    <t>1050303332</t>
  </si>
  <si>
    <t>Vietcom Bank</t>
  </si>
  <si>
    <t>Tu La - Đạ M' Rông - Đam Rông - Lâm Đồng</t>
  </si>
  <si>
    <t>0972085877</t>
  </si>
  <si>
    <t xml:space="preserve">Thôn 5 - Đinh Trang Thượng - Di linh -Lâm Đồng </t>
  </si>
  <si>
    <t xml:space="preserve">Chợ mới di linh </t>
  </si>
  <si>
    <t xml:space="preserve">Phụ huynh đưa đi , đón về ( xe máy) </t>
  </si>
  <si>
    <t>0342508607</t>
  </si>
  <si>
    <t xml:space="preserve">Khu 5, Rchai1- Xã Phú Hội- Đức Trọng-Lâm Đồng </t>
  </si>
  <si>
    <t>Về: Đi xe buýt.   Lên: Phụ huynh đưa lên</t>
  </si>
  <si>
    <t>0961950514</t>
  </si>
  <si>
    <t>thôn Bláh - Tà Năng - Lâm Đồng</t>
  </si>
  <si>
    <t xml:space="preserve">chợ Đức Trọng - liên nghĩa </t>
  </si>
  <si>
    <t>0825129721</t>
  </si>
  <si>
    <t>Thôn Ka Đô Mới 2 -Xã Ka Đô -Lâm Đồng</t>
  </si>
  <si>
    <t>cầu 14</t>
  </si>
  <si>
    <t>Suối thông a1,xã Đơn Dương, Lâm Đồng</t>
  </si>
  <si>
    <t>Trạm thạnh Mỹ</t>
  </si>
  <si>
    <t xml:space="preserve"> Suối Thông A2, xã đơn dương, lâm đồng</t>
  </si>
  <si>
    <t>trạm Suối Thông A2</t>
  </si>
  <si>
    <t>Thôn 3-xã Đinh Trang Thượng- Lâm Đồng</t>
  </si>
  <si>
    <t>trạm xe di linh</t>
  </si>
  <si>
    <t>Trạm Suối Thông A1, xã đơn dương, lâm đồng</t>
  </si>
  <si>
    <t>cổng trào thôn Suối Thông A1</t>
  </si>
  <si>
    <t>Thôn Klot- xã Đơn Dương -Lâm Đồng</t>
  </si>
  <si>
    <t>46km</t>
  </si>
  <si>
    <t>Chợ thạnh mỹ</t>
  </si>
  <si>
    <t>Ngân hàng chính sách</t>
  </si>
  <si>
    <t>thôn Chiến Thắng - Tân Hà Lâm Hà - Lâm Đồng</t>
  </si>
  <si>
    <t xml:space="preserve">xe Phương Trang </t>
  </si>
  <si>
    <t>Thôn Phi Jut- Đam Rông 3- Lâm Đồng</t>
  </si>
  <si>
    <t>xe Thắng Ngân về đến nhà</t>
  </si>
  <si>
    <t>Thôn Pró Ngó - xã Quảng Lập-Lâm Đồng</t>
  </si>
  <si>
    <t>46,4km</t>
  </si>
  <si>
    <t>Cầu 14</t>
  </si>
  <si>
    <t>Thôn Klong Bong-Xã Tà Năng-Tỉnh Lâm Đồng</t>
  </si>
  <si>
    <t>bến xe đà loan</t>
  </si>
  <si>
    <t>Thôn Tà In -Xã Tà In -Lâm Đồng</t>
  </si>
  <si>
    <t>59km</t>
  </si>
  <si>
    <t>văn phòng phương trang,ngã ba ninh gia</t>
  </si>
  <si>
    <t>ko có</t>
  </si>
  <si>
    <t>Thôn  Đarahoa- xã Lạc Dương</t>
  </si>
  <si>
    <t>Thôn Ma Đanh Xã Đơn Dương Lâm Đồng</t>
  </si>
  <si>
    <t>45,2km</t>
  </si>
  <si>
    <t>chợ Thạnh mỹ</t>
  </si>
  <si>
    <t>Thôn liêng krắc 2 xã Đam Rông 3-Lâm Đồng</t>
  </si>
  <si>
    <t>119km</t>
  </si>
  <si>
    <t>ngã ba xâm lang</t>
  </si>
  <si>
    <t xml:space="preserve">MB bank </t>
  </si>
  <si>
    <t>Đạ Long- Đam Rông 4</t>
  </si>
  <si>
    <t>127km</t>
  </si>
  <si>
    <t>xe đức hạnh về đến nhà</t>
  </si>
  <si>
    <t xml:space="preserve">Thôn 3-Xã Đinh Trang Thượng-Lâm Đồng </t>
  </si>
  <si>
    <t>ô tô</t>
  </si>
  <si>
    <t>Thôn 6-xã Đinh Trang Thượng-Lâm Đồng</t>
  </si>
  <si>
    <t>đi ô tô nhà</t>
  </si>
  <si>
    <t>Thôn Bắc Nguyên- xã Đam Rông 2-Lâm Đồng</t>
  </si>
  <si>
    <t>xe đức hạnh về tới nhà</t>
  </si>
  <si>
    <t xml:space="preserve">Thôn Jang Pàr- xã Sơn Điên-Lâm Đồng </t>
  </si>
  <si>
    <t>118km</t>
  </si>
  <si>
    <t>Thôn Ka Đô mới 2-Xã Ka Đô -Lâm Đồng</t>
  </si>
  <si>
    <t>Nhà thờ Lạc Lâm</t>
  </si>
  <si>
    <t>MB bank</t>
  </si>
  <si>
    <t>Thôn Đạ Nhinh 2-Đam Rông 4-Lâm Đồng</t>
  </si>
  <si>
    <t>xe Đức Hạnh về đến nhà</t>
  </si>
  <si>
    <t>xe máy/xe buýt</t>
  </si>
  <si>
    <t>Thôn Păng Tiêng- phường Lang biang-Đà Lạt</t>
  </si>
  <si>
    <t>Thôn Đa Tế- Xã Đam Rông 3-Lâm Đồng</t>
  </si>
  <si>
    <t>Sình Công,Tân Hà Lâm Hà -Lâm Đồng</t>
  </si>
  <si>
    <t>67km</t>
  </si>
  <si>
    <t>xe buýt phương trang</t>
  </si>
  <si>
    <t>Thôn B'Kăn- xã Dran-Lâm Đồng</t>
  </si>
  <si>
    <t>Nhà Thờ Lạc Viên</t>
  </si>
  <si>
    <t>Thôn Gần Reo-xã Hiệp Thạnh -Lâm Đồng</t>
  </si>
  <si>
    <t>Trạm Phương Trang</t>
  </si>
  <si>
    <t>Thôn Đông Hồ- xã Quảng Lập -Lâm Đồng</t>
  </si>
  <si>
    <t>49km</t>
  </si>
  <si>
    <t xml:space="preserve">Cầu 14 </t>
  </si>
  <si>
    <t>86km</t>
  </si>
  <si>
    <t>Viettinbank</t>
  </si>
  <si>
    <t xml:space="preserve">Thôn ma đanh- xã tu tra- đơn dương- lâm đồng </t>
  </si>
  <si>
    <t>MBank</t>
  </si>
  <si>
    <t xml:space="preserve">Thôn nao sẻ- xã gia Bắc- di linh- lâm đồng </t>
  </si>
  <si>
    <t>117km</t>
  </si>
  <si>
    <t>thôn K'Brạ xã Tân Nghĩa -Di linh-Lâm Đồng</t>
  </si>
  <si>
    <t>75,4 km</t>
  </si>
  <si>
    <t xml:space="preserve"> MBank</t>
  </si>
  <si>
    <t xml:space="preserve">thôn 3 liêng srônh- Đam rông- Lâm Đồng </t>
  </si>
  <si>
    <t>122km</t>
  </si>
  <si>
    <t>xe máy và xe buyt</t>
  </si>
  <si>
    <t>Mb Bank</t>
  </si>
  <si>
    <t xml:space="preserve">thôn ka đô mới 2, xã ka đô, đơn dương, lâm đồng </t>
  </si>
  <si>
    <t>Thôn Suối Thông A1- Xã Đạ Ròn- Đơn Dương- Lâm Đồng</t>
  </si>
  <si>
    <t>34km</t>
  </si>
  <si>
    <t>Cổng chào Thôn Suối ThôngA1</t>
  </si>
  <si>
    <t>xe máy/ xe buýt</t>
  </si>
  <si>
    <t>VBSP SmartBanking</t>
  </si>
  <si>
    <t>Thôn nao sẻ- Xã Sơn Điền- Di Linh- Lâm Đồng</t>
  </si>
  <si>
    <t xml:space="preserve">thôn Đa tế, xã Đạ M'Rong, huyện Đam Rông, tỉnh Lâm Đồng </t>
  </si>
  <si>
    <t>136,7km</t>
  </si>
  <si>
    <t xml:space="preserve">MBank </t>
  </si>
  <si>
    <t>thôn lán tranh-Đưng k nớ-lạc dương-lâm đồng</t>
  </si>
  <si>
    <t>60 km</t>
  </si>
  <si>
    <t>Thôn Đăng Cao-Xã Sơn Điền-Tỉnh Lâm Đồng</t>
  </si>
  <si>
    <t>thôn Ka Đơn - xã Ka Đơn - Đơn Dương - Lâm Đông</t>
  </si>
  <si>
    <t>chợ Thạnh Mỹ</t>
  </si>
  <si>
    <t xml:space="preserve">Vietinbank </t>
  </si>
  <si>
    <t>Thôn 3, Đinh Trang Thượng, Huyện Di Lính, Tỉnh Lâm Đồng</t>
  </si>
  <si>
    <t xml:space="preserve">Xã Phú Sơn- thôn đạ ty- lâm hà- lâm đồng </t>
  </si>
  <si>
    <t>69,3km</t>
  </si>
  <si>
    <t>Thôn 6 Xã Đinh Trang Thượng Tỉnh Lâm Đồng</t>
  </si>
  <si>
    <t>88 km</t>
  </si>
  <si>
    <t>Xe máy/ xe buýt</t>
  </si>
  <si>
    <t xml:space="preserve">Thôn păng dung-xã đam rông 1 Tỉnh Lâm đồng </t>
  </si>
  <si>
    <t>73,8km</t>
  </si>
  <si>
    <t xml:space="preserve">Xe máy, xe buýt </t>
  </si>
  <si>
    <t xml:space="preserve">Thôn Đà Hiòng-Xã Gia Bắc- Huyện Di Linh-Tỉnh Lâm Đồng </t>
  </si>
  <si>
    <t xml:space="preserve">AGRIBANK </t>
  </si>
  <si>
    <t>Thôn Hàng Làng-Gung Ré-Di Linh-Lâm Đồng</t>
  </si>
  <si>
    <t>88km</t>
  </si>
  <si>
    <t>thôn bobla,  xã Đam Rông 1, tỉnh Lâm Đồng</t>
  </si>
  <si>
    <t>Thôn Đạ Ty -  xã Phú Sơn - Huyện Lâm Hà - Tỉnh Lâm Đồng</t>
  </si>
  <si>
    <t>Thôn Con Sỏ-Xã Sơn Điền-Tỉnh Lâm Đồng</t>
  </si>
  <si>
    <t>Đạ Nghịt- Xã Lát-Lạc Dương-Lâm Đồng</t>
  </si>
  <si>
    <t>43,3km</t>
  </si>
  <si>
    <t xml:space="preserve">Không Có </t>
  </si>
  <si>
    <t xml:space="preserve">Thôn đông mang ,Xã Đạ Chais,Huyện Lạc Dương,tỉnh Lâm Đồng </t>
  </si>
  <si>
    <t xml:space="preserve">Thôn Lâm Bô-Xã Phúc Thọ- Huyện Lâm Hà - Tỉnh Lâm Đồng </t>
  </si>
  <si>
    <t xml:space="preserve">bến xe Tân hà </t>
  </si>
  <si>
    <t>Thôn 3 (Phi Tô), xã Tân Thanh, huyện Lâm Hà, tỉnh Lâm Đồng</t>
  </si>
  <si>
    <t>66 km</t>
  </si>
  <si>
    <t>Bến xe tân hà</t>
  </si>
  <si>
    <t>Xe ô tô nhà/ xe buýt</t>
  </si>
  <si>
    <t>thôn văn minh-Tân văn- lâm hà- lâm đồng</t>
  </si>
  <si>
    <t>bến xe tân hà</t>
  </si>
  <si>
    <t>Thôn Ma Đanh, xã Tu Tra, huyện Đơn Dương, tỉnh Lâm Đồng</t>
  </si>
  <si>
    <t>46 km</t>
  </si>
  <si>
    <t>Thôn 4, Xã Liêng Srônh,  Huyện Đam Rông, Tỉnh Lâm Đồng</t>
  </si>
  <si>
    <t xml:space="preserve">thôn lán tranh , xã đam rông4 , tỉnh Lâm Đồng </t>
  </si>
  <si>
    <t>Xã Đam Rông 4D3:E26D3:D24</t>
  </si>
  <si>
    <t>Thôn Tân Hợp-Xã Phúc Thọ Lâm Hà</t>
  </si>
  <si>
    <t>76km</t>
  </si>
  <si>
    <t>06,Phường Lang Biang - Đà Lạt</t>
  </si>
  <si>
    <t>xe ô tô</t>
  </si>
  <si>
    <t>Thôn Đa Kao 2-Xã Đam Rông 4</t>
  </si>
  <si>
    <t>trạm bằng lăng</t>
  </si>
  <si>
    <t xml:space="preserve">xe buýt </t>
  </si>
  <si>
    <t>/090928532</t>
  </si>
  <si>
    <t>Thôn Sình Công-Xã Tân Hà Lâm Hà</t>
  </si>
  <si>
    <t>K' Lót-Xã Đơn Dương</t>
  </si>
  <si>
    <t xml:space="preserve">                                            43.9</t>
  </si>
  <si>
    <t>Trạm xe buýt Xã Đơn Dương</t>
  </si>
  <si>
    <t>Đi xe buýt</t>
  </si>
  <si>
    <t>o332205071</t>
  </si>
  <si>
    <t>Thôn Liêng Đơng-Xã Đam Rông 1</t>
  </si>
  <si>
    <t>ngã ba trung tâm Đam Rông 1</t>
  </si>
  <si>
    <t>Pre Teing 2-Xã Phú Sơn Lâm Hà</t>
  </si>
  <si>
    <t>Ngã ba Xã Phú Sơn</t>
  </si>
  <si>
    <t>Păng Tiêng-Phường Lang Biang - Đà Lạt</t>
  </si>
  <si>
    <t xml:space="preserve">không đi xe buýt </t>
  </si>
  <si>
    <t>Thôn KLong Bong-Xã Tà Năng</t>
  </si>
  <si>
    <t>Thôn Đạ Nhinh 1-Xã Đam Rông 4</t>
  </si>
  <si>
    <t>Đa Blah-Xã Lạc Dương</t>
  </si>
  <si>
    <t>Thôn Liêng Krắc 1- Xã Đam Rông 3</t>
  </si>
  <si>
    <t xml:space="preserve">Bằng lăng </t>
  </si>
  <si>
    <t>Thôn Đạ Mur-Xã Đam Rông 1</t>
  </si>
  <si>
    <t>ngã ba huế đam rông 1</t>
  </si>
  <si>
    <t>Thôn 2-Xã Đam Rông 4</t>
  </si>
  <si>
    <t>o913114530</t>
  </si>
  <si>
    <t>Đưng Trang-Xã Đam Rông 4</t>
  </si>
  <si>
    <t>Thôn Phi Suor-Xã Nam Hà Lâm Hà</t>
  </si>
  <si>
    <t>Ngã ba R'lơm</t>
  </si>
  <si>
    <t>B Kăn-Xã D'Ran</t>
  </si>
  <si>
    <t>Trạm Xã Đơn Dương</t>
  </si>
  <si>
    <t>Thôn Jang Pàr-Xã Sơn Điền</t>
  </si>
  <si>
    <t xml:space="preserve">Chợ mới Di linh </t>
  </si>
  <si>
    <t>đi xe buýt</t>
  </si>
  <si>
    <t>Thôn Đa La-Xã Đam Rông 3</t>
  </si>
  <si>
    <t>Bằng Lăng</t>
  </si>
  <si>
    <t xml:space="preserve">đi xe buýt </t>
  </si>
  <si>
    <t xml:space="preserve">trạm xã đơn dương </t>
  </si>
  <si>
    <t>Thôn K'nớ 2-Xã Đam Rông 4</t>
  </si>
  <si>
    <t>Thôn Bồ Bê-Xã Sơn Điền</t>
  </si>
  <si>
    <t>Thôn Đạ pin-Xã Đam Rông 1</t>
  </si>
  <si>
    <t>Ngã Ba Huế Đam Rông 1</t>
  </si>
  <si>
    <t>thôn Tân Thuận - xã Đinh Văn Lâm Hà - tỉnh Lâm Đồng</t>
  </si>
  <si>
    <t>xe buýt và xe máy</t>
  </si>
  <si>
    <t>Thôn Toa Cát-Tà Năng-Lâm Đồng</t>
  </si>
  <si>
    <t>78km</t>
  </si>
  <si>
    <t>Xe buýt và xe máy</t>
  </si>
  <si>
    <t>Thôn K Long - xã Hiệp An - tỉnh Lâm Đồng</t>
  </si>
  <si>
    <t>21km</t>
  </si>
  <si>
    <t>Trạm thu phí Định An (9,7 km)</t>
  </si>
  <si>
    <t>Thôn Konpang -Xã Phúc Thọ Lâm Hà - Tỉnh Lâm Đồng</t>
  </si>
  <si>
    <t>72km</t>
  </si>
  <si>
    <t xml:space="preserve">ngã ba sơn hà ( cách nhà 30km ) </t>
  </si>
  <si>
    <t>Thôn Srê Đăng - xã Tân Hội - tỉnh Lâm Đồng</t>
  </si>
  <si>
    <t>48km</t>
  </si>
  <si>
    <t xml:space="preserve">Thôn Hoà Bình - Xã Phúc Thọ Lâm Hà - Tỉnh Lâm Đồng </t>
  </si>
  <si>
    <t>Thôn Ha Wai-Tu Tra-Đơn Dương-Lâm Đồng</t>
  </si>
  <si>
    <t>Thôn Jang Par - Xã Sơn Điền - Lâm Đồng</t>
  </si>
  <si>
    <t>0327593278</t>
  </si>
  <si>
    <t>Thôn Đà R'Giềng - xã Tà hine-tỉnh Lâm Đồng</t>
  </si>
  <si>
    <t>Thôn Phú Cao, xã Tà Hine, tỉnh Lâm Đồng</t>
  </si>
  <si>
    <t>63km</t>
  </si>
  <si>
    <t xml:space="preserve">Thôn Pang Pế Dơng - xã Đam Rông 3 - tỉnh Lâm Đồng </t>
  </si>
  <si>
    <t>107km</t>
  </si>
  <si>
    <t xml:space="preserve">Thôn Đạ Tế - xã Đam Rông 3 - Tỉnh Lâm Đồng </t>
  </si>
  <si>
    <t>Thôn Kala krọt - xã Bảo Thuận - tỉnh Lâm Đồng</t>
  </si>
  <si>
    <t>0399535017</t>
  </si>
  <si>
    <t>Thôn Đà R'Giềng - Đà Loan - Đức Trọng - Lâm Đồng</t>
  </si>
  <si>
    <t>Thôn Bờ Lá - Xã Tà Năng - Lâm Đồng</t>
  </si>
  <si>
    <t xml:space="preserve">Thôn Lán Tranh-xã Đam Rông 4 - tỉnh Lâm Đồng </t>
  </si>
  <si>
    <t>Thôn Ma Đanh - Tu tra - Đơn Dương - Lâm Đông</t>
  </si>
  <si>
    <t>Thôn Boola-Đam rông 1-Tỉnh Lâm Đồng</t>
  </si>
  <si>
    <t>Thôn Ma Đanh- Tu Tra -Đơn Dương - Lâm Đồng</t>
  </si>
  <si>
    <t>Thôn K Long - xã Hiệp An - Đức trọng-Lâm đồng</t>
  </si>
  <si>
    <t>Ngã 3 sân gôn</t>
  </si>
  <si>
    <t xml:space="preserve">Thôn Đông Thanh -Xã Phúc Thọ Lâm Hà-Lâm Đồng </t>
  </si>
  <si>
    <t>Thôn Tân Hợp - Xã Phúc Thọ Lâm Hà - Lâm Đồng</t>
  </si>
  <si>
    <t>ngã ba sơn hà ( 32km )</t>
  </si>
  <si>
    <t xml:space="preserve">Thôn Đăng Cao - xã Sơn Điền - tỉnh Lâm đồng </t>
  </si>
  <si>
    <t>0886597143</t>
  </si>
  <si>
    <t>Thôn Đăng Srỗn - Ninh Gia - Đức Trọng - Lâm Đồng</t>
  </si>
  <si>
    <t>55,7km</t>
  </si>
  <si>
    <t>Thôn Lộc Châu 3 - xã Bảo Thuận - tỉnh Lâm Đồng</t>
  </si>
  <si>
    <t>Thôn TouNeh-xã Tà Năng- tỉnh Lâm Đồng</t>
  </si>
  <si>
    <t>Chợ Đà Loan (64km)</t>
  </si>
  <si>
    <t>Thôn Bokabang -Tu Tra-Đơn Dương-Lâm Đồng</t>
  </si>
  <si>
    <t>Thôn kambutte - Tu tra - Đơn Dương - Lâm Đồng</t>
  </si>
  <si>
    <t>Vietcombank(VCB)</t>
  </si>
  <si>
    <t>bến xe gần chợ mới Di Linh (30km)</t>
  </si>
  <si>
    <t>xe đò ( Kim thy )</t>
  </si>
  <si>
    <t>11c2</t>
  </si>
  <si>
    <t>Ma Bó-Tà Năng-Lâm Đồng</t>
  </si>
  <si>
    <t>20km,bến xe chợ Đà Loan</t>
  </si>
  <si>
    <t xml:space="preserve">Ma bó -Tà năng -Lâm Đồng </t>
  </si>
  <si>
    <t>86,0km</t>
  </si>
  <si>
    <t xml:space="preserve">20km ,bến xe chợ đà loan </t>
  </si>
  <si>
    <t>Ma Bó, Tà Năng,Lâm Đồng</t>
  </si>
  <si>
    <t xml:space="preserve"> Ma Bó-Tà Năng-Lâm Đồng</t>
  </si>
  <si>
    <t>20km,bến xe chợ Đà loan</t>
  </si>
  <si>
    <t>xe máy và xe buýt (phương trang)</t>
  </si>
  <si>
    <t>VCB</t>
  </si>
  <si>
    <t>thôn3-Di linh</t>
  </si>
  <si>
    <t>8km</t>
  </si>
  <si>
    <t>xe buýt và xe đò</t>
  </si>
  <si>
    <t>Thôn  Tơmmơrang, Xã Tà Năng,Tỉnh Lâm Đồng</t>
  </si>
  <si>
    <t>Thôn 4-Tam Bố-Di Linh-LĐ</t>
  </si>
  <si>
    <t>79km</t>
  </si>
  <si>
    <t>Ngã ba nhà thờ tam bố</t>
  </si>
  <si>
    <t>Xe buýt phương trang</t>
  </si>
  <si>
    <t>thôn 7, xã Đinh Trang Thượng tỉnh Lâm Đồng</t>
  </si>
  <si>
    <t>Công viên di linh (19km)</t>
  </si>
  <si>
    <t>bị khóa</t>
  </si>
  <si>
    <t>Gân Reo - Hiệp Thạnh - Lâm Đồng</t>
  </si>
  <si>
    <t>13km</t>
  </si>
  <si>
    <t>Xe buýt (Phương Trang)</t>
  </si>
  <si>
    <t>Thôn Gần Reo- Xã hiệp thạnh-LĐ</t>
  </si>
  <si>
    <t>xe buýt( phương trang)</t>
  </si>
  <si>
    <t>Thôn Hàng Làng-Di Linh-LĐ</t>
  </si>
  <si>
    <t xml:space="preserve">89km </t>
  </si>
  <si>
    <t xml:space="preserve">Bến xe gần chợ mới Di Linh </t>
  </si>
  <si>
    <t xml:space="preserve">xe đò Bảo Vân / xe máy </t>
  </si>
  <si>
    <t>Vietcombank( VCB)</t>
  </si>
  <si>
    <t>Thôn Tân Hợp, xã Phúc Thọ Lâm Hà, Tỉnh Lâm Đồng</t>
  </si>
  <si>
    <t>26km ngã ba Lâm Hà</t>
  </si>
  <si>
    <t>Xe buýt Phương Trang</t>
  </si>
  <si>
    <t xml:space="preserve"> Thôn Phúc Cát ,Phúc Thọ -Lâm Hà , Lâm Đồng </t>
  </si>
  <si>
    <t>Bến xe trung tâm huyện Lâm Hà (Số 223 đường Hùng Vương, thị trấn Đinh Văn).</t>
  </si>
  <si>
    <t>Xe buýt ( Phương Trang )</t>
  </si>
  <si>
    <t>81km</t>
  </si>
  <si>
    <t>Cách nhà 25km( bến xe Phương Trang, Tân hà)</t>
  </si>
  <si>
    <t>84km</t>
  </si>
  <si>
    <t>(0)399928159</t>
  </si>
  <si>
    <t>thôn Đạ Nghịt, phường Lang Biang, thành phố Đà Lạt</t>
  </si>
  <si>
    <t>Thôn Bia Ray, xã Đức Trọng, Lâm Đồng</t>
  </si>
  <si>
    <t>39km</t>
  </si>
  <si>
    <t>1,4km( xe buýt)</t>
  </si>
  <si>
    <t>Thôn Liên Hoà, xã Nam Hà Lâm Hà, tỉnh Lâm Đồng</t>
  </si>
  <si>
    <t>Ngã 3 thác voi (cách nhà 14km)</t>
  </si>
  <si>
    <t>xe buýt phương trang và xe buýt xanh</t>
  </si>
  <si>
    <t>Thôn Srê Đăng, xã N Thôn Hạ, Huyện Đức Trọng, tỉnh Lâm Đồng</t>
  </si>
  <si>
    <t xml:space="preserve">thôn 4, xã Tân Thượng, huyện Di Linh, tỉnh Lâm Đồng </t>
  </si>
  <si>
    <t>Trường THCS Lê Lợi</t>
  </si>
  <si>
    <t>xe đò ( bảo vân)</t>
  </si>
  <si>
    <t>thôn Gan Reo, xã Hiệp Thạnh , huyện Đức Trọng Lâm đồng</t>
  </si>
  <si>
    <t>Cách nhà 13km</t>
  </si>
  <si>
    <t>Thôn KaLa Tô Kriềng, xã Bảo Thuận, huyện Di Linh, tỉnh Lâm Đồng</t>
  </si>
  <si>
    <t>85 km</t>
  </si>
  <si>
    <t>Bến xe gần chợ mới Di Linh</t>
  </si>
  <si>
    <t>Chơ Rung- Tà Năng- Lâm Đồng</t>
  </si>
  <si>
    <t>Chợ Đà Loan (20km)</t>
  </si>
  <si>
    <t>Thôn Yang Ly, Xã N Thôl Hạ, Huyện Đức Trọng , Tỉnh Lâm Đông</t>
  </si>
  <si>
    <t xml:space="preserve">Có </t>
  </si>
  <si>
    <t xml:space="preserve">thôn Pro, xã Quảng lập, tỉnh Lâm Đồng </t>
  </si>
  <si>
    <t>6km</t>
  </si>
  <si>
    <t>Thôn K67, xã Đa Quyn</t>
  </si>
  <si>
    <t>86Km</t>
  </si>
  <si>
    <t>20km ( chợ Đà Loan)</t>
  </si>
  <si>
    <t>Thôn Tân Hợp, Xã Phúc Thọ-Lâm Hà</t>
  </si>
  <si>
    <t>25km, ngã ba Tân Hà</t>
  </si>
  <si>
    <t xml:space="preserve">xe bus phương trang </t>
  </si>
  <si>
    <t xml:space="preserve">Thôn Păng Páh, xã Đam Rông 1 </t>
  </si>
  <si>
    <t>Ngã ba Huế</t>
  </si>
  <si>
    <t>thôn Păng Páh,Xã Đam Rông 1</t>
  </si>
  <si>
    <t>xe buýt (đam rông-đà lạt)</t>
  </si>
  <si>
    <t>Bidv</t>
  </si>
  <si>
    <t>thôn Đạ k nàng huyện Đam Rông tỉnh Lâm Đồng</t>
  </si>
  <si>
    <t>ngã Ba Huế</t>
  </si>
  <si>
    <t>thôn 1 liêng srônh, xã Đam Rông 2</t>
  </si>
  <si>
    <t>ngã ba Út Việt</t>
  </si>
  <si>
    <t>xe buýt Đà lạt-Đam Rông</t>
  </si>
  <si>
    <t>Xã N Thol Hạ huyện Đức Trọng tỉnh Lâm Đồng</t>
  </si>
  <si>
    <t>xe buýt Đà Lạt- Đam Rông</t>
  </si>
  <si>
    <t>Thôn 4 Đạ Long, Xã Đam Rông 4, Tỉnh Lâm Đồng</t>
  </si>
  <si>
    <t xml:space="preserve">gần suối nước nóng </t>
  </si>
  <si>
    <t>xe buýt Vân Trang</t>
  </si>
  <si>
    <t xml:space="preserve"> xã phú sơn , huyện lâm hà, tỉnh lâm đồng </t>
  </si>
  <si>
    <t>ngã ba đạ đờn</t>
  </si>
  <si>
    <t>xe buýt đam rông-đà lạt</t>
  </si>
  <si>
    <t>thôn Đạ K' Nàng, xã Đạ K' Nàng ,huyện Đam Rông</t>
  </si>
  <si>
    <t>Smart banking (BIDV)</t>
  </si>
  <si>
    <t>Thôn Pang Pế Dơng , xã Đạ Sral , huyện Đam Rông</t>
  </si>
  <si>
    <t>101km</t>
  </si>
  <si>
    <t>thôn Pang Pế Dơng</t>
  </si>
  <si>
    <t>Thôn đa hoa , xã Tu Tra , huyện Đơn Dương , tỉnh Lâm Đồng</t>
  </si>
  <si>
    <t xml:space="preserve">Thôn Suối Thông A2, xã Đơn Dương, tỉnh Lâm Đồng  </t>
  </si>
  <si>
    <t>Cổng chào thôn Suối Thông A2</t>
  </si>
  <si>
    <t>Thôn 2 , xã Tân Thượng , huyện Di Linh , tỉnh Lâm Đồng</t>
  </si>
  <si>
    <t xml:space="preserve">kho xăng thôn 2 xã Tân Thượng huyện Di Linh </t>
  </si>
  <si>
    <t>thôn Tân Bình xã Phúc Thọ Lâm Hà tỉnh Lâm Đồng</t>
  </si>
  <si>
    <t>thôn sta -đạ ròn-đơn dương-lâm đồng</t>
  </si>
  <si>
    <t>chợ thạnh mỹ</t>
  </si>
  <si>
    <t>xe buýt đơn dương</t>
  </si>
  <si>
    <t xml:space="preserve">thôn đạ hiòng, xã Gia Bắc, huyện Di Linh tỉnh lâm đồng </t>
  </si>
  <si>
    <t xml:space="preserve">huyên Di Linh </t>
  </si>
  <si>
    <t>SmartBanking(BIDV)</t>
  </si>
  <si>
    <t xml:space="preserve">Thôn1 rô men , xã đam rông 2,tỉnh lâm đồng </t>
  </si>
  <si>
    <t>Cầu Bằng Lăng</t>
  </si>
  <si>
    <t xml:space="preserve">Xe buýt Đam rông đà Lạt </t>
  </si>
  <si>
    <t xml:space="preserve">Thôn Boblé xã Phi Liêng huyện Đam Rông tỉnh Lâm Đồng </t>
  </si>
  <si>
    <t>Ngã ba phi liêng</t>
  </si>
  <si>
    <t xml:space="preserve">Xe buýt Đà Lạt- Đam Rông </t>
  </si>
  <si>
    <t>thôn 10, xã Phúc Thọ Lâm Hà</t>
  </si>
  <si>
    <t>0328092039</t>
  </si>
  <si>
    <t>MB</t>
  </si>
  <si>
    <t>thôn 3, xã Đinh Trang Thương</t>
  </si>
  <si>
    <t>0827558304</t>
  </si>
  <si>
    <t>thôn Ma Đanh, xã Đơn Dương</t>
  </si>
  <si>
    <t>0366350412</t>
  </si>
  <si>
    <t>thôn 3, xã Đam Rông 2</t>
  </si>
  <si>
    <t>140km</t>
  </si>
  <si>
    <t>thôn Bobla, xã Đam Rông 1</t>
  </si>
  <si>
    <t>thôn văn hóa Păng Tiêng, phường Langbiang</t>
  </si>
  <si>
    <t>thôn Bokabang, xã Đơn Dương</t>
  </si>
  <si>
    <t>26km</t>
  </si>
  <si>
    <t>thôn 3, xã Phúc Thọ Lâm Hà</t>
  </si>
  <si>
    <t>thôn 2, xã Đinh Trang Thượng</t>
  </si>
  <si>
    <t>0347359787</t>
  </si>
  <si>
    <t>thôn 6, xã Phú Sơn Lâm Hà</t>
  </si>
  <si>
    <t>thôn 4, xã Đam Rông 2</t>
  </si>
  <si>
    <t>thôn 10, xã Phuc Thọ, Lâm Hà</t>
  </si>
  <si>
    <t>thôn Đa Té, xã Đam Rông 3</t>
  </si>
  <si>
    <t>160km</t>
  </si>
  <si>
    <t>0332380061</t>
  </si>
  <si>
    <t>thôn 3, xã Lạc Dương</t>
  </si>
  <si>
    <t>thôn 6, xã Phúc Thọ Lâm Hà</t>
  </si>
  <si>
    <t>thôn Lán Tranh, xã Đưng K nớh, Đam Rông 4</t>
  </si>
  <si>
    <t>thôn Tân Thượng 3, xã Đinh Trang Thượng</t>
  </si>
  <si>
    <t>120km</t>
  </si>
  <si>
    <t>thôn Liêng Krăc 1, xã Đam Rông 3</t>
  </si>
  <si>
    <t>155km</t>
  </si>
  <si>
    <t>0914708239</t>
  </si>
  <si>
    <t>thôn 10, xã Phúc Thọ, Lâm Hà</t>
  </si>
  <si>
    <t>thôn 5, Liên Đầm, xã Di Linh</t>
  </si>
  <si>
    <t>thôn Păng Bá, xã Đam Rông 1</t>
  </si>
  <si>
    <t>95km</t>
  </si>
  <si>
    <t>cách nhà 15km</t>
  </si>
  <si>
    <t>thôn Đạ Kao 2, xã Đam Rông 4</t>
  </si>
  <si>
    <t>170km</t>
  </si>
  <si>
    <t xml:space="preserve">thôn Ma Am, xã Ta Hine </t>
  </si>
  <si>
    <t>0378675045</t>
  </si>
  <si>
    <t>thôn 4, Ryoong Sre, xã Đinh Văn Lâm Hà</t>
  </si>
  <si>
    <t>0826414055</t>
  </si>
  <si>
    <t>xã Đam Rông 2</t>
  </si>
  <si>
    <t>101 km</t>
  </si>
  <si>
    <t>thôn 3, Đinh Trang Thượng</t>
  </si>
  <si>
    <t>THỐNG KÊ</t>
  </si>
  <si>
    <t>Số lượng ăn</t>
  </si>
  <si>
    <t>DS HS không ăn</t>
  </si>
  <si>
    <t>SL cắt phần ăn</t>
  </si>
  <si>
    <t>Thống kê</t>
  </si>
  <si>
    <t>Số căn cước hoặc 
mã định danh</t>
  </si>
  <si>
    <t>Thông tin sai ở cột</t>
  </si>
  <si>
    <t>Chỉnh sửa đúng là</t>
  </si>
  <si>
    <t>Mã đối tượng 
(vd: HS, DT, HN,…)</t>
  </si>
  <si>
    <t>Mã số trên thẻ BHYT
( 10 số )</t>
  </si>
  <si>
    <t>Hạn (sử dụng của) thẻ</t>
  </si>
  <si>
    <t>Lý do chưa cập nhật thông tin các cột bên trái</t>
  </si>
  <si>
    <t>Đã nộp hình</t>
  </si>
  <si>
    <t>Lý do chưa nộp hình</t>
  </si>
  <si>
    <t>Mã + số BHYT tra cứu trên hệ thống VssI</t>
  </si>
  <si>
    <t>Thời điểm đủ 5 năm liên tục</t>
  </si>
  <si>
    <t>HS</t>
  </si>
  <si>
    <t>Trạm y tế Đạ Sar</t>
  </si>
  <si>
    <t>Từ ngày 1/10/2019</t>
  </si>
  <si>
    <t>Đạ Sar - Lạc Dương - Lâm Đồng</t>
  </si>
  <si>
    <t>Rồi</t>
  </si>
  <si>
    <t>Trung tâm y tế Lạc Dương</t>
  </si>
  <si>
    <t>Từ ngày 1/1/2022</t>
  </si>
  <si>
    <t>TDP Đan Kia - TT Lạc Dương - Lạc Dương - Lâm Đồng</t>
  </si>
  <si>
    <t>Trạm y tế Đưng Kno</t>
  </si>
  <si>
    <t>Từ ngày 16/0/2024</t>
  </si>
  <si>
    <t>Đưng Kno - Lạc Dương - Lâm Đồng</t>
  </si>
  <si>
    <t>Phòng khám đa khoa khu vực Đa Nhim</t>
  </si>
  <si>
    <t>Từ ngày 1/1/2023</t>
  </si>
  <si>
    <t>Đa Nhim - Lạc Dương - Lâm Đồng</t>
  </si>
  <si>
    <t>GB</t>
  </si>
  <si>
    <t>Trạm y tế Đa Chais</t>
  </si>
  <si>
    <t>Từ ngày 19/1/2022</t>
  </si>
  <si>
    <t>Thôn Tu Poh - Đa Chais - Lạc Dương - Lâm Đồng</t>
  </si>
  <si>
    <t>DT</t>
  </si>
  <si>
    <t>Từ ngày 9/10/2019</t>
  </si>
  <si>
    <t>Thôn Lán Tranh - Đưng Kno - Lạc Dương - Lâm Đồng</t>
  </si>
  <si>
    <t>Từ ngày 1/10/2022</t>
  </si>
  <si>
    <t>Đa Chais - Lạc Dương - Lâm Đồng</t>
  </si>
  <si>
    <t>Trạm y tế Mê Linh</t>
  </si>
  <si>
    <t>Từ ngày 1/7/2025</t>
  </si>
  <si>
    <t>Tà Nung - Đà Lạt - Lâm Đồng</t>
  </si>
  <si>
    <t>Trạm y tế Tà Nung</t>
  </si>
  <si>
    <t xml:space="preserve">Thôn 3 - Tà Nung - Đà Lạt - Lâm Đồng </t>
  </si>
  <si>
    <t>TE</t>
  </si>
  <si>
    <t>Từ ngày 3/5/2013</t>
  </si>
  <si>
    <t xml:space="preserve">Thôn 4 - Tà Nung - Đà Lạt - Lâm Đồng </t>
  </si>
  <si>
    <t xml:space="preserve">Bị mất thẻ </t>
  </si>
  <si>
    <t>Thôn 6 - Đa Sar - Lạc Dương - Lâm Đồng</t>
  </si>
  <si>
    <t>Từ ngày 26/10/2022</t>
  </si>
  <si>
    <t>Lạc Dương - Lâm Đồng</t>
  </si>
  <si>
    <t>TDP Bon Dơng I - TT Lạc Dương - Lạc Dương - Lâm Đồng</t>
  </si>
  <si>
    <t>Trạm y tế Xã Lát</t>
  </si>
  <si>
    <t>Từ ngày 30/5/2018</t>
  </si>
  <si>
    <t>Xã Lát - Lạc Dương - Lâm Đồng</t>
  </si>
  <si>
    <t>Từ ngày 1/1/2024</t>
  </si>
  <si>
    <t>Từ ngày 1/7/2021</t>
  </si>
  <si>
    <t>Thôn KNo 1 - Xã Đưng Kno - Lạc Dương - Lâm Đồng</t>
  </si>
  <si>
    <t>Trung Y Tế Lạc Dương</t>
  </si>
  <si>
    <t>Bon Dơng 1-TT Lạc Dương</t>
  </si>
  <si>
    <t>Trạm Y Tế Xã Đưng K' noh</t>
  </si>
  <si>
    <t>Thôn 1- Dưng K' noh- Lạc Dương</t>
  </si>
  <si>
    <t>Trạm Y Tế Xã Đa Sar</t>
  </si>
  <si>
    <t>Păng Tiêng- Xã Lát- Lạc Dương</t>
  </si>
  <si>
    <t>Trạm Y Tế Xã Lát</t>
  </si>
  <si>
    <t>Thôn Đa Blah- Đa Sar</t>
  </si>
  <si>
    <t>Phòng khám đa khoa khu vực Đạ Nhim</t>
  </si>
  <si>
    <t>Đạ Nghịt 1- Xã Lát- Lạc Dương</t>
  </si>
  <si>
    <t>Trạm Y Tế  Xã Lát</t>
  </si>
  <si>
    <t>Đa Tro- Đa Nhim- Lạc Dương</t>
  </si>
  <si>
    <t>Trạm Y Tế Xã Đa Nhim</t>
  </si>
  <si>
    <t>Thôn 1- Đa sa- Lạc Dương</t>
  </si>
  <si>
    <t>Tổ 16,Thôn 1- Dưng K; noh- Lạc Dương</t>
  </si>
  <si>
    <t>Trạm Y Tế   Tà Nung</t>
  </si>
  <si>
    <t>Thôn 5- Tà Nung- Đà Lạt</t>
  </si>
  <si>
    <t>Trạm Y Tế  Đa Sar</t>
  </si>
  <si>
    <t>Thôn Long Lanh- Đa sar- Lạc Dương</t>
  </si>
  <si>
    <t>Trạm Y Tế Xã Đa Chais</t>
  </si>
  <si>
    <t>Thôn 1- Păng Tiêng- Xã Lát- Lạc Dương</t>
  </si>
  <si>
    <t>HN</t>
  </si>
  <si>
    <t>Liêng Bông- Đa Nhim- Lạc Dương</t>
  </si>
  <si>
    <t>Thôn Đơng K Si- Da chais- Lạc Dương</t>
  </si>
  <si>
    <t>Đạ Nghịt- Xã Lát- Lạc Dương</t>
  </si>
  <si>
    <t>TDP Đan kia- Lạc Dương</t>
  </si>
  <si>
    <t>Tổ 12, Thôn 3- Tà Nung- Đà Lạt</t>
  </si>
  <si>
    <t>Thôn Đưng K'Si- Đa chais- Lạc Dương</t>
  </si>
  <si>
    <t>Tổ 13, Thôn 1- Tà Nung- Đà Lạt</t>
  </si>
  <si>
    <t>TDP Bnơr A- TT Lạc Dương</t>
  </si>
  <si>
    <t>Thôn Đa chais- Đa chais- Lạc Dương</t>
  </si>
  <si>
    <t>Thôn 1- Dưng K' noh- Lạc dương</t>
  </si>
  <si>
    <t>Thôn Bon nơr B- TT Lạc Dương</t>
  </si>
  <si>
    <t>Tổ 18, Thôn 6- Tà Nung- Đà Lạt</t>
  </si>
  <si>
    <t>TDP Đăng Gia- TT Lạc Dương</t>
  </si>
  <si>
    <t>Trạm Y tế xã Đưng k'Nớ</t>
  </si>
  <si>
    <t>Thôn 1- Xã Đưng K' Nớ- Lạc Dương</t>
  </si>
  <si>
    <t>Trạm Y tế xã Lát</t>
  </si>
  <si>
    <t>Thôn Đạ Nghịt-Xã Lát-Lâm Đồng</t>
  </si>
  <si>
    <t>Trạm Y tế TT Lạc Dương</t>
  </si>
  <si>
    <t>TDP Bon Dơng 1-TT Lạc Dương- Lạc Dương</t>
  </si>
  <si>
    <t>Thôn Păng Tiêng 1-Xã Lát-Lạc Dương</t>
  </si>
  <si>
    <t>Trung tâm Y Tế Đà Lạt</t>
  </si>
  <si>
    <t>Thôn 4 - Xã Đasar - Lạc Dương - Lâm Đồng</t>
  </si>
  <si>
    <t>Trạm Y Tế Xã Đưng K'Nớ</t>
  </si>
  <si>
    <t>Thôn 1-Xã Đưng K'Nớ - Lạc Dương</t>
  </si>
  <si>
    <t>Trạm Y Tế Xã Đạ Chais</t>
  </si>
  <si>
    <t>Thôn TuPoh- Xã Đạ Nhim- Lạc Dương</t>
  </si>
  <si>
    <t>Trạm Y Tế Xã Đưng k'Nớ</t>
  </si>
  <si>
    <t>Thôn Lán Tranh- Xã Đưng K'Nớ- Lạc Dương</t>
  </si>
  <si>
    <t>Thôn 1- Xã Đưng K' Nớ - Lạc Dương</t>
  </si>
  <si>
    <t>Trạm Y Tế Xã Đưng K' Nớ</t>
  </si>
  <si>
    <t>Không có thẻ</t>
  </si>
  <si>
    <t>Thôn Păng Tiêng - Xã Lát-Lạc Dương</t>
  </si>
  <si>
    <t>Trung tâm Y tế Đà Lạt</t>
  </si>
  <si>
    <t>TDP Bon Dơng 2- TT Lạc Dương- Lạc Dương</t>
  </si>
  <si>
    <t>Trung tâm y tế Đà Lạt</t>
  </si>
  <si>
    <t>Thôn Liêng Bông - Xã ĐaNhim-Lạc Dương</t>
  </si>
  <si>
    <t>Trung Tâm Y Tế Đà Lạt</t>
  </si>
  <si>
    <t>TDP Bon Dơng 1- TT Lạc Dương- Lạc Dương</t>
  </si>
  <si>
    <t>Thôn Păng Tiêng - Xã Lát- Lạc Dương</t>
  </si>
  <si>
    <t>Thôn 5  - Xã Đa Sar - Lạc Dương</t>
  </si>
  <si>
    <t>Thôn Lán Tranh-Xã Đưng K'Nớ-Lạc Dương</t>
  </si>
  <si>
    <t>Thôn Đachais - Xã ĐaNhim-Lạc Dương</t>
  </si>
  <si>
    <t>Thôn 3- Xã Đa Sar-Lạc Dương</t>
  </si>
  <si>
    <t>Trung tâm y tế ĐaLat</t>
  </si>
  <si>
    <t>Trạm y tế xã Đa Chais</t>
  </si>
  <si>
    <t>Trung tâm y tế xã Lat</t>
  </si>
  <si>
    <t>Trạm y tế xã Đa Sar</t>
  </si>
  <si>
    <t>Trạm y tế xã Đưng Knơh</t>
  </si>
  <si>
    <t>Trung Y Tế Xã Đa chais</t>
  </si>
  <si>
    <t>Thôn Long Lanh - Xã Đachais-Lạc Dương</t>
  </si>
  <si>
    <t>Thôn 5- Xã Đa Sar - Lạc Dương</t>
  </si>
  <si>
    <t>Thôn 1- Xã Đưng K'Nớ - Lạc Dương</t>
  </si>
  <si>
    <t>Thôn Lán Tranh - Đưng K'Nớ-Lạc Dương</t>
  </si>
  <si>
    <t>Thôn Păng Tiêng - Xã Lát - Lạc Dương</t>
  </si>
  <si>
    <t>Trạm Y Tế Xã Đa sar</t>
  </si>
  <si>
    <t>Thôn 5 - Xã Đa Sar - Lạc Dương</t>
  </si>
  <si>
    <t>Phòng khám Đa Khoa khu vực Đa Nhim</t>
  </si>
  <si>
    <t>Thôn 2 - Xã Đưng K'Nớ-Lạc Dương</t>
  </si>
  <si>
    <t>Thôn Đưng K'Si - Xã ĐaChais-Lạc Dương</t>
  </si>
  <si>
    <t>Thôn 2 - Xã Đưng K'Nớ - Lạc Dương</t>
  </si>
  <si>
    <t>Thôn Đạ Nghịt - Xã Lát - Lạc Dương</t>
  </si>
  <si>
    <t>Mất thẻ</t>
  </si>
  <si>
    <t>trạm y tế xã Đạ R' sal</t>
  </si>
  <si>
    <t>xã Đạ R'sal, huyện Đam Rông Tỉnh Lâm Đồng</t>
  </si>
  <si>
    <t>trạm y tế đasar</t>
  </si>
  <si>
    <t>Trạm y tế xã Tân Thanh</t>
  </si>
  <si>
    <t xml:space="preserve">             HS</t>
  </si>
  <si>
    <t xml:space="preserve">Trạm y tế xã Phú Hội </t>
  </si>
  <si>
    <t xml:space="preserve">Xã Phú Hội , Huyện Đức Trọng , Tỉnh Lâm Đồng </t>
  </si>
  <si>
    <t xml:space="preserve">Trạm y tế xã Đạ Đờn </t>
  </si>
  <si>
    <t xml:space="preserve">Xã Đạ Đờn , Huyện Lâm Hà , Tỉnh Lâm Đồng </t>
  </si>
  <si>
    <t>DK</t>
  </si>
  <si>
    <t>Trạm y tế xã Tu tra</t>
  </si>
  <si>
    <t>Trung tâm y tế huyện Đơn Dương</t>
  </si>
  <si>
    <t>Trạm y tế xã Liêng Sronh</t>
  </si>
  <si>
    <t>Trạm y tế xã Đạ K' Nàng</t>
  </si>
  <si>
    <t>Trạm y tế xã Phú Sơn</t>
  </si>
  <si>
    <t>Phòng khám đa khoa khu vực Ka Đơn</t>
  </si>
  <si>
    <t>Trung tâm y tế huyện Đức Trọng</t>
  </si>
  <si>
    <t>Trạm y tế xã Lát</t>
  </si>
  <si>
    <t>Phòng khám đa khoa khu vực NInh Gia</t>
  </si>
  <si>
    <t>Trạm y tế xã Hòa Bắc</t>
  </si>
  <si>
    <t>Trung tâm y tế huyện Di Linh</t>
  </si>
  <si>
    <t>Trạm y tế xã Đa Quyn</t>
  </si>
  <si>
    <t>Trạm y tế xã Đạ Sar</t>
  </si>
  <si>
    <t>Trạm y tế xã Liên Hà</t>
  </si>
  <si>
    <t>Trạm y tế xã Phú Hội</t>
  </si>
  <si>
    <t>Trạm y tế xã Đạ Chais</t>
  </si>
  <si>
    <t xml:space="preserve">Trung Tâm Y Tế Huyện Đơn Dương </t>
  </si>
  <si>
    <t>1/1/2022 - 1/1/2026</t>
  </si>
  <si>
    <t>Ka Đô mới 2 xã Ka Đô Huyện Đơn Dương - Tỉnh Lâm Đồng</t>
  </si>
  <si>
    <t>Đã Nộp</t>
  </si>
  <si>
    <t>01/02/2023 - 1/2/2028</t>
  </si>
  <si>
    <t>Huyện Đơn Dương - Tỉnh Lâm Đồng</t>
  </si>
  <si>
    <t>Trạm Y Tế Xã Đạ Ròn</t>
  </si>
  <si>
    <t>01/09/2023 -01/09/2027</t>
  </si>
  <si>
    <t>Trung Tâm Y Tế Huyện Di Linh</t>
  </si>
  <si>
    <t>01/01/2022 - 01/01/2026</t>
  </si>
  <si>
    <t>Thôn 3 - Xã Đinh Trang Thượng -Huyện Di Linh-Tỉnh Lâm Đồng</t>
  </si>
  <si>
    <t>DS3686822181926</t>
  </si>
  <si>
    <t>01/01/2024 - 01/01/2029</t>
  </si>
  <si>
    <t>thôn STA1, XÃ ĐẠ RÒN, Huyện Đơn Dương,Lâm Đồng</t>
  </si>
  <si>
    <t xml:space="preserve">01/07/2021 - 01/07/2025 </t>
  </si>
  <si>
    <t>Thôn K'lot xã Tu Tra Huyện Đơn Dương Lâm Đồng</t>
  </si>
  <si>
    <t>Trạm Y Tế Xã Liên Hà</t>
  </si>
  <si>
    <t>01/10/2020 - 01/10/2025</t>
  </si>
  <si>
    <t>Huyện Lâm Hà Tỉnh Lâm Đồng</t>
  </si>
  <si>
    <t>Trạm Y Tế Xã Đạ R'Sal</t>
  </si>
  <si>
    <t>01/05/2024 - 01/05/2029</t>
  </si>
  <si>
    <t>Xã Đạ R'Sal Huyện Đam Rông Lâm Đồng</t>
  </si>
  <si>
    <t>01/04/2023-01/04/2028</t>
  </si>
  <si>
    <t>Thôn Pró Ngó Xã Pró Huyện Đơn Dương Tỉnh Lâm Đồng</t>
  </si>
  <si>
    <t>01/01/2020-01/01/2025</t>
  </si>
  <si>
    <t>Thôn Klong Bong Xã Tà Năng Huyện Đức Trọng Tỉnh Lâm Đồng</t>
  </si>
  <si>
    <t xml:space="preserve"> Xã Tà Hine  Huyện Đức Trọng  Lâm Đồng </t>
  </si>
  <si>
    <t>01/08/2022-01/08/2027</t>
  </si>
  <si>
    <t>Thôn Đa Ra Hoa Xã Đạ Nhim Huyện Lạc Dương Tỉnh Lâm Đồng</t>
  </si>
  <si>
    <t>Trung Tâm Y Tế Huyện Đơn Dương</t>
  </si>
  <si>
    <t>01/04/2020-01/04/2025</t>
  </si>
  <si>
    <t>Trung Tâm Y Tế Đạ M'Rông</t>
  </si>
  <si>
    <t>01/01/2019 - 01/01/2023</t>
  </si>
  <si>
    <t xml:space="preserve"> Thôn Liêng Krắc 2 Xã Đạ M'Rông Huyện Đam Rông Tỉnh Lâm Đồng </t>
  </si>
  <si>
    <t>Trạm Y Tế Xã Đạ Long</t>
  </si>
  <si>
    <t>31/12/2023 - 31/12/2028</t>
  </si>
  <si>
    <t>Thôn 1- Đạ Long-Đam Rông-Lâm Đồng</t>
  </si>
  <si>
    <t>DT268622843554</t>
  </si>
  <si>
    <t>01/01/2021-01/01/2026</t>
  </si>
  <si>
    <t>Thôn 3 Xã Đinh Trang Thượng Huyện Di Linh Tỉnh Lâm Đồng</t>
  </si>
  <si>
    <t>Trung Tâm Y Tế Xã Pró</t>
  </si>
  <si>
    <t>01/10/2022-01/10/2027</t>
  </si>
  <si>
    <t xml:space="preserve">Trung Tâm Y Tế Huyện Di Linh </t>
  </si>
  <si>
    <t>01/01/2021 - 01/01/2026</t>
  </si>
  <si>
    <t xml:space="preserve">Thôn 6 Xã Tân Lâm Huyện Di Linh tỉnh Lâm Đồng </t>
  </si>
  <si>
    <t>Trung tâm y tế xã Rô Men</t>
  </si>
  <si>
    <t>01/01/2020- 01/01/2025</t>
  </si>
  <si>
    <t>thôn 5 Xã Rô Men Huyện Đam Rông tỉnh Lâm Đồng</t>
  </si>
  <si>
    <t xml:space="preserve">Thôn Lang Bang Xã Sơn Điền Huyện Di linh tỉnh Lâm Đồng </t>
  </si>
  <si>
    <t>Trạm Y Tế Xã Ka Đô</t>
  </si>
  <si>
    <t>01/06/2022 - 01/06/2027</t>
  </si>
  <si>
    <t xml:space="preserve">Huyện Đơn Dương Tỉnh Lâm Đồng </t>
  </si>
  <si>
    <t xml:space="preserve">Phòng Khám Đa Khoa KV Đạ Tông </t>
  </si>
  <si>
    <t>01/04/2024-01/04/2027</t>
  </si>
  <si>
    <t xml:space="preserve">Thôn Đạ Nhinh 2, Đạ Tông, Đam Rông, Lâm Đồng </t>
  </si>
  <si>
    <t>Thôn Păng Tiêng Xã Lát Huyện Lạc Duơng Tỉnh Lâm Đồng</t>
  </si>
  <si>
    <t xml:space="preserve">Trạm Y Tế </t>
  </si>
  <si>
    <t xml:space="preserve">Xã Đạ M'Rông Huyện Đam Rông Tỉnh Lâm Đồng </t>
  </si>
  <si>
    <t>Mất BHYT</t>
  </si>
  <si>
    <t>Trung Tâm Y Tế Huyện Lâm Hà</t>
  </si>
  <si>
    <t>01/07/2021 - 01/07/2026</t>
  </si>
  <si>
    <t xml:space="preserve">Thôn Sình Công Xã Liên Hà Huyện Lâm Hà Tỉnh Lâm Đồng </t>
  </si>
  <si>
    <t>DS3686821779684</t>
  </si>
  <si>
    <t>Trạm Y Tế Xã Lạc Xuân</t>
  </si>
  <si>
    <t>01/06/2022 - 01/06/2026</t>
  </si>
  <si>
    <t xml:space="preserve">B'Kăn Xã Lạc Xuân Huyện Đơn Dương Tỉnh Lâm Đồng </t>
  </si>
  <si>
    <t>DS3686821919962</t>
  </si>
  <si>
    <t>Trạm Y Tế</t>
  </si>
  <si>
    <t>Trạm Y Tế Xã Pró</t>
  </si>
  <si>
    <t>01/01/2023 -01/01/2028</t>
  </si>
  <si>
    <t>Thôn Đông Hồ, huyện Đơn Dương, Xã Pro, Lâm Đồng</t>
  </si>
  <si>
    <t>Trạm Y Tế xã Đà Loan</t>
  </si>
  <si>
    <t xml:space="preserve">Thôn Tơ M Rang,Xã Đa Quy huyện Đức Trọng tỉnh Lâm Đồng </t>
  </si>
  <si>
    <t>Trung tâm y tế xã Tu Tra</t>
  </si>
  <si>
    <t>01/01/2025-31/12/2025</t>
  </si>
  <si>
    <t>Thôn Ma Đanh, Xã Tu tra Huyện Đơn Dương, Tỉnh Lâm Đồng</t>
  </si>
  <si>
    <t>Trạm y tế xã Gia Bắc</t>
  </si>
  <si>
    <t>01/01/2021 - 31/12/2025</t>
  </si>
  <si>
    <t>Thôn Nao Sẻ, Xã Gia bắc, Huyện Di Linh, Tỉnh lâm Đồng</t>
  </si>
  <si>
    <t>01/01/2022 - 31/12/2027</t>
  </si>
  <si>
    <t>K' Brạ, xã Tân Nghĩa, Huyện Di Linh, Tỉnh lâm Đồng</t>
  </si>
  <si>
    <t>Trạm y tế Liêng Srônh</t>
  </si>
  <si>
    <t>Thôn 3 - Liêng Hung, Xã Liêng Srônh, Huyện Đam Rông, TỈnh Lâm Đồng</t>
  </si>
  <si>
    <t>Trạm y tế xã Ka Đô</t>
  </si>
  <si>
    <t>Xóm 4, Thôn Ka Đô 12, Xã Ka Đô, Tỉnh Lâm Đồng</t>
  </si>
  <si>
    <t>TRạm y tế huyện Đơn Dương</t>
  </si>
  <si>
    <t>thôn suối thông a1, xã đạ ròn, huyện đơn dương, tỉnh lâm đồng</t>
  </si>
  <si>
    <t>Trạm y tế xã Gia bắc</t>
  </si>
  <si>
    <t>04/06/2021-01/01/2022</t>
  </si>
  <si>
    <t>Thôn Nao Sẻ, xã Gia bắc , Huyện DI LInh, Tỉnh lâm Đồng</t>
  </si>
  <si>
    <t>Thôn Đăng Cao, Xã Sơn Điền, Huyện Di Linh, Tỉnh Lâm Đồng</t>
  </si>
  <si>
    <t xml:space="preserve"> ,</t>
  </si>
  <si>
    <t>Phòng khám đa koa khu vực Ka Đơn</t>
  </si>
  <si>
    <t>01/01/2023- 01/03/2023</t>
  </si>
  <si>
    <t>Thôn Ka Đơn, Xã Ka Đơn, HUyện Đơn DƯơng, Tỉnh Lâm Đồng</t>
  </si>
  <si>
    <t>Thôn 3, Xã Đinh Trang Thượng, Huyện Di linh, Tỉnh Lâm Đồng</t>
  </si>
  <si>
    <t>Phòng khám Đa Khoa khu vực Tân Thượng</t>
  </si>
  <si>
    <t>Thôn 6, Xã Tân Lâm, Huyện Di linh, Tỉnh Lâm Đồng</t>
  </si>
  <si>
    <t>Thôn Đà Hiòng, Xã Gia Bắc, Huyện Di Linh, Tỉnh lâm Đồng</t>
  </si>
  <si>
    <t>01/03/2022-01/05/2026</t>
  </si>
  <si>
    <t>Thôn Hàng Làng, Xã Gung Ré, Huyện Di Linh, Tỉnh Lâm Đồng</t>
  </si>
  <si>
    <t>Phòng khám Đa Khoa khu vực Phi Liêng</t>
  </si>
  <si>
    <t>Thôn Bob La, Xã Phi liêng, Huyện Đam Rông, Tỉnh Lâm Đồng</t>
  </si>
  <si>
    <t>Trạm y tế xã Đạ Đờn</t>
  </si>
  <si>
    <t>01/01/2025 - 31/12/2027</t>
  </si>
  <si>
    <t>Thôn Đạ Ty, Xã Đạ Đờn, Huyện Lâm Hà, Tỉnh Lâm Đồng</t>
  </si>
  <si>
    <t>Trung tâm y tế huyên Di Linh</t>
  </si>
  <si>
    <t>01/02/2023 -31/12/2028</t>
  </si>
  <si>
    <t>Thôn con soh, Xã Sơn Điền, Huyện Di Linh, Tỉnh lâm Đồng</t>
  </si>
  <si>
    <t>Thôn Đạ Nghịt, Xã Lát, Huyện Lạc Dương, Tỉnh Lâm Đồng</t>
  </si>
  <si>
    <t>01/01/2021-01/01/2024</t>
  </si>
  <si>
    <t>Thôn Đông Mang, Xã Đạ chais, Huyện Lạc Dương, Tỉnh Lâm Đồng</t>
  </si>
  <si>
    <t>Trạm y tế xã Phúc Thọ</t>
  </si>
  <si>
    <t>Thôn Lâm Bô, Xã Phúc Thọ, Huyện Lâm Hà, Tỉnh Lâm Đồng</t>
  </si>
  <si>
    <t>01/01/2025 - 31/12/2025</t>
  </si>
  <si>
    <t>Thôn Phi Tô, Xã Tân Thanh, Tỉnh Lâm Đồng</t>
  </si>
  <si>
    <t>Trạm y tế xã Tân Văn</t>
  </si>
  <si>
    <t>01/10/2020- 01/02/2024</t>
  </si>
  <si>
    <t>thôn văn minh.xã tân văn, huyện lâm hà, tỉnh lâm đồng</t>
  </si>
  <si>
    <t>trạm y tế huyện đơn dương</t>
  </si>
  <si>
    <t>01/02/2023- 01/02/2028</t>
  </si>
  <si>
    <t>thôn ma đanh, xã tu tra, huyện đơn dương, tỉnh lâm đồng</t>
  </si>
  <si>
    <t>Thôn 4, Xã liêng Srônh, Huyện Đam Rông, Tỉnh lâm Đồng</t>
  </si>
  <si>
    <t>Trạm y tế Đưng K'nớ</t>
  </si>
  <si>
    <t>01/01/2021 - 10/9/2024</t>
  </si>
  <si>
    <t>Thôn Lán Tranh, Xã Đưng K'nớ, Huyện Lạc Dương, TỈnh lâm Đồng</t>
  </si>
  <si>
    <t>DT2686821736758</t>
  </si>
  <si>
    <t>Thôn Tân Hợp, Xã Tân Thanh, Huyện Lâm Hà, Lâm Đồng</t>
  </si>
  <si>
    <t>DT2686822859257</t>
  </si>
  <si>
    <t>06, Xã Lát, Huyện Lạc Dương, Lâm Đồng</t>
  </si>
  <si>
    <t>HS4686821735424</t>
  </si>
  <si>
    <t>Phòng khám đa khoa KV Đạ Tông</t>
  </si>
  <si>
    <t>Thôn Đa Kao 2, Xã Đạ Tông, Huyện Đam Rông, Lâm Đồng</t>
  </si>
  <si>
    <t>DT2686821678812</t>
  </si>
  <si>
    <t>Trung tâm tế huyện Lâm hà</t>
  </si>
  <si>
    <t>Thôn Sình Công, Xã Liên Hà, Huyện Lâm Hà, Lâm Đồng</t>
  </si>
  <si>
    <t>DS3686823091504</t>
  </si>
  <si>
    <t>Trạm y tế xã Tu Tra</t>
  </si>
  <si>
    <t>K' Lót, Xã Tu Tra, Huyện Đơn Dương, Lâm Đồng</t>
  </si>
  <si>
    <t>DS3686821916090</t>
  </si>
  <si>
    <t>Phong khám đa khoa Quân dân y khu vực Phi Liêng</t>
  </si>
  <si>
    <t>Thôn Liêng Đơng, Xã Phi Liêng, Huyện Đam Rông, Lâm Đồng</t>
  </si>
  <si>
    <t>DS3686821707981</t>
  </si>
  <si>
    <t>Trạm y tế xã  Phú Sơn</t>
  </si>
  <si>
    <t>Pre Teing 2, Xã Phú Sơn, Huyện Lâm Hà, Lâm Đồng</t>
  </si>
  <si>
    <t>DT2686821767546</t>
  </si>
  <si>
    <t>Păng Tiêng, Xã Lát, Huyện Lạc Dương, Lâm Đồng</t>
  </si>
  <si>
    <t>HN2686821719247</t>
  </si>
  <si>
    <t>Trung tâm tế huyện Đức Trọng</t>
  </si>
  <si>
    <t>Thôn KLong Bong, Xã Tà Năng, Huyện Đức Trọng, Lâm Đồng</t>
  </si>
  <si>
    <t>DT2686822090349</t>
  </si>
  <si>
    <t>Thôn Đạ Nhinh 1 , Xã Đạ Tông, Huyện Đam Rông, Lâm Đồng</t>
  </si>
  <si>
    <t>DT2686822864857</t>
  </si>
  <si>
    <t>Đa Blah, Xã Đạ Nhim, Huyện Lạc Dương, Lâm Đồng</t>
  </si>
  <si>
    <t>HS4686821728559</t>
  </si>
  <si>
    <t>Trạm y tế xã  Đạ M' rông</t>
  </si>
  <si>
    <t>Thôn Liêng Krắc 1 , Xã Đạ M' Rong, Huyện Đam Rông, Lâm Đồng</t>
  </si>
  <si>
    <t>DT2686822984021</t>
  </si>
  <si>
    <t>Trạm y tế xã  Đạ K' Nàng</t>
  </si>
  <si>
    <t>Thôn Đạ Mur, Xã Đạ K' Nàng, Huyện Đam Rông, Lâm Đồng</t>
  </si>
  <si>
    <t>DS3686821711435</t>
  </si>
  <si>
    <t>Thôn 2, Xã Đưng KNớ, Huyện Lạc Dương, Lâm Đồng</t>
  </si>
  <si>
    <t>DT2686821720041</t>
  </si>
  <si>
    <t>Đưng Trang, Xã Đưng KNớ, Huyện Lạc Dương, Lâm Đồng</t>
  </si>
  <si>
    <t>DK2686821736912</t>
  </si>
  <si>
    <t>HS4686821734184</t>
  </si>
  <si>
    <t>Thôn Phi Suor, Xã Phi Tô, Huyện Lâm Hà, Lâm Đồng</t>
  </si>
  <si>
    <t>DT2686821860226</t>
  </si>
  <si>
    <t>Trạm y tế xã  Đơn Dương</t>
  </si>
  <si>
    <t>B Kăn, Xã Lạc Xuân, Huyện Đơn Dương, Lâm Đồng</t>
  </si>
  <si>
    <t>DS3686822757105</t>
  </si>
  <si>
    <t>Thôn Jang Pàr, Xã Sơn Điền, Huyện Di Linh, Lâm Đồng</t>
  </si>
  <si>
    <t>HS4686822172902</t>
  </si>
  <si>
    <t>Thôn Đa La , Xã Đạ M' Rong, Huyện Đam Rông, Lâm Đồng</t>
  </si>
  <si>
    <t>DT2686821707855</t>
  </si>
  <si>
    <t>DS3686821974840</t>
  </si>
  <si>
    <t>Thôn K'nớ 2, Xã Đưng KNớ, Huyện Lạc Dương, Lâm Đồng</t>
  </si>
  <si>
    <t>DT2686821731395</t>
  </si>
  <si>
    <t>Thôn Bồ Bê, Xã Gia Bắc, Huyện Di Linh, Lâm Đồng</t>
  </si>
  <si>
    <t>DK2686822252866</t>
  </si>
  <si>
    <t>Thôn Đạ pin, Xã Đạ K' Nàng, Huyện Đam Rông, Lâm Đồng</t>
  </si>
  <si>
    <t>HS4686821684431</t>
  </si>
  <si>
    <t xml:space="preserve">Trạm y tế Huyện Lâm Hà, tỉnh Lâm Đồng </t>
  </si>
  <si>
    <t xml:space="preserve">Tân Thuận, tân Văn, Lâm Hà - Lâm Đồng </t>
  </si>
  <si>
    <t>Trạm y tế Xã Đa Quyn(cũ)</t>
  </si>
  <si>
    <t xml:space="preserve">Thôn Toa Cát - Xã Đa Quyn - Đức Trọng - Lâm Đồng </t>
  </si>
  <si>
    <t>K Long- Hiệp An - Đức Trọng-Lâm Đồng</t>
  </si>
  <si>
    <t>Trung tâm y tế xã Tân Thanh</t>
  </si>
  <si>
    <t>Thôn Kompang -Tân Thanh -Lâm Hà -Lâm Đồng</t>
  </si>
  <si>
    <t xml:space="preserve">Trung tâm y tế Khu vực Đức Trọng </t>
  </si>
  <si>
    <t xml:space="preserve">Thôn Srê Đăng - Xã N Thôn Hạ - Đức Trọng - Lâm Đồng </t>
  </si>
  <si>
    <t xml:space="preserve">Trạm Y tế xã Tân Thanh </t>
  </si>
  <si>
    <t>Hoà Bình, Tân Thanh, Lâm Hà, Lâm Đồng</t>
  </si>
  <si>
    <t xml:space="preserve">Trung tâm y tế huyện Đơn Dương </t>
  </si>
  <si>
    <t xml:space="preserve">Thôn Ha Wai-Tu Tra-Đơn Dương-Lâm Đồng </t>
  </si>
  <si>
    <t>Thôn Hà Giang - Sơn Điền - Di Linh - Lâm Đồng</t>
  </si>
  <si>
    <t>Thôn Đà R'Giềng, Xã Đà Loan, Huyện Đức Trọng, Tỉnh Lâm Đồng</t>
  </si>
  <si>
    <t>Phú Cao-Tà Hine-Đức Trọng-Lâm Đồng</t>
  </si>
  <si>
    <t xml:space="preserve">Trung tâm y tế huyện Đam Rông </t>
  </si>
  <si>
    <t>Thôn Pang Pế Dơng - ĐạRSal- Đam Rông - Lâm Đồng</t>
  </si>
  <si>
    <t>Trạm y tế xã Đạ M' Rông</t>
  </si>
  <si>
    <t>Thôn Đạ Tế - Đạ M' Rông - Đam Rông - Lâm Đồng</t>
  </si>
  <si>
    <t>Trạm y tế xã Bảo Thuận</t>
  </si>
  <si>
    <t>Thôn Kala Krọt - Bảo Thuận - Di Linh- Lâm Đồng</t>
  </si>
  <si>
    <t xml:space="preserve">Trung tâm y tế huyện Đức Trọng </t>
  </si>
  <si>
    <t>Thôn 16,Đà R'Giềng-Đà Loan-Đức Trọng-Lâm Đồng</t>
  </si>
  <si>
    <t>Trạm Y tế xã N'thol Hạ</t>
  </si>
  <si>
    <t>thôn Bla xã Tà Năng-Đức Trọng-Lâm Đồng</t>
  </si>
  <si>
    <t xml:space="preserve">Trạm y tế xã Đưng K'Nớ </t>
  </si>
  <si>
    <t xml:space="preserve">thôn Lán Tranh-xã Đưng K'Nớ-Lâm Đồng </t>
  </si>
  <si>
    <t>Ma Đanh - Tu Tra - Đơn Dương - Lâm Đồng</t>
  </si>
  <si>
    <t>Phòng khám đa khoa Quân dân y khu vực Phi Liêng</t>
  </si>
  <si>
    <t xml:space="preserve">Thôn Boola-Phi Liêng-Đam Rông-Lâm Đồng </t>
  </si>
  <si>
    <t xml:space="preserve">Trung tâm y tế Đà Lạt </t>
  </si>
  <si>
    <t xml:space="preserve">K long - Hiệp An - Đức Trọng- Lâm đồng </t>
  </si>
  <si>
    <t xml:space="preserve">Trung Tâm Y Tế Đà Lạt </t>
  </si>
  <si>
    <t xml:space="preserve">Đông Thanh-Tân Thanh - Lâm Hà -Lâm Đồng </t>
  </si>
  <si>
    <t>Tân Hợp-Tân Thanh-Lâm Hà-Lâm Đồng</t>
  </si>
  <si>
    <t xml:space="preserve">Thôn Đăng Cao - Sơn Điền - Di Linh - Lâm đồng </t>
  </si>
  <si>
    <t>Đăng Srỗn - Ninh Gia - Đức Trọng - Lâm Đồng</t>
  </si>
  <si>
    <t xml:space="preserve"> Thôn Lộc Châu 3 - Tân Nghĩa - Di Linh - Lâm Đồng</t>
  </si>
  <si>
    <t>Thôn TouNeh, xã Tà Năng, huyện Đức Trọng, tỉnh Lâm Đồng</t>
  </si>
  <si>
    <t>Bokabang - Tu Tra - Đơn Dương - Lâm Đồng</t>
  </si>
  <si>
    <t>Trạm y tế xã tu tra</t>
  </si>
  <si>
    <t>kambutte - Tu tra - Đơn Dương - Lâm Đồng</t>
  </si>
  <si>
    <t>k mang thẻ, ch liên hệ dc ph</t>
  </si>
  <si>
    <t>01/01/2025 -31/12/2025</t>
  </si>
  <si>
    <t>Thôn Ma Bó, Xã Đa Quyn, Huyện Đức Trọng, tỉnh Lâm Đồng</t>
  </si>
  <si>
    <t>Đã nộp ảnh</t>
  </si>
  <si>
    <t>DT26806011010417</t>
  </si>
  <si>
    <t>Mất thẻ BHYT</t>
  </si>
  <si>
    <t xml:space="preserve">Mất thẻ BHYT </t>
  </si>
  <si>
    <t>1/1/2025 - 31/12/2025</t>
  </si>
  <si>
    <t>Ma Bó, Xã Đa Quyn, Huyện Đức Trọng, Tỉnh Lâm Đồng</t>
  </si>
  <si>
    <t xml:space="preserve">Thôn Ma Bó, Xã Đa Quyn, Huyện Đức Trọng, tỉnh Lâm Đồng </t>
  </si>
  <si>
    <t>DT2686822007356</t>
  </si>
  <si>
    <t xml:space="preserve">trung tâm y tế huyện di linh </t>
  </si>
  <si>
    <t>02/01/2024-05/01/2026</t>
  </si>
  <si>
    <t xml:space="preserve"> thôn 3/ x.tân châu/ h.di linh/ t.lâm đồng</t>
  </si>
  <si>
    <t>Tơmrang,Đa Quyn, Đức Trọng, Lâm Đồng</t>
  </si>
  <si>
    <t>Đã nộp lại cho nhà trường năm trước, chưa lấy lại</t>
  </si>
  <si>
    <t>01/01/2022-01/01/2025</t>
  </si>
  <si>
    <t>Thôn 4-Tam Bố - Di Linh-Lâm đồng</t>
  </si>
  <si>
    <t>HS4686822256781</t>
  </si>
  <si>
    <t>Phòng khám đa khoa khu vực Tân Thượng</t>
  </si>
  <si>
    <t>Nhà 03, thôn 7, xã Tân Lâm, Huyện Di Linh, Tinh Lâm Đồng</t>
  </si>
  <si>
    <t xml:space="preserve">Đã nộp ảnh </t>
  </si>
  <si>
    <t>mất thẻ BHYT</t>
  </si>
  <si>
    <t>01/01/2021- 01/01/2026</t>
  </si>
  <si>
    <t>Thôn 4-Xã Tam Bố-H.Di Linh-T.Lâm Đồng</t>
  </si>
  <si>
    <t>HS4686822257715</t>
  </si>
  <si>
    <t>không mang thẻ BHYT</t>
  </si>
  <si>
    <t xml:space="preserve">Trung tâm Y tế Đà Lạt </t>
  </si>
  <si>
    <t>01/02/2024 - 31/12/2024</t>
  </si>
  <si>
    <t>thôn Hàng Làng, x.Gung Ré, h.Di Linh Lâm Đồng</t>
  </si>
  <si>
    <t>HS4686822641088</t>
  </si>
  <si>
    <t>Thôn Tân hợp, Xã Tân Thanh, Huyện Lâm Hà, Tỉnh Lâm Đồng</t>
  </si>
  <si>
    <t>Không mang thẻ BHYT</t>
  </si>
  <si>
    <t>DT2686821793876</t>
  </si>
  <si>
    <t>Trạm Y tế xã Phúc Thọ</t>
  </si>
  <si>
    <t>1/12025-31/12/2025</t>
  </si>
  <si>
    <t xml:space="preserve">Thôn Phúc Cát , Xã Phúc Thọ ,Huyện Lâm Hà , Tỉnh Lâm Đồng </t>
  </si>
  <si>
    <t>HS4686821745844</t>
  </si>
  <si>
    <t xml:space="preserve">Thôn Tân hợp, Xã Tân Thanh, Huyện Lâm Hà, Tỉnh Lâm Đồng </t>
  </si>
  <si>
    <t>DT2686823250641</t>
  </si>
  <si>
    <t>Trạm Y tế xã Đa Quyn</t>
  </si>
  <si>
    <t xml:space="preserve"> 01/01/2022- 01/01/2027</t>
  </si>
  <si>
    <t xml:space="preserve">Makir, Xã Đa Quyn, Huyện Đức Trọng, Tỉnh Lâm Đồng </t>
  </si>
  <si>
    <t xml:space="preserve">đã nộp hình </t>
  </si>
  <si>
    <t>Thôn Đạ Nghịt,xã Lát, huyện Lạc Dương tỉnh Lâm Đồng</t>
  </si>
  <si>
    <t>01/02/2024-31/12/2024</t>
  </si>
  <si>
    <t>Thôn Bia Ray, xã N Thôn Hạ, Huyện Đức Trọng, Tỉnh Lâm Đồng</t>
  </si>
  <si>
    <t>HS4686822126057</t>
  </si>
  <si>
    <t>Trung tâm y tế huyện Lâm Hà</t>
  </si>
  <si>
    <t>Thôn Liên Hoà, xã Phi Tô, huyện Lâm Hà, tỉnh Lâm Đồng</t>
  </si>
  <si>
    <t>01/02/2024 - 31/12/2024)</t>
  </si>
  <si>
    <t>Thôn Srê Đăng, xã N Thôn Hạ, huyện Đức Trọng, tỉnh Lâm Đồng</t>
  </si>
  <si>
    <t xml:space="preserve">Thôn4 ,Xã Tân Thượng , huyện Di Linh , tỉnh Lâm Đồng </t>
  </si>
  <si>
    <t>HS46822325703</t>
  </si>
  <si>
    <t>Thôn Gan Reo, Xã Liên Hiệp,  Huyện Đức Trọng, Tỉnh Lâm Đồng</t>
  </si>
  <si>
    <t>HS4686823017020</t>
  </si>
  <si>
    <t>01/02/2023 - 31/12/2023</t>
  </si>
  <si>
    <t>Thôn Ka La Tô Kriềng, xã Bảo Thuận,huyện Di Linh,tỉnh Lâm Đồng</t>
  </si>
  <si>
    <t>HS4686822198674</t>
  </si>
  <si>
    <t xml:space="preserve">Trạm y tế Xã Đa Quyn </t>
  </si>
  <si>
    <t xml:space="preserve">Chơ Rung, Xã Đa Quyn, Huyện Đức Trọng, Tỉnh Lâm Đồng </t>
  </si>
  <si>
    <t>DT2686822168279</t>
  </si>
  <si>
    <t>Trung Tâm Y Tế Huyện Đức Trọng</t>
  </si>
  <si>
    <t>Thôn Yang Ly, Xã N Thôl Hạ, Huyện Đức Trọng, Tỉnh Lâm Đồng</t>
  </si>
  <si>
    <t>15/09/2025-31/12/2025</t>
  </si>
  <si>
    <t xml:space="preserve">xã Pro trong, xã Pro, huyện Đơn Dương, tỉnh Lâm Đồng </t>
  </si>
  <si>
    <t>1/1/2021-06/07/2021</t>
  </si>
  <si>
    <t>Thôn Păng Pah, Xã Đạ K' Nàng, Huyện Đam Rông, Tỉnh Lâm Đồng</t>
  </si>
  <si>
    <t xml:space="preserve">Trạm y tế xã Đạ K' Nàng </t>
  </si>
  <si>
    <t>DS3686821690032</t>
  </si>
  <si>
    <t xml:space="preserve">Thôn Păng Tiêng, Xã Lát, Huyện Lạc Dương, Tỉnh Lâm Đồng </t>
  </si>
  <si>
    <t>Trạm y tế xã Đưng K'Nớ</t>
  </si>
  <si>
    <t xml:space="preserve">Thôn 2,xã đưng k nớ ,huyện lạc dương, tỉnh lâm đồng </t>
  </si>
  <si>
    <t>mất BHYT</t>
  </si>
  <si>
    <t>Trung tâm y tế xã Đạ M'Rông</t>
  </si>
  <si>
    <t>01/01/2019-01/01/2023</t>
  </si>
  <si>
    <t xml:space="preserve">Thôn Đạ Tế,Xã Đạ M'Rông,Huyện Đam Rông,Tỉnh Lâm Đồng </t>
  </si>
  <si>
    <t xml:space="preserve">Đã nộp hình </t>
  </si>
  <si>
    <t>1/1/2020-1/1/2025</t>
  </si>
  <si>
    <t>Thôn Lán Tranh,Xã Đưng K'Nớ,Huyện Lạc Dương,Tỉnh Lâm Đồng</t>
  </si>
  <si>
    <t>Trạm y tế xã Đạ K'Nàng</t>
  </si>
  <si>
    <t>Thôn Đạ K'Nàng,xã Đạ K' Nàng, huyện Đam Rông, tỉnh Lâm Đồng</t>
  </si>
  <si>
    <t>Đã nộp</t>
  </si>
  <si>
    <t>trạm y tế xã Liêng Srônh</t>
  </si>
  <si>
    <t>Thôn 1 xã Liêng Srônh huyện Đam Rông tỉnh Lâm Đồng</t>
  </si>
  <si>
    <t>Thôn Bia Ray, Xã N’Thol Hạ, Huyện Đức Trọng, Tỉnh Lâm Đồng</t>
  </si>
  <si>
    <t xml:space="preserve">Đã nộp </t>
  </si>
  <si>
    <t xml:space="preserve">DT </t>
  </si>
  <si>
    <t xml:space="preserve">Trạm y tế xã Đạ Long </t>
  </si>
  <si>
    <t xml:space="preserve">Thôn Đạ K Nàng-Xã Đạ K Nàng-Huyện Đam Rông-Tỉnh Lâm Đồng </t>
  </si>
  <si>
    <t>01/02/2023-31/12/2023</t>
  </si>
  <si>
    <t xml:space="preserve">Thôn 2 B'sụt xã Bảo Thuận huyện Di Linh tỉnh Lâm Đồng </t>
  </si>
  <si>
    <t>Trung tâm y tế huyện Lạc Dương</t>
  </si>
  <si>
    <t xml:space="preserve">Thôn Đạ tro Xã Đạ Nhim Huyện Lạc Dương Tỉnh Lâm Đồng </t>
  </si>
  <si>
    <t xml:space="preserve">Thôn Liêng Bông Xã Đa Nhim Huyện Lạc Dương Tỉnh Lâm Đồng </t>
  </si>
  <si>
    <t>Trạm y tế Xã Đạ M'Rông</t>
  </si>
  <si>
    <t>01/01/2024-31/12/2024</t>
  </si>
  <si>
    <t>Thôn Đạ Tế Xã Đạ M'Rông Huyện Đam Rông Tỉnh Lâm Đồng</t>
  </si>
  <si>
    <t>DS3686822985117</t>
  </si>
  <si>
    <t>Hs</t>
  </si>
  <si>
    <t>Trạm y tế xã Đạ Rsal</t>
  </si>
  <si>
    <t xml:space="preserve">Thôn Pang pế dơng xã đạ rsal huyện đam rông lâm đồng </t>
  </si>
  <si>
    <t>Trạm y tế xã Đạ Nhim</t>
  </si>
  <si>
    <t>Xã Đạ Nhim huyện Lạc Dương Lâm đồng</t>
  </si>
  <si>
    <t>mất bhyt</t>
  </si>
  <si>
    <t>Trạm y tê xã Đạ Ròn</t>
  </si>
  <si>
    <t>1/5/2022-1/5/2027</t>
  </si>
  <si>
    <t xml:space="preserve">Thôn Suối Thông A2 Xã Đạ Ròn Huyện Đơn Dương Tỉnh Lâm Đồng </t>
  </si>
  <si>
    <t>DT268682198 6868</t>
  </si>
  <si>
    <t>01/01/2022-01/01/2027</t>
  </si>
  <si>
    <t>Thôn 2 Tân Thượng Di Linh Lâm Đồng</t>
  </si>
  <si>
    <t>HS4686822622188</t>
  </si>
  <si>
    <t>06/07/2021-31/12/2026</t>
  </si>
  <si>
    <t>Thôn Tân Bình xã Tân Thanh huyện Lâm Hà tỉnh Lâm Đồng</t>
  </si>
  <si>
    <t>Thôn Đạ Hiông xã Gia Bắc huyện Di Linh tỉnh Lâm Đồng</t>
  </si>
  <si>
    <t>Thôn 1 xã Rô Men huyện Đam Rông tỉnh Lâm Đồng</t>
  </si>
  <si>
    <t>Phòng khám đa khoa Quân dân y kV Phi Liêng</t>
  </si>
  <si>
    <t>1/1/2023-1/1/2024</t>
  </si>
  <si>
    <t>Thôn Boblé xã phi liêng huyện đam rông tỉnh lâm đồng</t>
  </si>
  <si>
    <t>đã nộp</t>
  </si>
  <si>
    <t>Trung tâm y tế xã Liêng Srônh</t>
  </si>
  <si>
    <t>Thôn 1, Xã Liêng Srônh, Huyện Đam Rông, Tỉnh Lâm Đồng</t>
  </si>
  <si>
    <t>1/1/2020-1/4/2024</t>
  </si>
  <si>
    <t>ĐÃ THÔI HỌC</t>
  </si>
  <si>
    <t>Xã, huyện mới</t>
  </si>
  <si>
    <t>Số tiền</t>
  </si>
  <si>
    <t>Bảo Thuận</t>
  </si>
  <si>
    <t>Đam Rông 1</t>
  </si>
  <si>
    <t>Đam Rông 2</t>
  </si>
  <si>
    <t>Đam Rông 3</t>
  </si>
  <si>
    <t>Đam Rông 4</t>
  </si>
  <si>
    <t>Di Linh</t>
  </si>
  <si>
    <t>Đinh Văn</t>
  </si>
  <si>
    <t>Đơn Dương</t>
  </si>
  <si>
    <t>D'ran</t>
  </si>
  <si>
    <t>Đức Trọng</t>
  </si>
  <si>
    <t>Gia Hiệp</t>
  </si>
  <si>
    <t>Hiệp Thạnh</t>
  </si>
  <si>
    <t>Hòa Bắc</t>
  </si>
  <si>
    <t>Hòa Ninh</t>
  </si>
  <si>
    <t>Ka Đô</t>
  </si>
  <si>
    <t>Nam Ban</t>
  </si>
  <si>
    <t>Nam Hà</t>
  </si>
  <si>
    <t>Phú Sơn</t>
  </si>
  <si>
    <t>Phúc Thọ</t>
  </si>
  <si>
    <t>Quảng Lập</t>
  </si>
  <si>
    <t>Sơn Điền</t>
  </si>
  <si>
    <t>Tà Hine</t>
  </si>
  <si>
    <t>Tà Năng</t>
  </si>
  <si>
    <t>Tân Hội</t>
  </si>
  <si>
    <t xml:space="preserve">LangBiang </t>
  </si>
  <si>
    <t>xã mới</t>
  </si>
  <si>
    <t>Địa chỉ (nơi ở) theo tên xã mới</t>
  </si>
  <si>
    <t>hỗ trợ tiền xe</t>
  </si>
  <si>
    <t>Ninh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</si>
</sst>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"/>
    <numFmt numFmtId="165" formatCode="d/m/yyyy"/>
    <numFmt numFmtId="166" formatCode="#;\ \-\ #;;"/>
    <numFmt numFmtId="167" formatCode="d/m"/>
    <numFmt numFmtId="168" formatCode="d\-m\-yyyy"/>
  </numFmts>
  <fonts count="6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FF"/>
      <name val="Arial"/>
      <scheme val="minor"/>
    </font>
    <font>
      <sz val="10"/>
      <color rgb="FFCC0000"/>
      <name val="Arial"/>
      <scheme val="minor"/>
    </font>
    <font>
      <sz val="10"/>
      <color rgb="FFFF00FF"/>
      <name val="Arial"/>
      <scheme val="minor"/>
    </font>
    <font>
      <sz val="10"/>
      <color rgb="FF6AA84F"/>
      <name val="Arial"/>
      <scheme val="minor"/>
    </font>
    <font>
      <b/>
      <sz val="10"/>
      <color rgb="FF000000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0"/>
      <color rgb="FFFF00FF"/>
      <name val="Arial"/>
    </font>
    <font>
      <sz val="10"/>
      <color rgb="FF980000"/>
      <name val="Arial"/>
      <scheme val="minor"/>
    </font>
    <font>
      <b/>
      <sz val="10"/>
      <color rgb="FF93C47D"/>
      <name val="Arial"/>
      <scheme val="minor"/>
    </font>
    <font>
      <sz val="10"/>
      <color rgb="FF4A86E8"/>
      <name val="Arial"/>
    </font>
    <font>
      <strike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9"/>
      <color rgb="FF1F1F1F"/>
      <name val="&quot;Google Sans&quot;"/>
    </font>
    <font>
      <sz val="10"/>
      <color rgb="FF000000"/>
      <name val="Roboto"/>
    </font>
    <font>
      <sz val="9"/>
      <color theme="1"/>
      <name val="Arial"/>
      <scheme val="minor"/>
    </font>
    <font>
      <sz val="10"/>
      <color rgb="FFA61C00"/>
      <name val="Arial"/>
    </font>
    <font>
      <sz val="10"/>
      <color rgb="FF4A86E8"/>
      <name val="Arial"/>
      <scheme val="minor"/>
    </font>
    <font>
      <sz val="10"/>
      <color rgb="FF000000"/>
      <name val="Arial"/>
      <scheme val="minor"/>
    </font>
    <font>
      <sz val="9"/>
      <color rgb="FF000000"/>
      <name val="&quot;Google Sans Mono&quot;"/>
    </font>
    <font>
      <sz val="10"/>
      <color rgb="FF00FF00"/>
      <name val="Arial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2"/>
      <color rgb="FFFF0000"/>
      <name val="&quot;Times New Roman&quot;"/>
    </font>
    <font>
      <sz val="12"/>
      <color theme="1"/>
      <name val="&quot;Times New Roman&quot;"/>
    </font>
    <font>
      <sz val="14"/>
      <color theme="1"/>
      <name val="Arial"/>
      <scheme val="minor"/>
    </font>
    <font>
      <b/>
      <sz val="12"/>
      <color theme="1"/>
      <name val="Times New Roman"/>
    </font>
    <font>
      <sz val="10"/>
      <color rgb="FF000000"/>
      <name val="Arial"/>
    </font>
    <font>
      <sz val="10"/>
      <color rgb="FFFFFF00"/>
      <name val="Arial"/>
      <scheme val="minor"/>
    </font>
    <font>
      <sz val="10"/>
      <color rgb="FF9900FF"/>
      <name val="Arial"/>
    </font>
    <font>
      <sz val="10"/>
      <color rgb="FF9900FF"/>
      <name val="Arial"/>
      <scheme val="minor"/>
    </font>
    <font>
      <sz val="10"/>
      <color rgb="FFA61C00"/>
      <name val="Arial"/>
      <scheme val="minor"/>
    </font>
    <font>
      <b/>
      <sz val="11"/>
      <color rgb="FF222222"/>
      <name val="&quot;Google Sans&quot;"/>
    </font>
    <font>
      <sz val="10"/>
      <color rgb="FF0000FF"/>
      <name val="Arial"/>
      <scheme val="minor"/>
    </font>
    <font>
      <sz val="10"/>
      <color rgb="FFFF00FF"/>
      <name val="Arial"/>
      <scheme val="minor"/>
    </font>
    <font>
      <sz val="10"/>
      <color rgb="FFFF0000"/>
      <name val="Arial"/>
      <scheme val="minor"/>
    </font>
    <font>
      <sz val="10"/>
      <color rgb="FF0000FF"/>
      <name val="Arial"/>
    </font>
    <font>
      <sz val="10"/>
      <color rgb="FFFF00FF"/>
      <name val="Arial"/>
    </font>
    <font>
      <sz val="10"/>
      <color theme="1"/>
      <name val="Arial"/>
    </font>
    <font>
      <sz val="10"/>
      <color rgb="FFFF0000"/>
      <name val="Arial"/>
    </font>
    <font>
      <b/>
      <sz val="12"/>
      <color rgb="FFFF0000"/>
      <name val="Arial"/>
      <scheme val="minor"/>
    </font>
    <font>
      <b/>
      <sz val="10"/>
      <color rgb="FFFF00FF"/>
      <name val="Times New Roman"/>
    </font>
    <font>
      <b/>
      <sz val="10"/>
      <color rgb="FF0000FF"/>
      <name val="Times New Roman"/>
    </font>
    <font>
      <b/>
      <sz val="10"/>
      <color rgb="FFFF0000"/>
      <name val="Times New Roman"/>
    </font>
    <font>
      <b/>
      <sz val="10"/>
      <color theme="1"/>
      <name val="Times New Roman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rgb="FF0000FF"/>
      <name val="Roboto_Regular"/>
    </font>
    <font>
      <sz val="10"/>
      <color theme="1"/>
      <name val="Roboto_Regular"/>
    </font>
    <font>
      <sz val="14"/>
      <color rgb="FFFF00FF"/>
      <name val="'UICTFontTextStyleBody'"/>
    </font>
    <font>
      <sz val="14"/>
      <color theme="1"/>
      <name val="'UICTFontTextStyleBody'"/>
    </font>
  </fonts>
  <fills count="18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EBEA6D"/>
        <bgColor rgb="FFEBEA6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  <fill>
      <patternFill patternType="solid">
        <fgColor rgb="FFEA9999"/>
        <bgColor rgb="FFEA9999"/>
      </patternFill>
    </fill>
  </fills>
  <borders count="13">
    <border>
      <left/>
      <right/>
      <top/>
      <bottom/>
      <diagonal/>
    </border>
    <border>
      <left/>
      <right/>
      <top style="thin">
        <color rgb="FFE1E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2" fillId="4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164" fontId="3" fillId="3" borderId="0" xfId="0" applyNumberFormat="1" applyFont="1" applyFill="1" applyAlignment="1"/>
    <xf numFmtId="0" fontId="3" fillId="0" borderId="0" xfId="0" applyFont="1" applyAlignment="1"/>
    <xf numFmtId="0" fontId="3" fillId="0" borderId="0" xfId="0" applyFont="1" applyAlignment="1"/>
    <xf numFmtId="0" fontId="13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3" borderId="0" xfId="0" applyFont="1" applyFill="1" applyAlignment="1"/>
    <xf numFmtId="0" fontId="15" fillId="0" borderId="0" xfId="0" applyFont="1" applyAlignment="1"/>
    <xf numFmtId="0" fontId="15" fillId="0" borderId="0" xfId="0" applyFont="1" applyAlignment="1"/>
    <xf numFmtId="0" fontId="15" fillId="4" borderId="0" xfId="0" applyFont="1" applyFill="1" applyAlignment="1"/>
    <xf numFmtId="0" fontId="16" fillId="0" borderId="0" xfId="0" applyFont="1"/>
    <xf numFmtId="0" fontId="17" fillId="0" borderId="0" xfId="0" applyFont="1"/>
    <xf numFmtId="0" fontId="13" fillId="6" borderId="0" xfId="0" applyFont="1" applyFill="1" applyAlignment="1">
      <alignment horizontal="center"/>
    </xf>
    <xf numFmtId="0" fontId="12" fillId="0" borderId="0" xfId="0" applyFont="1" applyAlignment="1"/>
    <xf numFmtId="0" fontId="2" fillId="3" borderId="0" xfId="0" applyFont="1" applyFill="1" applyAlignment="1"/>
    <xf numFmtId="0" fontId="3" fillId="3" borderId="0" xfId="0" applyFont="1" applyFill="1" applyAlignment="1"/>
    <xf numFmtId="0" fontId="13" fillId="3" borderId="0" xfId="0" applyFont="1" applyFill="1" applyAlignment="1"/>
    <xf numFmtId="0" fontId="3" fillId="0" borderId="0" xfId="0" applyFont="1" applyAlignment="1"/>
    <xf numFmtId="0" fontId="2" fillId="4" borderId="0" xfId="0" applyFont="1" applyFill="1" applyAlignment="1"/>
    <xf numFmtId="0" fontId="3" fillId="4" borderId="0" xfId="0" applyFont="1" applyFill="1" applyAlignment="1"/>
    <xf numFmtId="0" fontId="13" fillId="4" borderId="0" xfId="0" applyFont="1" applyFill="1" applyAlignment="1"/>
    <xf numFmtId="0" fontId="7" fillId="0" borderId="0" xfId="0" applyFont="1" applyAlignme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/>
    <xf numFmtId="0" fontId="6" fillId="7" borderId="0" xfId="0" applyFont="1" applyFill="1"/>
    <xf numFmtId="0" fontId="4" fillId="8" borderId="0" xfId="0" applyFont="1" applyFill="1" applyAlignment="1">
      <alignment horizontal="left"/>
    </xf>
    <xf numFmtId="0" fontId="6" fillId="4" borderId="0" xfId="0" applyFont="1" applyFill="1"/>
    <xf numFmtId="0" fontId="6" fillId="0" borderId="0" xfId="0" applyFo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>
      <alignment horizontal="center"/>
    </xf>
    <xf numFmtId="0" fontId="6" fillId="8" borderId="0" xfId="0" applyFont="1" applyFill="1" applyAlignment="1"/>
    <xf numFmtId="0" fontId="20" fillId="0" borderId="0" xfId="0" applyFont="1" applyAlignment="1"/>
    <xf numFmtId="0" fontId="6" fillId="7" borderId="0" xfId="0" applyFont="1" applyFill="1" applyAlignment="1"/>
    <xf numFmtId="0" fontId="6" fillId="0" borderId="0" xfId="0" applyFont="1" applyAlignment="1">
      <alignment horizontal="center"/>
    </xf>
    <xf numFmtId="0" fontId="20" fillId="0" borderId="0" xfId="0" applyFont="1"/>
    <xf numFmtId="0" fontId="6" fillId="3" borderId="0" xfId="0" applyFont="1" applyFill="1" applyAlignment="1">
      <alignment horizontal="center"/>
    </xf>
    <xf numFmtId="0" fontId="6" fillId="8" borderId="0" xfId="0" applyFont="1" applyFill="1"/>
    <xf numFmtId="0" fontId="7" fillId="8" borderId="0" xfId="0" applyFont="1" applyFill="1" applyAlignment="1"/>
    <xf numFmtId="0" fontId="8" fillId="8" borderId="0" xfId="0" applyFont="1" applyFill="1" applyAlignment="1"/>
    <xf numFmtId="0" fontId="8" fillId="8" borderId="0" xfId="0" applyFont="1" applyFill="1"/>
    <xf numFmtId="0" fontId="8" fillId="0" borderId="0" xfId="0" applyFont="1" applyAlignment="1"/>
    <xf numFmtId="0" fontId="4" fillId="0" borderId="0" xfId="0" applyFont="1" applyAlignment="1"/>
    <xf numFmtId="0" fontId="20" fillId="0" borderId="0" xfId="0" applyFont="1" applyAlignment="1">
      <alignment horizontal="center"/>
    </xf>
    <xf numFmtId="0" fontId="21" fillId="0" borderId="0" xfId="0" applyFont="1" applyAlignment="1"/>
    <xf numFmtId="0" fontId="22" fillId="8" borderId="0" xfId="0" applyFont="1" applyFill="1" applyAlignment="1"/>
    <xf numFmtId="0" fontId="23" fillId="9" borderId="0" xfId="0" applyFont="1" applyFill="1" applyAlignment="1"/>
    <xf numFmtId="0" fontId="23" fillId="9" borderId="0" xfId="0" applyFont="1" applyFill="1" applyAlignment="1">
      <alignment vertical="top"/>
    </xf>
    <xf numFmtId="0" fontId="21" fillId="0" borderId="0" xfId="0" applyFont="1"/>
    <xf numFmtId="0" fontId="6" fillId="0" borderId="1" xfId="0" applyFont="1" applyBorder="1" applyAlignment="1"/>
    <xf numFmtId="0" fontId="20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4" fillId="0" borderId="0" xfId="0" applyFont="1"/>
    <xf numFmtId="0" fontId="6" fillId="8" borderId="0" xfId="0" applyFont="1" applyFill="1" applyAlignment="1">
      <alignment horizontal="right"/>
    </xf>
    <xf numFmtId="0" fontId="13" fillId="8" borderId="0" xfId="0" applyFont="1" applyFill="1" applyAlignment="1"/>
    <xf numFmtId="0" fontId="6" fillId="8" borderId="0" xfId="0" applyFont="1" applyFill="1" applyAlignment="1"/>
    <xf numFmtId="0" fontId="2" fillId="8" borderId="0" xfId="0" applyFont="1" applyFill="1" applyAlignment="1"/>
    <xf numFmtId="0" fontId="3" fillId="8" borderId="0" xfId="0" applyFont="1" applyFill="1" applyAlignment="1"/>
    <xf numFmtId="0" fontId="3" fillId="8" borderId="0" xfId="0" applyFont="1" applyFill="1" applyAlignment="1"/>
    <xf numFmtId="0" fontId="13" fillId="8" borderId="0" xfId="0" applyFont="1" applyFill="1" applyAlignment="1"/>
    <xf numFmtId="0" fontId="2" fillId="8" borderId="0" xfId="0" applyFont="1" applyFill="1" applyAlignment="1"/>
    <xf numFmtId="0" fontId="16" fillId="0" borderId="0" xfId="0" applyFont="1" applyAlignment="1"/>
    <xf numFmtId="0" fontId="25" fillId="0" borderId="0" xfId="0" applyFont="1" applyAlignment="1"/>
    <xf numFmtId="0" fontId="1" fillId="8" borderId="0" xfId="0" applyFont="1" applyFill="1" applyAlignment="1"/>
    <xf numFmtId="0" fontId="14" fillId="8" borderId="0" xfId="0" applyFont="1" applyFill="1" applyAlignment="1"/>
    <xf numFmtId="0" fontId="2" fillId="0" borderId="0" xfId="0" applyFont="1" applyAlignment="1"/>
    <xf numFmtId="0" fontId="6" fillId="8" borderId="0" xfId="0" applyFont="1" applyFill="1" applyAlignment="1">
      <alignment horizontal="center"/>
    </xf>
    <xf numFmtId="0" fontId="6" fillId="0" borderId="0" xfId="0" applyFont="1" applyAlignment="1"/>
    <xf numFmtId="0" fontId="13" fillId="0" borderId="0" xfId="0" applyFont="1" applyAlignment="1"/>
    <xf numFmtId="0" fontId="26" fillId="0" borderId="0" xfId="0" applyFont="1" applyAlignment="1"/>
    <xf numFmtId="0" fontId="27" fillId="0" borderId="0" xfId="0" applyFont="1"/>
    <xf numFmtId="0" fontId="1" fillId="0" borderId="0" xfId="0" applyFont="1" applyAlignment="1"/>
    <xf numFmtId="0" fontId="14" fillId="0" borderId="0" xfId="0" applyFont="1" applyAlignment="1">
      <alignment horizontal="right"/>
    </xf>
    <xf numFmtId="0" fontId="27" fillId="0" borderId="0" xfId="0" applyFont="1" applyAlignment="1"/>
    <xf numFmtId="0" fontId="10" fillId="0" borderId="0" xfId="0" applyFont="1" applyAlignment="1"/>
    <xf numFmtId="0" fontId="2" fillId="10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7" fillId="11" borderId="0" xfId="0" applyFont="1" applyFill="1"/>
    <xf numFmtId="0" fontId="28" fillId="8" borderId="0" xfId="0" applyFont="1" applyFill="1" applyAlignment="1"/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3" fillId="0" borderId="0" xfId="0" applyNumberFormat="1" applyFont="1" applyAlignment="1"/>
    <xf numFmtId="0" fontId="29" fillId="1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6" borderId="0" xfId="0" applyFont="1" applyFill="1" applyAlignment="1"/>
    <xf numFmtId="0" fontId="30" fillId="0" borderId="0" xfId="0" applyFont="1" applyAlignment="1"/>
    <xf numFmtId="0" fontId="31" fillId="0" borderId="0" xfId="0" applyFont="1" applyAlignment="1"/>
    <xf numFmtId="0" fontId="6" fillId="13" borderId="0" xfId="0" applyFont="1" applyFill="1" applyAlignment="1"/>
    <xf numFmtId="0" fontId="6" fillId="13" borderId="0" xfId="0" applyFont="1" applyFill="1"/>
    <xf numFmtId="0" fontId="6" fillId="6" borderId="0" xfId="0" applyFont="1" applyFill="1" applyAlignment="1"/>
    <xf numFmtId="0" fontId="6" fillId="0" borderId="2" xfId="0" applyFont="1" applyBorder="1"/>
    <xf numFmtId="0" fontId="4" fillId="8" borderId="2" xfId="0" applyFont="1" applyFill="1" applyBorder="1" applyAlignment="1">
      <alignment horizontal="left"/>
    </xf>
    <xf numFmtId="0" fontId="23" fillId="9" borderId="0" xfId="0" applyFont="1" applyFill="1" applyAlignment="1">
      <alignment vertical="top"/>
    </xf>
    <xf numFmtId="0" fontId="6" fillId="0" borderId="1" xfId="0" applyFont="1" applyBorder="1"/>
    <xf numFmtId="0" fontId="2" fillId="11" borderId="0" xfId="0" applyFont="1" applyFill="1" applyAlignment="1"/>
    <xf numFmtId="0" fontId="3" fillId="11" borderId="0" xfId="0" applyFont="1" applyFill="1" applyAlignment="1"/>
    <xf numFmtId="0" fontId="3" fillId="11" borderId="0" xfId="0" applyFont="1" applyFill="1" applyAlignment="1"/>
    <xf numFmtId="0" fontId="13" fillId="11" borderId="0" xfId="0" applyFont="1" applyFill="1" applyAlignment="1"/>
    <xf numFmtId="0" fontId="2" fillId="0" borderId="0" xfId="0" applyFont="1" applyAlignment="1"/>
    <xf numFmtId="0" fontId="2" fillId="11" borderId="0" xfId="0" applyFont="1" applyFill="1" applyAlignment="1"/>
    <xf numFmtId="0" fontId="13" fillId="0" borderId="0" xfId="0" applyFont="1" applyAlignment="1"/>
    <xf numFmtId="0" fontId="13" fillId="11" borderId="0" xfId="0" applyFont="1" applyFill="1" applyAlignment="1"/>
    <xf numFmtId="0" fontId="14" fillId="11" borderId="0" xfId="0" applyFont="1" applyFill="1" applyAlignment="1"/>
    <xf numFmtId="0" fontId="7" fillId="0" borderId="0" xfId="0" applyFont="1" applyAlignment="1">
      <alignment horizontal="left"/>
    </xf>
    <xf numFmtId="0" fontId="32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0" xfId="0" applyFont="1"/>
    <xf numFmtId="0" fontId="27" fillId="0" borderId="0" xfId="0" applyFont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/>
    <xf numFmtId="165" fontId="4" fillId="0" borderId="0" xfId="0" applyNumberFormat="1" applyFont="1" applyAlignment="1"/>
    <xf numFmtId="0" fontId="8" fillId="0" borderId="0" xfId="0" applyFont="1" applyAlignment="1"/>
    <xf numFmtId="0" fontId="10" fillId="0" borderId="0" xfId="0" applyFont="1" applyAlignment="1">
      <alignment horizontal="left"/>
    </xf>
    <xf numFmtId="164" fontId="3" fillId="0" borderId="0" xfId="0" applyNumberFormat="1" applyFont="1" applyAlignment="1"/>
    <xf numFmtId="166" fontId="10" fillId="0" borderId="0" xfId="0" applyNumberFormat="1" applyFont="1"/>
    <xf numFmtId="166" fontId="8" fillId="4" borderId="0" xfId="0" applyNumberFormat="1" applyFont="1" applyFill="1"/>
    <xf numFmtId="166" fontId="6" fillId="4" borderId="0" xfId="0" applyNumberFormat="1" applyFont="1" applyFill="1"/>
    <xf numFmtId="0" fontId="7" fillId="0" borderId="0" xfId="0" applyFont="1" applyAlignment="1">
      <alignment horizontal="right"/>
    </xf>
    <xf numFmtId="0" fontId="10" fillId="11" borderId="0" xfId="0" applyFont="1" applyFill="1" applyAlignment="1"/>
    <xf numFmtId="0" fontId="7" fillId="14" borderId="0" xfId="0" applyFont="1" applyFill="1" applyAlignment="1">
      <alignment horizontal="right"/>
    </xf>
    <xf numFmtId="166" fontId="7" fillId="0" borderId="0" xfId="0" applyNumberFormat="1" applyFont="1"/>
    <xf numFmtId="0" fontId="8" fillId="8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13" fillId="14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right"/>
    </xf>
    <xf numFmtId="166" fontId="8" fillId="4" borderId="0" xfId="0" applyNumberFormat="1" applyFont="1" applyFill="1" applyAlignment="1">
      <alignment horizontal="right"/>
    </xf>
    <xf numFmtId="0" fontId="10" fillId="11" borderId="0" xfId="0" applyFont="1" applyFill="1"/>
    <xf numFmtId="0" fontId="7" fillId="11" borderId="0" xfId="0" applyFont="1" applyFill="1" applyAlignment="1">
      <alignment horizontal="right"/>
    </xf>
    <xf numFmtId="166" fontId="6" fillId="0" borderId="0" xfId="0" applyNumberFormat="1" applyFont="1"/>
    <xf numFmtId="166" fontId="8" fillId="0" borderId="0" xfId="0" applyNumberFormat="1" applyFont="1"/>
    <xf numFmtId="166" fontId="27" fillId="0" borderId="0" xfId="0" applyNumberFormat="1" applyFont="1"/>
    <xf numFmtId="0" fontId="8" fillId="11" borderId="0" xfId="0" applyFont="1" applyFill="1"/>
    <xf numFmtId="0" fontId="2" fillId="11" borderId="0" xfId="0" applyFont="1" applyFill="1" applyAlignment="1"/>
    <xf numFmtId="0" fontId="5" fillId="6" borderId="0" xfId="0" applyFont="1" applyFill="1" applyAlignment="1">
      <alignment horizontal="left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3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49" fontId="37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1" fontId="6" fillId="0" borderId="0" xfId="0" applyNumberFormat="1" applyFont="1"/>
    <xf numFmtId="1" fontId="6" fillId="0" borderId="0" xfId="0" applyNumberFormat="1" applyFont="1" applyAlignment="1"/>
    <xf numFmtId="1" fontId="6" fillId="0" borderId="0" xfId="0" applyNumberFormat="1" applyFont="1" applyAlignment="1">
      <alignment horizontal="right"/>
    </xf>
    <xf numFmtId="0" fontId="6" fillId="0" borderId="0" xfId="0" quotePrefix="1" applyFont="1" applyAlignment="1"/>
    <xf numFmtId="0" fontId="2" fillId="0" borderId="0" xfId="0" applyFont="1" applyAlignment="1">
      <alignment horizontal="right"/>
    </xf>
    <xf numFmtId="0" fontId="38" fillId="0" borderId="0" xfId="0" applyFont="1" applyAlignment="1"/>
    <xf numFmtId="0" fontId="39" fillId="0" borderId="0" xfId="0" applyFont="1" applyAlignment="1"/>
    <xf numFmtId="0" fontId="13" fillId="4" borderId="0" xfId="0" applyFont="1" applyFill="1" applyAlignment="1"/>
    <xf numFmtId="0" fontId="2" fillId="0" borderId="0" xfId="0" applyFont="1" applyAlignment="1">
      <alignment horizontal="right"/>
    </xf>
    <xf numFmtId="0" fontId="7" fillId="4" borderId="0" xfId="0" applyFont="1" applyFill="1" applyAlignment="1"/>
    <xf numFmtId="0" fontId="6" fillId="4" borderId="0" xfId="0" applyFont="1" applyFill="1" applyAlignment="1"/>
    <xf numFmtId="0" fontId="8" fillId="11" borderId="0" xfId="0" applyFont="1" applyFill="1" applyAlignment="1"/>
    <xf numFmtId="0" fontId="8" fillId="11" borderId="0" xfId="0" quotePrefix="1" applyFont="1" applyFill="1" applyAlignment="1"/>
    <xf numFmtId="0" fontId="40" fillId="0" borderId="0" xfId="0" applyFont="1" applyAlignment="1"/>
    <xf numFmtId="164" fontId="3" fillId="3" borderId="0" xfId="0" applyNumberFormat="1" applyFont="1" applyFill="1" applyAlignment="1"/>
    <xf numFmtId="0" fontId="10" fillId="0" borderId="0" xfId="0" applyFont="1" applyAlignment="1">
      <alignment horizontal="right"/>
    </xf>
    <xf numFmtId="166" fontId="10" fillId="4" borderId="0" xfId="0" applyNumberFormat="1" applyFont="1" applyFill="1"/>
    <xf numFmtId="0" fontId="2" fillId="5" borderId="0" xfId="0" applyFont="1" applyFill="1" applyAlignment="1"/>
    <xf numFmtId="0" fontId="15" fillId="5" borderId="0" xfId="0" applyFont="1" applyFill="1" applyAlignment="1"/>
    <xf numFmtId="0" fontId="3" fillId="5" borderId="0" xfId="0" applyFont="1" applyFill="1" applyAlignment="1"/>
    <xf numFmtId="0" fontId="7" fillId="11" borderId="0" xfId="0" applyFont="1" applyFill="1" applyAlignment="1">
      <alignment horizontal="right"/>
    </xf>
    <xf numFmtId="166" fontId="6" fillId="3" borderId="0" xfId="0" applyNumberFormat="1" applyFont="1" applyFill="1"/>
    <xf numFmtId="166" fontId="7" fillId="0" borderId="0" xfId="0" applyNumberFormat="1" applyFont="1" applyAlignment="1"/>
    <xf numFmtId="166" fontId="8" fillId="5" borderId="0" xfId="0" applyNumberFormat="1" applyFont="1" applyFill="1"/>
    <xf numFmtId="166" fontId="10" fillId="5" borderId="0" xfId="0" applyNumberFormat="1" applyFont="1" applyFill="1"/>
    <xf numFmtId="166" fontId="6" fillId="5" borderId="0" xfId="0" applyNumberFormat="1" applyFont="1" applyFill="1"/>
    <xf numFmtId="166" fontId="8" fillId="3" borderId="0" xfId="0" applyNumberFormat="1" applyFont="1" applyFill="1" applyAlignment="1">
      <alignment horizontal="right"/>
    </xf>
    <xf numFmtId="166" fontId="7" fillId="4" borderId="0" xfId="0" applyNumberFormat="1" applyFont="1" applyFill="1" applyAlignment="1">
      <alignment horizontal="right"/>
    </xf>
    <xf numFmtId="0" fontId="41" fillId="15" borderId="0" xfId="0" applyFont="1" applyFill="1" applyAlignment="1"/>
    <xf numFmtId="0" fontId="40" fillId="0" borderId="0" xfId="0" applyFont="1"/>
    <xf numFmtId="0" fontId="41" fillId="16" borderId="0" xfId="0" applyFont="1" applyFill="1" applyAlignment="1"/>
    <xf numFmtId="166" fontId="40" fillId="0" borderId="0" xfId="0" applyNumberFormat="1" applyFont="1"/>
    <xf numFmtId="166" fontId="9" fillId="0" borderId="0" xfId="0" applyNumberFormat="1" applyFont="1"/>
    <xf numFmtId="0" fontId="42" fillId="11" borderId="0" xfId="0" applyFont="1" applyFill="1"/>
    <xf numFmtId="0" fontId="43" fillId="0" borderId="0" xfId="0" applyFont="1"/>
    <xf numFmtId="0" fontId="42" fillId="0" borderId="0" xfId="0" applyFont="1"/>
    <xf numFmtId="0" fontId="30" fillId="0" borderId="0" xfId="0" applyFont="1"/>
    <xf numFmtId="0" fontId="44" fillId="0" borderId="0" xfId="0" applyFont="1"/>
    <xf numFmtId="0" fontId="30" fillId="11" borderId="0" xfId="0" applyFont="1" applyFill="1"/>
    <xf numFmtId="0" fontId="6" fillId="11" borderId="0" xfId="0" applyFont="1" applyFill="1"/>
    <xf numFmtId="0" fontId="2" fillId="0" borderId="0" xfId="0" applyFont="1" applyAlignment="1">
      <alignment horizontal="right"/>
    </xf>
    <xf numFmtId="0" fontId="45" fillId="11" borderId="0" xfId="0" applyFont="1" applyFill="1" applyAlignment="1"/>
    <xf numFmtId="0" fontId="46" fillId="0" borderId="0" xfId="0" applyFont="1" applyAlignment="1"/>
    <xf numFmtId="0" fontId="45" fillId="0" borderId="0" xfId="0" applyFont="1" applyAlignment="1"/>
    <xf numFmtId="0" fontId="47" fillId="0" borderId="0" xfId="0" applyFont="1" applyAlignment="1"/>
    <xf numFmtId="0" fontId="48" fillId="0" borderId="0" xfId="0" applyFont="1" applyAlignment="1"/>
    <xf numFmtId="0" fontId="47" fillId="0" borderId="0" xfId="0" applyFont="1" applyAlignment="1"/>
    <xf numFmtId="0" fontId="47" fillId="11" borderId="0" xfId="0" applyFont="1" applyFill="1" applyAlignment="1"/>
    <xf numFmtId="0" fontId="3" fillId="11" borderId="0" xfId="0" applyFont="1" applyFill="1" applyAlignment="1"/>
    <xf numFmtId="0" fontId="45" fillId="0" borderId="0" xfId="0" applyFont="1" applyAlignment="1"/>
    <xf numFmtId="0" fontId="47" fillId="11" borderId="0" xfId="0" applyFont="1" applyFill="1" applyAlignment="1"/>
    <xf numFmtId="0" fontId="49" fillId="6" borderId="0" xfId="0" applyFont="1" applyFill="1" applyAlignment="1"/>
    <xf numFmtId="0" fontId="50" fillId="0" borderId="2" xfId="0" applyFont="1" applyBorder="1" applyAlignment="1">
      <alignment horizontal="center"/>
    </xf>
    <xf numFmtId="0" fontId="51" fillId="0" borderId="2" xfId="0" applyFont="1" applyBorder="1" applyAlignment="1">
      <alignment horizontal="right"/>
    </xf>
    <xf numFmtId="0" fontId="52" fillId="0" borderId="2" xfId="0" applyFont="1" applyBorder="1" applyAlignment="1">
      <alignment horizontal="center"/>
    </xf>
    <xf numFmtId="0" fontId="51" fillId="11" borderId="2" xfId="0" applyFont="1" applyFill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44" fillId="11" borderId="0" xfId="0" applyFont="1" applyFill="1" applyAlignment="1"/>
    <xf numFmtId="0" fontId="7" fillId="11" borderId="0" xfId="0" applyFont="1" applyFill="1" applyAlignment="1"/>
    <xf numFmtId="14" fontId="10" fillId="0" borderId="0" xfId="0" applyNumberFormat="1" applyFont="1" applyAlignment="1"/>
    <xf numFmtId="165" fontId="10" fillId="0" borderId="0" xfId="0" applyNumberFormat="1" applyFont="1" applyAlignment="1"/>
    <xf numFmtId="0" fontId="42" fillId="4" borderId="0" xfId="0" applyFont="1" applyFill="1"/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30" fillId="0" borderId="0" xfId="0" applyNumberFormat="1" applyFont="1" applyAlignment="1"/>
    <xf numFmtId="0" fontId="30" fillId="0" borderId="0" xfId="0" applyFont="1" applyAlignment="1">
      <alignment horizontal="center"/>
    </xf>
    <xf numFmtId="14" fontId="30" fillId="0" borderId="0" xfId="0" applyNumberFormat="1" applyFont="1" applyAlignment="1">
      <alignment horizontal="center"/>
    </xf>
    <xf numFmtId="165" fontId="30" fillId="0" borderId="0" xfId="0" applyNumberFormat="1" applyFont="1" applyAlignment="1">
      <alignment horizontal="center"/>
    </xf>
    <xf numFmtId="14" fontId="30" fillId="0" borderId="0" xfId="0" applyNumberFormat="1" applyFont="1" applyAlignment="1"/>
    <xf numFmtId="0" fontId="54" fillId="0" borderId="0" xfId="0" applyFont="1" applyAlignment="1"/>
    <xf numFmtId="0" fontId="33" fillId="0" borderId="0" xfId="0" applyFont="1" applyAlignment="1"/>
    <xf numFmtId="0" fontId="55" fillId="0" borderId="8" xfId="0" applyFont="1" applyBorder="1" applyAlignment="1"/>
    <xf numFmtId="0" fontId="30" fillId="0" borderId="0" xfId="0" applyFont="1" applyAlignment="1">
      <alignment horizontal="left"/>
    </xf>
    <xf numFmtId="165" fontId="15" fillId="0" borderId="0" xfId="0" applyNumberFormat="1" applyFont="1" applyAlignment="1"/>
    <xf numFmtId="14" fontId="15" fillId="0" borderId="0" xfId="0" applyNumberFormat="1" applyFont="1" applyAlignment="1"/>
    <xf numFmtId="0" fontId="55" fillId="0" borderId="6" xfId="0" applyFont="1" applyBorder="1" applyAlignment="1"/>
    <xf numFmtId="0" fontId="45" fillId="4" borderId="0" xfId="0" applyFont="1" applyFill="1" applyAlignment="1"/>
    <xf numFmtId="165" fontId="47" fillId="0" borderId="0" xfId="0" applyNumberFormat="1" applyFont="1" applyAlignment="1"/>
    <xf numFmtId="0" fontId="47" fillId="0" borderId="0" xfId="0" applyFont="1" applyAlignment="1"/>
    <xf numFmtId="14" fontId="47" fillId="0" borderId="0" xfId="0" applyNumberFormat="1" applyFont="1" applyAlignment="1"/>
    <xf numFmtId="0" fontId="45" fillId="4" borderId="0" xfId="0" applyFont="1" applyFill="1" applyAlignment="1"/>
    <xf numFmtId="0" fontId="45" fillId="11" borderId="0" xfId="0" applyFont="1" applyFill="1" applyAlignment="1"/>
    <xf numFmtId="0" fontId="46" fillId="0" borderId="0" xfId="0" applyFont="1" applyAlignment="1"/>
    <xf numFmtId="0" fontId="45" fillId="0" borderId="0" xfId="0" applyFont="1" applyAlignment="1"/>
    <xf numFmtId="0" fontId="48" fillId="0" borderId="0" xfId="0" applyFont="1" applyAlignment="1"/>
    <xf numFmtId="0" fontId="30" fillId="11" borderId="0" xfId="0" applyFont="1" applyFill="1" applyAlignment="1"/>
    <xf numFmtId="0" fontId="46" fillId="0" borderId="0" xfId="0" applyFont="1" applyAlignment="1"/>
    <xf numFmtId="0" fontId="48" fillId="0" borderId="0" xfId="0" applyFont="1" applyAlignment="1"/>
    <xf numFmtId="0" fontId="6" fillId="11" borderId="0" xfId="0" applyFont="1" applyFill="1" applyAlignment="1"/>
    <xf numFmtId="14" fontId="45" fillId="0" borderId="0" xfId="0" applyNumberFormat="1" applyFont="1" applyAlignment="1"/>
    <xf numFmtId="0" fontId="3" fillId="11" borderId="0" xfId="0" applyFont="1" applyFill="1" applyAlignment="1">
      <alignment horizontal="left"/>
    </xf>
    <xf numFmtId="0" fontId="43" fillId="0" borderId="0" xfId="0" applyFont="1" applyAlignment="1"/>
    <xf numFmtId="0" fontId="42" fillId="0" borderId="0" xfId="0" applyFont="1" applyAlignment="1"/>
    <xf numFmtId="0" fontId="44" fillId="0" borderId="0" xfId="0" applyFont="1" applyAlignment="1"/>
    <xf numFmtId="0" fontId="30" fillId="17" borderId="0" xfId="0" applyFont="1" applyFill="1" applyAlignment="1"/>
    <xf numFmtId="14" fontId="42" fillId="0" borderId="0" xfId="0" applyNumberFormat="1" applyFont="1" applyAlignment="1"/>
    <xf numFmtId="14" fontId="44" fillId="0" borderId="0" xfId="0" applyNumberFormat="1" applyFont="1" applyAlignment="1"/>
    <xf numFmtId="0" fontId="56" fillId="0" borderId="0" xfId="0" applyFont="1" applyAlignment="1"/>
    <xf numFmtId="0" fontId="57" fillId="0" borderId="0" xfId="0" applyFont="1" applyAlignment="1"/>
    <xf numFmtId="167" fontId="42" fillId="0" borderId="0" xfId="0" applyNumberFormat="1" applyFont="1" applyAlignment="1"/>
    <xf numFmtId="165" fontId="44" fillId="0" borderId="0" xfId="0" applyNumberFormat="1" applyFont="1" applyAlignment="1"/>
    <xf numFmtId="0" fontId="6" fillId="11" borderId="0" xfId="0" applyFont="1" applyFill="1" applyAlignment="1"/>
    <xf numFmtId="168" fontId="44" fillId="0" borderId="0" xfId="0" applyNumberFormat="1" applyFont="1" applyAlignment="1"/>
    <xf numFmtId="0" fontId="58" fillId="0" borderId="0" xfId="0" applyFont="1" applyAlignment="1"/>
    <xf numFmtId="0" fontId="59" fillId="0" borderId="0" xfId="0" applyFont="1" applyAlignment="1"/>
    <xf numFmtId="0" fontId="54" fillId="4" borderId="0" xfId="0" applyFont="1" applyFill="1" applyAlignment="1"/>
    <xf numFmtId="0" fontId="54" fillId="4" borderId="0" xfId="0" applyFont="1" applyFill="1"/>
    <xf numFmtId="165" fontId="54" fillId="4" borderId="0" xfId="0" applyNumberFormat="1" applyFont="1" applyFill="1" applyAlignment="1"/>
    <xf numFmtId="14" fontId="54" fillId="4" borderId="0" xfId="0" applyNumberFormat="1" applyFont="1" applyFill="1" applyAlignment="1"/>
    <xf numFmtId="0" fontId="54" fillId="0" borderId="0" xfId="0" applyFont="1"/>
    <xf numFmtId="0" fontId="42" fillId="11" borderId="0" xfId="0" applyFont="1" applyFill="1" applyAlignment="1"/>
    <xf numFmtId="0" fontId="8" fillId="0" borderId="0" xfId="0" applyFont="1" applyAlignment="1">
      <alignment horizontal="right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49" fontId="3" fillId="0" borderId="0" xfId="0" applyNumberFormat="1" applyFont="1" applyBorder="1" applyAlignment="1">
      <alignment horizontal="center"/>
    </xf>
    <xf numFmtId="49" fontId="3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/>
    </xf>
    <xf numFmtId="0" fontId="4" fillId="0" borderId="0" xfId="0" applyFont="1" applyAlignment="1"/>
    <xf numFmtId="0" fontId="0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6" fontId="13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DK951"/>
  <sheetViews>
    <sheetView tabSelected="1" workbookViewId="0">
      <pane xSplit="10" ySplit="5" topLeftCell="K212" activePane="bottomRight" state="frozen"/>
      <selection pane="topRight" activeCell="K1" sqref="K1"/>
      <selection pane="bottomLeft" activeCell="A6" sqref="A6"/>
      <selection pane="bottomRight" activeCell="N225" sqref="N225"/>
    </sheetView>
  </sheetViews>
  <sheetFormatPr defaultColWidth="12.6328125" defaultRowHeight="15.75" customHeight="1"/>
  <cols>
    <col min="1" max="1" width="4.08984375" hidden="1" customWidth="1"/>
    <col min="2" max="2" width="6" hidden="1" customWidth="1"/>
    <col min="3" max="4" width="5" hidden="1" customWidth="1"/>
    <col min="5" max="6" width="5" customWidth="1"/>
    <col min="7" max="7" width="10.6328125" hidden="1" customWidth="1"/>
    <col min="8" max="8" width="10.26953125" hidden="1" customWidth="1"/>
    <col min="9" max="9" width="11.453125" hidden="1" customWidth="1"/>
    <col min="10" max="10" width="25.453125" customWidth="1"/>
    <col min="11" max="11" width="14.453125" customWidth="1"/>
    <col min="12" max="12" width="15.6328125" customWidth="1"/>
    <col min="13" max="13" width="3.08984375" customWidth="1"/>
    <col min="14" max="14" width="43.453125" customWidth="1"/>
    <col min="15" max="16" width="14.36328125" customWidth="1"/>
    <col min="17" max="17" width="24.7265625" customWidth="1"/>
    <col min="18" max="18" width="61.08984375" customWidth="1"/>
    <col min="19" max="19" width="35.7265625" customWidth="1"/>
    <col min="20" max="20" width="5.26953125" customWidth="1"/>
    <col min="21" max="21" width="10" customWidth="1"/>
    <col min="22" max="22" width="9.7265625" customWidth="1"/>
    <col min="23" max="23" width="6.7265625" customWidth="1"/>
    <col min="24" max="24" width="8.6328125" customWidth="1"/>
    <col min="25" max="25" width="5.36328125" customWidth="1"/>
    <col min="26" max="31" width="9.453125" customWidth="1"/>
    <col min="32" max="34" width="6.453125" customWidth="1"/>
    <col min="35" max="35" width="4.90625" customWidth="1"/>
    <col min="36" max="36" width="4.453125" customWidth="1"/>
    <col min="37" max="37" width="5.36328125" customWidth="1"/>
    <col min="38" max="38" width="4.90625" customWidth="1"/>
    <col min="39" max="42" width="10" customWidth="1"/>
    <col min="43" max="43" width="5.36328125" customWidth="1"/>
    <col min="44" max="44" width="4.90625" customWidth="1"/>
    <col min="45" max="45" width="4.453125" customWidth="1"/>
    <col min="46" max="46" width="5.36328125" customWidth="1"/>
    <col min="47" max="47" width="4.90625" customWidth="1"/>
    <col min="48" max="49" width="8.36328125" customWidth="1"/>
    <col min="50" max="50" width="4.90625" customWidth="1"/>
    <col min="51" max="52" width="8.36328125" customWidth="1"/>
    <col min="53" max="53" width="7.453125" customWidth="1"/>
    <col min="54" max="54" width="8" customWidth="1"/>
    <col min="55" max="55" width="7.08984375" customWidth="1"/>
    <col min="56" max="56" width="4.90625" customWidth="1"/>
    <col min="57" max="57" width="4.453125" customWidth="1"/>
    <col min="58" max="59" width="6" customWidth="1"/>
    <col min="60" max="61" width="8.36328125" customWidth="1"/>
    <col min="62" max="62" width="6.08984375" customWidth="1"/>
    <col min="63" max="63" width="8.36328125" customWidth="1"/>
    <col min="64" max="64" width="6" customWidth="1"/>
    <col min="65" max="65" width="4.90625" customWidth="1"/>
    <col min="66" max="66" width="4.453125" customWidth="1"/>
    <col min="67" max="67" width="5.36328125" customWidth="1"/>
    <col min="68" max="68" width="4.90625" customWidth="1"/>
    <col min="69" max="69" width="8.36328125" customWidth="1"/>
    <col min="70" max="70" width="5.36328125" customWidth="1"/>
    <col min="71" max="71" width="9.7265625" customWidth="1"/>
    <col min="72" max="72" width="7.36328125" customWidth="1"/>
    <col min="73" max="73" width="10.26953125" customWidth="1"/>
    <col min="74" max="74" width="9.7265625" customWidth="1"/>
    <col min="75" max="75" width="11.08984375" customWidth="1"/>
    <col min="76" max="76" width="12.08984375" customWidth="1"/>
    <col min="77" max="77" width="4.90625" customWidth="1"/>
    <col min="78" max="78" width="4.453125" customWidth="1"/>
    <col min="79" max="79" width="5.36328125" customWidth="1"/>
    <col min="80" max="80" width="4.90625" customWidth="1"/>
    <col min="81" max="84" width="13.08984375" customWidth="1"/>
    <col min="85" max="85" width="5.36328125" customWidth="1"/>
    <col min="86" max="86" width="4.90625" customWidth="1"/>
    <col min="87" max="87" width="4.453125" customWidth="1"/>
    <col min="88" max="88" width="5.36328125" customWidth="1"/>
    <col min="89" max="89" width="4.90625" customWidth="1"/>
    <col min="90" max="90" width="4.453125" customWidth="1"/>
    <col min="91" max="94" width="13.36328125" customWidth="1"/>
    <col min="95" max="96" width="5.26953125" customWidth="1"/>
    <col min="97" max="97" width="5.36328125" customWidth="1"/>
    <col min="98" max="99" width="5.26953125" customWidth="1"/>
    <col min="100" max="100" width="5.36328125" customWidth="1"/>
    <col min="101" max="106" width="8.08984375" customWidth="1"/>
    <col min="107" max="108" width="22.08984375" customWidth="1"/>
    <col min="109" max="114" width="13.26953125" customWidth="1"/>
    <col min="115" max="115" width="5.36328125" customWidth="1"/>
  </cols>
  <sheetData>
    <row r="1" spans="1:115" ht="13" hidden="1">
      <c r="A1" s="1"/>
      <c r="B1" s="2"/>
      <c r="C1" s="3"/>
      <c r="D1" s="2"/>
      <c r="E1" s="4"/>
      <c r="F1" s="2"/>
      <c r="G1" s="1"/>
      <c r="H1" s="1"/>
      <c r="I1" s="6"/>
      <c r="J1" s="109" t="s">
        <v>3822</v>
      </c>
      <c r="K1" s="173"/>
      <c r="L1" s="173"/>
      <c r="N1" s="9"/>
      <c r="O1" s="9"/>
      <c r="P1" s="9"/>
      <c r="Q1" s="9"/>
      <c r="R1" s="9"/>
      <c r="AE1" s="9"/>
      <c r="CG1" s="9"/>
      <c r="CP1" s="9"/>
      <c r="CQ1" s="10"/>
    </row>
    <row r="2" spans="1:115" ht="13" hidden="1">
      <c r="A2" s="15"/>
      <c r="B2" s="16"/>
      <c r="C2" s="16"/>
      <c r="D2" s="16"/>
      <c r="E2" s="110"/>
      <c r="F2" s="16"/>
      <c r="G2" s="15"/>
      <c r="H2" s="15"/>
      <c r="I2" s="17"/>
      <c r="J2" s="111" t="s">
        <v>2</v>
      </c>
      <c r="K2" s="174"/>
      <c r="L2" s="174"/>
      <c r="M2" s="20"/>
      <c r="N2" s="22"/>
      <c r="O2" s="132"/>
      <c r="P2" s="132"/>
      <c r="Q2" s="22"/>
      <c r="R2" s="95"/>
      <c r="S2" s="21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2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1"/>
      <c r="CG2" s="22"/>
      <c r="CH2" s="20"/>
      <c r="CI2" s="20"/>
      <c r="CJ2" s="40"/>
      <c r="CK2" s="20"/>
      <c r="CL2" s="20"/>
      <c r="CM2" s="40"/>
      <c r="CN2" s="20"/>
      <c r="CO2" s="20"/>
      <c r="CP2" s="22"/>
      <c r="CQ2" s="23"/>
      <c r="CR2" s="20"/>
      <c r="CS2" s="20"/>
      <c r="CT2" s="20"/>
      <c r="CU2" s="20"/>
      <c r="CV2" s="20"/>
      <c r="CW2" s="20"/>
      <c r="CX2" s="20"/>
      <c r="CY2" s="20"/>
      <c r="CZ2" s="113"/>
      <c r="DA2" s="113"/>
      <c r="DB2" s="113"/>
      <c r="DC2" s="24"/>
      <c r="DD2" s="24"/>
      <c r="DE2" s="24"/>
      <c r="DF2" s="24"/>
      <c r="DG2" s="24"/>
      <c r="DH2" s="24"/>
      <c r="DI2" s="24"/>
      <c r="DJ2" s="24"/>
      <c r="DK2" s="24"/>
    </row>
    <row r="3" spans="1:115" ht="13" hidden="1">
      <c r="A3" s="25">
        <f>COUNTA(A6:A650)</f>
        <v>645</v>
      </c>
      <c r="B3" s="2">
        <f>COUNTIF(B6:B630,"?")</f>
        <v>0</v>
      </c>
      <c r="C3" s="25">
        <f>COUNTA(C6:C650)</f>
        <v>645</v>
      </c>
      <c r="D3" s="2">
        <f t="shared" ref="D3:E3" si="0">COUNTA(D6:D630)</f>
        <v>0</v>
      </c>
      <c r="E3" s="25">
        <f t="shared" si="0"/>
        <v>62</v>
      </c>
      <c r="G3" s="26"/>
      <c r="H3" s="26"/>
      <c r="I3" s="27"/>
      <c r="J3" s="28" t="s">
        <v>4</v>
      </c>
      <c r="T3" s="30"/>
      <c r="U3" s="30"/>
      <c r="V3" s="22"/>
      <c r="W3" s="30"/>
      <c r="X3" s="30"/>
      <c r="Y3" s="3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30"/>
      <c r="AP3" s="30"/>
      <c r="AQ3" s="30"/>
      <c r="AR3" s="30"/>
      <c r="AS3" s="30"/>
      <c r="AT3" s="3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30"/>
      <c r="BK3" s="30"/>
      <c r="BL3" s="30"/>
      <c r="BM3" s="30"/>
      <c r="BN3" s="30"/>
      <c r="BO3" s="3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30"/>
      <c r="CF3" s="30"/>
      <c r="CG3" s="30"/>
      <c r="CH3" s="31"/>
      <c r="CI3" s="31"/>
      <c r="CJ3" s="31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30"/>
      <c r="DA3" s="30"/>
      <c r="DB3" s="22"/>
      <c r="DC3" s="30"/>
      <c r="DD3" s="30"/>
      <c r="DE3" s="30"/>
      <c r="DF3" s="30"/>
      <c r="DG3" s="30"/>
      <c r="DH3" s="22"/>
      <c r="DI3" s="30"/>
      <c r="DJ3" s="30"/>
      <c r="DK3" s="30"/>
    </row>
    <row r="4" spans="1:115" ht="13">
      <c r="A4" s="26" t="s">
        <v>12</v>
      </c>
      <c r="B4" s="2" t="s">
        <v>13</v>
      </c>
      <c r="C4" s="2"/>
      <c r="D4" s="2"/>
      <c r="E4" s="25">
        <f>COUNTA(F6:F650)</f>
        <v>645</v>
      </c>
      <c r="F4" s="2" t="s">
        <v>692</v>
      </c>
      <c r="G4" s="26" t="s">
        <v>14</v>
      </c>
      <c r="H4" s="26" t="s">
        <v>15</v>
      </c>
      <c r="I4" s="27" t="s">
        <v>16</v>
      </c>
      <c r="J4" s="36" t="s">
        <v>17</v>
      </c>
      <c r="K4" s="126" t="s">
        <v>3823</v>
      </c>
      <c r="L4" s="126" t="s">
        <v>3824</v>
      </c>
      <c r="M4" s="20"/>
      <c r="N4" s="95" t="s">
        <v>3825</v>
      </c>
      <c r="O4" s="132"/>
      <c r="P4" s="132"/>
      <c r="Q4" s="95" t="s">
        <v>3826</v>
      </c>
      <c r="R4" s="95" t="s">
        <v>3827</v>
      </c>
      <c r="S4" s="21" t="s">
        <v>3828</v>
      </c>
      <c r="T4" s="23"/>
      <c r="U4" s="20"/>
      <c r="V4" s="22"/>
      <c r="W4" s="23"/>
      <c r="X4" s="20"/>
      <c r="Y4" s="22"/>
      <c r="Z4" s="23"/>
      <c r="AA4" s="20"/>
      <c r="AB4" s="22"/>
      <c r="AC4" s="23"/>
      <c r="AD4" s="20"/>
      <c r="AE4" s="22"/>
      <c r="AF4" s="23"/>
      <c r="AG4" s="20"/>
      <c r="AH4" s="22"/>
      <c r="AI4" s="23"/>
      <c r="AJ4" s="20"/>
      <c r="AK4" s="22"/>
      <c r="AL4" s="23"/>
      <c r="AM4" s="20"/>
      <c r="AN4" s="22"/>
      <c r="AO4" s="23"/>
      <c r="AP4" s="20"/>
      <c r="AQ4" s="22"/>
      <c r="AR4" s="23"/>
      <c r="AS4" s="20"/>
      <c r="AT4" s="22"/>
      <c r="AU4" s="23"/>
      <c r="AV4" s="20"/>
      <c r="AW4" s="22"/>
      <c r="AX4" s="23"/>
      <c r="AY4" s="20"/>
      <c r="AZ4" s="22"/>
      <c r="BA4" s="23"/>
      <c r="BB4" s="20"/>
      <c r="BC4" s="22"/>
      <c r="BD4" s="23"/>
      <c r="BE4" s="20"/>
      <c r="BF4" s="22"/>
      <c r="BG4" s="23"/>
      <c r="BH4" s="20"/>
      <c r="BI4" s="22"/>
      <c r="BJ4" s="23"/>
      <c r="BK4" s="20"/>
      <c r="BL4" s="22"/>
      <c r="BM4" s="23"/>
      <c r="BN4" s="20"/>
      <c r="BO4" s="22"/>
      <c r="BP4" s="23"/>
      <c r="BQ4" s="20"/>
      <c r="BR4" s="22"/>
      <c r="BS4" s="23"/>
      <c r="BT4" s="20"/>
      <c r="BU4" s="22"/>
      <c r="BV4" s="23"/>
      <c r="BW4" s="20"/>
      <c r="BX4" s="22"/>
      <c r="BY4" s="23"/>
      <c r="BZ4" s="20"/>
      <c r="CA4" s="22"/>
      <c r="CB4" s="23"/>
      <c r="CC4" s="20"/>
      <c r="CD4" s="22"/>
      <c r="CE4" s="23"/>
      <c r="CF4" s="40"/>
      <c r="CG4" s="22"/>
      <c r="CH4" s="23"/>
      <c r="CI4" s="40"/>
      <c r="CJ4" s="22"/>
      <c r="CK4" s="23"/>
      <c r="CL4" s="40"/>
      <c r="CM4" s="22"/>
      <c r="CN4" s="23"/>
      <c r="CO4" s="20"/>
      <c r="CP4" s="22"/>
      <c r="CQ4" s="23"/>
      <c r="CR4" s="40"/>
      <c r="CS4" s="22"/>
      <c r="CT4" s="23"/>
      <c r="CU4" s="40"/>
      <c r="CV4" s="22"/>
      <c r="CW4" s="23"/>
      <c r="CX4" s="40"/>
      <c r="CY4" s="22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</row>
    <row r="5" spans="1:115" ht="26.25" customHeight="1">
      <c r="A5" s="4"/>
      <c r="B5" s="115">
        <f>COUNTA(B6:B650)</f>
        <v>107</v>
      </c>
      <c r="C5" s="105"/>
      <c r="D5" s="105"/>
      <c r="E5" s="103" t="s">
        <v>12</v>
      </c>
      <c r="F5" s="175"/>
      <c r="G5" s="4"/>
      <c r="H5" s="4"/>
      <c r="I5" s="4"/>
      <c r="J5" s="47"/>
      <c r="K5" s="173"/>
      <c r="L5" s="173"/>
      <c r="N5" s="9" t="s">
        <v>5228</v>
      </c>
      <c r="O5" s="9" t="s">
        <v>5227</v>
      </c>
      <c r="P5" s="9" t="s">
        <v>5229</v>
      </c>
      <c r="Q5" s="44" t="s">
        <v>3829</v>
      </c>
      <c r="R5" s="9"/>
      <c r="AE5" s="9"/>
      <c r="CG5" s="9"/>
      <c r="CP5" s="9"/>
      <c r="CQ5" s="10"/>
    </row>
    <row r="6" spans="1:115" ht="13" hidden="1">
      <c r="A6" s="4">
        <v>1</v>
      </c>
      <c r="B6" s="2" t="str">
        <f t="shared" ref="B6:B90" si="1">IF(C6&lt;&gt;F6,"?","")</f>
        <v/>
      </c>
      <c r="C6" s="45" t="s">
        <v>21</v>
      </c>
      <c r="D6" s="2"/>
      <c r="E6" s="4">
        <v>1</v>
      </c>
      <c r="F6" s="115" t="s">
        <v>21</v>
      </c>
      <c r="G6" s="4">
        <v>2005929926</v>
      </c>
      <c r="H6" s="4"/>
      <c r="I6" s="4"/>
      <c r="J6" s="47" t="s">
        <v>22</v>
      </c>
      <c r="BA6" s="49"/>
      <c r="BB6" s="49"/>
      <c r="BC6" s="49"/>
      <c r="BD6" s="49"/>
      <c r="BE6" s="49"/>
      <c r="BQ6" s="40"/>
      <c r="BR6" s="40"/>
      <c r="BS6" s="40"/>
      <c r="BT6" s="40"/>
      <c r="CQ6" s="61"/>
    </row>
    <row r="7" spans="1:115" ht="12.5" hidden="1">
      <c r="A7" s="4">
        <v>2</v>
      </c>
      <c r="B7" s="2" t="str">
        <f t="shared" si="1"/>
        <v/>
      </c>
      <c r="C7" s="45" t="s">
        <v>21</v>
      </c>
      <c r="D7" s="2"/>
      <c r="E7" s="4">
        <v>2</v>
      </c>
      <c r="F7" s="115" t="s">
        <v>21</v>
      </c>
      <c r="G7" s="4">
        <v>2005987563</v>
      </c>
      <c r="H7" s="4"/>
      <c r="I7" s="4"/>
      <c r="J7" s="47" t="s">
        <v>23</v>
      </c>
      <c r="AZ7" s="49"/>
      <c r="BA7" s="49"/>
      <c r="BB7" s="49"/>
      <c r="BC7" s="49"/>
      <c r="BD7" s="49"/>
      <c r="BE7" s="49"/>
      <c r="BQ7" s="40"/>
      <c r="BR7" s="40"/>
      <c r="BS7" s="40"/>
      <c r="BT7" s="40"/>
    </row>
    <row r="8" spans="1:115" ht="12.5" hidden="1">
      <c r="A8" s="4">
        <v>3</v>
      </c>
      <c r="B8" s="2" t="str">
        <f t="shared" si="1"/>
        <v/>
      </c>
      <c r="C8" s="45" t="s">
        <v>21</v>
      </c>
      <c r="D8" s="2"/>
      <c r="E8" s="4">
        <v>3</v>
      </c>
      <c r="F8" s="115" t="s">
        <v>21</v>
      </c>
      <c r="G8" s="4">
        <v>2007861016</v>
      </c>
      <c r="H8" s="4"/>
      <c r="I8" s="4"/>
      <c r="J8" s="47" t="s">
        <v>24</v>
      </c>
      <c r="AZ8" s="49"/>
      <c r="BB8" s="49"/>
      <c r="BQ8" s="40"/>
      <c r="BR8" s="40"/>
      <c r="BS8" s="40"/>
      <c r="BT8" s="40"/>
    </row>
    <row r="9" spans="1:115" ht="12.5" hidden="1">
      <c r="A9" s="4">
        <v>4</v>
      </c>
      <c r="B9" s="2" t="str">
        <f t="shared" si="1"/>
        <v/>
      </c>
      <c r="C9" s="45" t="s">
        <v>21</v>
      </c>
      <c r="D9" s="2"/>
      <c r="E9" s="4">
        <v>4</v>
      </c>
      <c r="F9" s="115" t="s">
        <v>21</v>
      </c>
      <c r="G9" s="4">
        <v>2007275982</v>
      </c>
      <c r="H9" s="4"/>
      <c r="I9" s="4"/>
      <c r="J9" s="47" t="s">
        <v>25</v>
      </c>
      <c r="AZ9" s="49"/>
      <c r="BA9" s="49"/>
      <c r="BB9" s="49"/>
      <c r="BC9" s="49"/>
      <c r="BD9" s="49"/>
      <c r="BE9" s="49"/>
      <c r="BQ9" s="40"/>
      <c r="BR9" s="40"/>
      <c r="BS9" s="40"/>
      <c r="BT9" s="40"/>
    </row>
    <row r="10" spans="1:115" ht="12.5" hidden="1">
      <c r="A10" s="4">
        <v>5</v>
      </c>
      <c r="B10" s="2" t="str">
        <f t="shared" si="1"/>
        <v/>
      </c>
      <c r="C10" s="45" t="s">
        <v>21</v>
      </c>
      <c r="D10" s="2"/>
      <c r="E10" s="4">
        <v>5</v>
      </c>
      <c r="F10" s="115" t="s">
        <v>21</v>
      </c>
      <c r="G10" s="4">
        <v>2005932767</v>
      </c>
      <c r="H10" s="4"/>
      <c r="I10" s="4"/>
      <c r="J10" s="47" t="s">
        <v>26</v>
      </c>
      <c r="AZ10" s="49"/>
      <c r="BQ10" s="40"/>
      <c r="BR10" s="40"/>
      <c r="BS10" s="40"/>
      <c r="BT10" s="40"/>
    </row>
    <row r="11" spans="1:115" ht="12.5" hidden="1">
      <c r="A11" s="4">
        <v>6</v>
      </c>
      <c r="B11" s="2" t="str">
        <f t="shared" si="1"/>
        <v/>
      </c>
      <c r="C11" s="45" t="s">
        <v>21</v>
      </c>
      <c r="D11" s="2"/>
      <c r="E11" s="4">
        <v>6</v>
      </c>
      <c r="F11" s="115" t="s">
        <v>21</v>
      </c>
      <c r="G11" s="4">
        <v>2005987564</v>
      </c>
      <c r="H11" s="4"/>
      <c r="I11" s="4"/>
      <c r="J11" s="47" t="s">
        <v>27</v>
      </c>
      <c r="AZ11" s="49"/>
      <c r="BA11" s="49"/>
      <c r="BB11" s="49"/>
      <c r="BC11" s="49"/>
      <c r="BD11" s="49"/>
      <c r="BE11" s="49"/>
      <c r="BQ11" s="40"/>
      <c r="BR11" s="40"/>
      <c r="BS11" s="40"/>
      <c r="BT11" s="40"/>
    </row>
    <row r="12" spans="1:115" ht="12.5" hidden="1">
      <c r="A12" s="4">
        <v>7</v>
      </c>
      <c r="B12" s="2" t="str">
        <f t="shared" si="1"/>
        <v/>
      </c>
      <c r="C12" s="45" t="s">
        <v>21</v>
      </c>
      <c r="D12" s="2"/>
      <c r="E12" s="4">
        <v>7</v>
      </c>
      <c r="F12" s="115" t="s">
        <v>21</v>
      </c>
      <c r="G12" s="4">
        <v>2007861253</v>
      </c>
      <c r="H12" s="4"/>
      <c r="I12" s="4"/>
      <c r="J12" s="47" t="s">
        <v>28</v>
      </c>
      <c r="AZ12" s="49"/>
      <c r="BA12" s="49"/>
      <c r="BB12" s="49"/>
      <c r="BC12" s="49"/>
      <c r="BD12" s="49"/>
      <c r="BE12" s="49"/>
      <c r="BQ12" s="40"/>
      <c r="BR12" s="40"/>
      <c r="BS12" s="40"/>
      <c r="BT12" s="40"/>
    </row>
    <row r="13" spans="1:115" ht="12.5" hidden="1">
      <c r="A13" s="4">
        <v>8</v>
      </c>
      <c r="B13" s="2" t="str">
        <f t="shared" si="1"/>
        <v/>
      </c>
      <c r="C13" s="45" t="s">
        <v>21</v>
      </c>
      <c r="D13" s="2"/>
      <c r="E13" s="4">
        <v>8</v>
      </c>
      <c r="F13" s="115" t="s">
        <v>21</v>
      </c>
      <c r="G13" s="4">
        <v>2007282084</v>
      </c>
      <c r="H13" s="4"/>
      <c r="I13" s="4"/>
      <c r="J13" s="47" t="s">
        <v>29</v>
      </c>
      <c r="AZ13" s="49"/>
      <c r="BA13" s="49"/>
      <c r="BB13" s="49"/>
      <c r="BQ13" s="40"/>
      <c r="BR13" s="40"/>
      <c r="BS13" s="40"/>
      <c r="BT13" s="40"/>
      <c r="CX13" s="49"/>
    </row>
    <row r="14" spans="1:115" ht="12.5" hidden="1">
      <c r="A14" s="4">
        <v>9</v>
      </c>
      <c r="B14" s="2" t="str">
        <f t="shared" si="1"/>
        <v/>
      </c>
      <c r="C14" s="45" t="s">
        <v>21</v>
      </c>
      <c r="D14" s="2"/>
      <c r="E14" s="4">
        <v>9</v>
      </c>
      <c r="F14" s="115" t="s">
        <v>21</v>
      </c>
      <c r="G14" s="4">
        <v>2007771303</v>
      </c>
      <c r="H14" s="4"/>
      <c r="I14" s="4"/>
      <c r="J14" s="47" t="s">
        <v>30</v>
      </c>
      <c r="AZ14" s="49"/>
      <c r="BB14" s="49"/>
      <c r="BQ14" s="40"/>
      <c r="BR14" s="40"/>
      <c r="BS14" s="40"/>
      <c r="BT14" s="40"/>
    </row>
    <row r="15" spans="1:115" ht="12.5" hidden="1">
      <c r="A15" s="4">
        <v>10</v>
      </c>
      <c r="B15" s="2" t="str">
        <f t="shared" si="1"/>
        <v/>
      </c>
      <c r="C15" s="45" t="s">
        <v>21</v>
      </c>
      <c r="D15" s="2"/>
      <c r="E15" s="4">
        <v>10</v>
      </c>
      <c r="F15" s="115" t="s">
        <v>21</v>
      </c>
      <c r="G15" s="4">
        <v>2005987566</v>
      </c>
      <c r="H15" s="4"/>
      <c r="I15" s="4"/>
      <c r="J15" s="47" t="s">
        <v>31</v>
      </c>
      <c r="AZ15" s="49"/>
      <c r="BA15" s="49"/>
      <c r="BB15" s="49"/>
      <c r="BQ15" s="40"/>
      <c r="BR15" s="40"/>
      <c r="BS15" s="40"/>
      <c r="BT15" s="40"/>
      <c r="CX15" s="49"/>
    </row>
    <row r="16" spans="1:115" ht="12.5" hidden="1">
      <c r="A16" s="4">
        <v>11</v>
      </c>
      <c r="B16" s="2" t="str">
        <f t="shared" si="1"/>
        <v/>
      </c>
      <c r="C16" s="45" t="s">
        <v>21</v>
      </c>
      <c r="D16" s="2"/>
      <c r="E16" s="4">
        <v>11</v>
      </c>
      <c r="F16" s="115" t="s">
        <v>21</v>
      </c>
      <c r="G16" s="4">
        <v>2005929465</v>
      </c>
      <c r="H16" s="4"/>
      <c r="I16" s="4"/>
      <c r="J16" s="47" t="s">
        <v>32</v>
      </c>
      <c r="AZ16" s="49"/>
      <c r="BB16" s="49"/>
      <c r="BC16" s="49"/>
      <c r="BD16" s="49"/>
      <c r="BE16" s="49"/>
      <c r="BQ16" s="40"/>
      <c r="BR16" s="40"/>
      <c r="BS16" s="40"/>
      <c r="BT16" s="40"/>
    </row>
    <row r="17" spans="1:102" ht="12.5" hidden="1">
      <c r="A17" s="4">
        <v>12</v>
      </c>
      <c r="B17" s="2" t="str">
        <f t="shared" si="1"/>
        <v/>
      </c>
      <c r="C17" s="45" t="s">
        <v>21</v>
      </c>
      <c r="D17" s="2"/>
      <c r="E17" s="4">
        <v>12</v>
      </c>
      <c r="F17" s="115" t="s">
        <v>21</v>
      </c>
      <c r="G17" s="4">
        <v>2005929092</v>
      </c>
      <c r="H17" s="4"/>
      <c r="I17" s="4"/>
      <c r="J17" s="47" t="s">
        <v>33</v>
      </c>
      <c r="AZ17" s="49"/>
      <c r="BB17" s="49"/>
      <c r="BC17" s="49"/>
      <c r="BD17" s="49"/>
      <c r="BE17" s="49"/>
      <c r="BQ17" s="40"/>
      <c r="BR17" s="40"/>
      <c r="BS17" s="40"/>
      <c r="BT17" s="40"/>
    </row>
    <row r="18" spans="1:102" ht="12.5" hidden="1">
      <c r="A18" s="4">
        <v>13</v>
      </c>
      <c r="B18" s="2" t="str">
        <f t="shared" si="1"/>
        <v/>
      </c>
      <c r="C18" s="45" t="s">
        <v>21</v>
      </c>
      <c r="D18" s="2"/>
      <c r="E18" s="4">
        <v>13</v>
      </c>
      <c r="F18" s="115" t="s">
        <v>21</v>
      </c>
      <c r="G18" s="4">
        <v>2007281821</v>
      </c>
      <c r="H18" s="4"/>
      <c r="I18" s="4"/>
      <c r="J18" s="47" t="s">
        <v>34</v>
      </c>
      <c r="AZ18" s="49"/>
      <c r="BB18" s="49"/>
      <c r="BC18" s="49"/>
      <c r="BD18" s="49"/>
      <c r="BE18" s="49"/>
      <c r="BQ18" s="40"/>
      <c r="BR18" s="40"/>
      <c r="BS18" s="40"/>
      <c r="BT18" s="40"/>
    </row>
    <row r="19" spans="1:102" ht="12.5" hidden="1">
      <c r="A19" s="4">
        <v>14</v>
      </c>
      <c r="B19" s="2" t="str">
        <f t="shared" si="1"/>
        <v/>
      </c>
      <c r="C19" s="45" t="s">
        <v>21</v>
      </c>
      <c r="D19" s="2"/>
      <c r="E19" s="4">
        <v>14</v>
      </c>
      <c r="F19" s="115" t="s">
        <v>21</v>
      </c>
      <c r="G19" s="4">
        <v>2007771938</v>
      </c>
      <c r="H19" s="4"/>
      <c r="I19" s="4"/>
      <c r="J19" s="47" t="s">
        <v>35</v>
      </c>
      <c r="AZ19" s="49"/>
      <c r="BA19" s="49"/>
      <c r="BB19" s="49"/>
      <c r="BC19" s="49"/>
      <c r="BD19" s="49"/>
      <c r="BE19" s="49"/>
      <c r="BQ19" s="40"/>
      <c r="BR19" s="40"/>
      <c r="BS19" s="40"/>
      <c r="BT19" s="40"/>
      <c r="CX19" s="49"/>
    </row>
    <row r="20" spans="1:102" ht="12.5" hidden="1">
      <c r="A20" s="4">
        <v>15</v>
      </c>
      <c r="B20" s="2" t="str">
        <f t="shared" si="1"/>
        <v/>
      </c>
      <c r="C20" s="45" t="s">
        <v>21</v>
      </c>
      <c r="D20" s="2"/>
      <c r="E20" s="4">
        <v>15</v>
      </c>
      <c r="F20" s="115" t="s">
        <v>21</v>
      </c>
      <c r="G20" s="4">
        <v>2007269049</v>
      </c>
      <c r="H20" s="4"/>
      <c r="I20" s="4"/>
      <c r="J20" s="47" t="s">
        <v>36</v>
      </c>
      <c r="AZ20" s="49"/>
      <c r="BA20" s="49"/>
      <c r="BB20" s="49"/>
      <c r="BQ20" s="40"/>
      <c r="BR20" s="40"/>
      <c r="BS20" s="40"/>
      <c r="BT20" s="40"/>
    </row>
    <row r="21" spans="1:102" ht="12.5" hidden="1">
      <c r="A21" s="4">
        <v>16</v>
      </c>
      <c r="B21" s="2" t="str">
        <f t="shared" si="1"/>
        <v/>
      </c>
      <c r="C21" s="45" t="s">
        <v>21</v>
      </c>
      <c r="D21" s="2"/>
      <c r="E21" s="4">
        <v>16</v>
      </c>
      <c r="F21" s="115" t="s">
        <v>21</v>
      </c>
      <c r="G21" s="4">
        <v>2005985963</v>
      </c>
      <c r="H21" s="4"/>
      <c r="I21" s="4"/>
      <c r="J21" s="47" t="s">
        <v>37</v>
      </c>
      <c r="AZ21" s="49"/>
      <c r="BB21" s="49"/>
      <c r="BQ21" s="40"/>
      <c r="BR21" s="40"/>
      <c r="BS21" s="40"/>
      <c r="BT21" s="40"/>
      <c r="CX21" s="49"/>
    </row>
    <row r="22" spans="1:102" ht="12.5" hidden="1">
      <c r="A22" s="4">
        <v>17</v>
      </c>
      <c r="B22" s="2" t="str">
        <f t="shared" si="1"/>
        <v/>
      </c>
      <c r="C22" s="45" t="s">
        <v>21</v>
      </c>
      <c r="D22" s="2"/>
      <c r="E22" s="4">
        <v>17</v>
      </c>
      <c r="F22" s="115" t="s">
        <v>21</v>
      </c>
      <c r="G22" s="4">
        <v>2007281822</v>
      </c>
      <c r="H22" s="4"/>
      <c r="I22" s="4"/>
      <c r="J22" s="47" t="s">
        <v>38</v>
      </c>
      <c r="AV22" s="53"/>
      <c r="AZ22" s="49"/>
      <c r="BA22" s="49"/>
      <c r="BB22" s="49"/>
      <c r="BC22" s="49"/>
      <c r="BD22" s="49"/>
      <c r="BE22" s="49"/>
      <c r="BQ22" s="40"/>
      <c r="BR22" s="40"/>
      <c r="BS22" s="40"/>
      <c r="BT22" s="40"/>
    </row>
    <row r="23" spans="1:102" ht="12.5" hidden="1">
      <c r="A23" s="4">
        <v>18</v>
      </c>
      <c r="B23" s="2" t="str">
        <f t="shared" si="1"/>
        <v/>
      </c>
      <c r="C23" s="45" t="s">
        <v>21</v>
      </c>
      <c r="D23" s="2"/>
      <c r="E23" s="4">
        <v>18</v>
      </c>
      <c r="F23" s="115" t="s">
        <v>21</v>
      </c>
      <c r="G23" s="4">
        <v>2007289895</v>
      </c>
      <c r="H23" s="4"/>
      <c r="I23" s="4"/>
      <c r="J23" s="47" t="s">
        <v>39</v>
      </c>
      <c r="BB23" s="49"/>
      <c r="BQ23" s="40"/>
      <c r="BR23" s="40"/>
      <c r="BS23" s="40"/>
      <c r="BT23" s="40"/>
    </row>
    <row r="24" spans="1:102" ht="12.5" hidden="1">
      <c r="A24" s="4">
        <v>19</v>
      </c>
      <c r="B24" s="2" t="str">
        <f t="shared" si="1"/>
        <v/>
      </c>
      <c r="C24" s="45" t="s">
        <v>21</v>
      </c>
      <c r="D24" s="2"/>
      <c r="E24" s="4">
        <v>19</v>
      </c>
      <c r="F24" s="115" t="s">
        <v>21</v>
      </c>
      <c r="G24" s="4">
        <v>2006022256</v>
      </c>
      <c r="H24" s="4"/>
      <c r="I24" s="4"/>
      <c r="J24" s="47" t="s">
        <v>40</v>
      </c>
      <c r="AZ24" s="49"/>
      <c r="BB24" s="49"/>
      <c r="BQ24" s="40"/>
      <c r="BR24" s="40"/>
      <c r="BS24" s="40"/>
      <c r="BT24" s="40"/>
    </row>
    <row r="25" spans="1:102" ht="12.5" hidden="1">
      <c r="A25" s="4">
        <v>20</v>
      </c>
      <c r="B25" s="2" t="str">
        <f t="shared" si="1"/>
        <v/>
      </c>
      <c r="C25" s="45" t="s">
        <v>21</v>
      </c>
      <c r="D25" s="2"/>
      <c r="E25" s="4">
        <v>20</v>
      </c>
      <c r="F25" s="115" t="s">
        <v>21</v>
      </c>
      <c r="G25" s="4">
        <v>2005930865</v>
      </c>
      <c r="H25" s="4"/>
      <c r="I25" s="4"/>
      <c r="J25" s="47" t="s">
        <v>41</v>
      </c>
      <c r="BB25" s="49"/>
      <c r="BC25" s="49"/>
      <c r="BD25" s="49"/>
      <c r="BE25" s="49"/>
      <c r="BQ25" s="40"/>
      <c r="BR25" s="40"/>
      <c r="BS25" s="40"/>
      <c r="BT25" s="40"/>
    </row>
    <row r="26" spans="1:102" ht="12.5" hidden="1">
      <c r="A26" s="4">
        <v>21</v>
      </c>
      <c r="B26" s="2" t="str">
        <f t="shared" si="1"/>
        <v/>
      </c>
      <c r="C26" s="45" t="s">
        <v>21</v>
      </c>
      <c r="D26" s="2"/>
      <c r="E26" s="4">
        <v>21</v>
      </c>
      <c r="F26" s="115" t="s">
        <v>21</v>
      </c>
      <c r="G26" s="4">
        <v>2007779557</v>
      </c>
      <c r="H26" s="4"/>
      <c r="I26" s="4"/>
      <c r="J26" s="47" t="s">
        <v>42</v>
      </c>
      <c r="BB26" s="49"/>
      <c r="BC26" s="49"/>
      <c r="BD26" s="49"/>
      <c r="BE26" s="49"/>
      <c r="BQ26" s="40"/>
      <c r="BR26" s="40"/>
      <c r="BS26" s="40"/>
      <c r="BT26" s="40"/>
    </row>
    <row r="27" spans="1:102" ht="12.5" hidden="1">
      <c r="A27" s="4">
        <v>22</v>
      </c>
      <c r="B27" s="2" t="str">
        <f t="shared" si="1"/>
        <v/>
      </c>
      <c r="C27" s="45" t="s">
        <v>21</v>
      </c>
      <c r="D27" s="2"/>
      <c r="E27" s="4">
        <v>22</v>
      </c>
      <c r="F27" s="115" t="s">
        <v>21</v>
      </c>
      <c r="G27" s="4">
        <v>2007361108</v>
      </c>
      <c r="H27" s="4"/>
      <c r="I27" s="4"/>
      <c r="J27" s="47" t="s">
        <v>43</v>
      </c>
      <c r="AZ27" s="49"/>
      <c r="BB27" s="49"/>
      <c r="BQ27" s="40"/>
      <c r="BR27" s="40"/>
      <c r="BS27" s="40"/>
      <c r="BT27" s="40"/>
    </row>
    <row r="28" spans="1:102" ht="12.5" hidden="1">
      <c r="A28" s="4">
        <v>23</v>
      </c>
      <c r="B28" s="2" t="str">
        <f t="shared" si="1"/>
        <v/>
      </c>
      <c r="C28" s="45" t="s">
        <v>21</v>
      </c>
      <c r="D28" s="2"/>
      <c r="E28" s="4">
        <v>23</v>
      </c>
      <c r="F28" s="115" t="s">
        <v>21</v>
      </c>
      <c r="G28" s="4">
        <v>2007290526</v>
      </c>
      <c r="H28" s="4"/>
      <c r="I28" s="4"/>
      <c r="J28" s="47" t="s">
        <v>44</v>
      </c>
      <c r="AZ28" s="49"/>
      <c r="BA28" s="49"/>
      <c r="BB28" s="49"/>
      <c r="BQ28" s="40"/>
      <c r="BR28" s="40"/>
      <c r="BS28" s="40"/>
      <c r="BT28" s="40"/>
    </row>
    <row r="29" spans="1:102" ht="12.5" hidden="1">
      <c r="A29" s="4">
        <v>24</v>
      </c>
      <c r="B29" s="2" t="str">
        <f t="shared" si="1"/>
        <v/>
      </c>
      <c r="C29" s="45" t="s">
        <v>21</v>
      </c>
      <c r="D29" s="2"/>
      <c r="E29" s="4">
        <v>24</v>
      </c>
      <c r="F29" s="115" t="s">
        <v>21</v>
      </c>
      <c r="G29" s="4">
        <v>2006770213</v>
      </c>
      <c r="H29" s="4"/>
      <c r="I29" s="4"/>
      <c r="J29" s="47" t="s">
        <v>45</v>
      </c>
      <c r="AZ29" s="49"/>
      <c r="BA29" s="49"/>
      <c r="BB29" s="49"/>
      <c r="BC29" s="49"/>
      <c r="BD29" s="49"/>
      <c r="BE29" s="49"/>
      <c r="BQ29" s="40"/>
      <c r="BR29" s="40"/>
      <c r="BS29" s="40"/>
      <c r="BT29" s="40"/>
    </row>
    <row r="30" spans="1:102" ht="12.5" hidden="1">
      <c r="A30" s="4">
        <v>25</v>
      </c>
      <c r="B30" s="2" t="str">
        <f t="shared" si="1"/>
        <v/>
      </c>
      <c r="C30" s="45" t="s">
        <v>21</v>
      </c>
      <c r="D30" s="2"/>
      <c r="E30" s="4">
        <v>25</v>
      </c>
      <c r="F30" s="115" t="s">
        <v>21</v>
      </c>
      <c r="G30" s="4">
        <v>2007774899</v>
      </c>
      <c r="H30" s="4"/>
      <c r="I30" s="4"/>
      <c r="J30" s="47" t="s">
        <v>46</v>
      </c>
      <c r="AZ30" s="49"/>
      <c r="BB30" s="49"/>
      <c r="BQ30" s="40"/>
      <c r="BR30" s="40"/>
      <c r="BS30" s="40"/>
      <c r="BT30" s="40"/>
      <c r="CX30" s="49"/>
    </row>
    <row r="31" spans="1:102" ht="12.5" hidden="1">
      <c r="A31" s="4">
        <v>26</v>
      </c>
      <c r="B31" s="2" t="str">
        <f t="shared" si="1"/>
        <v/>
      </c>
      <c r="C31" s="45" t="s">
        <v>21</v>
      </c>
      <c r="D31" s="2"/>
      <c r="E31" s="4">
        <v>26</v>
      </c>
      <c r="F31" s="115" t="s">
        <v>21</v>
      </c>
      <c r="G31" s="4">
        <v>2007281828</v>
      </c>
      <c r="H31" s="4"/>
      <c r="I31" s="4"/>
      <c r="J31" s="47" t="s">
        <v>47</v>
      </c>
      <c r="AZ31" s="49"/>
      <c r="BA31" s="49"/>
      <c r="BB31" s="49"/>
      <c r="BC31" s="49"/>
      <c r="BD31" s="49"/>
      <c r="BE31" s="49"/>
      <c r="BQ31" s="40"/>
      <c r="BR31" s="40"/>
      <c r="BS31" s="40"/>
      <c r="BT31" s="40"/>
    </row>
    <row r="32" spans="1:102" ht="12.5" hidden="1">
      <c r="A32" s="4">
        <v>54</v>
      </c>
      <c r="B32" s="2" t="str">
        <f t="shared" si="1"/>
        <v/>
      </c>
      <c r="C32" s="45" t="s">
        <v>21</v>
      </c>
      <c r="D32" s="2"/>
      <c r="E32" s="4">
        <v>27</v>
      </c>
      <c r="F32" s="115" t="s">
        <v>21</v>
      </c>
      <c r="G32" s="4">
        <v>2007236925</v>
      </c>
      <c r="H32" s="4"/>
      <c r="I32" s="4"/>
      <c r="J32" s="47" t="s">
        <v>48</v>
      </c>
      <c r="BQ32" s="40"/>
      <c r="BR32" s="40"/>
      <c r="BS32" s="40"/>
      <c r="BT32" s="40"/>
    </row>
    <row r="33" spans="1:102" ht="12.5" hidden="1">
      <c r="A33" s="4">
        <v>27</v>
      </c>
      <c r="B33" s="2" t="str">
        <f t="shared" si="1"/>
        <v/>
      </c>
      <c r="C33" s="45" t="s">
        <v>21</v>
      </c>
      <c r="D33" s="2"/>
      <c r="E33" s="4">
        <v>28</v>
      </c>
      <c r="F33" s="115" t="s">
        <v>21</v>
      </c>
      <c r="G33" s="4">
        <v>2007398127</v>
      </c>
      <c r="H33" s="4"/>
      <c r="I33" s="4"/>
      <c r="J33" s="47" t="s">
        <v>49</v>
      </c>
      <c r="AZ33" s="49"/>
      <c r="BB33" s="49"/>
      <c r="BQ33" s="40"/>
      <c r="BR33" s="40"/>
      <c r="BS33" s="40"/>
      <c r="BT33" s="40"/>
      <c r="CX33" s="49"/>
    </row>
    <row r="34" spans="1:102" ht="12.5" hidden="1">
      <c r="A34" s="4">
        <v>28</v>
      </c>
      <c r="B34" s="2" t="str">
        <f t="shared" si="1"/>
        <v/>
      </c>
      <c r="C34" s="45" t="s">
        <v>21</v>
      </c>
      <c r="D34" s="2"/>
      <c r="E34" s="4">
        <v>29</v>
      </c>
      <c r="F34" s="115" t="s">
        <v>21</v>
      </c>
      <c r="G34" s="4">
        <v>2007290534</v>
      </c>
      <c r="H34" s="4"/>
      <c r="I34" s="4"/>
      <c r="J34" s="47" t="s">
        <v>50</v>
      </c>
      <c r="BB34" s="49"/>
      <c r="BQ34" s="40"/>
      <c r="BR34" s="40"/>
      <c r="BS34" s="40"/>
      <c r="BT34" s="40"/>
      <c r="CU34" s="117"/>
      <c r="CX34" s="49"/>
    </row>
    <row r="35" spans="1:102" ht="12.5" hidden="1">
      <c r="A35" s="4">
        <v>29</v>
      </c>
      <c r="B35" s="2" t="str">
        <f t="shared" si="1"/>
        <v/>
      </c>
      <c r="C35" s="45" t="s">
        <v>51</v>
      </c>
      <c r="D35" s="2"/>
      <c r="E35" s="4">
        <v>1</v>
      </c>
      <c r="F35" s="115" t="s">
        <v>51</v>
      </c>
      <c r="G35" s="4">
        <v>2005925205</v>
      </c>
      <c r="H35" s="4"/>
      <c r="I35" s="4"/>
      <c r="J35" s="47" t="s">
        <v>52</v>
      </c>
      <c r="N35" s="55" t="s">
        <v>3830</v>
      </c>
      <c r="O35" s="94"/>
      <c r="P35" s="94"/>
      <c r="AZ35" s="49"/>
      <c r="BA35" s="49"/>
      <c r="BB35" s="49"/>
      <c r="BC35" s="49"/>
      <c r="BD35" s="49"/>
      <c r="BE35" s="49"/>
      <c r="BQ35" s="40"/>
      <c r="BR35" s="40"/>
      <c r="BS35" s="40"/>
      <c r="BT35" s="40"/>
    </row>
    <row r="36" spans="1:102" ht="12.5" hidden="1">
      <c r="A36" s="4">
        <v>30</v>
      </c>
      <c r="B36" s="2" t="str">
        <f t="shared" si="1"/>
        <v/>
      </c>
      <c r="C36" s="45" t="s">
        <v>51</v>
      </c>
      <c r="D36" s="2"/>
      <c r="E36" s="4">
        <v>2</v>
      </c>
      <c r="F36" s="115" t="s">
        <v>51</v>
      </c>
      <c r="G36" s="4">
        <v>2007291610</v>
      </c>
      <c r="H36" s="4"/>
      <c r="I36" s="4"/>
      <c r="J36" s="47" t="s">
        <v>53</v>
      </c>
      <c r="Q36" s="55" t="s">
        <v>3831</v>
      </c>
      <c r="R36" s="55" t="s">
        <v>3832</v>
      </c>
      <c r="S36" s="55" t="s">
        <v>3833</v>
      </c>
    </row>
    <row r="37" spans="1:102" ht="12.5" hidden="1">
      <c r="A37" s="4">
        <v>31</v>
      </c>
      <c r="B37" s="2" t="str">
        <f t="shared" si="1"/>
        <v/>
      </c>
      <c r="C37" s="45" t="s">
        <v>51</v>
      </c>
      <c r="D37" s="2"/>
      <c r="E37" s="4">
        <v>3</v>
      </c>
      <c r="F37" s="115" t="s">
        <v>51</v>
      </c>
      <c r="G37" s="4">
        <v>2005985972</v>
      </c>
      <c r="H37" s="4"/>
      <c r="I37" s="4"/>
      <c r="J37" s="47" t="s">
        <v>54</v>
      </c>
      <c r="Q37" s="55" t="s">
        <v>3834</v>
      </c>
      <c r="R37" s="55" t="s">
        <v>3832</v>
      </c>
      <c r="S37" s="55" t="s">
        <v>3833</v>
      </c>
    </row>
    <row r="38" spans="1:102" ht="12.5" hidden="1">
      <c r="A38" s="4">
        <v>32</v>
      </c>
      <c r="B38" s="2" t="str">
        <f t="shared" si="1"/>
        <v/>
      </c>
      <c r="C38" s="45" t="s">
        <v>51</v>
      </c>
      <c r="D38" s="2"/>
      <c r="E38" s="4">
        <v>4</v>
      </c>
      <c r="F38" s="115" t="s">
        <v>51</v>
      </c>
      <c r="G38" s="4">
        <v>2005927229</v>
      </c>
      <c r="H38" s="4"/>
      <c r="I38" s="4"/>
      <c r="J38" s="47" t="s">
        <v>55</v>
      </c>
      <c r="Q38" s="55" t="s">
        <v>3835</v>
      </c>
      <c r="R38" s="55" t="s">
        <v>3832</v>
      </c>
      <c r="S38" s="55" t="s">
        <v>3833</v>
      </c>
    </row>
    <row r="39" spans="1:102" ht="12.5" hidden="1">
      <c r="A39" s="4">
        <v>33</v>
      </c>
      <c r="B39" s="2" t="str">
        <f t="shared" si="1"/>
        <v/>
      </c>
      <c r="C39" s="45" t="s">
        <v>51</v>
      </c>
      <c r="D39" s="2"/>
      <c r="E39" s="4">
        <v>5</v>
      </c>
      <c r="F39" s="115" t="s">
        <v>51</v>
      </c>
      <c r="G39" s="4">
        <v>2006153308</v>
      </c>
      <c r="H39" s="4"/>
      <c r="I39" s="4"/>
      <c r="J39" s="47" t="s">
        <v>56</v>
      </c>
      <c r="Q39" s="55" t="s">
        <v>3836</v>
      </c>
      <c r="R39" s="55" t="s">
        <v>3832</v>
      </c>
      <c r="S39" s="55" t="s">
        <v>3833</v>
      </c>
    </row>
    <row r="40" spans="1:102" ht="12.5" hidden="1">
      <c r="A40" s="4">
        <v>34</v>
      </c>
      <c r="B40" s="2" t="str">
        <f t="shared" si="1"/>
        <v/>
      </c>
      <c r="C40" s="45" t="s">
        <v>51</v>
      </c>
      <c r="D40" s="2"/>
      <c r="E40" s="4">
        <v>6</v>
      </c>
      <c r="F40" s="115" t="s">
        <v>51</v>
      </c>
      <c r="G40" s="4">
        <v>2006027380</v>
      </c>
      <c r="H40" s="4"/>
      <c r="I40" s="4"/>
      <c r="J40" s="47" t="s">
        <v>57</v>
      </c>
    </row>
    <row r="41" spans="1:102" ht="12.5" hidden="1">
      <c r="A41" s="4">
        <v>35</v>
      </c>
      <c r="B41" s="2" t="str">
        <f t="shared" si="1"/>
        <v/>
      </c>
      <c r="C41" s="45" t="s">
        <v>51</v>
      </c>
      <c r="D41" s="2"/>
      <c r="E41" s="4">
        <v>7</v>
      </c>
      <c r="F41" s="115" t="s">
        <v>51</v>
      </c>
      <c r="G41" s="4">
        <v>2009200496</v>
      </c>
      <c r="H41" s="4"/>
      <c r="I41" s="4"/>
      <c r="J41" s="47" t="s">
        <v>58</v>
      </c>
      <c r="Q41" s="55" t="s">
        <v>3837</v>
      </c>
      <c r="R41" s="55" t="s">
        <v>3832</v>
      </c>
      <c r="S41" s="55" t="s">
        <v>3833</v>
      </c>
    </row>
    <row r="42" spans="1:102" ht="12.5" hidden="1">
      <c r="A42" s="4">
        <v>36</v>
      </c>
      <c r="B42" s="2" t="str">
        <f t="shared" si="1"/>
        <v/>
      </c>
      <c r="C42" s="45" t="s">
        <v>51</v>
      </c>
      <c r="D42" s="2"/>
      <c r="E42" s="4">
        <v>8</v>
      </c>
      <c r="F42" s="115" t="s">
        <v>51</v>
      </c>
      <c r="G42" s="4">
        <v>2005930679</v>
      </c>
      <c r="H42" s="4"/>
      <c r="I42" s="4"/>
      <c r="J42" s="47" t="s">
        <v>59</v>
      </c>
      <c r="Q42" s="55" t="s">
        <v>3835</v>
      </c>
      <c r="R42" s="55" t="s">
        <v>3832</v>
      </c>
      <c r="S42" s="55" t="s">
        <v>3833</v>
      </c>
      <c r="AR42" s="54"/>
    </row>
    <row r="43" spans="1:102" ht="12.5" hidden="1">
      <c r="A43" s="4">
        <v>37</v>
      </c>
      <c r="B43" s="2" t="str">
        <f t="shared" si="1"/>
        <v/>
      </c>
      <c r="C43" s="45" t="s">
        <v>51</v>
      </c>
      <c r="D43" s="2"/>
      <c r="E43" s="4">
        <v>9</v>
      </c>
      <c r="F43" s="115" t="s">
        <v>51</v>
      </c>
      <c r="G43" s="4">
        <v>2007291628</v>
      </c>
      <c r="H43" s="4"/>
      <c r="I43" s="4"/>
      <c r="J43" s="47" t="s">
        <v>60</v>
      </c>
    </row>
    <row r="44" spans="1:102" ht="12.5" hidden="1">
      <c r="A44" s="4">
        <v>38</v>
      </c>
      <c r="B44" s="2" t="str">
        <f t="shared" si="1"/>
        <v/>
      </c>
      <c r="C44" s="45" t="s">
        <v>51</v>
      </c>
      <c r="D44" s="2"/>
      <c r="E44" s="4">
        <v>10</v>
      </c>
      <c r="F44" s="115" t="s">
        <v>51</v>
      </c>
      <c r="G44" s="4">
        <v>2007780281</v>
      </c>
      <c r="H44" s="4"/>
      <c r="I44" s="4"/>
      <c r="J44" s="47" t="s">
        <v>61</v>
      </c>
    </row>
    <row r="45" spans="1:102" ht="13" hidden="1">
      <c r="A45" s="4">
        <v>39</v>
      </c>
      <c r="B45" s="2" t="str">
        <f t="shared" si="1"/>
        <v/>
      </c>
      <c r="C45" s="45" t="s">
        <v>51</v>
      </c>
      <c r="D45" s="2"/>
      <c r="E45" s="4">
        <v>11</v>
      </c>
      <c r="F45" s="115" t="s">
        <v>51</v>
      </c>
      <c r="G45" s="4">
        <v>2007269044</v>
      </c>
      <c r="H45" s="4"/>
      <c r="I45" s="4"/>
      <c r="J45" s="47" t="s">
        <v>62</v>
      </c>
      <c r="Q45" s="55" t="s">
        <v>3838</v>
      </c>
      <c r="R45" s="55" t="s">
        <v>3832</v>
      </c>
      <c r="S45" s="55" t="s">
        <v>3833</v>
      </c>
      <c r="AS45" s="61"/>
    </row>
    <row r="46" spans="1:102" ht="12.5" hidden="1">
      <c r="A46" s="4">
        <v>40</v>
      </c>
      <c r="B46" s="2" t="str">
        <f t="shared" si="1"/>
        <v/>
      </c>
      <c r="C46" s="45" t="s">
        <v>51</v>
      </c>
      <c r="D46" s="2"/>
      <c r="E46" s="4">
        <v>12</v>
      </c>
      <c r="F46" s="115" t="s">
        <v>51</v>
      </c>
      <c r="G46" s="4">
        <v>2007260129</v>
      </c>
      <c r="H46" s="4"/>
      <c r="I46" s="4"/>
      <c r="J46" s="47" t="s">
        <v>63</v>
      </c>
    </row>
    <row r="47" spans="1:102" ht="12.5" hidden="1">
      <c r="A47" s="4">
        <v>41</v>
      </c>
      <c r="B47" s="2" t="str">
        <f t="shared" si="1"/>
        <v/>
      </c>
      <c r="C47" s="45" t="s">
        <v>51</v>
      </c>
      <c r="D47" s="2"/>
      <c r="E47" s="4">
        <v>13</v>
      </c>
      <c r="F47" s="115" t="s">
        <v>51</v>
      </c>
      <c r="G47" s="4">
        <v>2007269046</v>
      </c>
      <c r="H47" s="4"/>
      <c r="I47" s="4"/>
      <c r="J47" s="47" t="s">
        <v>64</v>
      </c>
      <c r="Q47" s="55" t="s">
        <v>3838</v>
      </c>
      <c r="R47" s="55" t="s">
        <v>3832</v>
      </c>
      <c r="S47" s="55" t="s">
        <v>3833</v>
      </c>
    </row>
    <row r="48" spans="1:102" ht="12.5" hidden="1">
      <c r="A48" s="4">
        <v>42</v>
      </c>
      <c r="B48" s="2" t="str">
        <f t="shared" si="1"/>
        <v/>
      </c>
      <c r="C48" s="45" t="s">
        <v>51</v>
      </c>
      <c r="D48" s="2"/>
      <c r="E48" s="4">
        <v>14</v>
      </c>
      <c r="F48" s="115" t="s">
        <v>51</v>
      </c>
      <c r="G48" s="4">
        <v>2007104103</v>
      </c>
      <c r="H48" s="4"/>
      <c r="I48" s="4"/>
      <c r="J48" s="47" t="s">
        <v>65</v>
      </c>
      <c r="Q48" s="55" t="s">
        <v>3837</v>
      </c>
      <c r="R48" s="55" t="s">
        <v>3832</v>
      </c>
      <c r="S48" s="55" t="s">
        <v>3833</v>
      </c>
    </row>
    <row r="49" spans="1:19" ht="12.5" hidden="1">
      <c r="A49" s="4">
        <v>43</v>
      </c>
      <c r="B49" s="2" t="str">
        <f t="shared" si="1"/>
        <v/>
      </c>
      <c r="C49" s="45" t="s">
        <v>51</v>
      </c>
      <c r="D49" s="2"/>
      <c r="E49" s="4">
        <v>15</v>
      </c>
      <c r="F49" s="115" t="s">
        <v>51</v>
      </c>
      <c r="G49" s="4">
        <v>2007291640</v>
      </c>
      <c r="H49" s="4"/>
      <c r="I49" s="4"/>
      <c r="J49" s="47" t="s">
        <v>885</v>
      </c>
    </row>
    <row r="50" spans="1:19" ht="12.5" hidden="1">
      <c r="A50" s="4">
        <v>44</v>
      </c>
      <c r="B50" s="2" t="str">
        <f t="shared" si="1"/>
        <v/>
      </c>
      <c r="C50" s="45" t="s">
        <v>51</v>
      </c>
      <c r="D50" s="2"/>
      <c r="E50" s="4">
        <v>16</v>
      </c>
      <c r="F50" s="115" t="s">
        <v>51</v>
      </c>
      <c r="G50" s="4">
        <v>2007265923</v>
      </c>
      <c r="H50" s="4"/>
      <c r="I50" s="4"/>
      <c r="J50" s="47" t="s">
        <v>67</v>
      </c>
      <c r="Q50" s="55" t="s">
        <v>3839</v>
      </c>
      <c r="R50" s="55" t="s">
        <v>3832</v>
      </c>
      <c r="S50" s="55" t="s">
        <v>3833</v>
      </c>
    </row>
    <row r="51" spans="1:19" ht="12.5" hidden="1">
      <c r="A51" s="4">
        <v>45</v>
      </c>
      <c r="B51" s="2" t="str">
        <f t="shared" si="1"/>
        <v/>
      </c>
      <c r="C51" s="45" t="s">
        <v>51</v>
      </c>
      <c r="D51" s="2"/>
      <c r="E51" s="4">
        <v>17</v>
      </c>
      <c r="F51" s="115" t="s">
        <v>51</v>
      </c>
      <c r="G51" s="4">
        <v>2007861497</v>
      </c>
      <c r="H51" s="4"/>
      <c r="I51" s="4"/>
      <c r="J51" s="47" t="s">
        <v>68</v>
      </c>
    </row>
    <row r="52" spans="1:19" ht="12.5" hidden="1">
      <c r="A52" s="4">
        <v>46</v>
      </c>
      <c r="B52" s="2" t="str">
        <f t="shared" si="1"/>
        <v/>
      </c>
      <c r="C52" s="45" t="s">
        <v>51</v>
      </c>
      <c r="D52" s="2"/>
      <c r="E52" s="4">
        <v>18</v>
      </c>
      <c r="F52" s="115" t="s">
        <v>51</v>
      </c>
      <c r="G52" s="4">
        <v>2006153301</v>
      </c>
      <c r="H52" s="4"/>
      <c r="I52" s="4"/>
      <c r="J52" s="47" t="s">
        <v>37</v>
      </c>
      <c r="Q52" s="55" t="s">
        <v>3836</v>
      </c>
      <c r="R52" s="55" t="s">
        <v>3832</v>
      </c>
      <c r="S52" s="55" t="s">
        <v>3833</v>
      </c>
    </row>
    <row r="53" spans="1:19" ht="12.5" hidden="1">
      <c r="A53" s="4">
        <v>47</v>
      </c>
      <c r="B53" s="2" t="str">
        <f t="shared" si="1"/>
        <v/>
      </c>
      <c r="C53" s="45" t="s">
        <v>51</v>
      </c>
      <c r="D53" s="2"/>
      <c r="E53" s="4">
        <v>19</v>
      </c>
      <c r="F53" s="115" t="s">
        <v>51</v>
      </c>
      <c r="G53" s="4">
        <v>2005985964</v>
      </c>
      <c r="H53" s="4"/>
      <c r="I53" s="4"/>
      <c r="J53" s="47" t="s">
        <v>69</v>
      </c>
      <c r="Q53" s="55" t="s">
        <v>3834</v>
      </c>
      <c r="R53" s="55" t="s">
        <v>3832</v>
      </c>
      <c r="S53" s="55" t="s">
        <v>3833</v>
      </c>
    </row>
    <row r="54" spans="1:19" ht="12.5" hidden="1">
      <c r="A54" s="4">
        <v>48</v>
      </c>
      <c r="B54" s="2" t="str">
        <f t="shared" si="1"/>
        <v/>
      </c>
      <c r="C54" s="45" t="s">
        <v>51</v>
      </c>
      <c r="D54" s="2"/>
      <c r="E54" s="4">
        <v>20</v>
      </c>
      <c r="F54" s="115" t="s">
        <v>51</v>
      </c>
      <c r="G54" s="4">
        <v>2005926081</v>
      </c>
      <c r="H54" s="4"/>
      <c r="I54" s="4"/>
      <c r="J54" s="47" t="s">
        <v>70</v>
      </c>
      <c r="Q54" s="55" t="s">
        <v>3837</v>
      </c>
      <c r="R54" s="55" t="s">
        <v>3832</v>
      </c>
      <c r="S54" s="55" t="s">
        <v>3833</v>
      </c>
    </row>
    <row r="55" spans="1:19" ht="12.5" hidden="1">
      <c r="A55" s="4">
        <v>49</v>
      </c>
      <c r="B55" s="2" t="str">
        <f t="shared" si="1"/>
        <v/>
      </c>
      <c r="C55" s="45" t="s">
        <v>51</v>
      </c>
      <c r="D55" s="2"/>
      <c r="E55" s="4">
        <v>21</v>
      </c>
      <c r="F55" s="115" t="s">
        <v>51</v>
      </c>
      <c r="G55" s="4">
        <v>2006028162</v>
      </c>
      <c r="H55" s="4"/>
      <c r="I55" s="4"/>
      <c r="J55" s="47" t="s">
        <v>71</v>
      </c>
      <c r="Q55" s="55" t="s">
        <v>3840</v>
      </c>
      <c r="R55" s="55" t="s">
        <v>3832</v>
      </c>
      <c r="S55" s="55" t="s">
        <v>3833</v>
      </c>
    </row>
    <row r="56" spans="1:19" ht="12.5" hidden="1">
      <c r="A56" s="4">
        <v>50</v>
      </c>
      <c r="B56" s="2" t="str">
        <f t="shared" si="1"/>
        <v/>
      </c>
      <c r="C56" s="45" t="s">
        <v>51</v>
      </c>
      <c r="D56" s="2"/>
      <c r="E56" s="4">
        <v>22</v>
      </c>
      <c r="F56" s="115" t="s">
        <v>51</v>
      </c>
      <c r="G56" s="4">
        <v>2009200511</v>
      </c>
      <c r="H56" s="4"/>
      <c r="I56" s="4"/>
      <c r="J56" s="47" t="s">
        <v>72</v>
      </c>
      <c r="Q56" s="55" t="s">
        <v>3841</v>
      </c>
      <c r="R56" s="55" t="s">
        <v>3832</v>
      </c>
      <c r="S56" s="55" t="s">
        <v>3833</v>
      </c>
    </row>
    <row r="57" spans="1:19" ht="12.5" hidden="1">
      <c r="A57" s="4">
        <v>51</v>
      </c>
      <c r="B57" s="2" t="str">
        <f t="shared" si="1"/>
        <v/>
      </c>
      <c r="C57" s="45" t="s">
        <v>51</v>
      </c>
      <c r="D57" s="2"/>
      <c r="E57" s="4">
        <v>23</v>
      </c>
      <c r="F57" s="115" t="s">
        <v>51</v>
      </c>
      <c r="G57" s="4">
        <v>2007266634</v>
      </c>
      <c r="H57" s="4"/>
      <c r="I57" s="4"/>
      <c r="J57" s="47" t="s">
        <v>73</v>
      </c>
    </row>
    <row r="58" spans="1:19" ht="12.5" hidden="1">
      <c r="A58" s="4">
        <v>52</v>
      </c>
      <c r="B58" s="2" t="str">
        <f t="shared" si="1"/>
        <v/>
      </c>
      <c r="C58" s="45" t="s">
        <v>51</v>
      </c>
      <c r="D58" s="2"/>
      <c r="E58" s="4">
        <v>24</v>
      </c>
      <c r="F58" s="115" t="s">
        <v>51</v>
      </c>
      <c r="G58" s="4">
        <v>2005918394</v>
      </c>
      <c r="H58" s="4"/>
      <c r="I58" s="4"/>
      <c r="J58" s="47" t="s">
        <v>74</v>
      </c>
      <c r="Q58" s="55" t="s">
        <v>3835</v>
      </c>
      <c r="R58" s="55" t="s">
        <v>3832</v>
      </c>
      <c r="S58" s="55" t="s">
        <v>3833</v>
      </c>
    </row>
    <row r="59" spans="1:19" ht="12.5" hidden="1">
      <c r="A59" s="4">
        <v>53</v>
      </c>
      <c r="B59" s="2" t="str">
        <f t="shared" si="1"/>
        <v/>
      </c>
      <c r="C59" s="45" t="s">
        <v>51</v>
      </c>
      <c r="D59" s="2"/>
      <c r="E59" s="4">
        <v>25</v>
      </c>
      <c r="F59" s="115" t="s">
        <v>51</v>
      </c>
      <c r="G59" s="4">
        <v>2007278678</v>
      </c>
      <c r="H59" s="4"/>
      <c r="I59" s="4"/>
      <c r="J59" s="47" t="s">
        <v>75</v>
      </c>
      <c r="Q59" s="55" t="s">
        <v>3837</v>
      </c>
      <c r="R59" s="55" t="s">
        <v>3832</v>
      </c>
      <c r="S59" s="55" t="s">
        <v>3833</v>
      </c>
    </row>
    <row r="60" spans="1:19" ht="12.5" hidden="1">
      <c r="A60" s="4">
        <v>55</v>
      </c>
      <c r="B60" s="2" t="str">
        <f t="shared" si="1"/>
        <v/>
      </c>
      <c r="C60" s="45" t="s">
        <v>51</v>
      </c>
      <c r="D60" s="2"/>
      <c r="E60" s="4">
        <v>26</v>
      </c>
      <c r="F60" s="115" t="s">
        <v>51</v>
      </c>
      <c r="G60" s="4">
        <v>2007282101</v>
      </c>
      <c r="H60" s="4"/>
      <c r="I60" s="4"/>
      <c r="J60" s="47" t="s">
        <v>76</v>
      </c>
      <c r="Q60" s="55" t="s">
        <v>3842</v>
      </c>
      <c r="R60" s="55" t="s">
        <v>3843</v>
      </c>
      <c r="S60" s="55" t="s">
        <v>3833</v>
      </c>
    </row>
    <row r="61" spans="1:19" ht="12.5" hidden="1">
      <c r="A61" s="4">
        <v>57</v>
      </c>
      <c r="B61" s="2" t="str">
        <f t="shared" si="1"/>
        <v/>
      </c>
      <c r="C61" s="45" t="s">
        <v>51</v>
      </c>
      <c r="D61" s="2"/>
      <c r="E61" s="4">
        <v>28</v>
      </c>
      <c r="F61" s="115" t="s">
        <v>51</v>
      </c>
      <c r="G61" s="4">
        <v>2007245142</v>
      </c>
      <c r="H61" s="4"/>
      <c r="I61" s="4"/>
      <c r="J61" s="47" t="s">
        <v>77</v>
      </c>
      <c r="Q61" s="55" t="s">
        <v>3837</v>
      </c>
      <c r="R61" s="55" t="s">
        <v>3832</v>
      </c>
      <c r="S61" s="55" t="s">
        <v>3833</v>
      </c>
    </row>
    <row r="62" spans="1:19" ht="12.5" hidden="1">
      <c r="A62" s="4">
        <v>58</v>
      </c>
      <c r="B62" s="2" t="str">
        <f t="shared" si="1"/>
        <v/>
      </c>
      <c r="C62" s="45" t="s">
        <v>78</v>
      </c>
      <c r="D62" s="2"/>
      <c r="E62" s="4"/>
      <c r="F62" s="115" t="s">
        <v>78</v>
      </c>
      <c r="G62" s="4">
        <v>2003011968</v>
      </c>
      <c r="H62" s="4">
        <v>6870987192</v>
      </c>
      <c r="I62" s="4"/>
      <c r="J62" s="47" t="s">
        <v>79</v>
      </c>
      <c r="N62" s="55" t="s">
        <v>3844</v>
      </c>
      <c r="O62" s="94"/>
      <c r="P62" s="94"/>
      <c r="Q62" s="55">
        <v>20</v>
      </c>
      <c r="S62" s="55" t="s">
        <v>3833</v>
      </c>
    </row>
    <row r="63" spans="1:19" ht="12.5" hidden="1">
      <c r="A63" s="4">
        <v>59</v>
      </c>
      <c r="B63" s="2" t="str">
        <f t="shared" si="1"/>
        <v/>
      </c>
      <c r="C63" s="45" t="s">
        <v>78</v>
      </c>
      <c r="D63" s="2"/>
      <c r="E63" s="4"/>
      <c r="F63" s="115" t="s">
        <v>78</v>
      </c>
      <c r="G63" s="4">
        <v>2007266660</v>
      </c>
      <c r="H63" s="4">
        <v>6839557963</v>
      </c>
      <c r="I63" s="4"/>
      <c r="J63" s="47" t="s">
        <v>80</v>
      </c>
      <c r="N63" s="55" t="s">
        <v>3845</v>
      </c>
      <c r="O63" s="94"/>
      <c r="P63" s="94"/>
      <c r="Q63" s="55">
        <v>18</v>
      </c>
      <c r="S63" s="55" t="s">
        <v>3846</v>
      </c>
    </row>
    <row r="64" spans="1:19" ht="12.5" hidden="1">
      <c r="A64" s="4">
        <v>60</v>
      </c>
      <c r="B64" s="2" t="str">
        <f t="shared" si="1"/>
        <v/>
      </c>
      <c r="C64" s="45" t="s">
        <v>78</v>
      </c>
      <c r="D64" s="2"/>
      <c r="E64" s="4"/>
      <c r="F64" s="115" t="s">
        <v>78</v>
      </c>
      <c r="G64" s="4">
        <v>2003016149</v>
      </c>
      <c r="H64" s="4">
        <v>6884337059</v>
      </c>
      <c r="I64" s="4"/>
      <c r="J64" s="47" t="s">
        <v>81</v>
      </c>
      <c r="N64" s="55" t="s">
        <v>3847</v>
      </c>
      <c r="O64" s="94"/>
      <c r="P64" s="94"/>
      <c r="Q64" s="55">
        <v>58</v>
      </c>
      <c r="S64" s="55" t="s">
        <v>3846</v>
      </c>
    </row>
    <row r="65" spans="1:19" ht="12.5" hidden="1">
      <c r="A65" s="4">
        <v>61</v>
      </c>
      <c r="B65" s="2" t="str">
        <f t="shared" si="1"/>
        <v/>
      </c>
      <c r="C65" s="45" t="s">
        <v>78</v>
      </c>
      <c r="D65" s="2"/>
      <c r="E65" s="4"/>
      <c r="F65" s="115" t="s">
        <v>78</v>
      </c>
      <c r="G65" s="4">
        <v>2003015070</v>
      </c>
      <c r="H65" s="4">
        <v>6884337061</v>
      </c>
      <c r="I65" s="4"/>
      <c r="J65" s="47" t="s">
        <v>82</v>
      </c>
      <c r="N65" s="55" t="s">
        <v>3848</v>
      </c>
      <c r="O65" s="94"/>
      <c r="P65" s="94"/>
      <c r="Q65" s="55">
        <v>35</v>
      </c>
      <c r="S65" s="55" t="s">
        <v>3846</v>
      </c>
    </row>
    <row r="66" spans="1:19" ht="12.5" hidden="1">
      <c r="A66" s="4">
        <v>62</v>
      </c>
      <c r="B66" s="2" t="str">
        <f t="shared" si="1"/>
        <v/>
      </c>
      <c r="C66" s="45" t="s">
        <v>78</v>
      </c>
      <c r="D66" s="2"/>
      <c r="E66" s="4"/>
      <c r="F66" s="115" t="s">
        <v>78</v>
      </c>
      <c r="G66" s="4">
        <v>2003007509</v>
      </c>
      <c r="H66" s="4">
        <v>6884337062</v>
      </c>
      <c r="I66" s="4"/>
      <c r="J66" s="47" t="s">
        <v>83</v>
      </c>
      <c r="N66" s="55" t="s">
        <v>3849</v>
      </c>
      <c r="O66" s="94"/>
      <c r="P66" s="94"/>
      <c r="Q66" s="55">
        <v>50</v>
      </c>
      <c r="S66" s="55" t="s">
        <v>3846</v>
      </c>
    </row>
    <row r="67" spans="1:19" ht="12.5" hidden="1">
      <c r="A67" s="4">
        <v>63</v>
      </c>
      <c r="B67" s="2" t="str">
        <f t="shared" si="1"/>
        <v/>
      </c>
      <c r="C67" s="45" t="s">
        <v>78</v>
      </c>
      <c r="D67" s="2"/>
      <c r="E67" s="4"/>
      <c r="F67" s="115" t="s">
        <v>78</v>
      </c>
      <c r="G67" s="4">
        <v>2007266667</v>
      </c>
      <c r="H67" s="4">
        <v>6839561127</v>
      </c>
      <c r="I67" s="4"/>
      <c r="J67" s="47" t="s">
        <v>84</v>
      </c>
      <c r="N67" s="55" t="s">
        <v>3845</v>
      </c>
      <c r="O67" s="94"/>
      <c r="P67" s="94"/>
      <c r="Q67" s="55">
        <v>18</v>
      </c>
      <c r="S67" s="55" t="s">
        <v>3846</v>
      </c>
    </row>
    <row r="68" spans="1:19" ht="12.5" hidden="1">
      <c r="A68" s="4">
        <v>64</v>
      </c>
      <c r="B68" s="2" t="str">
        <f t="shared" si="1"/>
        <v/>
      </c>
      <c r="C68" s="45" t="s">
        <v>78</v>
      </c>
      <c r="D68" s="2"/>
      <c r="E68" s="4"/>
      <c r="F68" s="115" t="s">
        <v>78</v>
      </c>
      <c r="G68" s="4">
        <v>2003014813</v>
      </c>
      <c r="H68" s="4">
        <v>6857524934</v>
      </c>
      <c r="I68" s="56"/>
      <c r="J68" s="47" t="s">
        <v>85</v>
      </c>
      <c r="N68" s="55" t="s">
        <v>3848</v>
      </c>
      <c r="O68" s="94"/>
      <c r="P68" s="94"/>
      <c r="Q68" s="55">
        <v>35</v>
      </c>
      <c r="S68" s="55" t="s">
        <v>3846</v>
      </c>
    </row>
    <row r="69" spans="1:19" ht="12.5" hidden="1">
      <c r="A69" s="4">
        <v>65</v>
      </c>
      <c r="B69" s="2" t="str">
        <f t="shared" si="1"/>
        <v/>
      </c>
      <c r="C69" s="45" t="s">
        <v>78</v>
      </c>
      <c r="D69" s="2"/>
      <c r="E69" s="4"/>
      <c r="F69" s="115" t="s">
        <v>78</v>
      </c>
      <c r="G69" s="4">
        <v>2003016195</v>
      </c>
      <c r="H69" s="4">
        <v>6884337063</v>
      </c>
      <c r="I69" s="4"/>
      <c r="J69" s="47" t="s">
        <v>86</v>
      </c>
      <c r="N69" s="55" t="s">
        <v>3850</v>
      </c>
      <c r="O69" s="94"/>
      <c r="P69" s="94"/>
      <c r="Q69" s="55">
        <v>50</v>
      </c>
      <c r="S69" s="55" t="s">
        <v>3846</v>
      </c>
    </row>
    <row r="70" spans="1:19" ht="12.5" hidden="1">
      <c r="A70" s="4">
        <v>66</v>
      </c>
      <c r="B70" s="2" t="str">
        <f t="shared" si="1"/>
        <v/>
      </c>
      <c r="C70" s="45" t="s">
        <v>78</v>
      </c>
      <c r="D70" s="2"/>
      <c r="E70" s="4"/>
      <c r="F70" s="115" t="s">
        <v>78</v>
      </c>
      <c r="G70" s="4">
        <v>2003007491</v>
      </c>
      <c r="H70" s="4">
        <v>6878019274</v>
      </c>
      <c r="I70" s="4"/>
      <c r="J70" s="47" t="s">
        <v>87</v>
      </c>
      <c r="N70" s="55" t="s">
        <v>3851</v>
      </c>
      <c r="O70" s="94"/>
      <c r="P70" s="94"/>
      <c r="Q70" s="55">
        <v>45</v>
      </c>
      <c r="S70" s="55" t="s">
        <v>3846</v>
      </c>
    </row>
    <row r="71" spans="1:19" ht="12.5" hidden="1">
      <c r="A71" s="4">
        <v>67</v>
      </c>
      <c r="B71" s="2" t="str">
        <f t="shared" si="1"/>
        <v/>
      </c>
      <c r="C71" s="45" t="s">
        <v>78</v>
      </c>
      <c r="D71" s="2"/>
      <c r="E71" s="4"/>
      <c r="F71" s="115" t="s">
        <v>78</v>
      </c>
      <c r="G71" s="4">
        <v>2003016199</v>
      </c>
      <c r="H71" s="4">
        <v>6884337064</v>
      </c>
      <c r="I71" s="4"/>
      <c r="J71" s="47" t="s">
        <v>88</v>
      </c>
      <c r="N71" s="55" t="s">
        <v>3850</v>
      </c>
      <c r="O71" s="94"/>
      <c r="P71" s="94"/>
      <c r="Q71" s="55">
        <v>50</v>
      </c>
      <c r="S71" s="55" t="s">
        <v>3846</v>
      </c>
    </row>
    <row r="72" spans="1:19" ht="12.5" hidden="1">
      <c r="A72" s="4">
        <v>68</v>
      </c>
      <c r="B72" s="2" t="str">
        <f t="shared" si="1"/>
        <v/>
      </c>
      <c r="C72" s="45" t="s">
        <v>78</v>
      </c>
      <c r="D72" s="2"/>
      <c r="E72" s="4"/>
      <c r="F72" s="115" t="s">
        <v>78</v>
      </c>
      <c r="G72" s="4">
        <v>2001227492</v>
      </c>
      <c r="H72" s="4">
        <v>6878153419</v>
      </c>
      <c r="I72" s="4"/>
      <c r="J72" s="47" t="s">
        <v>89</v>
      </c>
      <c r="N72" s="55" t="s">
        <v>3852</v>
      </c>
      <c r="O72" s="94"/>
      <c r="P72" s="94"/>
      <c r="Q72" s="55">
        <v>30</v>
      </c>
      <c r="S72" s="55" t="s">
        <v>3846</v>
      </c>
    </row>
    <row r="73" spans="1:19" ht="12.5" hidden="1">
      <c r="A73" s="4">
        <v>69</v>
      </c>
      <c r="B73" s="2" t="str">
        <f t="shared" si="1"/>
        <v/>
      </c>
      <c r="C73" s="45" t="s">
        <v>78</v>
      </c>
      <c r="D73" s="2"/>
      <c r="E73" s="4"/>
      <c r="F73" s="115" t="s">
        <v>78</v>
      </c>
      <c r="G73" s="4">
        <v>2007250577</v>
      </c>
      <c r="H73" s="4">
        <v>6844474140</v>
      </c>
      <c r="I73" s="4"/>
      <c r="J73" s="47" t="s">
        <v>90</v>
      </c>
      <c r="N73" s="55" t="s">
        <v>3853</v>
      </c>
      <c r="O73" s="94"/>
      <c r="P73" s="94"/>
      <c r="Q73" s="55">
        <v>15</v>
      </c>
      <c r="S73" s="55" t="s">
        <v>3846</v>
      </c>
    </row>
    <row r="74" spans="1:19" ht="12.5" hidden="1">
      <c r="A74" s="4">
        <v>70</v>
      </c>
      <c r="B74" s="2" t="str">
        <f t="shared" si="1"/>
        <v/>
      </c>
      <c r="C74" s="45" t="s">
        <v>78</v>
      </c>
      <c r="D74" s="2"/>
      <c r="E74" s="4"/>
      <c r="F74" s="115" t="s">
        <v>78</v>
      </c>
      <c r="G74" s="4">
        <v>2007266483</v>
      </c>
      <c r="H74" s="4">
        <v>6844474196</v>
      </c>
      <c r="I74" s="4"/>
      <c r="J74" s="47" t="s">
        <v>91</v>
      </c>
      <c r="N74" s="55" t="s">
        <v>3854</v>
      </c>
      <c r="O74" s="94"/>
      <c r="P74" s="94"/>
      <c r="Q74" s="55">
        <v>15</v>
      </c>
      <c r="S74" s="55" t="s">
        <v>3846</v>
      </c>
    </row>
    <row r="75" spans="1:19" ht="12.5" hidden="1">
      <c r="A75" s="4">
        <v>71</v>
      </c>
      <c r="B75" s="2" t="str">
        <f t="shared" si="1"/>
        <v/>
      </c>
      <c r="C75" s="45" t="s">
        <v>78</v>
      </c>
      <c r="D75" s="2"/>
      <c r="E75" s="4"/>
      <c r="F75" s="115" t="s">
        <v>78</v>
      </c>
      <c r="G75" s="4">
        <v>2003011956</v>
      </c>
      <c r="H75" s="4">
        <v>6844806319</v>
      </c>
      <c r="I75" s="4"/>
      <c r="J75" s="47" t="s">
        <v>93</v>
      </c>
      <c r="N75" s="55" t="s">
        <v>3855</v>
      </c>
      <c r="O75" s="94"/>
      <c r="P75" s="94"/>
      <c r="Q75" s="55">
        <v>20</v>
      </c>
      <c r="S75" s="55" t="s">
        <v>3846</v>
      </c>
    </row>
    <row r="76" spans="1:19" ht="12.5" hidden="1">
      <c r="A76" s="4">
        <v>72</v>
      </c>
      <c r="B76" s="2" t="str">
        <f t="shared" si="1"/>
        <v/>
      </c>
      <c r="C76" s="45" t="s">
        <v>78</v>
      </c>
      <c r="D76" s="2"/>
      <c r="E76" s="4"/>
      <c r="F76" s="115" t="s">
        <v>78</v>
      </c>
      <c r="G76" s="4">
        <v>2006153766</v>
      </c>
      <c r="H76" s="4">
        <v>6884337065</v>
      </c>
      <c r="I76" s="4"/>
      <c r="J76" s="47" t="s">
        <v>94</v>
      </c>
      <c r="N76" s="55" t="s">
        <v>3856</v>
      </c>
      <c r="O76" s="94"/>
      <c r="P76" s="94"/>
      <c r="Q76" s="55">
        <v>20</v>
      </c>
      <c r="S76" s="55" t="s">
        <v>3846</v>
      </c>
    </row>
    <row r="77" spans="1:19" ht="12.5" hidden="1">
      <c r="A77" s="4">
        <v>73</v>
      </c>
      <c r="B77" s="2" t="str">
        <f t="shared" si="1"/>
        <v/>
      </c>
      <c r="C77" s="45" t="s">
        <v>78</v>
      </c>
      <c r="D77" s="2"/>
      <c r="E77" s="4"/>
      <c r="F77" s="115" t="s">
        <v>78</v>
      </c>
      <c r="G77" s="4">
        <v>2003016119</v>
      </c>
      <c r="H77" s="4">
        <v>6884337066</v>
      </c>
      <c r="I77" s="4"/>
      <c r="J77" s="47" t="s">
        <v>95</v>
      </c>
      <c r="N77" s="55" t="s">
        <v>3847</v>
      </c>
      <c r="O77" s="94"/>
      <c r="P77" s="94"/>
      <c r="Q77" s="55">
        <v>63</v>
      </c>
      <c r="S77" s="55" t="s">
        <v>3846</v>
      </c>
    </row>
    <row r="78" spans="1:19" ht="12.5" hidden="1">
      <c r="A78" s="4">
        <v>74</v>
      </c>
      <c r="B78" s="2" t="str">
        <f t="shared" si="1"/>
        <v/>
      </c>
      <c r="C78" s="45" t="s">
        <v>78</v>
      </c>
      <c r="D78" s="2"/>
      <c r="E78" s="4"/>
      <c r="F78" s="115" t="s">
        <v>78</v>
      </c>
      <c r="G78" s="4">
        <v>2003011884</v>
      </c>
      <c r="H78" s="4">
        <v>6848391598</v>
      </c>
      <c r="I78" s="4"/>
      <c r="J78" s="47" t="s">
        <v>96</v>
      </c>
      <c r="N78" s="55" t="s">
        <v>3857</v>
      </c>
      <c r="O78" s="94"/>
      <c r="P78" s="94"/>
      <c r="Q78" s="55">
        <v>20</v>
      </c>
      <c r="S78" s="55" t="s">
        <v>3846</v>
      </c>
    </row>
    <row r="79" spans="1:19" ht="12.5" hidden="1">
      <c r="A79" s="4">
        <v>75</v>
      </c>
      <c r="B79" s="2" t="str">
        <f t="shared" si="1"/>
        <v/>
      </c>
      <c r="C79" s="45" t="s">
        <v>78</v>
      </c>
      <c r="D79" s="2"/>
      <c r="E79" s="4"/>
      <c r="F79" s="115" t="s">
        <v>78</v>
      </c>
      <c r="G79" s="4">
        <v>2003007482</v>
      </c>
      <c r="H79" s="4">
        <v>6802301416</v>
      </c>
      <c r="I79" s="4"/>
      <c r="J79" s="47" t="s">
        <v>97</v>
      </c>
      <c r="N79" s="55" t="s">
        <v>3849</v>
      </c>
      <c r="O79" s="94"/>
      <c r="P79" s="94"/>
      <c r="Q79" s="55">
        <v>50</v>
      </c>
      <c r="S79" s="55" t="s">
        <v>3846</v>
      </c>
    </row>
    <row r="80" spans="1:19" ht="12.5" hidden="1">
      <c r="A80" s="4">
        <v>76</v>
      </c>
      <c r="B80" s="2" t="str">
        <f t="shared" si="1"/>
        <v/>
      </c>
      <c r="C80" s="45" t="s">
        <v>78</v>
      </c>
      <c r="D80" s="2"/>
      <c r="E80" s="4"/>
      <c r="F80" s="115" t="s">
        <v>78</v>
      </c>
      <c r="G80" s="4">
        <v>2006153788</v>
      </c>
      <c r="H80" s="4">
        <v>6858294710</v>
      </c>
      <c r="I80" s="4"/>
      <c r="J80" s="47" t="s">
        <v>98</v>
      </c>
      <c r="N80" s="55" t="s">
        <v>3858</v>
      </c>
      <c r="O80" s="94"/>
      <c r="P80" s="94"/>
      <c r="Q80" s="55">
        <v>19</v>
      </c>
      <c r="S80" s="55" t="s">
        <v>3846</v>
      </c>
    </row>
    <row r="81" spans="1:19" ht="12.5" hidden="1">
      <c r="A81" s="4">
        <v>77</v>
      </c>
      <c r="B81" s="2" t="str">
        <f t="shared" si="1"/>
        <v/>
      </c>
      <c r="C81" s="45" t="s">
        <v>78</v>
      </c>
      <c r="D81" s="2"/>
      <c r="E81" s="4"/>
      <c r="F81" s="115" t="s">
        <v>78</v>
      </c>
      <c r="G81" s="4">
        <v>2009201989</v>
      </c>
      <c r="H81" s="4">
        <v>6804793994</v>
      </c>
      <c r="I81" s="4"/>
      <c r="J81" s="47" t="s">
        <v>99</v>
      </c>
      <c r="N81" s="55" t="s">
        <v>3859</v>
      </c>
      <c r="O81" s="94"/>
      <c r="P81" s="94"/>
      <c r="Q81" s="55">
        <v>15</v>
      </c>
      <c r="S81" s="55" t="s">
        <v>3846</v>
      </c>
    </row>
    <row r="82" spans="1:19" ht="12.5" hidden="1">
      <c r="A82" s="4">
        <v>78</v>
      </c>
      <c r="B82" s="2" t="str">
        <f t="shared" si="1"/>
        <v/>
      </c>
      <c r="C82" s="45" t="s">
        <v>78</v>
      </c>
      <c r="D82" s="2"/>
      <c r="E82" s="4"/>
      <c r="F82" s="115" t="s">
        <v>78</v>
      </c>
      <c r="G82" s="4">
        <v>2007115913</v>
      </c>
      <c r="H82" s="4">
        <v>6840162672</v>
      </c>
      <c r="I82" s="4"/>
      <c r="J82" s="47" t="s">
        <v>100</v>
      </c>
      <c r="N82" s="55" t="s">
        <v>3860</v>
      </c>
      <c r="O82" s="94"/>
      <c r="P82" s="94"/>
      <c r="Q82" s="55">
        <v>15</v>
      </c>
      <c r="S82" s="55" t="s">
        <v>3846</v>
      </c>
    </row>
    <row r="83" spans="1:19" ht="12.5" hidden="1">
      <c r="A83" s="4">
        <v>79</v>
      </c>
      <c r="B83" s="2" t="str">
        <f t="shared" si="1"/>
        <v/>
      </c>
      <c r="C83" s="45" t="s">
        <v>78</v>
      </c>
      <c r="D83" s="2"/>
      <c r="E83" s="4"/>
      <c r="F83" s="115" t="s">
        <v>78</v>
      </c>
      <c r="G83" s="4">
        <v>2006163697</v>
      </c>
      <c r="H83" s="4">
        <v>6884337068</v>
      </c>
      <c r="I83" s="4"/>
      <c r="J83" s="47" t="s">
        <v>101</v>
      </c>
      <c r="N83" s="55" t="s">
        <v>3861</v>
      </c>
      <c r="O83" s="94"/>
      <c r="P83" s="94"/>
      <c r="Q83" s="55">
        <v>24</v>
      </c>
      <c r="S83" s="55" t="s">
        <v>3846</v>
      </c>
    </row>
    <row r="84" spans="1:19" ht="12.5" hidden="1">
      <c r="A84" s="4">
        <v>80</v>
      </c>
      <c r="B84" s="2" t="str">
        <f t="shared" si="1"/>
        <v/>
      </c>
      <c r="C84" s="45" t="s">
        <v>78</v>
      </c>
      <c r="D84" s="2"/>
      <c r="E84" s="4"/>
      <c r="F84" s="115" t="s">
        <v>78</v>
      </c>
      <c r="G84" s="4">
        <v>2006153773</v>
      </c>
      <c r="H84" s="4">
        <v>6884337069</v>
      </c>
      <c r="I84" s="4"/>
      <c r="J84" s="47" t="s">
        <v>102</v>
      </c>
      <c r="N84" s="55" t="s">
        <v>3856</v>
      </c>
      <c r="O84" s="94"/>
      <c r="P84" s="94"/>
      <c r="Q84" s="55">
        <v>20</v>
      </c>
      <c r="S84" s="55" t="s">
        <v>3846</v>
      </c>
    </row>
    <row r="85" spans="1:19" ht="12.5" hidden="1">
      <c r="A85" s="4">
        <v>81</v>
      </c>
      <c r="B85" s="2" t="str">
        <f t="shared" si="1"/>
        <v/>
      </c>
      <c r="C85" s="45" t="s">
        <v>78</v>
      </c>
      <c r="D85" s="2"/>
      <c r="E85" s="4"/>
      <c r="F85" s="115" t="s">
        <v>78</v>
      </c>
      <c r="G85" s="4">
        <v>2003012385</v>
      </c>
      <c r="H85" s="4">
        <v>6870986428</v>
      </c>
      <c r="I85" s="4"/>
      <c r="J85" s="47" t="s">
        <v>103</v>
      </c>
      <c r="N85" s="55" t="s">
        <v>3862</v>
      </c>
      <c r="O85" s="94"/>
      <c r="P85" s="94"/>
      <c r="Q85" s="55">
        <v>20</v>
      </c>
      <c r="S85" s="55" t="s">
        <v>3846</v>
      </c>
    </row>
    <row r="86" spans="1:19" ht="12.5" hidden="1">
      <c r="A86" s="4">
        <v>82</v>
      </c>
      <c r="B86" s="2" t="str">
        <f t="shared" si="1"/>
        <v/>
      </c>
      <c r="C86" s="45" t="s">
        <v>78</v>
      </c>
      <c r="D86" s="2"/>
      <c r="E86" s="4"/>
      <c r="F86" s="115" t="s">
        <v>78</v>
      </c>
      <c r="G86" s="4">
        <v>2003014839</v>
      </c>
      <c r="H86" s="4">
        <v>6841159824</v>
      </c>
      <c r="I86" s="4"/>
      <c r="J86" s="47" t="s">
        <v>104</v>
      </c>
      <c r="N86" s="55" t="s">
        <v>3863</v>
      </c>
      <c r="O86" s="94"/>
      <c r="P86" s="94"/>
      <c r="Q86" s="55">
        <v>35</v>
      </c>
      <c r="S86" s="55" t="s">
        <v>3846</v>
      </c>
    </row>
    <row r="87" spans="1:19" ht="12.5" hidden="1">
      <c r="A87" s="4">
        <v>83</v>
      </c>
      <c r="B87" s="2" t="str">
        <f t="shared" si="1"/>
        <v/>
      </c>
      <c r="C87" s="45" t="s">
        <v>78</v>
      </c>
      <c r="D87" s="2"/>
      <c r="E87" s="4"/>
      <c r="F87" s="115" t="s">
        <v>78</v>
      </c>
      <c r="G87" s="4">
        <v>2007266638</v>
      </c>
      <c r="H87" s="4">
        <v>6855815162</v>
      </c>
      <c r="I87" s="4"/>
      <c r="J87" s="47" t="s">
        <v>105</v>
      </c>
      <c r="N87" s="55" t="s">
        <v>3864</v>
      </c>
      <c r="O87" s="94"/>
      <c r="P87" s="94"/>
      <c r="Q87" s="55">
        <v>15</v>
      </c>
      <c r="S87" s="55" t="s">
        <v>3846</v>
      </c>
    </row>
    <row r="88" spans="1:19" ht="12.5" hidden="1">
      <c r="A88" s="4">
        <v>84</v>
      </c>
      <c r="B88" s="2" t="str">
        <f t="shared" si="1"/>
        <v/>
      </c>
      <c r="C88" s="45" t="s">
        <v>78</v>
      </c>
      <c r="D88" s="2"/>
      <c r="E88" s="4"/>
      <c r="F88" s="115" t="s">
        <v>78</v>
      </c>
      <c r="G88" s="4">
        <v>2003007504</v>
      </c>
      <c r="H88" s="4">
        <v>6878019283</v>
      </c>
      <c r="I88" s="4"/>
      <c r="J88" s="47" t="s">
        <v>106</v>
      </c>
      <c r="N88" s="55" t="s">
        <v>3851</v>
      </c>
      <c r="O88" s="94"/>
      <c r="P88" s="94"/>
      <c r="Q88" s="55">
        <v>40</v>
      </c>
      <c r="S88" s="55" t="s">
        <v>3846</v>
      </c>
    </row>
    <row r="89" spans="1:19" ht="12.5" hidden="1">
      <c r="A89" s="4">
        <v>85</v>
      </c>
      <c r="B89" s="2" t="str">
        <f t="shared" si="1"/>
        <v/>
      </c>
      <c r="C89" s="45" t="s">
        <v>78</v>
      </c>
      <c r="D89" s="2"/>
      <c r="E89" s="4"/>
      <c r="F89" s="115" t="s">
        <v>78</v>
      </c>
      <c r="G89" s="4">
        <v>2003016166</v>
      </c>
      <c r="H89" s="4">
        <v>6884337070</v>
      </c>
      <c r="I89" s="4"/>
      <c r="J89" s="47" t="s">
        <v>107</v>
      </c>
      <c r="N89" s="55" t="s">
        <v>3847</v>
      </c>
      <c r="O89" s="94"/>
      <c r="P89" s="94"/>
      <c r="Q89" s="55">
        <v>58</v>
      </c>
      <c r="S89" s="55" t="s">
        <v>3846</v>
      </c>
    </row>
    <row r="90" spans="1:19" ht="12.5" hidden="1">
      <c r="A90" s="4">
        <v>86</v>
      </c>
      <c r="B90" s="2" t="str">
        <f t="shared" si="1"/>
        <v/>
      </c>
      <c r="C90" s="45" t="s">
        <v>78</v>
      </c>
      <c r="D90" s="2"/>
      <c r="E90" s="4"/>
      <c r="F90" s="115" t="s">
        <v>78</v>
      </c>
      <c r="G90" s="4">
        <v>2003014922</v>
      </c>
      <c r="H90" s="4">
        <v>6841189638</v>
      </c>
      <c r="I90" s="4"/>
      <c r="J90" s="47" t="s">
        <v>108</v>
      </c>
      <c r="N90" s="55" t="s">
        <v>3865</v>
      </c>
      <c r="O90" s="94"/>
      <c r="P90" s="94"/>
      <c r="Q90" s="55">
        <v>35</v>
      </c>
      <c r="S90" s="55" t="s">
        <v>3846</v>
      </c>
    </row>
    <row r="91" spans="1:19" ht="12.5" hidden="1">
      <c r="A91" s="4">
        <v>87</v>
      </c>
      <c r="B91" s="2"/>
      <c r="C91" s="45" t="s">
        <v>109</v>
      </c>
      <c r="D91" s="2"/>
      <c r="E91" s="4"/>
      <c r="F91" s="115" t="s">
        <v>109</v>
      </c>
      <c r="G91" s="4">
        <v>2007266665</v>
      </c>
      <c r="H91" s="4">
        <v>6884660085</v>
      </c>
      <c r="I91" s="4"/>
      <c r="J91" s="47" t="s">
        <v>110</v>
      </c>
      <c r="K91" s="55" t="s">
        <v>3866</v>
      </c>
      <c r="N91" s="176" t="s">
        <v>3867</v>
      </c>
      <c r="O91" s="311"/>
      <c r="P91" s="311"/>
      <c r="Q91" s="55" t="s">
        <v>3868</v>
      </c>
      <c r="R91" s="55" t="s">
        <v>3869</v>
      </c>
    </row>
    <row r="92" spans="1:19" ht="12.5" hidden="1">
      <c r="A92" s="4">
        <v>88</v>
      </c>
      <c r="B92" s="2"/>
      <c r="C92" s="45" t="s">
        <v>109</v>
      </c>
      <c r="D92" s="2"/>
      <c r="E92" s="4"/>
      <c r="F92" s="115" t="s">
        <v>109</v>
      </c>
      <c r="G92" s="4">
        <v>2003016118</v>
      </c>
      <c r="H92" s="4">
        <v>6884337184</v>
      </c>
      <c r="I92" s="4"/>
      <c r="J92" s="47" t="s">
        <v>111</v>
      </c>
      <c r="K92" s="55" t="s">
        <v>3866</v>
      </c>
      <c r="N92" s="176" t="s">
        <v>3870</v>
      </c>
      <c r="O92" s="311"/>
      <c r="P92" s="311"/>
      <c r="Q92" s="55" t="s">
        <v>3871</v>
      </c>
      <c r="R92" s="55" t="s">
        <v>3869</v>
      </c>
    </row>
    <row r="93" spans="1:19" ht="12.5" hidden="1">
      <c r="A93" s="4">
        <v>89</v>
      </c>
      <c r="B93" s="2"/>
      <c r="C93" s="45" t="s">
        <v>109</v>
      </c>
      <c r="D93" s="2"/>
      <c r="E93" s="4"/>
      <c r="F93" s="115" t="s">
        <v>109</v>
      </c>
      <c r="G93" s="4">
        <v>2003016112</v>
      </c>
      <c r="H93" s="4">
        <v>6884337185</v>
      </c>
      <c r="I93" s="4"/>
      <c r="J93" s="47" t="s">
        <v>112</v>
      </c>
      <c r="K93" s="55" t="s">
        <v>3866</v>
      </c>
      <c r="N93" s="176" t="s">
        <v>3870</v>
      </c>
      <c r="O93" s="311"/>
      <c r="P93" s="311"/>
      <c r="Q93" s="55" t="s">
        <v>3871</v>
      </c>
      <c r="R93" s="55" t="s">
        <v>3869</v>
      </c>
    </row>
    <row r="94" spans="1:19" ht="12.5" hidden="1">
      <c r="A94" s="4">
        <v>90</v>
      </c>
      <c r="B94" s="2"/>
      <c r="C94" s="45" t="s">
        <v>109</v>
      </c>
      <c r="D94" s="2"/>
      <c r="E94" s="4"/>
      <c r="F94" s="115" t="s">
        <v>109</v>
      </c>
      <c r="G94" s="4">
        <v>2003012369</v>
      </c>
      <c r="H94" s="4">
        <v>6870987105</v>
      </c>
      <c r="I94" s="4"/>
      <c r="J94" s="47" t="s">
        <v>113</v>
      </c>
      <c r="K94" s="55" t="s">
        <v>3866</v>
      </c>
      <c r="N94" s="176" t="s">
        <v>3872</v>
      </c>
      <c r="O94" s="311"/>
      <c r="P94" s="311"/>
      <c r="Q94" s="55" t="s">
        <v>3873</v>
      </c>
      <c r="R94" s="55" t="s">
        <v>3869</v>
      </c>
    </row>
    <row r="95" spans="1:19" ht="12.5" hidden="1">
      <c r="A95" s="4">
        <v>91</v>
      </c>
      <c r="B95" s="2"/>
      <c r="C95" s="45" t="s">
        <v>109</v>
      </c>
      <c r="D95" s="2"/>
      <c r="E95" s="4"/>
      <c r="F95" s="115" t="s">
        <v>109</v>
      </c>
      <c r="G95" s="4">
        <v>2006164505</v>
      </c>
      <c r="H95" s="4">
        <v>6884337186</v>
      </c>
      <c r="I95" s="4"/>
      <c r="J95" s="47" t="s">
        <v>114</v>
      </c>
      <c r="K95" s="55" t="s">
        <v>3866</v>
      </c>
      <c r="N95" s="176" t="s">
        <v>3874</v>
      </c>
      <c r="O95" s="311"/>
      <c r="P95" s="311"/>
      <c r="R95" s="55" t="s">
        <v>3869</v>
      </c>
    </row>
    <row r="96" spans="1:19" ht="12.5" hidden="1">
      <c r="A96" s="4">
        <v>92</v>
      </c>
      <c r="B96" s="2"/>
      <c r="C96" s="45" t="s">
        <v>109</v>
      </c>
      <c r="D96" s="2"/>
      <c r="E96" s="4"/>
      <c r="F96" s="115" t="s">
        <v>109</v>
      </c>
      <c r="G96" s="4">
        <v>2003015048</v>
      </c>
      <c r="H96" s="4">
        <v>6841422869</v>
      </c>
      <c r="I96" s="4"/>
      <c r="J96" s="47" t="s">
        <v>115</v>
      </c>
      <c r="K96" s="55" t="s">
        <v>3866</v>
      </c>
      <c r="N96" s="176" t="s">
        <v>3875</v>
      </c>
      <c r="O96" s="311"/>
      <c r="P96" s="311"/>
      <c r="Q96" s="55" t="s">
        <v>3876</v>
      </c>
      <c r="R96" s="55" t="s">
        <v>3869</v>
      </c>
    </row>
    <row r="97" spans="1:18" ht="12.5" hidden="1">
      <c r="A97" s="4">
        <v>93</v>
      </c>
      <c r="B97" s="2"/>
      <c r="C97" s="45" t="s">
        <v>109</v>
      </c>
      <c r="D97" s="2"/>
      <c r="E97" s="4"/>
      <c r="F97" s="115" t="s">
        <v>109</v>
      </c>
      <c r="G97" s="4">
        <v>2006153764</v>
      </c>
      <c r="H97" s="4">
        <v>6884337188</v>
      </c>
      <c r="I97" s="4"/>
      <c r="J97" s="47" t="s">
        <v>116</v>
      </c>
      <c r="K97" s="55" t="s">
        <v>3866</v>
      </c>
      <c r="N97" s="176" t="s">
        <v>3877</v>
      </c>
      <c r="O97" s="311"/>
      <c r="P97" s="311"/>
      <c r="Q97" s="55" t="s">
        <v>3878</v>
      </c>
      <c r="R97" s="55" t="s">
        <v>3869</v>
      </c>
    </row>
    <row r="98" spans="1:18" ht="12.5" hidden="1">
      <c r="A98" s="4">
        <v>94</v>
      </c>
      <c r="B98" s="2"/>
      <c r="C98" s="45" t="s">
        <v>109</v>
      </c>
      <c r="D98" s="2"/>
      <c r="E98" s="4"/>
      <c r="F98" s="115" t="s">
        <v>109</v>
      </c>
      <c r="G98" s="4">
        <v>2003015002</v>
      </c>
      <c r="H98" s="4">
        <v>6841201362</v>
      </c>
      <c r="I98" s="4"/>
      <c r="J98" s="47" t="s">
        <v>117</v>
      </c>
      <c r="K98" s="55" t="s">
        <v>3866</v>
      </c>
      <c r="N98" s="55" t="s">
        <v>3879</v>
      </c>
      <c r="O98" s="94"/>
      <c r="P98" s="94"/>
      <c r="Q98" s="55" t="s">
        <v>3880</v>
      </c>
      <c r="R98" s="55" t="s">
        <v>3869</v>
      </c>
    </row>
    <row r="99" spans="1:18" ht="12.5" hidden="1">
      <c r="A99" s="4">
        <v>95</v>
      </c>
      <c r="B99" s="2"/>
      <c r="C99" s="45" t="s">
        <v>109</v>
      </c>
      <c r="D99" s="2"/>
      <c r="E99" s="4"/>
      <c r="F99" s="115" t="s">
        <v>109</v>
      </c>
      <c r="G99" s="4">
        <v>2003016104</v>
      </c>
      <c r="H99" s="4">
        <v>6803388754</v>
      </c>
      <c r="I99" s="4"/>
      <c r="J99" s="47" t="s">
        <v>118</v>
      </c>
      <c r="K99" s="55" t="s">
        <v>3866</v>
      </c>
      <c r="N99" s="176" t="s">
        <v>3881</v>
      </c>
      <c r="O99" s="311"/>
      <c r="P99" s="311"/>
      <c r="Q99" s="55" t="s">
        <v>3871</v>
      </c>
      <c r="R99" s="55" t="s">
        <v>3869</v>
      </c>
    </row>
    <row r="100" spans="1:18" ht="12.5" hidden="1">
      <c r="A100" s="4">
        <v>96</v>
      </c>
      <c r="B100" s="2"/>
      <c r="C100" s="45" t="s">
        <v>109</v>
      </c>
      <c r="D100" s="2"/>
      <c r="E100" s="4"/>
      <c r="F100" s="115" t="s">
        <v>109</v>
      </c>
      <c r="G100" s="4">
        <v>2007266955</v>
      </c>
      <c r="H100" s="4">
        <v>6844474194</v>
      </c>
      <c r="I100" s="4"/>
      <c r="J100" s="47" t="s">
        <v>119</v>
      </c>
      <c r="K100" s="55" t="s">
        <v>3866</v>
      </c>
      <c r="N100" s="176" t="s">
        <v>3882</v>
      </c>
      <c r="O100" s="311"/>
      <c r="P100" s="311"/>
      <c r="Q100" s="55" t="s">
        <v>3883</v>
      </c>
      <c r="R100" s="55" t="s">
        <v>3869</v>
      </c>
    </row>
    <row r="101" spans="1:18" ht="12.5" hidden="1">
      <c r="A101" s="4">
        <v>97</v>
      </c>
      <c r="B101" s="2"/>
      <c r="C101" s="45" t="s">
        <v>109</v>
      </c>
      <c r="D101" s="2"/>
      <c r="E101" s="4"/>
      <c r="F101" s="115" t="s">
        <v>109</v>
      </c>
      <c r="G101" s="4">
        <v>2003011892</v>
      </c>
      <c r="H101" s="4">
        <v>6801561613</v>
      </c>
      <c r="I101" s="4"/>
      <c r="J101" s="47" t="s">
        <v>120</v>
      </c>
      <c r="K101" s="55" t="s">
        <v>3866</v>
      </c>
      <c r="N101" s="176" t="s">
        <v>3884</v>
      </c>
      <c r="O101" s="311"/>
      <c r="P101" s="311"/>
      <c r="R101" s="55" t="s">
        <v>3869</v>
      </c>
    </row>
    <row r="102" spans="1:18" ht="12.5" hidden="1">
      <c r="A102" s="4">
        <v>98</v>
      </c>
      <c r="B102" s="2"/>
      <c r="C102" s="45" t="s">
        <v>109</v>
      </c>
      <c r="D102" s="2"/>
      <c r="E102" s="4"/>
      <c r="F102" s="115" t="s">
        <v>109</v>
      </c>
      <c r="G102" s="4">
        <v>2003007481</v>
      </c>
      <c r="H102" s="4">
        <v>6843769404</v>
      </c>
      <c r="I102" s="4"/>
      <c r="J102" s="47" t="s">
        <v>121</v>
      </c>
      <c r="K102" s="55" t="s">
        <v>3866</v>
      </c>
      <c r="N102" s="55" t="s">
        <v>3885</v>
      </c>
      <c r="O102" s="94"/>
      <c r="P102" s="94"/>
      <c r="Q102" s="55" t="s">
        <v>3886</v>
      </c>
      <c r="R102" s="55" t="s">
        <v>3869</v>
      </c>
    </row>
    <row r="103" spans="1:18" ht="12.5" hidden="1">
      <c r="A103" s="4">
        <v>99</v>
      </c>
      <c r="B103" s="2"/>
      <c r="C103" s="45" t="s">
        <v>109</v>
      </c>
      <c r="D103" s="2"/>
      <c r="E103" s="4"/>
      <c r="F103" s="115" t="s">
        <v>109</v>
      </c>
      <c r="G103" s="4">
        <v>2006163691</v>
      </c>
      <c r="H103" s="4">
        <v>6884337189</v>
      </c>
      <c r="I103" s="4"/>
      <c r="J103" s="47" t="s">
        <v>122</v>
      </c>
      <c r="K103" s="55" t="s">
        <v>3866</v>
      </c>
      <c r="N103" s="176" t="s">
        <v>3874</v>
      </c>
      <c r="O103" s="311"/>
      <c r="P103" s="311"/>
      <c r="Q103" s="55" t="s">
        <v>3887</v>
      </c>
      <c r="R103" s="55" t="s">
        <v>3869</v>
      </c>
    </row>
    <row r="104" spans="1:18" ht="12.5" hidden="1">
      <c r="A104" s="4">
        <v>100</v>
      </c>
      <c r="B104" s="2"/>
      <c r="C104" s="45" t="s">
        <v>109</v>
      </c>
      <c r="D104" s="2"/>
      <c r="E104" s="4"/>
      <c r="F104" s="115" t="s">
        <v>109</v>
      </c>
      <c r="G104" s="4">
        <v>2003015010</v>
      </c>
      <c r="H104" s="4">
        <v>6884337190</v>
      </c>
      <c r="I104" s="4"/>
      <c r="J104" s="47" t="s">
        <v>123</v>
      </c>
      <c r="K104" s="55" t="s">
        <v>3866</v>
      </c>
      <c r="N104" s="176" t="s">
        <v>3888</v>
      </c>
      <c r="O104" s="311"/>
      <c r="P104" s="311"/>
      <c r="R104" s="55" t="s">
        <v>3869</v>
      </c>
    </row>
    <row r="105" spans="1:18" ht="12.5" hidden="1">
      <c r="A105" s="4">
        <v>101</v>
      </c>
      <c r="B105" s="2"/>
      <c r="C105" s="45" t="s">
        <v>109</v>
      </c>
      <c r="D105" s="2"/>
      <c r="E105" s="4"/>
      <c r="F105" s="115" t="s">
        <v>109</v>
      </c>
      <c r="G105" s="4">
        <v>2003008018</v>
      </c>
      <c r="H105" s="4">
        <v>6841440141</v>
      </c>
      <c r="I105" s="4"/>
      <c r="J105" s="47" t="s">
        <v>124</v>
      </c>
      <c r="K105" s="55" t="s">
        <v>3866</v>
      </c>
      <c r="N105" s="176" t="s">
        <v>3889</v>
      </c>
      <c r="O105" s="311"/>
      <c r="P105" s="311"/>
      <c r="R105" s="55" t="s">
        <v>3869</v>
      </c>
    </row>
    <row r="106" spans="1:18" ht="12.5" hidden="1">
      <c r="A106" s="4">
        <v>102</v>
      </c>
      <c r="B106" s="2"/>
      <c r="C106" s="45" t="s">
        <v>109</v>
      </c>
      <c r="D106" s="2"/>
      <c r="E106" s="4"/>
      <c r="F106" s="115" t="s">
        <v>109</v>
      </c>
      <c r="G106" s="4">
        <v>2006153770</v>
      </c>
      <c r="H106" s="4">
        <v>6884337191</v>
      </c>
      <c r="I106" s="4"/>
      <c r="J106" s="47" t="s">
        <v>125</v>
      </c>
      <c r="K106" s="55" t="s">
        <v>3866</v>
      </c>
      <c r="N106" s="176" t="s">
        <v>3877</v>
      </c>
      <c r="O106" s="311"/>
      <c r="P106" s="311"/>
      <c r="Q106" s="55" t="s">
        <v>3890</v>
      </c>
      <c r="R106" s="55" t="s">
        <v>3869</v>
      </c>
    </row>
    <row r="107" spans="1:18" ht="12.5" hidden="1">
      <c r="A107" s="4">
        <v>103</v>
      </c>
      <c r="B107" s="2"/>
      <c r="C107" s="45" t="s">
        <v>109</v>
      </c>
      <c r="D107" s="2"/>
      <c r="E107" s="4"/>
      <c r="F107" s="115" t="s">
        <v>109</v>
      </c>
      <c r="G107" s="4">
        <v>2007266676</v>
      </c>
      <c r="H107" s="4">
        <v>6839575309</v>
      </c>
      <c r="I107" s="4"/>
      <c r="J107" s="47" t="s">
        <v>126</v>
      </c>
      <c r="K107" s="55" t="s">
        <v>3866</v>
      </c>
      <c r="N107" s="176" t="s">
        <v>3867</v>
      </c>
      <c r="O107" s="311"/>
      <c r="P107" s="311"/>
      <c r="Q107" s="55" t="s">
        <v>3868</v>
      </c>
      <c r="R107" s="55" t="s">
        <v>3869</v>
      </c>
    </row>
    <row r="108" spans="1:18" ht="12.5" hidden="1">
      <c r="A108" s="4">
        <v>104</v>
      </c>
      <c r="B108" s="2"/>
      <c r="C108" s="45" t="s">
        <v>109</v>
      </c>
      <c r="D108" s="2"/>
      <c r="E108" s="4"/>
      <c r="F108" s="115" t="s">
        <v>109</v>
      </c>
      <c r="G108" s="4">
        <v>2007300705</v>
      </c>
      <c r="H108" s="4">
        <v>6855815186</v>
      </c>
      <c r="I108" s="4"/>
      <c r="J108" s="47" t="s">
        <v>127</v>
      </c>
      <c r="K108" s="55" t="s">
        <v>3866</v>
      </c>
      <c r="N108" s="176" t="s">
        <v>3891</v>
      </c>
      <c r="O108" s="311"/>
      <c r="P108" s="311"/>
      <c r="Q108" s="55" t="s">
        <v>3892</v>
      </c>
      <c r="R108" s="55" t="s">
        <v>3869</v>
      </c>
    </row>
    <row r="109" spans="1:18" ht="12.5" hidden="1">
      <c r="A109" s="4">
        <v>105</v>
      </c>
      <c r="B109" s="2"/>
      <c r="C109" s="45" t="s">
        <v>109</v>
      </c>
      <c r="D109" s="2"/>
      <c r="E109" s="4"/>
      <c r="F109" s="115" t="s">
        <v>109</v>
      </c>
      <c r="G109" s="4">
        <v>2106883300</v>
      </c>
      <c r="H109" s="4">
        <v>6884337192</v>
      </c>
      <c r="I109" s="4"/>
      <c r="J109" s="47" t="s">
        <v>128</v>
      </c>
      <c r="K109" s="55" t="s">
        <v>3866</v>
      </c>
      <c r="N109" s="176" t="s">
        <v>3889</v>
      </c>
      <c r="O109" s="311"/>
      <c r="P109" s="311"/>
      <c r="R109" s="55" t="s">
        <v>3869</v>
      </c>
    </row>
    <row r="110" spans="1:18" ht="12.5" hidden="1">
      <c r="A110" s="4">
        <v>106</v>
      </c>
      <c r="B110" s="2"/>
      <c r="C110" s="45" t="s">
        <v>109</v>
      </c>
      <c r="D110" s="2"/>
      <c r="E110" s="4"/>
      <c r="F110" s="115" t="s">
        <v>109</v>
      </c>
      <c r="G110" s="4">
        <v>2003011874</v>
      </c>
      <c r="H110" s="4">
        <v>6820464695</v>
      </c>
      <c r="I110" s="4"/>
      <c r="J110" s="47" t="s">
        <v>129</v>
      </c>
      <c r="K110" s="55" t="s">
        <v>3866</v>
      </c>
      <c r="N110" s="176" t="s">
        <v>3893</v>
      </c>
      <c r="O110" s="311"/>
      <c r="P110" s="311"/>
      <c r="R110" s="55" t="s">
        <v>3869</v>
      </c>
    </row>
    <row r="111" spans="1:18" ht="12.5" hidden="1">
      <c r="A111" s="4">
        <v>107</v>
      </c>
      <c r="B111" s="2"/>
      <c r="C111" s="45" t="s">
        <v>109</v>
      </c>
      <c r="D111" s="2"/>
      <c r="E111" s="4"/>
      <c r="F111" s="115" t="s">
        <v>109</v>
      </c>
      <c r="G111" s="4">
        <v>2007268096</v>
      </c>
      <c r="H111" s="4">
        <v>6034378668</v>
      </c>
      <c r="I111" s="4"/>
      <c r="J111" s="47" t="s">
        <v>130</v>
      </c>
      <c r="K111" s="55" t="s">
        <v>3866</v>
      </c>
      <c r="N111" s="176" t="s">
        <v>3894</v>
      </c>
      <c r="O111" s="311"/>
      <c r="P111" s="311"/>
      <c r="Q111" s="55" t="s">
        <v>3895</v>
      </c>
      <c r="R111" s="55" t="s">
        <v>3869</v>
      </c>
    </row>
    <row r="112" spans="1:18" ht="12.5" hidden="1">
      <c r="A112" s="4">
        <v>108</v>
      </c>
      <c r="B112" s="2"/>
      <c r="C112" s="45" t="s">
        <v>109</v>
      </c>
      <c r="D112" s="2"/>
      <c r="E112" s="4"/>
      <c r="F112" s="115" t="s">
        <v>109</v>
      </c>
      <c r="G112" s="4">
        <v>2009205032</v>
      </c>
      <c r="H112" s="4">
        <v>6805218388</v>
      </c>
      <c r="I112" s="4"/>
      <c r="J112" s="47" t="s">
        <v>131</v>
      </c>
      <c r="K112" s="55" t="s">
        <v>3866</v>
      </c>
      <c r="N112" s="176" t="s">
        <v>3896</v>
      </c>
      <c r="O112" s="311"/>
      <c r="P112" s="311"/>
      <c r="R112" s="55" t="s">
        <v>3869</v>
      </c>
    </row>
    <row r="113" spans="1:19" ht="12.5" hidden="1">
      <c r="A113" s="4">
        <v>109</v>
      </c>
      <c r="B113" s="2"/>
      <c r="C113" s="45" t="s">
        <v>109</v>
      </c>
      <c r="D113" s="2"/>
      <c r="E113" s="4"/>
      <c r="F113" s="115" t="s">
        <v>109</v>
      </c>
      <c r="G113" s="4">
        <v>2003014918</v>
      </c>
      <c r="H113" s="4">
        <v>6884337194</v>
      </c>
      <c r="I113" s="4"/>
      <c r="J113" s="47" t="s">
        <v>132</v>
      </c>
      <c r="K113" s="55" t="s">
        <v>3866</v>
      </c>
      <c r="N113" s="176" t="s">
        <v>3897</v>
      </c>
      <c r="O113" s="311"/>
      <c r="P113" s="311"/>
      <c r="Q113" s="55" t="s">
        <v>3898</v>
      </c>
      <c r="R113" s="55" t="s">
        <v>3869</v>
      </c>
    </row>
    <row r="114" spans="1:19" ht="12.5" hidden="1">
      <c r="A114" s="4">
        <v>110</v>
      </c>
      <c r="B114" s="2"/>
      <c r="C114" s="45" t="s">
        <v>109</v>
      </c>
      <c r="D114" s="2"/>
      <c r="E114" s="4"/>
      <c r="F114" s="115" t="s">
        <v>109</v>
      </c>
      <c r="G114" s="4">
        <v>2003007489</v>
      </c>
      <c r="H114" s="4">
        <v>6802298357</v>
      </c>
      <c r="I114" s="4"/>
      <c r="J114" s="47" t="s">
        <v>133</v>
      </c>
      <c r="K114" s="55" t="s">
        <v>3866</v>
      </c>
      <c r="N114" s="176" t="s">
        <v>3899</v>
      </c>
      <c r="O114" s="311"/>
      <c r="P114" s="311"/>
      <c r="R114" s="55" t="s">
        <v>3869</v>
      </c>
    </row>
    <row r="115" spans="1:19" ht="12.5" hidden="1">
      <c r="A115" s="4">
        <v>111</v>
      </c>
      <c r="B115" s="2"/>
      <c r="C115" s="45" t="s">
        <v>109</v>
      </c>
      <c r="D115" s="2"/>
      <c r="E115" s="4"/>
      <c r="F115" s="115" t="s">
        <v>109</v>
      </c>
      <c r="G115" s="4">
        <v>2003829942</v>
      </c>
      <c r="H115" s="4">
        <v>6801643524</v>
      </c>
      <c r="I115" s="4"/>
      <c r="J115" s="47" t="s">
        <v>134</v>
      </c>
      <c r="K115" s="55" t="s">
        <v>3866</v>
      </c>
      <c r="N115" s="176" t="s">
        <v>3900</v>
      </c>
      <c r="O115" s="311"/>
      <c r="P115" s="311"/>
      <c r="Q115" s="55" t="s">
        <v>3901</v>
      </c>
      <c r="R115" s="55" t="s">
        <v>3869</v>
      </c>
    </row>
    <row r="116" spans="1:19" ht="12.5" hidden="1">
      <c r="A116" s="4">
        <v>112</v>
      </c>
      <c r="B116" s="2"/>
      <c r="C116" s="45" t="s">
        <v>109</v>
      </c>
      <c r="D116" s="2"/>
      <c r="E116" s="4"/>
      <c r="F116" s="115" t="s">
        <v>109</v>
      </c>
      <c r="G116" s="4">
        <v>2003016162</v>
      </c>
      <c r="H116" s="4">
        <v>6884337195</v>
      </c>
      <c r="I116" s="4"/>
      <c r="J116" s="47" t="s">
        <v>135</v>
      </c>
      <c r="K116" s="55" t="s">
        <v>3866</v>
      </c>
      <c r="N116" s="176" t="s">
        <v>3870</v>
      </c>
      <c r="O116" s="311"/>
      <c r="P116" s="311"/>
      <c r="Q116" s="55" t="s">
        <v>3871</v>
      </c>
      <c r="R116" s="55" t="s">
        <v>3869</v>
      </c>
    </row>
    <row r="117" spans="1:19" ht="12.5" hidden="1">
      <c r="A117" s="4">
        <v>113</v>
      </c>
      <c r="B117" s="2"/>
      <c r="C117" s="45" t="s">
        <v>109</v>
      </c>
      <c r="D117" s="2"/>
      <c r="E117" s="4"/>
      <c r="F117" s="115" t="s">
        <v>109</v>
      </c>
      <c r="G117" s="4">
        <v>2007115927</v>
      </c>
      <c r="H117" s="4">
        <v>6840161242</v>
      </c>
      <c r="I117" s="4"/>
      <c r="J117" s="47" t="s">
        <v>136</v>
      </c>
      <c r="K117" s="55" t="s">
        <v>3866</v>
      </c>
      <c r="N117" s="176" t="s">
        <v>3902</v>
      </c>
      <c r="O117" s="311"/>
      <c r="P117" s="311"/>
      <c r="Q117" s="55" t="s">
        <v>3903</v>
      </c>
      <c r="R117" s="55" t="s">
        <v>3869</v>
      </c>
    </row>
    <row r="118" spans="1:19" ht="12.5" hidden="1">
      <c r="A118" s="4">
        <v>114</v>
      </c>
      <c r="B118" s="2"/>
      <c r="C118" s="45" t="s">
        <v>109</v>
      </c>
      <c r="D118" s="2"/>
      <c r="E118" s="4"/>
      <c r="F118" s="115" t="s">
        <v>109</v>
      </c>
      <c r="G118" s="4">
        <v>2007363248</v>
      </c>
      <c r="H118" s="4">
        <v>6855815166</v>
      </c>
      <c r="I118" s="4"/>
      <c r="J118" s="47" t="s">
        <v>137</v>
      </c>
      <c r="K118" s="55" t="s">
        <v>3866</v>
      </c>
      <c r="N118" s="176" t="s">
        <v>3904</v>
      </c>
      <c r="O118" s="311"/>
      <c r="P118" s="311"/>
      <c r="Q118" s="55" t="s">
        <v>3905</v>
      </c>
      <c r="R118" s="55" t="s">
        <v>3869</v>
      </c>
    </row>
    <row r="119" spans="1:19" ht="12.5" hidden="1">
      <c r="A119" s="4">
        <v>115</v>
      </c>
      <c r="B119" s="2"/>
      <c r="C119" s="45" t="s">
        <v>109</v>
      </c>
      <c r="D119" s="2"/>
      <c r="E119" s="4"/>
      <c r="F119" s="115" t="s">
        <v>109</v>
      </c>
      <c r="G119" s="4">
        <v>2009203896</v>
      </c>
      <c r="H119" s="4">
        <v>6821643927</v>
      </c>
      <c r="I119" s="4"/>
      <c r="J119" s="47" t="s">
        <v>138</v>
      </c>
      <c r="K119" s="55" t="s">
        <v>3866</v>
      </c>
      <c r="N119" s="176" t="s">
        <v>3906</v>
      </c>
      <c r="O119" s="311"/>
      <c r="P119" s="311"/>
      <c r="Q119" s="55" t="s">
        <v>3907</v>
      </c>
      <c r="R119" s="55" t="s">
        <v>3869</v>
      </c>
    </row>
    <row r="120" spans="1:19" ht="12.5" hidden="1">
      <c r="A120" s="4">
        <v>116</v>
      </c>
      <c r="B120" s="2"/>
      <c r="C120" s="45" t="s">
        <v>139</v>
      </c>
      <c r="D120" s="2"/>
      <c r="E120" s="4"/>
      <c r="F120" s="115" t="s">
        <v>139</v>
      </c>
      <c r="G120" s="4">
        <v>2305235270</v>
      </c>
      <c r="H120" s="4">
        <v>6880981626</v>
      </c>
      <c r="I120" s="4"/>
      <c r="J120" s="47" t="s">
        <v>140</v>
      </c>
      <c r="K120" s="55" t="s">
        <v>3866</v>
      </c>
      <c r="N120" s="55" t="s">
        <v>3908</v>
      </c>
      <c r="O120" s="94"/>
      <c r="P120" s="94"/>
      <c r="Q120" s="55">
        <v>52</v>
      </c>
      <c r="R120" s="55" t="s">
        <v>3869</v>
      </c>
      <c r="S120" s="55" t="s">
        <v>3846</v>
      </c>
    </row>
    <row r="121" spans="1:19" ht="12.5" hidden="1">
      <c r="A121" s="4">
        <v>117</v>
      </c>
      <c r="B121" s="2"/>
      <c r="C121" s="45" t="s">
        <v>139</v>
      </c>
      <c r="D121" s="2"/>
      <c r="E121" s="4"/>
      <c r="F121" s="115" t="s">
        <v>139</v>
      </c>
      <c r="G121" s="4">
        <v>2305214958</v>
      </c>
      <c r="H121" s="4">
        <v>6880981627</v>
      </c>
      <c r="I121" s="4"/>
      <c r="J121" s="47" t="s">
        <v>141</v>
      </c>
      <c r="K121" s="55" t="s">
        <v>3866</v>
      </c>
      <c r="N121" s="55" t="s">
        <v>3909</v>
      </c>
      <c r="O121" s="94"/>
      <c r="P121" s="94"/>
      <c r="Q121" s="55">
        <v>21.3</v>
      </c>
      <c r="R121" s="55" t="s">
        <v>3869</v>
      </c>
      <c r="S121" s="55" t="s">
        <v>3846</v>
      </c>
    </row>
    <row r="122" spans="1:19" ht="12.5" hidden="1">
      <c r="A122" s="4">
        <v>118</v>
      </c>
      <c r="B122" s="2"/>
      <c r="C122" s="45" t="s">
        <v>139</v>
      </c>
      <c r="D122" s="2"/>
      <c r="E122" s="4"/>
      <c r="F122" s="115" t="s">
        <v>139</v>
      </c>
      <c r="G122" s="4">
        <v>2305213396</v>
      </c>
      <c r="H122" s="4">
        <v>6881032825</v>
      </c>
      <c r="I122" s="4"/>
      <c r="J122" s="47" t="s">
        <v>142</v>
      </c>
      <c r="K122" s="55" t="s">
        <v>3866</v>
      </c>
      <c r="N122" s="55" t="s">
        <v>3910</v>
      </c>
      <c r="O122" s="94"/>
      <c r="P122" s="94"/>
      <c r="Q122" s="55">
        <v>15.4</v>
      </c>
      <c r="R122" s="55" t="s">
        <v>3869</v>
      </c>
      <c r="S122" s="55" t="s">
        <v>3846</v>
      </c>
    </row>
    <row r="123" spans="1:19" ht="12.5" hidden="1">
      <c r="A123" s="4">
        <v>119</v>
      </c>
      <c r="B123" s="2"/>
      <c r="C123" s="45" t="s">
        <v>139</v>
      </c>
      <c r="D123" s="2"/>
      <c r="E123" s="4"/>
      <c r="F123" s="115" t="s">
        <v>139</v>
      </c>
      <c r="G123" s="4">
        <v>2305215936</v>
      </c>
      <c r="H123" s="4">
        <v>6880981628</v>
      </c>
      <c r="I123" s="4"/>
      <c r="J123" s="47" t="s">
        <v>143</v>
      </c>
      <c r="K123" s="55" t="s">
        <v>3866</v>
      </c>
      <c r="N123" s="55" t="s">
        <v>3911</v>
      </c>
      <c r="O123" s="94"/>
      <c r="P123" s="94"/>
      <c r="Q123" s="55">
        <v>19.8</v>
      </c>
      <c r="R123" s="55" t="s">
        <v>3869</v>
      </c>
      <c r="S123" s="55" t="s">
        <v>3846</v>
      </c>
    </row>
    <row r="124" spans="1:19" ht="12.5" hidden="1">
      <c r="A124" s="4">
        <v>120</v>
      </c>
      <c r="B124" s="2"/>
      <c r="C124" s="45" t="s">
        <v>139</v>
      </c>
      <c r="D124" s="2"/>
      <c r="E124" s="4"/>
      <c r="F124" s="115" t="s">
        <v>139</v>
      </c>
      <c r="G124" s="4">
        <v>2305220417</v>
      </c>
      <c r="H124" s="4">
        <v>6870987392</v>
      </c>
      <c r="I124" s="4"/>
      <c r="J124" s="47" t="s">
        <v>144</v>
      </c>
      <c r="K124" s="55" t="s">
        <v>3866</v>
      </c>
      <c r="N124" s="55" t="s">
        <v>3912</v>
      </c>
      <c r="O124" s="94"/>
      <c r="P124" s="94"/>
      <c r="Q124" s="55">
        <v>14.3</v>
      </c>
      <c r="R124" s="55" t="s">
        <v>3869</v>
      </c>
      <c r="S124" s="55" t="s">
        <v>3846</v>
      </c>
    </row>
    <row r="125" spans="1:19" ht="12.5" hidden="1">
      <c r="A125" s="4">
        <v>121</v>
      </c>
      <c r="B125" s="2"/>
      <c r="C125" s="45" t="s">
        <v>139</v>
      </c>
      <c r="D125" s="2"/>
      <c r="E125" s="4"/>
      <c r="F125" s="115" t="s">
        <v>139</v>
      </c>
      <c r="G125" s="4">
        <v>2305235648</v>
      </c>
      <c r="H125" s="4">
        <v>6880981629</v>
      </c>
      <c r="I125" s="4"/>
      <c r="J125" s="47" t="s">
        <v>145</v>
      </c>
      <c r="K125" s="55" t="s">
        <v>3866</v>
      </c>
      <c r="N125" s="55" t="s">
        <v>3908</v>
      </c>
      <c r="O125" s="94"/>
      <c r="P125" s="94"/>
      <c r="Q125" s="55">
        <v>52</v>
      </c>
      <c r="R125" s="55" t="s">
        <v>3869</v>
      </c>
      <c r="S125" s="55" t="s">
        <v>3846</v>
      </c>
    </row>
    <row r="126" spans="1:19" ht="12.5" hidden="1">
      <c r="A126" s="4">
        <v>122</v>
      </c>
      <c r="B126" s="2"/>
      <c r="C126" s="45" t="s">
        <v>139</v>
      </c>
      <c r="D126" s="2"/>
      <c r="E126" s="4"/>
      <c r="F126" s="115" t="s">
        <v>139</v>
      </c>
      <c r="G126" s="4">
        <v>2305229049</v>
      </c>
      <c r="H126" s="4">
        <v>6880981630</v>
      </c>
      <c r="I126" s="4"/>
      <c r="J126" s="47" t="s">
        <v>146</v>
      </c>
      <c r="K126" s="55" t="s">
        <v>3866</v>
      </c>
      <c r="N126" s="55" t="s">
        <v>3913</v>
      </c>
      <c r="O126" s="94"/>
      <c r="P126" s="94"/>
      <c r="Q126" s="55">
        <v>43.7</v>
      </c>
      <c r="R126" s="55" t="s">
        <v>3869</v>
      </c>
      <c r="S126" s="55" t="s">
        <v>3846</v>
      </c>
    </row>
    <row r="127" spans="1:19" ht="12.5" hidden="1">
      <c r="A127" s="4">
        <v>123</v>
      </c>
      <c r="B127" s="2"/>
      <c r="C127" s="45" t="s">
        <v>139</v>
      </c>
      <c r="D127" s="2"/>
      <c r="E127" s="4"/>
      <c r="F127" s="115" t="s">
        <v>139</v>
      </c>
      <c r="G127" s="4">
        <v>2305235841</v>
      </c>
      <c r="H127" s="4">
        <v>6880981631</v>
      </c>
      <c r="I127" s="4"/>
      <c r="J127" s="47" t="s">
        <v>147</v>
      </c>
      <c r="K127" s="55" t="s">
        <v>3866</v>
      </c>
      <c r="N127" s="55" t="s">
        <v>3914</v>
      </c>
      <c r="O127" s="94"/>
      <c r="P127" s="94"/>
      <c r="Q127" s="55">
        <v>43.3</v>
      </c>
      <c r="R127" s="55" t="s">
        <v>3869</v>
      </c>
      <c r="S127" s="55" t="s">
        <v>3846</v>
      </c>
    </row>
    <row r="128" spans="1:19" ht="12.5" hidden="1">
      <c r="A128" s="4">
        <v>124</v>
      </c>
      <c r="B128" s="2"/>
      <c r="C128" s="45" t="s">
        <v>139</v>
      </c>
      <c r="D128" s="2"/>
      <c r="E128" s="4"/>
      <c r="F128" s="115" t="s">
        <v>139</v>
      </c>
      <c r="G128" s="4">
        <v>2305236349</v>
      </c>
      <c r="H128" s="4">
        <v>6880981632</v>
      </c>
      <c r="I128" s="4"/>
      <c r="J128" s="47" t="s">
        <v>148</v>
      </c>
      <c r="K128" s="55" t="s">
        <v>3866</v>
      </c>
      <c r="N128" s="55" t="s">
        <v>3908</v>
      </c>
      <c r="O128" s="94"/>
      <c r="P128" s="94"/>
      <c r="Q128" s="55">
        <v>52</v>
      </c>
      <c r="R128" s="55" t="s">
        <v>3869</v>
      </c>
      <c r="S128" s="55" t="s">
        <v>3846</v>
      </c>
    </row>
    <row r="129" spans="1:33" ht="12.5" hidden="1">
      <c r="A129" s="4">
        <v>125</v>
      </c>
      <c r="B129" s="2"/>
      <c r="C129" s="45" t="s">
        <v>139</v>
      </c>
      <c r="D129" s="2"/>
      <c r="E129" s="4"/>
      <c r="F129" s="115" t="s">
        <v>139</v>
      </c>
      <c r="G129" s="4">
        <v>2305240330</v>
      </c>
      <c r="H129" s="4">
        <v>6880981633</v>
      </c>
      <c r="I129" s="4"/>
      <c r="J129" s="47" t="s">
        <v>149</v>
      </c>
      <c r="K129" s="55" t="s">
        <v>3866</v>
      </c>
      <c r="N129" s="55" t="s">
        <v>3914</v>
      </c>
      <c r="O129" s="94"/>
      <c r="P129" s="94"/>
      <c r="Q129" s="55">
        <v>43.3</v>
      </c>
      <c r="R129" s="55" t="s">
        <v>3869</v>
      </c>
      <c r="S129" s="55" t="s">
        <v>3846</v>
      </c>
    </row>
    <row r="130" spans="1:33" ht="12.5" hidden="1">
      <c r="A130" s="4">
        <v>126</v>
      </c>
      <c r="B130" s="2"/>
      <c r="C130" s="45" t="s">
        <v>139</v>
      </c>
      <c r="D130" s="2"/>
      <c r="E130" s="4"/>
      <c r="F130" s="115" t="s">
        <v>139</v>
      </c>
      <c r="G130" s="4">
        <v>2305230258</v>
      </c>
      <c r="H130" s="4">
        <v>6880981634</v>
      </c>
      <c r="I130" s="4"/>
      <c r="J130" s="47" t="s">
        <v>150</v>
      </c>
      <c r="K130" s="55" t="s">
        <v>3866</v>
      </c>
      <c r="N130" s="55" t="s">
        <v>3915</v>
      </c>
      <c r="O130" s="94"/>
      <c r="P130" s="94"/>
      <c r="Q130" s="55">
        <v>35.299999999999997</v>
      </c>
      <c r="R130" s="55" t="s">
        <v>3869</v>
      </c>
      <c r="S130" s="55" t="s">
        <v>3846</v>
      </c>
    </row>
    <row r="131" spans="1:33" ht="12.5" hidden="1">
      <c r="A131" s="4">
        <v>127</v>
      </c>
      <c r="B131" s="2"/>
      <c r="C131" s="45" t="s">
        <v>139</v>
      </c>
      <c r="D131" s="2"/>
      <c r="E131" s="4"/>
      <c r="F131" s="115" t="s">
        <v>139</v>
      </c>
      <c r="G131" s="4">
        <v>2305218180</v>
      </c>
      <c r="H131" s="4">
        <v>6880981635</v>
      </c>
      <c r="I131" s="4"/>
      <c r="J131" s="47" t="s">
        <v>151</v>
      </c>
      <c r="K131" s="55" t="s">
        <v>3866</v>
      </c>
      <c r="N131" s="55" t="s">
        <v>3909</v>
      </c>
      <c r="O131" s="94"/>
      <c r="P131" s="94"/>
      <c r="Q131" s="55">
        <v>43.3</v>
      </c>
      <c r="R131" s="55" t="s">
        <v>3869</v>
      </c>
      <c r="S131" s="55" t="s">
        <v>3846</v>
      </c>
    </row>
    <row r="132" spans="1:33" ht="12.5" hidden="1">
      <c r="A132" s="4">
        <v>128</v>
      </c>
      <c r="B132" s="2"/>
      <c r="C132" s="45" t="s">
        <v>139</v>
      </c>
      <c r="D132" s="2"/>
      <c r="E132" s="4"/>
      <c r="F132" s="115" t="s">
        <v>139</v>
      </c>
      <c r="G132" s="4">
        <v>2305240119</v>
      </c>
      <c r="H132" s="4">
        <v>6880981637</v>
      </c>
      <c r="I132" s="4"/>
      <c r="J132" s="47" t="s">
        <v>152</v>
      </c>
      <c r="K132" s="55" t="s">
        <v>3866</v>
      </c>
      <c r="N132" s="55" t="s">
        <v>3916</v>
      </c>
      <c r="O132" s="94"/>
      <c r="P132" s="94"/>
      <c r="Q132" s="55">
        <v>15.4</v>
      </c>
      <c r="R132" s="55" t="s">
        <v>3869</v>
      </c>
      <c r="S132" s="55" t="s">
        <v>3846</v>
      </c>
    </row>
    <row r="133" spans="1:33" ht="12.5" hidden="1">
      <c r="A133" s="4">
        <v>129</v>
      </c>
      <c r="B133" s="2"/>
      <c r="C133" s="45" t="s">
        <v>139</v>
      </c>
      <c r="D133" s="2"/>
      <c r="E133" s="4"/>
      <c r="F133" s="115" t="s">
        <v>139</v>
      </c>
      <c r="G133" s="4">
        <v>2305219012</v>
      </c>
      <c r="H133" s="4">
        <v>6881032826</v>
      </c>
      <c r="I133" s="4"/>
      <c r="J133" s="47" t="s">
        <v>153</v>
      </c>
      <c r="K133" s="55" t="s">
        <v>3866</v>
      </c>
      <c r="N133" s="55" t="s">
        <v>3917</v>
      </c>
      <c r="O133" s="94"/>
      <c r="P133" s="94"/>
      <c r="Q133" s="55">
        <v>19.8</v>
      </c>
      <c r="R133" s="55" t="s">
        <v>3869</v>
      </c>
      <c r="S133" s="55" t="s">
        <v>3846</v>
      </c>
      <c r="AG133" s="49"/>
    </row>
    <row r="134" spans="1:33" ht="12.5" hidden="1">
      <c r="A134" s="4">
        <v>130</v>
      </c>
      <c r="B134" s="2"/>
      <c r="C134" s="45" t="s">
        <v>139</v>
      </c>
      <c r="D134" s="2"/>
      <c r="E134" s="4"/>
      <c r="F134" s="115" t="s">
        <v>139</v>
      </c>
      <c r="G134" s="4">
        <v>2305231757</v>
      </c>
      <c r="H134" s="4">
        <v>6820650683</v>
      </c>
      <c r="I134" s="4"/>
      <c r="J134" s="47" t="s">
        <v>154</v>
      </c>
      <c r="K134" s="55" t="s">
        <v>3866</v>
      </c>
      <c r="N134" s="55" t="s">
        <v>3918</v>
      </c>
      <c r="O134" s="94"/>
      <c r="P134" s="94"/>
      <c r="Q134" s="55">
        <v>35.299999999999997</v>
      </c>
      <c r="R134" s="55" t="s">
        <v>3869</v>
      </c>
      <c r="S134" s="55" t="s">
        <v>3846</v>
      </c>
    </row>
    <row r="135" spans="1:33" ht="12.5" hidden="1">
      <c r="A135" s="4">
        <v>131</v>
      </c>
      <c r="B135" s="2"/>
      <c r="C135" s="45" t="s">
        <v>139</v>
      </c>
      <c r="D135" s="2"/>
      <c r="E135" s="4"/>
      <c r="F135" s="115" t="s">
        <v>139</v>
      </c>
      <c r="G135" s="4">
        <v>2305212358</v>
      </c>
      <c r="H135" s="4">
        <v>6881032827</v>
      </c>
      <c r="I135" s="4"/>
      <c r="J135" s="47" t="s">
        <v>155</v>
      </c>
      <c r="K135" s="55" t="s">
        <v>3866</v>
      </c>
      <c r="N135" s="55" t="s">
        <v>3919</v>
      </c>
      <c r="O135" s="94"/>
      <c r="P135" s="94"/>
      <c r="Q135" s="55">
        <v>15.4</v>
      </c>
      <c r="R135" s="55" t="s">
        <v>3869</v>
      </c>
      <c r="S135" s="55" t="s">
        <v>3846</v>
      </c>
      <c r="AG135" s="49"/>
    </row>
    <row r="136" spans="1:33" ht="12.5" hidden="1">
      <c r="A136" s="4">
        <v>132</v>
      </c>
      <c r="B136" s="2"/>
      <c r="C136" s="45" t="s">
        <v>139</v>
      </c>
      <c r="D136" s="2"/>
      <c r="E136" s="4"/>
      <c r="F136" s="115" t="s">
        <v>139</v>
      </c>
      <c r="G136" s="4">
        <v>2305210128</v>
      </c>
      <c r="H136" s="4">
        <v>6821779141</v>
      </c>
      <c r="I136" s="4"/>
      <c r="J136" s="47" t="s">
        <v>156</v>
      </c>
      <c r="K136" s="55" t="s">
        <v>3866</v>
      </c>
      <c r="N136" s="55" t="s">
        <v>3910</v>
      </c>
      <c r="O136" s="94"/>
      <c r="P136" s="94"/>
      <c r="Q136" s="55">
        <v>15.4</v>
      </c>
      <c r="R136" s="55" t="s">
        <v>3869</v>
      </c>
      <c r="S136" s="55" t="s">
        <v>3846</v>
      </c>
      <c r="AG136" s="49"/>
    </row>
    <row r="137" spans="1:33" ht="12.5" hidden="1">
      <c r="A137" s="4">
        <v>133</v>
      </c>
      <c r="B137" s="2"/>
      <c r="C137" s="45" t="s">
        <v>139</v>
      </c>
      <c r="D137" s="2"/>
      <c r="E137" s="4"/>
      <c r="F137" s="115" t="s">
        <v>139</v>
      </c>
      <c r="G137" s="4">
        <v>2305216846</v>
      </c>
      <c r="H137" s="4">
        <v>6880981638</v>
      </c>
      <c r="I137" s="4"/>
      <c r="J137" s="47" t="s">
        <v>157</v>
      </c>
      <c r="K137" s="55" t="s">
        <v>3866</v>
      </c>
      <c r="N137" s="55" t="s">
        <v>3911</v>
      </c>
      <c r="O137" s="94"/>
      <c r="P137" s="94"/>
      <c r="Q137" s="55">
        <v>19.8</v>
      </c>
      <c r="R137" s="55" t="s">
        <v>3869</v>
      </c>
      <c r="S137" s="55" t="s">
        <v>3846</v>
      </c>
      <c r="AG137" s="49"/>
    </row>
    <row r="138" spans="1:33" ht="12.5" hidden="1">
      <c r="A138" s="4">
        <v>134</v>
      </c>
      <c r="B138" s="2"/>
      <c r="C138" s="45" t="s">
        <v>139</v>
      </c>
      <c r="D138" s="2"/>
      <c r="E138" s="4"/>
      <c r="F138" s="115" t="s">
        <v>139</v>
      </c>
      <c r="G138" s="4">
        <v>2305221266</v>
      </c>
      <c r="H138" s="4">
        <v>6802359819</v>
      </c>
      <c r="I138" s="4"/>
      <c r="J138" s="47" t="s">
        <v>158</v>
      </c>
      <c r="K138" s="55" t="s">
        <v>3866</v>
      </c>
      <c r="N138" s="55" t="s">
        <v>3920</v>
      </c>
      <c r="O138" s="94"/>
      <c r="P138" s="94"/>
      <c r="Q138" s="55">
        <v>14.3</v>
      </c>
      <c r="R138" s="55" t="s">
        <v>3869</v>
      </c>
      <c r="S138" s="55" t="s">
        <v>3846</v>
      </c>
      <c r="AG138" s="49"/>
    </row>
    <row r="139" spans="1:33" ht="12.5" hidden="1">
      <c r="A139" s="4">
        <v>135</v>
      </c>
      <c r="B139" s="2"/>
      <c r="C139" s="45" t="s">
        <v>139</v>
      </c>
      <c r="D139" s="2"/>
      <c r="E139" s="4"/>
      <c r="F139" s="115" t="s">
        <v>139</v>
      </c>
      <c r="G139" s="4">
        <v>2305235774</v>
      </c>
      <c r="H139" s="4">
        <v>6880981640</v>
      </c>
      <c r="I139" s="4"/>
      <c r="J139" s="47" t="s">
        <v>159</v>
      </c>
      <c r="K139" s="55" t="s">
        <v>3866</v>
      </c>
      <c r="N139" s="55" t="s">
        <v>3914</v>
      </c>
      <c r="O139" s="94"/>
      <c r="P139" s="94"/>
      <c r="Q139" s="55">
        <v>43.3</v>
      </c>
      <c r="R139" s="55" t="s">
        <v>3869</v>
      </c>
      <c r="S139" s="55" t="s">
        <v>3846</v>
      </c>
      <c r="AG139" s="49"/>
    </row>
    <row r="140" spans="1:33" ht="12.5" hidden="1">
      <c r="A140" s="4">
        <v>136</v>
      </c>
      <c r="B140" s="2"/>
      <c r="C140" s="45" t="s">
        <v>139</v>
      </c>
      <c r="D140" s="2"/>
      <c r="E140" s="4"/>
      <c r="F140" s="115" t="s">
        <v>139</v>
      </c>
      <c r="G140" s="4">
        <v>2305234238</v>
      </c>
      <c r="H140" s="4">
        <v>6880981641</v>
      </c>
      <c r="I140" s="4"/>
      <c r="J140" s="47" t="s">
        <v>160</v>
      </c>
      <c r="K140" s="55" t="s">
        <v>3866</v>
      </c>
      <c r="N140" s="55" t="s">
        <v>3921</v>
      </c>
      <c r="O140" s="94"/>
      <c r="P140" s="94"/>
      <c r="Q140" s="55">
        <v>35.299999999999997</v>
      </c>
      <c r="R140" s="55" t="s">
        <v>3869</v>
      </c>
      <c r="S140" s="55" t="s">
        <v>3846</v>
      </c>
      <c r="AG140" s="49"/>
    </row>
    <row r="141" spans="1:33" ht="12.5" hidden="1">
      <c r="A141" s="4">
        <v>137</v>
      </c>
      <c r="B141" s="2"/>
      <c r="C141" s="45" t="s">
        <v>139</v>
      </c>
      <c r="D141" s="2"/>
      <c r="E141" s="4"/>
      <c r="F141" s="115" t="s">
        <v>139</v>
      </c>
      <c r="G141" s="4">
        <v>2305221946</v>
      </c>
      <c r="H141" s="4">
        <v>6880981643</v>
      </c>
      <c r="I141" s="4"/>
      <c r="J141" s="47" t="s">
        <v>161</v>
      </c>
      <c r="K141" s="55" t="s">
        <v>3866</v>
      </c>
      <c r="N141" s="55" t="s">
        <v>3922</v>
      </c>
      <c r="O141" s="94"/>
      <c r="P141" s="94"/>
      <c r="Q141" s="55">
        <v>14.3</v>
      </c>
      <c r="R141" s="55" t="s">
        <v>3869</v>
      </c>
      <c r="S141" s="55" t="s">
        <v>3846</v>
      </c>
      <c r="AG141" s="49"/>
    </row>
    <row r="142" spans="1:33" ht="12.5" hidden="1">
      <c r="A142" s="4">
        <v>138</v>
      </c>
      <c r="B142" s="2" t="str">
        <f t="shared" ref="B142:B163" si="2">IF(C142&lt;&gt;F142,"?","")</f>
        <v/>
      </c>
      <c r="C142" s="45" t="s">
        <v>162</v>
      </c>
      <c r="D142" s="2"/>
      <c r="E142" s="4"/>
      <c r="F142" s="115" t="s">
        <v>162</v>
      </c>
      <c r="G142" s="4">
        <v>2305278481</v>
      </c>
      <c r="H142" s="4">
        <v>6840985376</v>
      </c>
      <c r="I142" s="4"/>
      <c r="J142" s="47" t="s">
        <v>163</v>
      </c>
      <c r="N142" s="177" t="s">
        <v>3923</v>
      </c>
      <c r="O142" s="312"/>
      <c r="P142" s="312"/>
      <c r="Q142" s="178" t="s">
        <v>3835</v>
      </c>
      <c r="R142" s="179" t="s">
        <v>892</v>
      </c>
      <c r="S142" s="55" t="s">
        <v>3924</v>
      </c>
      <c r="AG142" s="49"/>
    </row>
    <row r="143" spans="1:33" ht="12.5" hidden="1">
      <c r="A143" s="4">
        <v>139</v>
      </c>
      <c r="B143" s="2" t="str">
        <f t="shared" si="2"/>
        <v/>
      </c>
      <c r="C143" s="45" t="s">
        <v>162</v>
      </c>
      <c r="D143" s="2"/>
      <c r="E143" s="4"/>
      <c r="F143" s="115" t="s">
        <v>162</v>
      </c>
      <c r="G143" s="4">
        <v>2305276829</v>
      </c>
      <c r="H143" s="4">
        <v>6800705675</v>
      </c>
      <c r="I143" s="4"/>
      <c r="J143" s="47" t="s">
        <v>164</v>
      </c>
      <c r="N143" s="180" t="s">
        <v>3925</v>
      </c>
      <c r="O143" s="313"/>
      <c r="P143" s="313"/>
      <c r="Q143" s="181" t="s">
        <v>3835</v>
      </c>
      <c r="R143" s="179" t="s">
        <v>892</v>
      </c>
      <c r="S143" s="55" t="s">
        <v>3924</v>
      </c>
    </row>
    <row r="144" spans="1:33" ht="12.5" hidden="1">
      <c r="A144" s="4">
        <v>140</v>
      </c>
      <c r="B144" s="2" t="str">
        <f t="shared" si="2"/>
        <v/>
      </c>
      <c r="C144" s="45" t="s">
        <v>162</v>
      </c>
      <c r="D144" s="2"/>
      <c r="E144" s="4"/>
      <c r="F144" s="115" t="s">
        <v>162</v>
      </c>
      <c r="G144" s="4">
        <v>2305276521</v>
      </c>
      <c r="H144" s="4">
        <v>6881036411</v>
      </c>
      <c r="I144" s="4"/>
      <c r="J144" s="47" t="s">
        <v>165</v>
      </c>
      <c r="N144" s="180" t="s">
        <v>3926</v>
      </c>
      <c r="O144" s="313"/>
      <c r="P144" s="313"/>
      <c r="Q144" s="181" t="s">
        <v>3927</v>
      </c>
      <c r="R144" s="179" t="s">
        <v>892</v>
      </c>
      <c r="S144" s="55" t="s">
        <v>3924</v>
      </c>
      <c r="AG144" s="49"/>
    </row>
    <row r="145" spans="1:94" ht="12.5" hidden="1">
      <c r="A145" s="4">
        <v>141</v>
      </c>
      <c r="B145" s="2" t="str">
        <f t="shared" si="2"/>
        <v/>
      </c>
      <c r="C145" s="45" t="s">
        <v>162</v>
      </c>
      <c r="D145" s="2"/>
      <c r="E145" s="4"/>
      <c r="F145" s="115" t="s">
        <v>162</v>
      </c>
      <c r="G145" s="4">
        <v>2305276612</v>
      </c>
      <c r="H145" s="4">
        <v>6881036412</v>
      </c>
      <c r="I145" s="4"/>
      <c r="J145" s="47" t="s">
        <v>166</v>
      </c>
      <c r="N145" s="180" t="s">
        <v>3928</v>
      </c>
      <c r="O145" s="313"/>
      <c r="P145" s="313"/>
      <c r="Q145" s="181" t="s">
        <v>3835</v>
      </c>
      <c r="R145" s="179" t="s">
        <v>892</v>
      </c>
      <c r="S145" s="55" t="s">
        <v>3924</v>
      </c>
      <c r="AG145" s="49"/>
    </row>
    <row r="146" spans="1:94" ht="12.5" hidden="1">
      <c r="A146" s="4">
        <v>142</v>
      </c>
      <c r="B146" s="2" t="str">
        <f t="shared" si="2"/>
        <v/>
      </c>
      <c r="C146" s="45" t="s">
        <v>162</v>
      </c>
      <c r="D146" s="2"/>
      <c r="E146" s="4"/>
      <c r="F146" s="115" t="s">
        <v>162</v>
      </c>
      <c r="G146" s="4">
        <v>2305277537</v>
      </c>
      <c r="H146" s="4">
        <v>6881036413</v>
      </c>
      <c r="I146" s="4"/>
      <c r="J146" s="47" t="s">
        <v>167</v>
      </c>
      <c r="N146" s="180" t="s">
        <v>3929</v>
      </c>
      <c r="O146" s="313"/>
      <c r="P146" s="313"/>
      <c r="Q146" s="181" t="s">
        <v>3835</v>
      </c>
      <c r="R146" s="179" t="s">
        <v>892</v>
      </c>
      <c r="S146" s="55" t="s">
        <v>3924</v>
      </c>
    </row>
    <row r="147" spans="1:94" ht="12.5" hidden="1">
      <c r="A147" s="4">
        <v>143</v>
      </c>
      <c r="B147" s="2" t="str">
        <f t="shared" si="2"/>
        <v/>
      </c>
      <c r="C147" s="45" t="s">
        <v>162</v>
      </c>
      <c r="D147" s="2"/>
      <c r="E147" s="4"/>
      <c r="F147" s="115" t="s">
        <v>162</v>
      </c>
      <c r="G147" s="4">
        <v>2305264699</v>
      </c>
      <c r="H147" s="4">
        <v>6821289139</v>
      </c>
      <c r="I147" s="4"/>
      <c r="J147" s="47" t="s">
        <v>168</v>
      </c>
      <c r="N147" s="180" t="s">
        <v>3930</v>
      </c>
      <c r="O147" s="313"/>
      <c r="P147" s="313"/>
      <c r="Q147" s="181" t="s">
        <v>3931</v>
      </c>
      <c r="R147" s="179" t="s">
        <v>3932</v>
      </c>
      <c r="S147" s="55" t="s">
        <v>3924</v>
      </c>
      <c r="AG147" s="49"/>
    </row>
    <row r="148" spans="1:94" ht="16.5" hidden="1">
      <c r="A148" s="4">
        <v>144</v>
      </c>
      <c r="B148" s="2" t="str">
        <f t="shared" si="2"/>
        <v/>
      </c>
      <c r="C148" s="45" t="s">
        <v>162</v>
      </c>
      <c r="D148" s="2"/>
      <c r="E148" s="4"/>
      <c r="F148" s="115" t="s">
        <v>162</v>
      </c>
      <c r="G148" s="4">
        <v>2305275580</v>
      </c>
      <c r="H148" s="4">
        <v>6881036414</v>
      </c>
      <c r="I148" s="4"/>
      <c r="J148" s="47" t="s">
        <v>169</v>
      </c>
      <c r="N148" s="180" t="s">
        <v>3933</v>
      </c>
      <c r="O148" s="313"/>
      <c r="P148" s="313"/>
      <c r="Q148" s="181" t="s">
        <v>3927</v>
      </c>
      <c r="R148" s="179" t="s">
        <v>892</v>
      </c>
      <c r="S148" s="55" t="s">
        <v>3924</v>
      </c>
      <c r="CP148" s="118"/>
    </row>
    <row r="149" spans="1:94" ht="12.5" hidden="1">
      <c r="A149" s="4">
        <v>145</v>
      </c>
      <c r="B149" s="2" t="str">
        <f t="shared" si="2"/>
        <v/>
      </c>
      <c r="C149" s="45" t="s">
        <v>162</v>
      </c>
      <c r="D149" s="2"/>
      <c r="E149" s="4"/>
      <c r="F149" s="115" t="s">
        <v>162</v>
      </c>
      <c r="G149" s="4">
        <v>2305266545</v>
      </c>
      <c r="H149" s="4">
        <v>6881036415</v>
      </c>
      <c r="I149" s="4"/>
      <c r="J149" s="47" t="s">
        <v>170</v>
      </c>
      <c r="N149" s="180" t="s">
        <v>3934</v>
      </c>
      <c r="O149" s="313"/>
      <c r="P149" s="313"/>
      <c r="Q149" s="181" t="s">
        <v>3935</v>
      </c>
      <c r="R149" s="179" t="s">
        <v>892</v>
      </c>
      <c r="S149" s="55" t="s">
        <v>3924</v>
      </c>
      <c r="AG149" s="49"/>
    </row>
    <row r="150" spans="1:94" ht="12.5" hidden="1">
      <c r="A150" s="4">
        <v>146</v>
      </c>
      <c r="B150" s="2" t="str">
        <f t="shared" si="2"/>
        <v/>
      </c>
      <c r="C150" s="45" t="s">
        <v>162</v>
      </c>
      <c r="D150" s="2"/>
      <c r="E150" s="4"/>
      <c r="F150" s="115" t="s">
        <v>162</v>
      </c>
      <c r="G150" s="4">
        <v>2305274166</v>
      </c>
      <c r="H150" s="4">
        <v>6802248562</v>
      </c>
      <c r="I150" s="4"/>
      <c r="J150" s="47" t="s">
        <v>171</v>
      </c>
      <c r="N150" s="180" t="s">
        <v>3936</v>
      </c>
      <c r="O150" s="313"/>
      <c r="P150" s="313"/>
      <c r="Q150" s="181" t="s">
        <v>3842</v>
      </c>
      <c r="R150" s="179" t="s">
        <v>3937</v>
      </c>
      <c r="S150" s="55" t="s">
        <v>3924</v>
      </c>
    </row>
    <row r="151" spans="1:94" ht="12.5" hidden="1">
      <c r="A151" s="4">
        <v>147</v>
      </c>
      <c r="B151" s="2" t="str">
        <f t="shared" si="2"/>
        <v/>
      </c>
      <c r="C151" s="45" t="s">
        <v>162</v>
      </c>
      <c r="D151" s="2"/>
      <c r="E151" s="4"/>
      <c r="F151" s="115" t="s">
        <v>162</v>
      </c>
      <c r="G151" s="4">
        <v>2305272631</v>
      </c>
      <c r="H151" s="4">
        <v>6881036416</v>
      </c>
      <c r="I151" s="4"/>
      <c r="J151" s="47" t="s">
        <v>172</v>
      </c>
      <c r="N151" s="180" t="s">
        <v>3938</v>
      </c>
      <c r="O151" s="313"/>
      <c r="P151" s="313"/>
      <c r="Q151" s="181" t="s">
        <v>3842</v>
      </c>
      <c r="R151" s="179" t="s">
        <v>3937</v>
      </c>
      <c r="S151" s="55" t="s">
        <v>3924</v>
      </c>
      <c r="AG151" s="49"/>
    </row>
    <row r="152" spans="1:94" ht="12.5" hidden="1">
      <c r="A152" s="4">
        <v>148</v>
      </c>
      <c r="B152" s="2" t="str">
        <f t="shared" si="2"/>
        <v/>
      </c>
      <c r="C152" s="45" t="s">
        <v>162</v>
      </c>
      <c r="D152" s="2"/>
      <c r="E152" s="4"/>
      <c r="F152" s="115" t="s">
        <v>162</v>
      </c>
      <c r="G152" s="4">
        <v>2305268909</v>
      </c>
      <c r="H152" s="4">
        <v>6881036417</v>
      </c>
      <c r="I152" s="4"/>
      <c r="J152" s="47" t="s">
        <v>173</v>
      </c>
      <c r="N152" s="180" t="s">
        <v>3939</v>
      </c>
      <c r="O152" s="313"/>
      <c r="P152" s="313"/>
      <c r="Q152" s="181" t="s">
        <v>3940</v>
      </c>
      <c r="R152" s="179" t="s">
        <v>892</v>
      </c>
      <c r="S152" s="55" t="s">
        <v>3924</v>
      </c>
      <c r="AG152" s="49"/>
    </row>
    <row r="153" spans="1:94" ht="12.5" hidden="1">
      <c r="A153" s="4">
        <v>149</v>
      </c>
      <c r="B153" s="2" t="str">
        <f t="shared" si="2"/>
        <v/>
      </c>
      <c r="C153" s="45" t="s">
        <v>162</v>
      </c>
      <c r="D153" s="2"/>
      <c r="E153" s="4"/>
      <c r="F153" s="115" t="s">
        <v>162</v>
      </c>
      <c r="G153" s="4">
        <v>2305265659</v>
      </c>
      <c r="H153" s="4">
        <v>6881036418</v>
      </c>
      <c r="I153" s="4"/>
      <c r="J153" s="47" t="s">
        <v>174</v>
      </c>
      <c r="N153" s="180" t="s">
        <v>3941</v>
      </c>
      <c r="O153" s="313"/>
      <c r="P153" s="313"/>
      <c r="Q153" s="181" t="s">
        <v>3940</v>
      </c>
      <c r="R153" s="179" t="s">
        <v>892</v>
      </c>
      <c r="S153" s="55" t="s">
        <v>3924</v>
      </c>
    </row>
    <row r="154" spans="1:94" ht="12.5" hidden="1">
      <c r="A154" s="4">
        <v>150</v>
      </c>
      <c r="B154" s="2" t="str">
        <f t="shared" si="2"/>
        <v/>
      </c>
      <c r="C154" s="45" t="s">
        <v>162</v>
      </c>
      <c r="D154" s="2"/>
      <c r="E154" s="4"/>
      <c r="F154" s="115" t="s">
        <v>162</v>
      </c>
      <c r="G154" s="4">
        <v>2305276161</v>
      </c>
      <c r="H154" s="4">
        <v>6881036419</v>
      </c>
      <c r="I154" s="4"/>
      <c r="J154" s="47" t="s">
        <v>175</v>
      </c>
      <c r="N154" s="180" t="s">
        <v>3942</v>
      </c>
      <c r="O154" s="313"/>
      <c r="P154" s="313"/>
      <c r="Q154" s="181" t="s">
        <v>3927</v>
      </c>
      <c r="R154" s="179" t="s">
        <v>892</v>
      </c>
      <c r="S154" s="55" t="s">
        <v>3924</v>
      </c>
      <c r="AG154" s="49"/>
    </row>
    <row r="155" spans="1:94" ht="12.5" hidden="1">
      <c r="A155" s="4">
        <v>151</v>
      </c>
      <c r="B155" s="2" t="str">
        <f t="shared" si="2"/>
        <v/>
      </c>
      <c r="C155" s="45" t="s">
        <v>162</v>
      </c>
      <c r="D155" s="2"/>
      <c r="E155" s="4"/>
      <c r="F155" s="115" t="s">
        <v>162</v>
      </c>
      <c r="G155" s="4">
        <v>2305274904</v>
      </c>
      <c r="H155" s="4">
        <v>6802566434</v>
      </c>
      <c r="I155" s="4"/>
      <c r="J155" s="47" t="s">
        <v>176</v>
      </c>
      <c r="N155" s="180" t="s">
        <v>3943</v>
      </c>
      <c r="O155" s="313"/>
      <c r="P155" s="313"/>
      <c r="Q155" s="181" t="s">
        <v>3944</v>
      </c>
      <c r="R155" s="179" t="s">
        <v>892</v>
      </c>
      <c r="S155" s="55" t="s">
        <v>3924</v>
      </c>
    </row>
    <row r="156" spans="1:94" ht="12.5" hidden="1">
      <c r="A156" s="4">
        <v>152</v>
      </c>
      <c r="B156" s="2" t="str">
        <f t="shared" si="2"/>
        <v/>
      </c>
      <c r="C156" s="45" t="s">
        <v>162</v>
      </c>
      <c r="D156" s="2"/>
      <c r="E156" s="4"/>
      <c r="F156" s="115" t="s">
        <v>162</v>
      </c>
      <c r="G156" s="4">
        <v>2305278559</v>
      </c>
      <c r="H156" s="4">
        <v>6881036421</v>
      </c>
      <c r="I156" s="4"/>
      <c r="J156" s="47" t="s">
        <v>177</v>
      </c>
      <c r="N156" s="180" t="s">
        <v>3945</v>
      </c>
      <c r="O156" s="313"/>
      <c r="P156" s="313"/>
      <c r="Q156" s="181" t="s">
        <v>3840</v>
      </c>
      <c r="R156" s="179" t="s">
        <v>892</v>
      </c>
      <c r="S156" s="55" t="s">
        <v>3924</v>
      </c>
      <c r="AG156" s="49"/>
    </row>
    <row r="157" spans="1:94" ht="12.5" hidden="1">
      <c r="A157" s="4">
        <v>153</v>
      </c>
      <c r="B157" s="2" t="str">
        <f t="shared" si="2"/>
        <v/>
      </c>
      <c r="C157" s="45" t="s">
        <v>162</v>
      </c>
      <c r="D157" s="2"/>
      <c r="E157" s="4"/>
      <c r="F157" s="115" t="s">
        <v>162</v>
      </c>
      <c r="G157" s="4">
        <v>2305277063</v>
      </c>
      <c r="H157" s="4">
        <v>6881036422</v>
      </c>
      <c r="I157" s="4"/>
      <c r="J157" s="47" t="s">
        <v>178</v>
      </c>
      <c r="N157" s="180" t="s">
        <v>3929</v>
      </c>
      <c r="O157" s="313"/>
      <c r="P157" s="313"/>
      <c r="Q157" s="181" t="s">
        <v>3835</v>
      </c>
      <c r="R157" s="179" t="s">
        <v>892</v>
      </c>
      <c r="S157" s="55" t="s">
        <v>3924</v>
      </c>
    </row>
    <row r="158" spans="1:94" ht="12.5" hidden="1">
      <c r="A158" s="4">
        <v>154</v>
      </c>
      <c r="B158" s="2" t="str">
        <f t="shared" si="2"/>
        <v/>
      </c>
      <c r="C158" s="45" t="s">
        <v>162</v>
      </c>
      <c r="D158" s="2"/>
      <c r="E158" s="4"/>
      <c r="F158" s="115" t="s">
        <v>162</v>
      </c>
      <c r="G158" s="4">
        <v>2305268131</v>
      </c>
      <c r="H158" s="4">
        <v>6881036423</v>
      </c>
      <c r="I158" s="4"/>
      <c r="J158" s="47" t="s">
        <v>179</v>
      </c>
      <c r="N158" s="180" t="s">
        <v>3946</v>
      </c>
      <c r="O158" s="313"/>
      <c r="P158" s="313"/>
      <c r="Q158" s="181" t="s">
        <v>3940</v>
      </c>
      <c r="R158" s="179" t="s">
        <v>892</v>
      </c>
      <c r="S158" s="55" t="s">
        <v>3924</v>
      </c>
    </row>
    <row r="159" spans="1:94" ht="12.5" hidden="1">
      <c r="A159" s="4">
        <v>155</v>
      </c>
      <c r="B159" s="2" t="str">
        <f t="shared" si="2"/>
        <v/>
      </c>
      <c r="C159" s="45" t="s">
        <v>162</v>
      </c>
      <c r="D159" s="2"/>
      <c r="E159" s="4"/>
      <c r="F159" s="115" t="s">
        <v>162</v>
      </c>
      <c r="G159" s="4">
        <v>2305269889</v>
      </c>
      <c r="H159" s="4">
        <v>6881036424</v>
      </c>
      <c r="I159" s="4"/>
      <c r="J159" s="47" t="s">
        <v>180</v>
      </c>
      <c r="N159" s="180" t="s">
        <v>3947</v>
      </c>
      <c r="O159" s="313"/>
      <c r="P159" s="313"/>
      <c r="Q159" s="181" t="s">
        <v>3940</v>
      </c>
      <c r="R159" s="179" t="s">
        <v>892</v>
      </c>
      <c r="S159" s="55" t="s">
        <v>3924</v>
      </c>
    </row>
    <row r="160" spans="1:94" ht="12.5" hidden="1">
      <c r="A160" s="4">
        <v>156</v>
      </c>
      <c r="B160" s="2" t="str">
        <f t="shared" si="2"/>
        <v/>
      </c>
      <c r="C160" s="45" t="s">
        <v>162</v>
      </c>
      <c r="D160" s="2"/>
      <c r="E160" s="4"/>
      <c r="F160" s="115" t="s">
        <v>162</v>
      </c>
      <c r="G160" s="4">
        <v>2305267084</v>
      </c>
      <c r="H160" s="4">
        <v>6881036425</v>
      </c>
      <c r="I160" s="4"/>
      <c r="J160" s="47" t="s">
        <v>181</v>
      </c>
      <c r="N160" s="180" t="s">
        <v>3948</v>
      </c>
      <c r="O160" s="313"/>
      <c r="P160" s="313"/>
      <c r="Q160" s="181" t="s">
        <v>3935</v>
      </c>
      <c r="R160" s="179" t="s">
        <v>892</v>
      </c>
      <c r="S160" s="55" t="s">
        <v>3924</v>
      </c>
    </row>
    <row r="161" spans="1:19" ht="12.5" hidden="1">
      <c r="A161" s="4">
        <v>157</v>
      </c>
      <c r="B161" s="2" t="str">
        <f t="shared" si="2"/>
        <v/>
      </c>
      <c r="C161" s="45" t="s">
        <v>162</v>
      </c>
      <c r="D161" s="2"/>
      <c r="E161" s="4"/>
      <c r="F161" s="115" t="s">
        <v>162</v>
      </c>
      <c r="G161" s="4">
        <v>2305278493</v>
      </c>
      <c r="H161" s="4">
        <v>6881036426</v>
      </c>
      <c r="I161" s="4"/>
      <c r="J161" s="47" t="s">
        <v>182</v>
      </c>
      <c r="N161" s="180" t="s">
        <v>3949</v>
      </c>
      <c r="O161" s="313"/>
      <c r="P161" s="313"/>
      <c r="Q161" s="181" t="s">
        <v>3931</v>
      </c>
      <c r="R161" s="179" t="s">
        <v>3932</v>
      </c>
      <c r="S161" s="55" t="s">
        <v>3924</v>
      </c>
    </row>
    <row r="162" spans="1:19" ht="12.5" hidden="1">
      <c r="A162" s="4">
        <v>158</v>
      </c>
      <c r="B162" s="2" t="str">
        <f t="shared" si="2"/>
        <v/>
      </c>
      <c r="C162" s="45" t="s">
        <v>162</v>
      </c>
      <c r="D162" s="2"/>
      <c r="E162" s="4"/>
      <c r="F162" s="115" t="s">
        <v>162</v>
      </c>
      <c r="G162" s="4">
        <v>2305267606</v>
      </c>
      <c r="H162" s="4">
        <v>6881036427</v>
      </c>
      <c r="I162" s="4"/>
      <c r="J162" s="47" t="s">
        <v>183</v>
      </c>
      <c r="N162" s="182" t="s">
        <v>3939</v>
      </c>
      <c r="O162" s="311"/>
      <c r="P162" s="311"/>
      <c r="Q162" s="183" t="s">
        <v>3940</v>
      </c>
      <c r="R162" s="184" t="s">
        <v>892</v>
      </c>
      <c r="S162" s="55" t="s">
        <v>3924</v>
      </c>
    </row>
    <row r="163" spans="1:19" ht="15.75" hidden="1" customHeight="1">
      <c r="A163" s="4">
        <v>159</v>
      </c>
      <c r="B163" s="2" t="str">
        <f t="shared" si="2"/>
        <v/>
      </c>
      <c r="C163" s="45" t="s">
        <v>162</v>
      </c>
      <c r="D163" s="2"/>
      <c r="E163" s="4"/>
      <c r="F163" s="115" t="s">
        <v>162</v>
      </c>
      <c r="G163" s="4">
        <v>2305278581</v>
      </c>
      <c r="H163" s="4">
        <v>6881036428</v>
      </c>
      <c r="I163" s="4"/>
      <c r="J163" s="47" t="s">
        <v>184</v>
      </c>
      <c r="N163" s="177" t="s">
        <v>3950</v>
      </c>
      <c r="O163" s="312"/>
      <c r="P163" s="312"/>
      <c r="Q163" s="178" t="s">
        <v>3951</v>
      </c>
      <c r="R163" s="179" t="s">
        <v>892</v>
      </c>
      <c r="S163" s="55" t="s">
        <v>3924</v>
      </c>
    </row>
    <row r="164" spans="1:19" ht="15.75" hidden="1" customHeight="1">
      <c r="A164" s="4">
        <v>160</v>
      </c>
      <c r="B164" s="2"/>
      <c r="C164" s="45" t="s">
        <v>185</v>
      </c>
      <c r="D164" s="2"/>
      <c r="E164" s="4"/>
      <c r="F164" s="115" t="s">
        <v>185</v>
      </c>
      <c r="G164" s="4">
        <v>2203068147</v>
      </c>
      <c r="H164" s="4">
        <v>6871106188</v>
      </c>
      <c r="I164" s="4"/>
      <c r="J164" s="47" t="s">
        <v>186</v>
      </c>
      <c r="K164" s="185">
        <v>8866130309</v>
      </c>
      <c r="L164" s="185" t="s">
        <v>3952</v>
      </c>
      <c r="N164" s="186" t="s">
        <v>3922</v>
      </c>
      <c r="O164" s="314"/>
      <c r="P164" s="314"/>
      <c r="R164" s="55" t="s">
        <v>3953</v>
      </c>
      <c r="S164" s="55" t="s">
        <v>3954</v>
      </c>
    </row>
    <row r="165" spans="1:19" ht="15.75" hidden="1" customHeight="1">
      <c r="A165" s="4">
        <v>161</v>
      </c>
      <c r="B165" s="2"/>
      <c r="C165" s="45" t="s">
        <v>185</v>
      </c>
      <c r="D165" s="2"/>
      <c r="E165" s="4"/>
      <c r="F165" s="115" t="s">
        <v>185</v>
      </c>
      <c r="G165" s="4">
        <v>2203068141</v>
      </c>
      <c r="H165" s="4">
        <v>6871106183</v>
      </c>
      <c r="I165" s="4"/>
      <c r="J165" s="47" t="s">
        <v>187</v>
      </c>
      <c r="K165" s="185">
        <v>5400205725810</v>
      </c>
      <c r="L165" s="185" t="s">
        <v>3955</v>
      </c>
      <c r="N165" s="187" t="s">
        <v>3956</v>
      </c>
      <c r="O165" s="314"/>
      <c r="P165" s="314"/>
      <c r="R165" s="55" t="s">
        <v>3953</v>
      </c>
      <c r="S165" s="55" t="s">
        <v>3846</v>
      </c>
    </row>
    <row r="166" spans="1:19" ht="15.75" hidden="1" customHeight="1">
      <c r="A166" s="4">
        <v>162</v>
      </c>
      <c r="B166" s="2"/>
      <c r="C166" s="45" t="s">
        <v>185</v>
      </c>
      <c r="D166" s="2"/>
      <c r="E166" s="4"/>
      <c r="F166" s="115" t="s">
        <v>185</v>
      </c>
      <c r="G166" s="4">
        <v>2203068156</v>
      </c>
      <c r="H166" s="4">
        <v>6871106196</v>
      </c>
      <c r="I166" s="4"/>
      <c r="J166" s="47" t="s">
        <v>188</v>
      </c>
      <c r="K166" s="188"/>
      <c r="L166" s="188"/>
      <c r="N166" s="187" t="s">
        <v>3957</v>
      </c>
      <c r="O166" s="314"/>
      <c r="P166" s="314"/>
      <c r="R166" s="55" t="s">
        <v>3958</v>
      </c>
      <c r="S166" s="55" t="s">
        <v>3846</v>
      </c>
    </row>
    <row r="167" spans="1:19" ht="15.75" hidden="1" customHeight="1">
      <c r="A167" s="4">
        <v>163</v>
      </c>
      <c r="B167" s="2"/>
      <c r="C167" s="45" t="s">
        <v>185</v>
      </c>
      <c r="D167" s="2"/>
      <c r="E167" s="4"/>
      <c r="F167" s="115" t="s">
        <v>185</v>
      </c>
      <c r="G167" s="4">
        <v>2203068154</v>
      </c>
      <c r="H167" s="4">
        <v>6871106194</v>
      </c>
      <c r="I167" s="4"/>
      <c r="J167" s="47" t="s">
        <v>190</v>
      </c>
      <c r="K167" s="188"/>
      <c r="L167" s="188"/>
      <c r="N167" s="187" t="s">
        <v>3959</v>
      </c>
      <c r="O167" s="314"/>
      <c r="P167" s="314"/>
      <c r="R167" s="55" t="s">
        <v>3958</v>
      </c>
      <c r="S167" s="55" t="s">
        <v>3846</v>
      </c>
    </row>
    <row r="168" spans="1:19" ht="15.75" hidden="1" customHeight="1">
      <c r="A168" s="4">
        <v>164</v>
      </c>
      <c r="B168" s="2"/>
      <c r="C168" s="45" t="s">
        <v>185</v>
      </c>
      <c r="D168" s="2"/>
      <c r="E168" s="4"/>
      <c r="F168" s="115" t="s">
        <v>185</v>
      </c>
      <c r="G168" s="4">
        <v>2203068146</v>
      </c>
      <c r="H168" s="4">
        <v>6871106187</v>
      </c>
      <c r="I168" s="4"/>
      <c r="J168" s="47" t="s">
        <v>191</v>
      </c>
      <c r="K168" s="185">
        <v>5401205020840</v>
      </c>
      <c r="L168" s="185" t="s">
        <v>3955</v>
      </c>
      <c r="N168" s="189" t="s">
        <v>3960</v>
      </c>
      <c r="O168" s="315"/>
      <c r="P168" s="315"/>
      <c r="R168" s="55" t="s">
        <v>3953</v>
      </c>
      <c r="S168" s="55" t="s">
        <v>3846</v>
      </c>
    </row>
    <row r="169" spans="1:19" ht="15.75" hidden="1" customHeight="1">
      <c r="A169" s="4">
        <v>165</v>
      </c>
      <c r="B169" s="2"/>
      <c r="C169" s="45" t="s">
        <v>185</v>
      </c>
      <c r="D169" s="2"/>
      <c r="E169" s="4"/>
      <c r="F169" s="115" t="s">
        <v>185</v>
      </c>
      <c r="G169" s="4">
        <v>2203068150</v>
      </c>
      <c r="H169" s="4">
        <v>6871106191</v>
      </c>
      <c r="I169" s="4"/>
      <c r="J169" s="47" t="s">
        <v>192</v>
      </c>
      <c r="K169" s="185">
        <v>5401281002761</v>
      </c>
      <c r="L169" s="185" t="s">
        <v>3955</v>
      </c>
      <c r="N169" s="189" t="s">
        <v>3912</v>
      </c>
      <c r="O169" s="315"/>
      <c r="P169" s="315"/>
      <c r="R169" s="55" t="s">
        <v>3953</v>
      </c>
      <c r="S169" s="55" t="s">
        <v>3846</v>
      </c>
    </row>
    <row r="170" spans="1:19" ht="15.75" hidden="1" customHeight="1">
      <c r="A170" s="4">
        <v>166</v>
      </c>
      <c r="B170" s="2"/>
      <c r="C170" s="45" t="s">
        <v>185</v>
      </c>
      <c r="D170" s="2"/>
      <c r="E170" s="4"/>
      <c r="F170" s="115" t="s">
        <v>185</v>
      </c>
      <c r="G170" s="4">
        <v>2203068164</v>
      </c>
      <c r="H170" s="4">
        <v>6871106202</v>
      </c>
      <c r="I170" s="4"/>
      <c r="J170" s="47" t="s">
        <v>193</v>
      </c>
      <c r="K170" s="188"/>
      <c r="L170" s="188"/>
      <c r="N170" s="189" t="s">
        <v>3961</v>
      </c>
      <c r="O170" s="315"/>
      <c r="P170" s="315"/>
      <c r="R170" s="55" t="s">
        <v>3958</v>
      </c>
      <c r="S170" s="55" t="s">
        <v>3954</v>
      </c>
    </row>
    <row r="171" spans="1:19" ht="15.75" hidden="1" customHeight="1">
      <c r="A171" s="4">
        <v>167</v>
      </c>
      <c r="B171" s="2"/>
      <c r="C171" s="45" t="s">
        <v>185</v>
      </c>
      <c r="D171" s="2"/>
      <c r="E171" s="4"/>
      <c r="F171" s="115" t="s">
        <v>185</v>
      </c>
      <c r="G171" s="4">
        <v>2203068142</v>
      </c>
      <c r="H171" s="4">
        <v>6871106184</v>
      </c>
      <c r="I171" s="4"/>
      <c r="J171" s="47" t="s">
        <v>194</v>
      </c>
      <c r="K171" s="185">
        <v>5401205112641</v>
      </c>
      <c r="L171" s="185" t="s">
        <v>3955</v>
      </c>
      <c r="N171" s="189" t="s">
        <v>3962</v>
      </c>
      <c r="O171" s="315"/>
      <c r="P171" s="315"/>
      <c r="R171" s="55" t="s">
        <v>3953</v>
      </c>
      <c r="S171" s="55" t="s">
        <v>3846</v>
      </c>
    </row>
    <row r="172" spans="1:19" ht="15.75" hidden="1" customHeight="1">
      <c r="A172" s="4">
        <v>168</v>
      </c>
      <c r="B172" s="2"/>
      <c r="C172" s="45" t="s">
        <v>185</v>
      </c>
      <c r="D172" s="2"/>
      <c r="E172" s="4"/>
      <c r="F172" s="115" t="s">
        <v>185</v>
      </c>
      <c r="G172" s="4">
        <v>2203068161</v>
      </c>
      <c r="H172" s="4">
        <v>6871106200</v>
      </c>
      <c r="I172" s="4"/>
      <c r="J172" s="47" t="s">
        <v>195</v>
      </c>
      <c r="K172" s="185">
        <v>6243797</v>
      </c>
      <c r="L172" s="185" t="s">
        <v>3963</v>
      </c>
      <c r="N172" s="190" t="s">
        <v>3964</v>
      </c>
      <c r="O172" s="316"/>
      <c r="P172" s="316"/>
      <c r="R172" s="55" t="s">
        <v>3958</v>
      </c>
      <c r="S172" s="55" t="s">
        <v>3846</v>
      </c>
    </row>
    <row r="173" spans="1:19" ht="15.75" hidden="1" customHeight="1">
      <c r="A173" s="4">
        <v>169</v>
      </c>
      <c r="B173" s="2"/>
      <c r="C173" s="45" t="s">
        <v>185</v>
      </c>
      <c r="D173" s="2"/>
      <c r="E173" s="4"/>
      <c r="F173" s="115" t="s">
        <v>185</v>
      </c>
      <c r="G173" s="4">
        <v>2203068151</v>
      </c>
      <c r="H173" s="4">
        <v>6804509863</v>
      </c>
      <c r="I173" s="4"/>
      <c r="J173" s="47" t="s">
        <v>196</v>
      </c>
      <c r="K173" s="185">
        <v>5401205097112</v>
      </c>
      <c r="L173" s="185" t="s">
        <v>3955</v>
      </c>
      <c r="N173" s="189" t="s">
        <v>3965</v>
      </c>
      <c r="O173" s="315"/>
      <c r="P173" s="315"/>
      <c r="R173" s="55" t="s">
        <v>3953</v>
      </c>
      <c r="S173" s="55" t="s">
        <v>3846</v>
      </c>
    </row>
    <row r="174" spans="1:19" ht="15.75" hidden="1" customHeight="1">
      <c r="A174" s="4">
        <v>170</v>
      </c>
      <c r="B174" s="2"/>
      <c r="C174" s="45" t="s">
        <v>185</v>
      </c>
      <c r="D174" s="2"/>
      <c r="E174" s="4"/>
      <c r="F174" s="115" t="s">
        <v>185</v>
      </c>
      <c r="G174" s="4">
        <v>2203068160</v>
      </c>
      <c r="H174" s="4">
        <v>6871106199</v>
      </c>
      <c r="I174" s="4"/>
      <c r="J174" s="47" t="s">
        <v>197</v>
      </c>
      <c r="K174" s="185">
        <v>5401205074333</v>
      </c>
      <c r="L174" s="185" t="s">
        <v>3955</v>
      </c>
      <c r="N174" s="190" t="s">
        <v>3964</v>
      </c>
      <c r="O174" s="316"/>
      <c r="P174" s="316"/>
      <c r="R174" s="55" t="s">
        <v>3958</v>
      </c>
      <c r="S174" s="55" t="s">
        <v>3846</v>
      </c>
    </row>
    <row r="175" spans="1:19" ht="15.75" hidden="1" customHeight="1">
      <c r="A175" s="4">
        <v>171</v>
      </c>
      <c r="B175" s="2"/>
      <c r="C175" s="45" t="s">
        <v>185</v>
      </c>
      <c r="D175" s="2"/>
      <c r="E175" s="4"/>
      <c r="F175" s="115" t="s">
        <v>185</v>
      </c>
      <c r="G175" s="4">
        <v>2203068152</v>
      </c>
      <c r="H175" s="4">
        <v>6871106192</v>
      </c>
      <c r="I175" s="4"/>
      <c r="J175" s="47" t="s">
        <v>198</v>
      </c>
      <c r="K175" s="185">
        <v>5401205099731</v>
      </c>
      <c r="L175" s="185" t="s">
        <v>3955</v>
      </c>
      <c r="N175" s="189" t="s">
        <v>3912</v>
      </c>
      <c r="O175" s="315"/>
      <c r="P175" s="315"/>
      <c r="R175" s="55" t="s">
        <v>3953</v>
      </c>
      <c r="S175" s="55" t="s">
        <v>3846</v>
      </c>
    </row>
    <row r="176" spans="1:19" ht="15.75" hidden="1" customHeight="1">
      <c r="A176" s="4">
        <v>172</v>
      </c>
      <c r="B176" s="2"/>
      <c r="C176" s="45" t="s">
        <v>185</v>
      </c>
      <c r="D176" s="2"/>
      <c r="E176" s="4"/>
      <c r="F176" s="115" t="s">
        <v>185</v>
      </c>
      <c r="G176" s="4">
        <v>2203068144</v>
      </c>
      <c r="H176" s="4">
        <v>6871106185</v>
      </c>
      <c r="I176" s="4"/>
      <c r="J176" s="47" t="s">
        <v>199</v>
      </c>
      <c r="K176" s="185">
        <v>6411002427</v>
      </c>
      <c r="L176" s="185" t="s">
        <v>3952</v>
      </c>
      <c r="N176" s="189" t="s">
        <v>3918</v>
      </c>
      <c r="O176" s="315"/>
      <c r="P176" s="315"/>
      <c r="R176" s="55" t="s">
        <v>3953</v>
      </c>
      <c r="S176" s="55" t="s">
        <v>3954</v>
      </c>
    </row>
    <row r="177" spans="1:42" ht="15.75" hidden="1" customHeight="1">
      <c r="A177" s="4">
        <v>173</v>
      </c>
      <c r="B177" s="2"/>
      <c r="C177" s="45" t="s">
        <v>185</v>
      </c>
      <c r="D177" s="2"/>
      <c r="E177" s="4"/>
      <c r="F177" s="115" t="s">
        <v>185</v>
      </c>
      <c r="G177" s="4">
        <v>2203068149</v>
      </c>
      <c r="H177" s="4">
        <v>6871106190</v>
      </c>
      <c r="I177" s="4"/>
      <c r="J177" s="47" t="s">
        <v>200</v>
      </c>
      <c r="K177" s="185">
        <v>5401205110835</v>
      </c>
      <c r="L177" s="185" t="s">
        <v>3955</v>
      </c>
      <c r="N177" s="189" t="s">
        <v>3912</v>
      </c>
      <c r="O177" s="315"/>
      <c r="P177" s="315"/>
      <c r="R177" s="55" t="s">
        <v>3953</v>
      </c>
      <c r="S177" s="55" t="s">
        <v>3846</v>
      </c>
    </row>
    <row r="178" spans="1:42" ht="15.75" hidden="1" customHeight="1">
      <c r="A178" s="4">
        <v>174</v>
      </c>
      <c r="B178" s="2"/>
      <c r="C178" s="45" t="s">
        <v>185</v>
      </c>
      <c r="D178" s="2"/>
      <c r="E178" s="4"/>
      <c r="F178" s="115" t="s">
        <v>185</v>
      </c>
      <c r="G178" s="4">
        <v>2203068143</v>
      </c>
      <c r="H178" s="4">
        <v>6821113508</v>
      </c>
      <c r="I178" s="4"/>
      <c r="J178" s="47" t="s">
        <v>201</v>
      </c>
      <c r="K178" s="188"/>
      <c r="L178" s="188"/>
      <c r="N178" s="189" t="s">
        <v>3966</v>
      </c>
      <c r="O178" s="315"/>
      <c r="P178" s="315"/>
      <c r="R178" s="55" t="s">
        <v>3953</v>
      </c>
      <c r="S178" s="55" t="s">
        <v>3846</v>
      </c>
    </row>
    <row r="179" spans="1:42" ht="15.75" hidden="1" customHeight="1">
      <c r="A179" s="4">
        <v>175</v>
      </c>
      <c r="B179" s="2"/>
      <c r="C179" s="45" t="s">
        <v>185</v>
      </c>
      <c r="D179" s="2"/>
      <c r="E179" s="4"/>
      <c r="F179" s="115" t="s">
        <v>185</v>
      </c>
      <c r="G179" s="4">
        <v>2203068162</v>
      </c>
      <c r="H179" s="4">
        <v>6871106391</v>
      </c>
      <c r="I179" s="4"/>
      <c r="J179" s="47" t="s">
        <v>202</v>
      </c>
      <c r="K179" s="185">
        <v>8872760358</v>
      </c>
      <c r="L179" s="185" t="s">
        <v>3952</v>
      </c>
      <c r="N179" s="190" t="s">
        <v>3964</v>
      </c>
      <c r="O179" s="316"/>
      <c r="P179" s="316"/>
      <c r="R179" s="55" t="s">
        <v>3958</v>
      </c>
      <c r="S179" s="55" t="s">
        <v>3846</v>
      </c>
    </row>
    <row r="180" spans="1:42" ht="15.75" hidden="1" customHeight="1">
      <c r="A180" s="4">
        <v>176</v>
      </c>
      <c r="B180" s="2"/>
      <c r="C180" s="45" t="s">
        <v>185</v>
      </c>
      <c r="D180" s="2"/>
      <c r="E180" s="4"/>
      <c r="F180" s="115" t="s">
        <v>185</v>
      </c>
      <c r="G180" s="4">
        <v>2203068153</v>
      </c>
      <c r="H180" s="4">
        <v>6871106193</v>
      </c>
      <c r="I180" s="4"/>
      <c r="J180" s="47" t="s">
        <v>203</v>
      </c>
      <c r="K180" s="185">
        <v>5401205076158</v>
      </c>
      <c r="L180" s="185" t="s">
        <v>3955</v>
      </c>
      <c r="N180" s="187" t="s">
        <v>3967</v>
      </c>
      <c r="O180" s="314"/>
      <c r="P180" s="314"/>
      <c r="R180" s="55" t="s">
        <v>3958</v>
      </c>
      <c r="S180" s="55" t="s">
        <v>3846</v>
      </c>
    </row>
    <row r="181" spans="1:42" ht="15.75" hidden="1" customHeight="1">
      <c r="A181" s="4">
        <v>177</v>
      </c>
      <c r="B181" s="2"/>
      <c r="C181" s="45" t="s">
        <v>185</v>
      </c>
      <c r="D181" s="2"/>
      <c r="E181" s="4"/>
      <c r="F181" s="115" t="s">
        <v>185</v>
      </c>
      <c r="G181" s="4">
        <v>2203068163</v>
      </c>
      <c r="H181" s="4">
        <v>6871106201</v>
      </c>
      <c r="I181" s="4"/>
      <c r="J181" s="47" t="s">
        <v>204</v>
      </c>
      <c r="K181" s="188"/>
      <c r="L181" s="188"/>
      <c r="N181" s="189" t="s">
        <v>3961</v>
      </c>
      <c r="O181" s="315"/>
      <c r="P181" s="315"/>
      <c r="R181" s="55" t="s">
        <v>3958</v>
      </c>
      <c r="S181" s="55" t="s">
        <v>3954</v>
      </c>
    </row>
    <row r="182" spans="1:42" ht="15.75" hidden="1" customHeight="1">
      <c r="A182" s="4">
        <v>178</v>
      </c>
      <c r="B182" s="2"/>
      <c r="C182" s="45" t="s">
        <v>185</v>
      </c>
      <c r="D182" s="2"/>
      <c r="E182" s="4"/>
      <c r="F182" s="115" t="s">
        <v>185</v>
      </c>
      <c r="G182" s="4">
        <v>2203068155</v>
      </c>
      <c r="H182" s="4">
        <v>6871106195</v>
      </c>
      <c r="I182" s="4"/>
      <c r="J182" s="47" t="s">
        <v>205</v>
      </c>
      <c r="K182" s="185" t="s">
        <v>3958</v>
      </c>
      <c r="L182" s="185" t="s">
        <v>3958</v>
      </c>
      <c r="N182" s="187" t="s">
        <v>3968</v>
      </c>
      <c r="O182" s="314"/>
      <c r="P182" s="314"/>
      <c r="R182" s="55" t="s">
        <v>3958</v>
      </c>
      <c r="S182" s="55" t="s">
        <v>3846</v>
      </c>
    </row>
    <row r="183" spans="1:42" ht="15.75" hidden="1" customHeight="1">
      <c r="A183" s="4">
        <v>179</v>
      </c>
      <c r="B183" s="2"/>
      <c r="C183" s="45" t="s">
        <v>185</v>
      </c>
      <c r="D183" s="2"/>
      <c r="E183" s="4"/>
      <c r="F183" s="115" t="s">
        <v>185</v>
      </c>
      <c r="G183" s="4">
        <v>2203068159</v>
      </c>
      <c r="H183" s="4">
        <v>6858294845</v>
      </c>
      <c r="I183" s="4"/>
      <c r="J183" s="47" t="s">
        <v>206</v>
      </c>
      <c r="K183" s="185">
        <v>8865186594</v>
      </c>
      <c r="L183" s="185" t="s">
        <v>3952</v>
      </c>
      <c r="N183" s="189" t="s">
        <v>3961</v>
      </c>
      <c r="O183" s="315"/>
      <c r="P183" s="315"/>
      <c r="R183" s="55" t="s">
        <v>3958</v>
      </c>
      <c r="S183" s="55" t="s">
        <v>3954</v>
      </c>
      <c r="T183" s="60"/>
      <c r="U183" s="60"/>
      <c r="AP183" s="60"/>
    </row>
    <row r="184" spans="1:42" ht="15.75" hidden="1" customHeight="1">
      <c r="A184" s="4">
        <v>180</v>
      </c>
      <c r="B184" s="2"/>
      <c r="C184" s="45" t="s">
        <v>185</v>
      </c>
      <c r="D184" s="2"/>
      <c r="E184" s="4"/>
      <c r="F184" s="115" t="s">
        <v>185</v>
      </c>
      <c r="G184" s="4">
        <v>2203068158</v>
      </c>
      <c r="H184" s="4">
        <v>6871106198</v>
      </c>
      <c r="I184" s="4"/>
      <c r="J184" s="47" t="s">
        <v>207</v>
      </c>
      <c r="K184" s="188"/>
      <c r="L184" s="188"/>
      <c r="N184" s="189" t="s">
        <v>3961</v>
      </c>
      <c r="O184" s="315"/>
      <c r="P184" s="315"/>
      <c r="R184" s="55" t="s">
        <v>3958</v>
      </c>
      <c r="S184" s="55" t="s">
        <v>3846</v>
      </c>
      <c r="T184" s="60"/>
      <c r="U184" s="60"/>
      <c r="AP184" s="60"/>
    </row>
    <row r="185" spans="1:42" ht="15.75" hidden="1" customHeight="1">
      <c r="A185" s="4">
        <v>181</v>
      </c>
      <c r="B185" s="2"/>
      <c r="C185" s="45" t="s">
        <v>185</v>
      </c>
      <c r="D185" s="2"/>
      <c r="E185" s="4"/>
      <c r="F185" s="115" t="s">
        <v>185</v>
      </c>
      <c r="G185" s="4">
        <v>2203068157</v>
      </c>
      <c r="H185" s="4">
        <v>6871106197</v>
      </c>
      <c r="I185" s="4"/>
      <c r="J185" s="47" t="s">
        <v>208</v>
      </c>
      <c r="K185" s="185">
        <v>6411001248</v>
      </c>
      <c r="L185" s="185" t="s">
        <v>3952</v>
      </c>
      <c r="N185" s="187" t="s">
        <v>3967</v>
      </c>
      <c r="O185" s="314"/>
      <c r="P185" s="314"/>
      <c r="R185" s="55" t="s">
        <v>3958</v>
      </c>
      <c r="S185" s="55" t="s">
        <v>3846</v>
      </c>
    </row>
    <row r="186" spans="1:42" ht="15.75" hidden="1" customHeight="1">
      <c r="A186" s="4">
        <v>182</v>
      </c>
      <c r="B186" s="2"/>
      <c r="C186" s="45" t="s">
        <v>185</v>
      </c>
      <c r="D186" s="2"/>
      <c r="E186" s="4"/>
      <c r="F186" s="115" t="s">
        <v>185</v>
      </c>
      <c r="G186" s="4">
        <v>2203068140</v>
      </c>
      <c r="H186" s="4">
        <v>6871106182</v>
      </c>
      <c r="I186" s="4"/>
      <c r="J186" s="47" t="s">
        <v>209</v>
      </c>
      <c r="K186" s="188"/>
      <c r="L186" s="188"/>
      <c r="N186" s="187" t="s">
        <v>3956</v>
      </c>
      <c r="O186" s="314"/>
      <c r="P186" s="314"/>
      <c r="R186" s="55" t="s">
        <v>3953</v>
      </c>
      <c r="S186" s="55" t="s">
        <v>3846</v>
      </c>
    </row>
    <row r="187" spans="1:42" ht="15.75" hidden="1" customHeight="1">
      <c r="A187" s="4">
        <v>183</v>
      </c>
      <c r="B187" s="2"/>
      <c r="C187" s="45" t="s">
        <v>185</v>
      </c>
      <c r="D187" s="2"/>
      <c r="E187" s="4"/>
      <c r="F187" s="115" t="s">
        <v>185</v>
      </c>
      <c r="G187" s="4">
        <v>2203068145</v>
      </c>
      <c r="H187" s="4">
        <v>6871106186</v>
      </c>
      <c r="I187" s="4"/>
      <c r="J187" s="47" t="s">
        <v>210</v>
      </c>
      <c r="K187" s="185">
        <v>50137242262</v>
      </c>
      <c r="L187" s="185" t="s">
        <v>3969</v>
      </c>
      <c r="N187" s="189" t="s">
        <v>3918</v>
      </c>
      <c r="O187" s="315"/>
      <c r="P187" s="315"/>
      <c r="R187" s="55" t="s">
        <v>3953</v>
      </c>
      <c r="S187" s="55" t="s">
        <v>3846</v>
      </c>
    </row>
    <row r="188" spans="1:42" ht="15.75" hidden="1" customHeight="1">
      <c r="A188" s="4">
        <v>184</v>
      </c>
      <c r="B188" s="2"/>
      <c r="C188" s="45" t="s">
        <v>211</v>
      </c>
      <c r="D188" s="2"/>
      <c r="E188" s="4"/>
      <c r="F188" s="115" t="s">
        <v>211</v>
      </c>
      <c r="G188" s="4">
        <v>2203068329</v>
      </c>
      <c r="H188" s="4">
        <v>6802081425</v>
      </c>
      <c r="I188" s="4"/>
      <c r="J188" s="47" t="s">
        <v>212</v>
      </c>
      <c r="K188" s="55" t="s">
        <v>3866</v>
      </c>
      <c r="N188" s="55" t="s">
        <v>3970</v>
      </c>
      <c r="O188" s="94"/>
      <c r="P188" s="94"/>
      <c r="Q188" s="55">
        <v>35.299999999999997</v>
      </c>
      <c r="R188" s="55" t="s">
        <v>3971</v>
      </c>
      <c r="S188" s="55" t="s">
        <v>3846</v>
      </c>
    </row>
    <row r="189" spans="1:42" ht="15.75" hidden="1" customHeight="1">
      <c r="A189" s="4">
        <v>185</v>
      </c>
      <c r="B189" s="2"/>
      <c r="C189" s="45" t="s">
        <v>211</v>
      </c>
      <c r="D189" s="2"/>
      <c r="E189" s="4"/>
      <c r="F189" s="115" t="s">
        <v>211</v>
      </c>
      <c r="G189" s="4">
        <v>2203068350</v>
      </c>
      <c r="H189" s="4">
        <v>6871146870</v>
      </c>
      <c r="I189" s="4"/>
      <c r="J189" s="47" t="s">
        <v>213</v>
      </c>
      <c r="K189" s="55" t="s">
        <v>3866</v>
      </c>
      <c r="N189" s="55" t="s">
        <v>3909</v>
      </c>
      <c r="O189" s="94"/>
      <c r="P189" s="94"/>
      <c r="Q189" s="55">
        <v>21.3</v>
      </c>
      <c r="R189" s="55" t="s">
        <v>3971</v>
      </c>
      <c r="S189" s="55" t="s">
        <v>3846</v>
      </c>
    </row>
    <row r="190" spans="1:42" ht="15.75" hidden="1" customHeight="1">
      <c r="A190" s="4">
        <v>186</v>
      </c>
      <c r="B190" s="2"/>
      <c r="C190" s="45" t="s">
        <v>211</v>
      </c>
      <c r="D190" s="2"/>
      <c r="E190" s="4"/>
      <c r="F190" s="115" t="s">
        <v>211</v>
      </c>
      <c r="G190" s="4">
        <v>2203068336</v>
      </c>
      <c r="H190" s="4">
        <v>6871146855</v>
      </c>
      <c r="I190" s="4"/>
      <c r="J190" s="47" t="s">
        <v>214</v>
      </c>
      <c r="K190" s="55" t="s">
        <v>3866</v>
      </c>
      <c r="N190" s="55" t="s">
        <v>3920</v>
      </c>
      <c r="O190" s="94"/>
      <c r="P190" s="94"/>
      <c r="Q190" s="55">
        <v>14.3</v>
      </c>
      <c r="R190" s="55" t="s">
        <v>3971</v>
      </c>
      <c r="S190" s="55" t="s">
        <v>3846</v>
      </c>
    </row>
    <row r="191" spans="1:42" ht="15.75" hidden="1" customHeight="1">
      <c r="A191" s="4">
        <v>187</v>
      </c>
      <c r="B191" s="2"/>
      <c r="C191" s="45" t="s">
        <v>211</v>
      </c>
      <c r="D191" s="2"/>
      <c r="E191" s="4"/>
      <c r="F191" s="115" t="s">
        <v>211</v>
      </c>
      <c r="G191" s="4">
        <v>2203068344</v>
      </c>
      <c r="H191" s="4">
        <v>6871146864</v>
      </c>
      <c r="I191" s="4"/>
      <c r="J191" s="47" t="s">
        <v>215</v>
      </c>
      <c r="K191" s="55" t="s">
        <v>3866</v>
      </c>
      <c r="N191" s="55" t="s">
        <v>3972</v>
      </c>
      <c r="O191" s="94"/>
      <c r="P191" s="94"/>
      <c r="Q191" s="55">
        <v>52</v>
      </c>
      <c r="R191" s="55" t="s">
        <v>3971</v>
      </c>
      <c r="S191" s="55" t="s">
        <v>3846</v>
      </c>
    </row>
    <row r="192" spans="1:42" ht="15.75" hidden="1" customHeight="1">
      <c r="A192" s="4">
        <v>188</v>
      </c>
      <c r="B192" s="2"/>
      <c r="C192" s="45" t="s">
        <v>211</v>
      </c>
      <c r="D192" s="2"/>
      <c r="E192" s="4"/>
      <c r="F192" s="115" t="s">
        <v>211</v>
      </c>
      <c r="G192" s="4">
        <v>2203068342</v>
      </c>
      <c r="H192" s="4">
        <v>6871146862</v>
      </c>
      <c r="I192" s="4"/>
      <c r="J192" s="47" t="s">
        <v>216</v>
      </c>
      <c r="K192" s="55" t="s">
        <v>3866</v>
      </c>
      <c r="N192" s="55" t="s">
        <v>3870</v>
      </c>
      <c r="O192" s="94"/>
      <c r="P192" s="94"/>
      <c r="Q192" s="55">
        <v>52</v>
      </c>
      <c r="R192" s="55" t="s">
        <v>3971</v>
      </c>
      <c r="S192" s="55" t="s">
        <v>3846</v>
      </c>
    </row>
    <row r="193" spans="1:102" ht="15.75" hidden="1" customHeight="1">
      <c r="A193" s="4">
        <v>189</v>
      </c>
      <c r="B193" s="2"/>
      <c r="C193" s="45" t="s">
        <v>211</v>
      </c>
      <c r="D193" s="2"/>
      <c r="E193" s="4"/>
      <c r="F193" s="115" t="s">
        <v>211</v>
      </c>
      <c r="G193" s="4">
        <v>2203068333</v>
      </c>
      <c r="H193" s="4">
        <v>6871146853</v>
      </c>
      <c r="I193" s="4"/>
      <c r="J193" s="47" t="s">
        <v>217</v>
      </c>
      <c r="K193" s="55" t="s">
        <v>3866</v>
      </c>
      <c r="N193" s="55" t="s">
        <v>3921</v>
      </c>
      <c r="O193" s="94"/>
      <c r="P193" s="94"/>
      <c r="Q193" s="55">
        <v>35.299999999999997</v>
      </c>
      <c r="R193" s="55" t="s">
        <v>3971</v>
      </c>
      <c r="S193" s="55" t="s">
        <v>3846</v>
      </c>
    </row>
    <row r="194" spans="1:102" ht="15.75" hidden="1" customHeight="1">
      <c r="A194" s="4">
        <v>190</v>
      </c>
      <c r="B194" s="2"/>
      <c r="C194" s="45" t="s">
        <v>211</v>
      </c>
      <c r="D194" s="2"/>
      <c r="E194" s="4"/>
      <c r="F194" s="115" t="s">
        <v>211</v>
      </c>
      <c r="G194" s="4">
        <v>2203068343</v>
      </c>
      <c r="H194" s="4">
        <v>6871146863</v>
      </c>
      <c r="I194" s="4"/>
      <c r="J194" s="47" t="s">
        <v>218</v>
      </c>
      <c r="K194" s="55" t="s">
        <v>3866</v>
      </c>
      <c r="N194" s="55" t="s">
        <v>3914</v>
      </c>
      <c r="O194" s="94"/>
      <c r="P194" s="94"/>
      <c r="Q194" s="55">
        <v>43.3</v>
      </c>
      <c r="R194" s="55" t="s">
        <v>3971</v>
      </c>
      <c r="S194" s="55" t="s">
        <v>3846</v>
      </c>
    </row>
    <row r="195" spans="1:102" ht="15.75" hidden="1" customHeight="1">
      <c r="A195" s="4">
        <v>191</v>
      </c>
      <c r="B195" s="2"/>
      <c r="C195" s="45" t="s">
        <v>211</v>
      </c>
      <c r="D195" s="2"/>
      <c r="E195" s="4"/>
      <c r="F195" s="115" t="s">
        <v>211</v>
      </c>
      <c r="G195" s="4">
        <v>2203068331</v>
      </c>
      <c r="H195" s="4">
        <v>6871146851</v>
      </c>
      <c r="I195" s="4"/>
      <c r="J195" s="47" t="s">
        <v>219</v>
      </c>
      <c r="K195" s="55" t="s">
        <v>3866</v>
      </c>
      <c r="N195" s="55" t="s">
        <v>3879</v>
      </c>
      <c r="O195" s="94"/>
      <c r="P195" s="94"/>
      <c r="Q195" s="55">
        <v>35.299999999999997</v>
      </c>
      <c r="R195" s="55" t="s">
        <v>3971</v>
      </c>
      <c r="S195" s="55" t="s">
        <v>3846</v>
      </c>
    </row>
    <row r="196" spans="1:102" ht="15.75" hidden="1" customHeight="1">
      <c r="A196" s="4">
        <v>192</v>
      </c>
      <c r="B196" s="2"/>
      <c r="C196" s="45" t="s">
        <v>211</v>
      </c>
      <c r="D196" s="2"/>
      <c r="E196" s="4"/>
      <c r="F196" s="115" t="s">
        <v>211</v>
      </c>
      <c r="G196" s="4">
        <v>2203068351</v>
      </c>
      <c r="H196" s="4">
        <v>6871146871</v>
      </c>
      <c r="I196" s="4"/>
      <c r="J196" s="47" t="s">
        <v>220</v>
      </c>
      <c r="K196" s="55" t="s">
        <v>3866</v>
      </c>
      <c r="N196" s="55" t="s">
        <v>3973</v>
      </c>
      <c r="O196" s="94"/>
      <c r="P196" s="94"/>
      <c r="Q196" s="55">
        <v>19.8</v>
      </c>
      <c r="R196" s="55" t="s">
        <v>3971</v>
      </c>
      <c r="S196" s="55" t="s">
        <v>3846</v>
      </c>
    </row>
    <row r="197" spans="1:102" ht="15.75" hidden="1" customHeight="1">
      <c r="A197" s="4">
        <v>193</v>
      </c>
      <c r="B197" s="2"/>
      <c r="C197" s="45" t="s">
        <v>211</v>
      </c>
      <c r="D197" s="2"/>
      <c r="E197" s="4"/>
      <c r="F197" s="115" t="s">
        <v>211</v>
      </c>
      <c r="G197" s="4">
        <v>2203068335</v>
      </c>
      <c r="H197" s="4">
        <v>6871146854</v>
      </c>
      <c r="I197" s="4"/>
      <c r="J197" s="47" t="s">
        <v>221</v>
      </c>
      <c r="K197" s="55" t="s">
        <v>3866</v>
      </c>
      <c r="N197" s="55" t="s">
        <v>3974</v>
      </c>
      <c r="O197" s="94"/>
      <c r="P197" s="94"/>
      <c r="Q197" s="55">
        <v>14.3</v>
      </c>
      <c r="R197" s="55" t="s">
        <v>3971</v>
      </c>
      <c r="S197" s="55" t="s">
        <v>3846</v>
      </c>
    </row>
    <row r="198" spans="1:102" ht="15.75" hidden="1" customHeight="1">
      <c r="A198" s="4">
        <v>194</v>
      </c>
      <c r="B198" s="2"/>
      <c r="C198" s="45" t="s">
        <v>211</v>
      </c>
      <c r="D198" s="2"/>
      <c r="E198" s="4"/>
      <c r="F198" s="115" t="s">
        <v>211</v>
      </c>
      <c r="G198" s="4">
        <v>2203068334</v>
      </c>
      <c r="H198" s="4">
        <v>6852241720</v>
      </c>
      <c r="I198" s="4"/>
      <c r="J198" s="47" t="s">
        <v>222</v>
      </c>
      <c r="K198" s="55" t="s">
        <v>3866</v>
      </c>
      <c r="N198" s="55" t="s">
        <v>3921</v>
      </c>
      <c r="O198" s="94"/>
      <c r="P198" s="94"/>
      <c r="Q198" s="55">
        <v>35.299999999999997</v>
      </c>
      <c r="R198" s="55" t="s">
        <v>3971</v>
      </c>
      <c r="S198" s="55" t="s">
        <v>3846</v>
      </c>
    </row>
    <row r="199" spans="1:102" ht="15.75" hidden="1" customHeight="1">
      <c r="A199" s="4">
        <v>195</v>
      </c>
      <c r="B199" s="2"/>
      <c r="C199" s="45" t="s">
        <v>211</v>
      </c>
      <c r="D199" s="2"/>
      <c r="E199" s="4"/>
      <c r="F199" s="115" t="s">
        <v>211</v>
      </c>
      <c r="G199" s="4">
        <v>2203068346</v>
      </c>
      <c r="H199" s="4">
        <v>6871146866</v>
      </c>
      <c r="I199" s="4"/>
      <c r="J199" s="47" t="s">
        <v>223</v>
      </c>
      <c r="K199" s="55" t="s">
        <v>3866</v>
      </c>
      <c r="N199" s="55" t="s">
        <v>3975</v>
      </c>
      <c r="O199" s="94"/>
      <c r="P199" s="94"/>
      <c r="Q199" s="55">
        <v>52</v>
      </c>
      <c r="R199" s="55" t="s">
        <v>3971</v>
      </c>
      <c r="S199" s="55" t="s">
        <v>3846</v>
      </c>
    </row>
    <row r="200" spans="1:102" ht="15.75" hidden="1" customHeight="1">
      <c r="A200" s="4">
        <v>196</v>
      </c>
      <c r="B200" s="2"/>
      <c r="C200" s="45" t="s">
        <v>211</v>
      </c>
      <c r="D200" s="2"/>
      <c r="E200" s="4"/>
      <c r="F200" s="115" t="s">
        <v>211</v>
      </c>
      <c r="G200" s="4">
        <v>2203068330</v>
      </c>
      <c r="H200" s="4">
        <v>6802106893</v>
      </c>
      <c r="I200" s="4"/>
      <c r="J200" s="47" t="s">
        <v>224</v>
      </c>
      <c r="K200" s="55" t="s">
        <v>3866</v>
      </c>
      <c r="N200" s="55" t="s">
        <v>3885</v>
      </c>
      <c r="O200" s="94"/>
      <c r="P200" s="94"/>
      <c r="Q200" s="55">
        <v>43.7</v>
      </c>
      <c r="R200" s="55" t="s">
        <v>3971</v>
      </c>
      <c r="S200" s="55" t="s">
        <v>3846</v>
      </c>
    </row>
    <row r="201" spans="1:102" ht="15.75" hidden="1" customHeight="1">
      <c r="A201" s="4">
        <v>197</v>
      </c>
      <c r="B201" s="2"/>
      <c r="C201" s="45" t="s">
        <v>211</v>
      </c>
      <c r="D201" s="2"/>
      <c r="E201" s="4"/>
      <c r="F201" s="115" t="s">
        <v>211</v>
      </c>
      <c r="G201" s="4">
        <v>2203068337</v>
      </c>
      <c r="H201" s="4">
        <v>6871146856</v>
      </c>
      <c r="I201" s="4"/>
      <c r="J201" s="47" t="s">
        <v>225</v>
      </c>
      <c r="K201" s="55" t="s">
        <v>3866</v>
      </c>
      <c r="N201" s="55" t="s">
        <v>3922</v>
      </c>
      <c r="O201" s="94"/>
      <c r="P201" s="94"/>
      <c r="Q201" s="55">
        <v>14.3</v>
      </c>
      <c r="R201" s="55" t="s">
        <v>3971</v>
      </c>
      <c r="S201" s="55" t="s">
        <v>3846</v>
      </c>
    </row>
    <row r="202" spans="1:102" ht="15.75" hidden="1" customHeight="1">
      <c r="A202" s="4">
        <v>198</v>
      </c>
      <c r="B202" s="2"/>
      <c r="C202" s="45" t="s">
        <v>211</v>
      </c>
      <c r="D202" s="2"/>
      <c r="E202" s="4"/>
      <c r="F202" s="115" t="s">
        <v>211</v>
      </c>
      <c r="G202" s="4">
        <v>2203068341</v>
      </c>
      <c r="H202" s="4">
        <v>6871146861</v>
      </c>
      <c r="I202" s="4"/>
      <c r="J202" s="47" t="s">
        <v>226</v>
      </c>
      <c r="K202" s="55" t="s">
        <v>3866</v>
      </c>
      <c r="N202" s="55" t="s">
        <v>3975</v>
      </c>
      <c r="O202" s="94"/>
      <c r="P202" s="94"/>
      <c r="Q202" s="55">
        <v>52</v>
      </c>
      <c r="R202" s="55" t="s">
        <v>3971</v>
      </c>
      <c r="S202" s="55" t="s">
        <v>3846</v>
      </c>
    </row>
    <row r="203" spans="1:102" ht="15.75" hidden="1" customHeight="1">
      <c r="A203" s="4">
        <v>199</v>
      </c>
      <c r="B203" s="2"/>
      <c r="C203" s="45" t="s">
        <v>211</v>
      </c>
      <c r="D203" s="2"/>
      <c r="E203" s="4"/>
      <c r="F203" s="115" t="s">
        <v>211</v>
      </c>
      <c r="G203" s="4">
        <v>2203068347</v>
      </c>
      <c r="H203" s="4">
        <v>6871146867</v>
      </c>
      <c r="I203" s="4"/>
      <c r="J203" s="47" t="s">
        <v>227</v>
      </c>
      <c r="K203" s="55" t="s">
        <v>3866</v>
      </c>
      <c r="N203" s="55" t="s">
        <v>3909</v>
      </c>
      <c r="O203" s="94"/>
      <c r="P203" s="94"/>
      <c r="Q203" s="55">
        <v>21.3</v>
      </c>
      <c r="R203" s="55" t="s">
        <v>3971</v>
      </c>
      <c r="S203" s="55" t="s">
        <v>3846</v>
      </c>
      <c r="CX203" s="58"/>
    </row>
    <row r="204" spans="1:102" ht="15.75" hidden="1" customHeight="1">
      <c r="A204" s="4">
        <v>200</v>
      </c>
      <c r="B204" s="2"/>
      <c r="C204" s="45" t="s">
        <v>211</v>
      </c>
      <c r="D204" s="2"/>
      <c r="E204" s="4"/>
      <c r="F204" s="115" t="s">
        <v>211</v>
      </c>
      <c r="G204" s="4">
        <v>2203068338</v>
      </c>
      <c r="H204" s="4">
        <v>6871146857</v>
      </c>
      <c r="I204" s="4"/>
      <c r="J204" s="47" t="s">
        <v>228</v>
      </c>
      <c r="K204" s="55" t="s">
        <v>3866</v>
      </c>
      <c r="N204" s="55" t="s">
        <v>3920</v>
      </c>
      <c r="O204" s="94"/>
      <c r="P204" s="94"/>
      <c r="Q204" s="55">
        <v>14.3</v>
      </c>
      <c r="R204" s="55" t="s">
        <v>3971</v>
      </c>
      <c r="S204" s="55" t="s">
        <v>3846</v>
      </c>
    </row>
    <row r="205" spans="1:102" ht="15.75" hidden="1" customHeight="1">
      <c r="A205" s="4">
        <v>201</v>
      </c>
      <c r="B205" s="2"/>
      <c r="C205" s="45" t="s">
        <v>211</v>
      </c>
      <c r="D205" s="2"/>
      <c r="E205" s="4"/>
      <c r="F205" s="115" t="s">
        <v>211</v>
      </c>
      <c r="G205" s="4">
        <v>2203068349</v>
      </c>
      <c r="H205" s="4">
        <v>6871146869</v>
      </c>
      <c r="I205" s="4"/>
      <c r="J205" s="47" t="s">
        <v>229</v>
      </c>
      <c r="K205" s="55" t="s">
        <v>3866</v>
      </c>
      <c r="N205" s="55" t="s">
        <v>3909</v>
      </c>
      <c r="O205" s="94"/>
      <c r="P205" s="94"/>
      <c r="Q205" s="55">
        <v>21.3</v>
      </c>
      <c r="R205" s="55" t="s">
        <v>3971</v>
      </c>
      <c r="S205" s="55" t="s">
        <v>3846</v>
      </c>
      <c r="BH205" s="40"/>
      <c r="BI205" s="40"/>
      <c r="BJ205" s="40"/>
      <c r="BK205" s="40"/>
    </row>
    <row r="206" spans="1:102" ht="15.75" hidden="1" customHeight="1">
      <c r="A206" s="4">
        <v>202</v>
      </c>
      <c r="B206" s="2"/>
      <c r="C206" s="45" t="s">
        <v>211</v>
      </c>
      <c r="D206" s="2"/>
      <c r="E206" s="4"/>
      <c r="F206" s="115" t="s">
        <v>211</v>
      </c>
      <c r="G206" s="4">
        <v>2203068332</v>
      </c>
      <c r="H206" s="4">
        <v>6871146852</v>
      </c>
      <c r="I206" s="4"/>
      <c r="J206" s="47" t="s">
        <v>230</v>
      </c>
      <c r="K206" s="55" t="s">
        <v>3866</v>
      </c>
      <c r="N206" s="55" t="s">
        <v>3915</v>
      </c>
      <c r="O206" s="94"/>
      <c r="P206" s="94"/>
      <c r="Q206" s="55">
        <v>35.299999999999997</v>
      </c>
      <c r="R206" s="55" t="s">
        <v>3971</v>
      </c>
      <c r="S206" s="55" t="s">
        <v>3846</v>
      </c>
    </row>
    <row r="207" spans="1:102" ht="15.75" hidden="1" customHeight="1">
      <c r="A207" s="4">
        <v>203</v>
      </c>
      <c r="B207" s="2"/>
      <c r="C207" s="45" t="s">
        <v>211</v>
      </c>
      <c r="D207" s="2"/>
      <c r="E207" s="4"/>
      <c r="F207" s="115" t="s">
        <v>211</v>
      </c>
      <c r="G207" s="4">
        <v>2203068348</v>
      </c>
      <c r="H207" s="4">
        <v>6871146868</v>
      </c>
      <c r="I207" s="4"/>
      <c r="J207" s="47" t="s">
        <v>231</v>
      </c>
      <c r="K207" s="55" t="s">
        <v>3866</v>
      </c>
      <c r="N207" s="55" t="s">
        <v>3911</v>
      </c>
      <c r="O207" s="94"/>
      <c r="P207" s="94"/>
      <c r="Q207" s="55">
        <v>19.8</v>
      </c>
      <c r="R207" s="55" t="s">
        <v>3971</v>
      </c>
      <c r="S207" s="55" t="s">
        <v>3846</v>
      </c>
    </row>
    <row r="208" spans="1:102" ht="15.75" hidden="1" customHeight="1">
      <c r="A208" s="4">
        <v>204</v>
      </c>
      <c r="B208" s="2"/>
      <c r="C208" s="45" t="s">
        <v>211</v>
      </c>
      <c r="D208" s="2"/>
      <c r="E208" s="4"/>
      <c r="F208" s="115" t="s">
        <v>211</v>
      </c>
      <c r="G208" s="4">
        <v>2203068339</v>
      </c>
      <c r="H208" s="4">
        <v>6871146858</v>
      </c>
      <c r="I208" s="4"/>
      <c r="J208" s="47" t="s">
        <v>232</v>
      </c>
      <c r="K208" s="55" t="s">
        <v>3866</v>
      </c>
      <c r="N208" s="55" t="s">
        <v>3976</v>
      </c>
      <c r="O208" s="94"/>
      <c r="P208" s="94"/>
      <c r="Q208" s="55">
        <v>14.3</v>
      </c>
      <c r="R208" s="55" t="s">
        <v>3971</v>
      </c>
      <c r="S208" s="55" t="s">
        <v>3846</v>
      </c>
    </row>
    <row r="209" spans="1:100" ht="15.75" hidden="1" customHeight="1">
      <c r="A209" s="4">
        <v>205</v>
      </c>
      <c r="B209" s="2"/>
      <c r="C209" s="45" t="s">
        <v>211</v>
      </c>
      <c r="D209" s="2"/>
      <c r="E209" s="4"/>
      <c r="F209" s="115" t="s">
        <v>211</v>
      </c>
      <c r="G209" s="4">
        <v>2203068353</v>
      </c>
      <c r="H209" s="4">
        <v>6871146873</v>
      </c>
      <c r="I209" s="4"/>
      <c r="J209" s="47" t="s">
        <v>233</v>
      </c>
      <c r="K209" s="55" t="s">
        <v>3866</v>
      </c>
      <c r="N209" s="55" t="s">
        <v>3977</v>
      </c>
      <c r="O209" s="94"/>
      <c r="P209" s="94"/>
      <c r="Q209" s="55">
        <v>21.3</v>
      </c>
      <c r="R209" s="55" t="s">
        <v>3971</v>
      </c>
      <c r="S209" s="55" t="s">
        <v>3846</v>
      </c>
    </row>
    <row r="210" spans="1:100" ht="15.75" hidden="1" customHeight="1">
      <c r="A210" s="4">
        <v>206</v>
      </c>
      <c r="B210" s="2"/>
      <c r="C210" s="45" t="s">
        <v>211</v>
      </c>
      <c r="D210" s="2"/>
      <c r="E210" s="4"/>
      <c r="F210" s="115" t="s">
        <v>211</v>
      </c>
      <c r="G210" s="4">
        <v>2203068345</v>
      </c>
      <c r="H210" s="4">
        <v>6871146865</v>
      </c>
      <c r="I210" s="4"/>
      <c r="J210" s="47" t="s">
        <v>234</v>
      </c>
      <c r="K210" s="55" t="s">
        <v>3866</v>
      </c>
      <c r="N210" s="55" t="s">
        <v>3978</v>
      </c>
      <c r="O210" s="94"/>
      <c r="P210" s="94"/>
      <c r="Q210" s="55">
        <v>43.3</v>
      </c>
      <c r="R210" s="55" t="s">
        <v>3971</v>
      </c>
      <c r="S210" s="55" t="s">
        <v>3846</v>
      </c>
      <c r="BH210" s="40"/>
      <c r="BI210" s="40"/>
      <c r="BJ210" s="40"/>
      <c r="BK210" s="40"/>
    </row>
    <row r="211" spans="1:100" ht="15.75" hidden="1" customHeight="1">
      <c r="A211" s="4">
        <v>207</v>
      </c>
      <c r="B211" s="2"/>
      <c r="C211" s="45" t="s">
        <v>211</v>
      </c>
      <c r="D211" s="2"/>
      <c r="E211" s="4"/>
      <c r="F211" s="115" t="s">
        <v>211</v>
      </c>
      <c r="G211" s="4">
        <v>2203068340</v>
      </c>
      <c r="H211" s="4">
        <v>6871146859</v>
      </c>
      <c r="I211" s="4"/>
      <c r="J211" s="47" t="s">
        <v>235</v>
      </c>
      <c r="K211" s="55">
        <v>792319532</v>
      </c>
      <c r="N211" s="55" t="s">
        <v>3975</v>
      </c>
      <c r="O211" s="94"/>
      <c r="P211" s="94"/>
      <c r="Q211" s="55">
        <v>52</v>
      </c>
      <c r="R211" s="55" t="s">
        <v>3971</v>
      </c>
      <c r="S211" s="55" t="s">
        <v>3846</v>
      </c>
    </row>
    <row r="212" spans="1:100" ht="15.75" customHeight="1">
      <c r="A212" s="4">
        <v>208</v>
      </c>
      <c r="B212" s="2"/>
      <c r="C212" s="45" t="s">
        <v>236</v>
      </c>
      <c r="D212" s="2"/>
      <c r="E212" s="4"/>
      <c r="F212" s="115" t="s">
        <v>236</v>
      </c>
      <c r="G212" s="4">
        <v>2104285756</v>
      </c>
      <c r="H212" s="4">
        <v>6854324408</v>
      </c>
      <c r="I212" s="4"/>
      <c r="J212" s="47" t="s">
        <v>237</v>
      </c>
      <c r="K212" s="55">
        <v>5408205429157</v>
      </c>
      <c r="L212" s="55" t="s">
        <v>3979</v>
      </c>
      <c r="N212" s="58" t="s">
        <v>3980</v>
      </c>
      <c r="O212" s="58" t="str" cm="1">
        <f t="array" ref="O212">IFERROR(INDEX(tienxe!$A$2:$A$30,MATCH(TRUE,ISNUMBER(SEARCH(tienxe!$A$2:$A$30,'Tài khoản, Tiền xe'!N212)),0)),"")</f>
        <v>Sơn Điền</v>
      </c>
      <c r="P212" s="58">
        <f>VLOOKUP(O212,tienxe!$A$2:$B$30,2,0)</f>
        <v>440000</v>
      </c>
      <c r="Q212" s="55" t="s">
        <v>3981</v>
      </c>
      <c r="R212" s="55" t="s">
        <v>3982</v>
      </c>
      <c r="S212" s="55" t="s">
        <v>3983</v>
      </c>
      <c r="AQ212" s="58"/>
    </row>
    <row r="213" spans="1:100" ht="15.75" customHeight="1">
      <c r="A213" s="4">
        <v>209</v>
      </c>
      <c r="B213" s="2"/>
      <c r="C213" s="45" t="s">
        <v>236</v>
      </c>
      <c r="D213" s="2"/>
      <c r="E213" s="4"/>
      <c r="F213" s="115" t="s">
        <v>236</v>
      </c>
      <c r="G213" s="4">
        <v>2106686501</v>
      </c>
      <c r="H213" s="4">
        <v>6865095786</v>
      </c>
      <c r="I213" s="4"/>
      <c r="J213" s="47" t="s">
        <v>238</v>
      </c>
      <c r="K213" s="55">
        <v>1060468044</v>
      </c>
      <c r="L213" s="55" t="s">
        <v>3984</v>
      </c>
      <c r="N213" s="55" t="s">
        <v>3985</v>
      </c>
      <c r="O213" s="58" t="str" cm="1">
        <f t="array" ref="O213">IFERROR(INDEX(tienxe!$A$2:$A$30,MATCH(TRUE,ISNUMBER(SEARCH(tienxe!$A$2:$A$30,'Tài khoản, Tiền xe'!N213)),0)),"")</f>
        <v>Phúc Thọ</v>
      </c>
      <c r="P213" s="58">
        <f>VLOOKUP(O213,tienxe!$A$2:$B$30,2,0)</f>
        <v>260000</v>
      </c>
      <c r="Q213" s="55" t="s">
        <v>3986</v>
      </c>
      <c r="R213" s="55" t="s">
        <v>3987</v>
      </c>
      <c r="S213" s="55" t="s">
        <v>3988</v>
      </c>
    </row>
    <row r="214" spans="1:100" ht="15.75" customHeight="1">
      <c r="A214" s="4">
        <v>210</v>
      </c>
      <c r="B214" s="2"/>
      <c r="C214" s="45" t="s">
        <v>236</v>
      </c>
      <c r="D214" s="2"/>
      <c r="E214" s="4"/>
      <c r="F214" s="115" t="s">
        <v>236</v>
      </c>
      <c r="G214" s="4">
        <v>2106115356</v>
      </c>
      <c r="H214" s="4">
        <v>6864988522</v>
      </c>
      <c r="I214" s="4"/>
      <c r="J214" s="47" t="s">
        <v>239</v>
      </c>
      <c r="K214" s="55">
        <v>5493205489744</v>
      </c>
      <c r="L214" s="55" t="s">
        <v>3979</v>
      </c>
      <c r="N214" s="55" t="s">
        <v>3989</v>
      </c>
      <c r="O214" s="58" t="str" cm="1">
        <f t="array" ref="O214">IFERROR(INDEX(tienxe!$A$2:$A$30,MATCH(TRUE,ISNUMBER(SEARCH(tienxe!$A$2:$A$30,'Tài khoản, Tiền xe'!N214)),0)),"")</f>
        <v>Đam Rông 2</v>
      </c>
      <c r="P214" s="58">
        <f>VLOOKUP(O214,tienxe!$A$2:$B$30,2,0)</f>
        <v>410000</v>
      </c>
      <c r="Q214" s="55" t="s">
        <v>3990</v>
      </c>
      <c r="R214" s="55" t="s">
        <v>3832</v>
      </c>
      <c r="S214" s="55" t="s">
        <v>3983</v>
      </c>
      <c r="CV214" s="58"/>
    </row>
    <row r="215" spans="1:100" ht="15.75" customHeight="1">
      <c r="A215" s="4">
        <v>211</v>
      </c>
      <c r="B215" s="2"/>
      <c r="C215" s="45" t="s">
        <v>236</v>
      </c>
      <c r="D215" s="2"/>
      <c r="E215" s="4"/>
      <c r="F215" s="115" t="s">
        <v>236</v>
      </c>
      <c r="G215" s="4">
        <v>2102514835</v>
      </c>
      <c r="H215" s="4">
        <v>6855842265</v>
      </c>
      <c r="I215" s="4"/>
      <c r="J215" s="47" t="s">
        <v>241</v>
      </c>
      <c r="K215" s="55">
        <v>210142010</v>
      </c>
      <c r="L215" s="55" t="s">
        <v>3991</v>
      </c>
      <c r="N215" s="55" t="s">
        <v>3992</v>
      </c>
      <c r="O215" s="58" t="str" cm="1">
        <f t="array" ref="O215">IFERROR(INDEX(tienxe!$A$2:$A$30,MATCH(TRUE,ISNUMBER(SEARCH(tienxe!$A$2:$A$30,'Tài khoản, Tiền xe'!N215)),0)),"")</f>
        <v>Tân Hội</v>
      </c>
      <c r="P215" s="58">
        <f>VLOOKUP(O215,tienxe!$A$2:$B$30,2,0)</f>
        <v>160000</v>
      </c>
      <c r="Q215" s="55" t="s">
        <v>3993</v>
      </c>
      <c r="R215" s="55" t="s">
        <v>3994</v>
      </c>
      <c r="S215" s="55" t="s">
        <v>3995</v>
      </c>
      <c r="BH215" s="40"/>
      <c r="BI215" s="40"/>
      <c r="BJ215" s="40"/>
      <c r="BK215" s="40"/>
    </row>
    <row r="216" spans="1:100" ht="15.75" customHeight="1">
      <c r="A216" s="4">
        <v>212</v>
      </c>
      <c r="B216" s="2"/>
      <c r="C216" s="45" t="s">
        <v>236</v>
      </c>
      <c r="D216" s="2"/>
      <c r="E216" s="4"/>
      <c r="F216" s="115" t="s">
        <v>236</v>
      </c>
      <c r="G216" s="4">
        <v>2102594132</v>
      </c>
      <c r="H216" s="4">
        <v>6864706785</v>
      </c>
      <c r="I216" s="4"/>
      <c r="J216" s="47" t="s">
        <v>242</v>
      </c>
      <c r="N216" s="55" t="s">
        <v>3996</v>
      </c>
      <c r="O216" s="58" t="str" cm="1">
        <f t="array" ref="O216">IFERROR(INDEX(tienxe!$A$2:$A$30,MATCH(TRUE,ISNUMBER(SEARCH(tienxe!$A$2:$A$30,'Tài khoản, Tiền xe'!N216)),0)),"")</f>
        <v>Tà Năng</v>
      </c>
      <c r="P216" s="58">
        <f>VLOOKUP(O216,tienxe!$A$2:$B$30,2,0)</f>
        <v>240000</v>
      </c>
      <c r="Q216" s="55" t="s">
        <v>3997</v>
      </c>
      <c r="R216" s="55" t="s">
        <v>3998</v>
      </c>
      <c r="S216" s="55" t="s">
        <v>3995</v>
      </c>
    </row>
    <row r="217" spans="1:100" ht="15.75" customHeight="1">
      <c r="A217" s="4">
        <v>213</v>
      </c>
      <c r="B217" s="2"/>
      <c r="C217" s="45" t="s">
        <v>236</v>
      </c>
      <c r="D217" s="2"/>
      <c r="E217" s="4"/>
      <c r="F217" s="115" t="s">
        <v>236</v>
      </c>
      <c r="G217" s="4">
        <v>2001287148</v>
      </c>
      <c r="H217" s="4">
        <v>6859225518</v>
      </c>
      <c r="I217" s="4"/>
      <c r="J217" s="47" t="s">
        <v>243</v>
      </c>
      <c r="N217" s="55" t="s">
        <v>3999</v>
      </c>
      <c r="O217" s="58" t="str" cm="1">
        <f t="array" ref="O217">IFERROR(INDEX(tienxe!$A$2:$A$30,MATCH(TRUE,ISNUMBER(SEARCH(tienxe!$A$2:$A$30,'Tài khoản, Tiền xe'!N217)),0)),"")</f>
        <v/>
      </c>
      <c r="P217" s="58" t="e">
        <f>VLOOKUP(O217,tienxe!$A$2:$B$30,2,0)</f>
        <v>#N/A</v>
      </c>
      <c r="Q217" s="55" t="s">
        <v>3840</v>
      </c>
      <c r="R217" s="55" t="s">
        <v>4000</v>
      </c>
      <c r="S217" s="55" t="s">
        <v>4001</v>
      </c>
      <c r="BH217" s="40"/>
      <c r="BI217" s="40"/>
      <c r="BJ217" s="40"/>
      <c r="BK217" s="40"/>
    </row>
    <row r="218" spans="1:100" ht="15.75" customHeight="1">
      <c r="A218" s="4">
        <v>214</v>
      </c>
      <c r="B218" s="2"/>
      <c r="C218" s="45" t="s">
        <v>236</v>
      </c>
      <c r="D218" s="2"/>
      <c r="E218" s="4"/>
      <c r="F218" s="115" t="s">
        <v>236</v>
      </c>
      <c r="G218" s="4">
        <v>2106289361</v>
      </c>
      <c r="H218" s="4">
        <v>6882955551</v>
      </c>
      <c r="I218" s="4"/>
      <c r="J218" s="47" t="s">
        <v>244</v>
      </c>
      <c r="N218" s="55" t="s">
        <v>4002</v>
      </c>
      <c r="O218" s="58" t="str" cm="1">
        <f t="array" ref="O218">IFERROR(INDEX(tienxe!$A$2:$A$30,MATCH(TRUE,ISNUMBER(SEARCH(tienxe!$A$2:$A$30,'Tài khoản, Tiền xe'!N218)),0)),"")</f>
        <v>Đam Rông 4</v>
      </c>
      <c r="P218" s="58">
        <f>VLOOKUP(O218,tienxe!$A$2:$B$30,2,0)</f>
        <v>380000</v>
      </c>
      <c r="Q218" s="55" t="s">
        <v>4003</v>
      </c>
      <c r="R218" s="55" t="s">
        <v>3987</v>
      </c>
    </row>
    <row r="219" spans="1:100" ht="15.75" customHeight="1">
      <c r="A219" s="4">
        <v>215</v>
      </c>
      <c r="B219" s="2"/>
      <c r="C219" s="45" t="s">
        <v>236</v>
      </c>
      <c r="D219" s="2"/>
      <c r="E219" s="4"/>
      <c r="F219" s="115" t="s">
        <v>236</v>
      </c>
      <c r="G219" s="4">
        <v>2106289362</v>
      </c>
      <c r="H219" s="4">
        <v>6864979839</v>
      </c>
      <c r="I219" s="4"/>
      <c r="J219" s="47" t="s">
        <v>245</v>
      </c>
      <c r="N219" s="55" t="s">
        <v>4004</v>
      </c>
      <c r="O219" s="58" t="str" cm="1">
        <f t="array" ref="O219">IFERROR(INDEX(tienxe!$A$2:$A$30,MATCH(TRUE,ISNUMBER(SEARCH(tienxe!$A$2:$A$30,'Tài khoản, Tiền xe'!N219)),0)),"")</f>
        <v>Đam Rông 3</v>
      </c>
      <c r="P219" s="58">
        <f>VLOOKUP(O219,tienxe!$A$2:$B$30,2,0)</f>
        <v>440000</v>
      </c>
      <c r="Q219" s="55" t="s">
        <v>4005</v>
      </c>
      <c r="R219" s="55" t="s">
        <v>3987</v>
      </c>
      <c r="S219" s="55" t="s">
        <v>3983</v>
      </c>
    </row>
    <row r="220" spans="1:100" ht="15.75" customHeight="1">
      <c r="A220" s="4">
        <v>216</v>
      </c>
      <c r="B220" s="2"/>
      <c r="C220" s="45" t="s">
        <v>236</v>
      </c>
      <c r="D220" s="2"/>
      <c r="E220" s="4"/>
      <c r="F220" s="115" t="s">
        <v>236</v>
      </c>
      <c r="G220" s="4">
        <v>2102750180</v>
      </c>
      <c r="H220" s="4">
        <v>6864703867</v>
      </c>
      <c r="I220" s="4"/>
      <c r="J220" s="47" t="s">
        <v>246</v>
      </c>
      <c r="N220" s="55" t="s">
        <v>4006</v>
      </c>
      <c r="O220" s="58" t="str" cm="1">
        <f t="array" ref="O220">IFERROR(INDEX(tienxe!$A$2:$A$30,MATCH(TRUE,ISNUMBER(SEARCH(tienxe!$A$2:$A$30,'Tài khoản, Tiền xe'!N220)),0)),"")</f>
        <v>Ninh Gia</v>
      </c>
      <c r="P220" s="58">
        <f>VLOOKUP(O220,tienxe!$A$2:$B$30,2,0)</f>
        <v>220000</v>
      </c>
      <c r="Q220" s="55" t="s">
        <v>3835</v>
      </c>
      <c r="R220" s="55" t="s">
        <v>3998</v>
      </c>
      <c r="S220" s="55" t="s">
        <v>3983</v>
      </c>
      <c r="BH220" s="40"/>
      <c r="BI220" s="40"/>
      <c r="BJ220" s="40"/>
      <c r="BK220" s="40"/>
    </row>
    <row r="221" spans="1:100" ht="15.75" customHeight="1">
      <c r="A221" s="4">
        <v>217</v>
      </c>
      <c r="B221" s="2"/>
      <c r="C221" s="45" t="s">
        <v>236</v>
      </c>
      <c r="D221" s="2"/>
      <c r="E221" s="4"/>
      <c r="F221" s="115" t="s">
        <v>236</v>
      </c>
      <c r="G221" s="4">
        <v>2102105157</v>
      </c>
      <c r="H221" s="4">
        <v>6876894807</v>
      </c>
      <c r="I221" s="4"/>
      <c r="J221" s="47" t="s">
        <v>247</v>
      </c>
      <c r="K221" s="55">
        <v>1057472460</v>
      </c>
      <c r="L221" s="55" t="s">
        <v>3984</v>
      </c>
      <c r="N221" s="55" t="s">
        <v>4007</v>
      </c>
      <c r="O221" s="58" t="str" cm="1">
        <f t="array" ref="O221">IFERROR(INDEX(tienxe!$A$2:$A$30,MATCH(TRUE,ISNUMBER(SEARCH(tienxe!$A$2:$A$30,'Tài khoản, Tiền xe'!N221)),0)),"")</f>
        <v xml:space="preserve">LangBiang </v>
      </c>
      <c r="P221" s="58">
        <f>VLOOKUP(O221,tienxe!$A$2:$B$30,2,0)</f>
        <v>80000</v>
      </c>
      <c r="Q221" s="55" t="s">
        <v>4008</v>
      </c>
      <c r="R221" s="55" t="s">
        <v>3987</v>
      </c>
      <c r="S221" s="55" t="s">
        <v>4009</v>
      </c>
      <c r="BH221" s="40"/>
      <c r="BI221" s="40"/>
      <c r="BJ221" s="40"/>
      <c r="BK221" s="40"/>
    </row>
    <row r="222" spans="1:100" ht="15.75" customHeight="1">
      <c r="A222" s="4">
        <v>218</v>
      </c>
      <c r="B222" s="2"/>
      <c r="C222" s="45" t="s">
        <v>236</v>
      </c>
      <c r="D222" s="2"/>
      <c r="E222" s="4"/>
      <c r="F222" s="115" t="s">
        <v>236</v>
      </c>
      <c r="G222" s="4">
        <v>2102518820</v>
      </c>
      <c r="H222" s="4">
        <v>6806134274</v>
      </c>
      <c r="I222" s="4"/>
      <c r="J222" s="47" t="s">
        <v>248</v>
      </c>
      <c r="N222" s="55" t="s">
        <v>4010</v>
      </c>
      <c r="O222" s="58" t="str" cm="1">
        <f t="array" ref="O222">IFERROR(INDEX(tienxe!$A$2:$A$30,MATCH(TRUE,ISNUMBER(SEARCH(tienxe!$A$2:$A$30,'Tài khoản, Tiền xe'!N222)),0)),"")</f>
        <v>Đức Trọng</v>
      </c>
      <c r="P222" s="58">
        <f>VLOOKUP(O222,tienxe!$A$2:$B$30,2,0)</f>
        <v>140000</v>
      </c>
      <c r="Q222" s="55" t="s">
        <v>4011</v>
      </c>
      <c r="R222" s="55" t="s">
        <v>4012</v>
      </c>
      <c r="S222" s="55" t="s">
        <v>3983</v>
      </c>
      <c r="BH222" s="40"/>
      <c r="BI222" s="40"/>
      <c r="BJ222" s="40"/>
      <c r="BK222" s="40"/>
    </row>
    <row r="223" spans="1:100" ht="15.75" customHeight="1">
      <c r="A223" s="4">
        <v>219</v>
      </c>
      <c r="B223" s="2"/>
      <c r="C223" s="45" t="s">
        <v>236</v>
      </c>
      <c r="D223" s="2"/>
      <c r="E223" s="4"/>
      <c r="F223" s="115" t="s">
        <v>236</v>
      </c>
      <c r="G223" s="4">
        <v>2104289459</v>
      </c>
      <c r="H223" s="4">
        <v>6865202321</v>
      </c>
      <c r="I223" s="4"/>
      <c r="J223" s="47" t="s">
        <v>249</v>
      </c>
      <c r="K223" s="55">
        <v>372349857</v>
      </c>
      <c r="L223" s="55" t="s">
        <v>4013</v>
      </c>
      <c r="N223" s="55" t="s">
        <v>4014</v>
      </c>
      <c r="O223" s="58" t="str" cm="1">
        <f t="array" ref="O223">IFERROR(INDEX(tienxe!$A$2:$A$30,MATCH(TRUE,ISNUMBER(SEARCH(tienxe!$A$2:$A$30,'Tài khoản, Tiền xe'!N223)),0)),"")</f>
        <v>Di Linh</v>
      </c>
      <c r="P223" s="58">
        <f>VLOOKUP(O223,tienxe!$A$2:$B$30,2,0)</f>
        <v>320000</v>
      </c>
      <c r="Q223" s="55" t="s">
        <v>4015</v>
      </c>
      <c r="R223" s="55" t="s">
        <v>3987</v>
      </c>
      <c r="S223" s="55" t="s">
        <v>4016</v>
      </c>
      <c r="BH223" s="40"/>
      <c r="BI223" s="40"/>
      <c r="BJ223" s="40"/>
      <c r="BK223" s="40"/>
    </row>
    <row r="224" spans="1:100" ht="15.75" customHeight="1">
      <c r="A224" s="4">
        <v>220</v>
      </c>
      <c r="B224" s="2"/>
      <c r="C224" s="45" t="s">
        <v>236</v>
      </c>
      <c r="D224" s="2"/>
      <c r="E224" s="4"/>
      <c r="F224" s="115" t="s">
        <v>236</v>
      </c>
      <c r="G224" s="4">
        <v>2102106196</v>
      </c>
      <c r="H224" s="4">
        <v>6865524199</v>
      </c>
      <c r="I224" s="4"/>
      <c r="J224" s="47" t="s">
        <v>250</v>
      </c>
      <c r="N224" s="55" t="s">
        <v>4017</v>
      </c>
      <c r="O224" s="58" t="str" cm="1">
        <f t="array" ref="O224">IFERROR(INDEX(tienxe!$A$2:$A$30,MATCH(TRUE,ISNUMBER(SEARCH(tienxe!$A$2:$A$30,'Tài khoản, Tiền xe'!N224)),0)),"")</f>
        <v>Lạc Dương</v>
      </c>
      <c r="P224" s="58">
        <f>VLOOKUP(O224,tienxe!$A$2:$B$30,2,0)</f>
        <v>130000</v>
      </c>
      <c r="Q224" s="55" t="s">
        <v>4018</v>
      </c>
      <c r="R224" s="55" t="s">
        <v>3832</v>
      </c>
      <c r="S224" s="55" t="s">
        <v>3833</v>
      </c>
      <c r="BH224" s="40"/>
      <c r="BI224" s="40"/>
      <c r="BJ224" s="40"/>
      <c r="BK224" s="40"/>
    </row>
    <row r="225" spans="1:96" ht="15.75" customHeight="1">
      <c r="A225" s="4">
        <v>221</v>
      </c>
      <c r="B225" s="2"/>
      <c r="C225" s="45" t="s">
        <v>236</v>
      </c>
      <c r="D225" s="2"/>
      <c r="E225" s="4"/>
      <c r="F225" s="115" t="s">
        <v>236</v>
      </c>
      <c r="G225" s="4">
        <v>2102598237</v>
      </c>
      <c r="H225" s="4">
        <v>6802737615</v>
      </c>
      <c r="I225" s="4"/>
      <c r="J225" s="47" t="s">
        <v>251</v>
      </c>
      <c r="N225" s="55" t="s">
        <v>4019</v>
      </c>
      <c r="O225" s="58" t="str" cm="1">
        <f t="array" ref="O225">IFERROR(INDEX(tienxe!$A$2:$A$30,MATCH(TRUE,ISNUMBER(SEARCH(tienxe!$A$2:$A$30,'Tài khoản, Tiền xe'!N225)),0)),"")</f>
        <v>Đức Trọng</v>
      </c>
      <c r="P225" s="58">
        <f>VLOOKUP(O225,tienxe!$A$2:$B$30,2,0)</f>
        <v>140000</v>
      </c>
      <c r="Q225" s="55" t="s">
        <v>4020</v>
      </c>
      <c r="R225" s="55" t="s">
        <v>4021</v>
      </c>
      <c r="S225" s="55" t="s">
        <v>4022</v>
      </c>
      <c r="AQ225" s="58"/>
    </row>
    <row r="226" spans="1:96" ht="15.75" customHeight="1">
      <c r="A226" s="4">
        <v>222</v>
      </c>
      <c r="B226" s="2"/>
      <c r="C226" s="45" t="s">
        <v>236</v>
      </c>
      <c r="D226" s="2"/>
      <c r="E226" s="4"/>
      <c r="F226" s="115" t="s">
        <v>236</v>
      </c>
      <c r="G226" s="4">
        <v>2106686645</v>
      </c>
      <c r="H226" s="4">
        <v>6865102383</v>
      </c>
      <c r="I226" s="4"/>
      <c r="J226" s="47" t="s">
        <v>252</v>
      </c>
      <c r="N226" s="55" t="s">
        <v>4023</v>
      </c>
      <c r="O226" s="58" t="str" cm="1">
        <f t="array" ref="O226">IFERROR(INDEX(tienxe!$A$2:$A$30,MATCH(TRUE,ISNUMBER(SEARCH(tienxe!$A$2:$A$30,'Tài khoản, Tiền xe'!N226)),0)),"")</f>
        <v/>
      </c>
      <c r="P226" s="58" t="e">
        <f>VLOOKUP(O226,tienxe!$A$2:$B$30,2,0)</f>
        <v>#N/A</v>
      </c>
      <c r="Q226" s="55" t="s">
        <v>4024</v>
      </c>
      <c r="R226" s="55" t="s">
        <v>3987</v>
      </c>
      <c r="S226" s="55" t="s">
        <v>4022</v>
      </c>
      <c r="BH226" s="40"/>
      <c r="BI226" s="40"/>
      <c r="BJ226" s="40"/>
      <c r="BK226" s="40"/>
    </row>
    <row r="227" spans="1:96" ht="15.75" customHeight="1">
      <c r="A227" s="4">
        <v>223</v>
      </c>
      <c r="B227" s="2"/>
      <c r="C227" s="45" t="s">
        <v>236</v>
      </c>
      <c r="D227" s="2"/>
      <c r="E227" s="4"/>
      <c r="F227" s="115" t="s">
        <v>236</v>
      </c>
      <c r="G227" s="4">
        <v>2001290677</v>
      </c>
      <c r="H227" s="4">
        <v>6863842685</v>
      </c>
      <c r="I227" s="4"/>
      <c r="J227" s="47" t="s">
        <v>365</v>
      </c>
      <c r="K227" s="55">
        <v>1060468045</v>
      </c>
      <c r="L227" s="55" t="s">
        <v>3984</v>
      </c>
      <c r="N227" s="55" t="s">
        <v>4025</v>
      </c>
      <c r="O227" s="58" t="str" cm="1">
        <f t="array" ref="O227">IFERROR(INDEX(tienxe!$A$2:$A$30,MATCH(TRUE,ISNUMBER(SEARCH(tienxe!$A$2:$A$30,'Tài khoản, Tiền xe'!N227)),0)),"")</f>
        <v>Ka Đô</v>
      </c>
      <c r="P227" s="58">
        <f>VLOOKUP(O227,tienxe!$A$2:$B$30,2,0)</f>
        <v>170000</v>
      </c>
      <c r="Q227" s="55" t="s">
        <v>4026</v>
      </c>
      <c r="R227" s="55" t="s">
        <v>3832</v>
      </c>
      <c r="S227" s="55" t="s">
        <v>4027</v>
      </c>
    </row>
    <row r="228" spans="1:96" ht="15.75" customHeight="1">
      <c r="A228" s="4">
        <v>224</v>
      </c>
      <c r="B228" s="2"/>
      <c r="C228" s="45" t="s">
        <v>236</v>
      </c>
      <c r="D228" s="2"/>
      <c r="E228" s="4"/>
      <c r="F228" s="115" t="s">
        <v>236</v>
      </c>
      <c r="G228" s="4">
        <v>2102508794</v>
      </c>
      <c r="H228" s="4">
        <v>6819240784</v>
      </c>
      <c r="I228" s="4"/>
      <c r="J228" s="47" t="s">
        <v>253</v>
      </c>
      <c r="N228" s="55" t="s">
        <v>4028</v>
      </c>
      <c r="O228" s="58" t="str" cm="1">
        <f t="array" ref="O228">IFERROR(INDEX(tienxe!$A$2:$A$30,MATCH(TRUE,ISNUMBER(SEARCH(tienxe!$A$2:$A$30,'Tài khoản, Tiền xe'!N228)),0)),"")</f>
        <v>Tà Hine</v>
      </c>
      <c r="P228" s="58">
        <f>VLOOKUP(O228,tienxe!$A$2:$B$30,2,0)</f>
        <v>240000</v>
      </c>
      <c r="Q228" s="55" t="s">
        <v>4029</v>
      </c>
      <c r="R228" s="55" t="s">
        <v>4030</v>
      </c>
      <c r="S228" s="55" t="s">
        <v>4031</v>
      </c>
      <c r="BH228" s="40"/>
      <c r="BI228" s="40"/>
      <c r="BJ228" s="40"/>
      <c r="BK228" s="40"/>
    </row>
    <row r="229" spans="1:96" ht="15.75" customHeight="1">
      <c r="A229" s="4">
        <v>225</v>
      </c>
      <c r="B229" s="2"/>
      <c r="C229" s="45" t="s">
        <v>236</v>
      </c>
      <c r="D229" s="2"/>
      <c r="E229" s="4"/>
      <c r="F229" s="115" t="s">
        <v>236</v>
      </c>
      <c r="G229" s="4">
        <v>2104296095</v>
      </c>
      <c r="H229" s="4">
        <v>6800833778</v>
      </c>
      <c r="I229" s="4"/>
      <c r="J229" s="47" t="s">
        <v>254</v>
      </c>
      <c r="N229" s="55" t="s">
        <v>4032</v>
      </c>
      <c r="O229" s="58" t="str" cm="1">
        <f t="array" ref="O229">IFERROR(INDEX(tienxe!$A$2:$A$30,MATCH(TRUE,ISNUMBER(SEARCH(tienxe!$A$2:$A$30,'Tài khoản, Tiền xe'!N229)),0)),"")</f>
        <v>Sơn Điền</v>
      </c>
      <c r="P229" s="58">
        <f>VLOOKUP(O229,tienxe!$A$2:$B$30,2,0)</f>
        <v>440000</v>
      </c>
      <c r="Q229" s="55" t="s">
        <v>3981</v>
      </c>
      <c r="R229" s="55" t="s">
        <v>3982</v>
      </c>
      <c r="S229" s="55" t="s">
        <v>3983</v>
      </c>
    </row>
    <row r="230" spans="1:96" ht="15.75" customHeight="1">
      <c r="A230" s="4">
        <v>226</v>
      </c>
      <c r="B230" s="2"/>
      <c r="C230" s="45" t="s">
        <v>236</v>
      </c>
      <c r="D230" s="2"/>
      <c r="E230" s="4"/>
      <c r="F230" s="115" t="s">
        <v>236</v>
      </c>
      <c r="G230" s="4">
        <v>2106686063</v>
      </c>
      <c r="H230" s="4">
        <v>6865106124</v>
      </c>
      <c r="I230" s="4"/>
      <c r="J230" s="47" t="s">
        <v>255</v>
      </c>
      <c r="N230" s="55" t="s">
        <v>4033</v>
      </c>
      <c r="O230" s="58" t="str" cm="1">
        <f t="array" ref="O230">IFERROR(INDEX(tienxe!$A$2:$A$30,MATCH(TRUE,ISNUMBER(SEARCH(tienxe!$A$2:$A$30,'Tài khoản, Tiền xe'!N230)),0)),"")</f>
        <v/>
      </c>
      <c r="P230" s="58" t="e">
        <f>VLOOKUP(O230,tienxe!$A$2:$B$30,2,0)</f>
        <v>#N/A</v>
      </c>
      <c r="Q230" s="55" t="s">
        <v>4034</v>
      </c>
      <c r="R230" s="55" t="s">
        <v>4035</v>
      </c>
      <c r="S230" s="55" t="s">
        <v>4036</v>
      </c>
    </row>
    <row r="231" spans="1:96" ht="15.75" customHeight="1">
      <c r="A231" s="4">
        <v>228</v>
      </c>
      <c r="B231" s="2"/>
      <c r="C231" s="45" t="s">
        <v>236</v>
      </c>
      <c r="D231" s="2"/>
      <c r="E231" s="4"/>
      <c r="F231" s="115" t="s">
        <v>236</v>
      </c>
      <c r="G231" s="4">
        <v>2104298848</v>
      </c>
      <c r="H231" s="4">
        <v>6865202367</v>
      </c>
      <c r="I231" s="4"/>
      <c r="J231" s="47" t="s">
        <v>256</v>
      </c>
      <c r="K231" s="55">
        <v>377096874</v>
      </c>
      <c r="L231" s="55" t="s">
        <v>4013</v>
      </c>
      <c r="N231" s="55" t="s">
        <v>4037</v>
      </c>
      <c r="O231" s="58" t="str" cm="1">
        <f t="array" ref="O231">IFERROR(INDEX(tienxe!$A$2:$A$30,MATCH(TRUE,ISNUMBER(SEARCH(tienxe!$A$2:$A$30,'Tài khoản, Tiền xe'!N231)),0)),"")</f>
        <v>Di Linh</v>
      </c>
      <c r="P231" s="58">
        <f>VLOOKUP(O231,tienxe!$A$2:$B$30,2,0)</f>
        <v>320000</v>
      </c>
      <c r="Q231" s="55" t="s">
        <v>4038</v>
      </c>
      <c r="R231" s="55" t="s">
        <v>4039</v>
      </c>
      <c r="S231" s="55" t="s">
        <v>4040</v>
      </c>
    </row>
    <row r="232" spans="1:96" ht="15.75" customHeight="1">
      <c r="A232" s="4">
        <v>229</v>
      </c>
      <c r="B232" s="2"/>
      <c r="C232" s="45" t="s">
        <v>236</v>
      </c>
      <c r="D232" s="2"/>
      <c r="E232" s="4"/>
      <c r="F232" s="115" t="s">
        <v>236</v>
      </c>
      <c r="G232" s="4">
        <v>2102750704</v>
      </c>
      <c r="H232" s="4">
        <v>6801671501</v>
      </c>
      <c r="I232" s="4"/>
      <c r="J232" s="47" t="s">
        <v>257</v>
      </c>
      <c r="N232" s="55" t="s">
        <v>4041</v>
      </c>
      <c r="O232" s="58" t="str" cm="1">
        <f t="array" ref="O232">IFERROR(INDEX(tienxe!$A$2:$A$30,MATCH(TRUE,ISNUMBER(SEARCH(tienxe!$A$2:$A$30,'Tài khoản, Tiền xe'!N232)),0)),"")</f>
        <v>Đức Trọng</v>
      </c>
      <c r="P232" s="58">
        <f>VLOOKUP(O232,tienxe!$A$2:$B$30,2,0)</f>
        <v>140000</v>
      </c>
      <c r="Q232" s="55" t="s">
        <v>4042</v>
      </c>
      <c r="R232" s="55" t="s">
        <v>4030</v>
      </c>
      <c r="S232" s="55" t="s">
        <v>3983</v>
      </c>
      <c r="BH232" s="40"/>
      <c r="BI232" s="40"/>
      <c r="BJ232" s="40"/>
      <c r="BK232" s="40"/>
    </row>
    <row r="233" spans="1:96" ht="15.75" customHeight="1">
      <c r="A233" s="4">
        <v>230</v>
      </c>
      <c r="B233" s="2"/>
      <c r="C233" s="45" t="s">
        <v>236</v>
      </c>
      <c r="D233" s="2"/>
      <c r="E233" s="4"/>
      <c r="F233" s="115" t="s">
        <v>236</v>
      </c>
      <c r="G233" s="4">
        <v>2102511326</v>
      </c>
      <c r="H233" s="4">
        <v>6864706805</v>
      </c>
      <c r="I233" s="4"/>
      <c r="J233" s="47" t="s">
        <v>258</v>
      </c>
      <c r="N233" s="55" t="s">
        <v>4041</v>
      </c>
      <c r="O233" s="58" t="str" cm="1">
        <f t="array" ref="O233">IFERROR(INDEX(tienxe!$A$2:$A$30,MATCH(TRUE,ISNUMBER(SEARCH(tienxe!$A$2:$A$30,'Tài khoản, Tiền xe'!N233)),0)),"")</f>
        <v>Đức Trọng</v>
      </c>
      <c r="P233" s="58">
        <f>VLOOKUP(O233,tienxe!$A$2:$B$30,2,0)</f>
        <v>140000</v>
      </c>
      <c r="Q233" s="55" t="s">
        <v>4042</v>
      </c>
      <c r="R233" s="55" t="s">
        <v>4030</v>
      </c>
      <c r="S233" s="55" t="s">
        <v>3983</v>
      </c>
    </row>
    <row r="234" spans="1:96" ht="15.75" customHeight="1">
      <c r="A234" s="4">
        <v>231</v>
      </c>
      <c r="B234" s="2"/>
      <c r="C234" s="45" t="s">
        <v>236</v>
      </c>
      <c r="D234" s="2"/>
      <c r="E234" s="4"/>
      <c r="F234" s="115" t="s">
        <v>236</v>
      </c>
      <c r="G234" s="4">
        <v>2106690543</v>
      </c>
      <c r="H234" s="4">
        <v>6865110766</v>
      </c>
      <c r="I234" s="4"/>
      <c r="J234" s="47" t="s">
        <v>259</v>
      </c>
      <c r="K234" s="55">
        <v>1060795310</v>
      </c>
      <c r="L234" s="55" t="s">
        <v>3984</v>
      </c>
      <c r="N234" s="55" t="s">
        <v>4043</v>
      </c>
      <c r="O234" s="58" t="str" cm="1">
        <f t="array" ref="O234">IFERROR(INDEX(tienxe!$A$2:$A$30,MATCH(TRUE,ISNUMBER(SEARCH(tienxe!$A$2:$A$30,'Tài khoản, Tiền xe'!N234)),0)),"")</f>
        <v>Phú Sơn</v>
      </c>
      <c r="P234" s="58">
        <f>VLOOKUP(O234,tienxe!$A$2:$B$30,2,0)</f>
        <v>220000</v>
      </c>
      <c r="Q234" s="55" t="s">
        <v>4044</v>
      </c>
      <c r="R234" s="55" t="s">
        <v>4045</v>
      </c>
      <c r="S234" s="55" t="s">
        <v>3995</v>
      </c>
    </row>
    <row r="235" spans="1:96" ht="15.75" customHeight="1">
      <c r="A235" s="4">
        <v>232</v>
      </c>
      <c r="B235" s="2"/>
      <c r="C235" s="45" t="s">
        <v>236</v>
      </c>
      <c r="D235" s="2"/>
      <c r="E235" s="4"/>
      <c r="F235" s="115" t="s">
        <v>236</v>
      </c>
      <c r="G235" s="4">
        <v>2104298913</v>
      </c>
      <c r="H235" s="4">
        <v>6865202370</v>
      </c>
      <c r="I235" s="4"/>
      <c r="J235" s="47" t="s">
        <v>260</v>
      </c>
      <c r="K235" s="55">
        <v>1808032010</v>
      </c>
      <c r="L235" s="55" t="s">
        <v>4013</v>
      </c>
      <c r="N235" s="55" t="s">
        <v>4046</v>
      </c>
      <c r="O235" s="58" t="str" cm="1">
        <f t="array" ref="O235">IFERROR(INDEX(tienxe!$A$2:$A$30,MATCH(TRUE,ISNUMBER(SEARCH(tienxe!$A$2:$A$30,'Tài khoản, Tiền xe'!N235)),0)),"")</f>
        <v>Sơn Điền</v>
      </c>
      <c r="P235" s="58">
        <f>VLOOKUP(O235,tienxe!$A$2:$B$30,2,0)</f>
        <v>440000</v>
      </c>
      <c r="Q235" s="55" t="s">
        <v>4047</v>
      </c>
      <c r="R235" s="55" t="s">
        <v>4039</v>
      </c>
      <c r="S235" s="55" t="s">
        <v>4040</v>
      </c>
      <c r="CP235" s="44"/>
      <c r="CQ235" s="10"/>
    </row>
    <row r="236" spans="1:96" ht="15.75" customHeight="1">
      <c r="A236" s="4">
        <v>233</v>
      </c>
      <c r="B236" s="2"/>
      <c r="C236" s="45" t="s">
        <v>236</v>
      </c>
      <c r="D236" s="2"/>
      <c r="E236" s="4"/>
      <c r="F236" s="115" t="s">
        <v>236</v>
      </c>
      <c r="G236" s="4">
        <v>2007570914</v>
      </c>
      <c r="H236" s="4">
        <v>6800618801</v>
      </c>
      <c r="I236" s="4"/>
      <c r="J236" s="47" t="s">
        <v>261</v>
      </c>
      <c r="K236" s="55">
        <v>332714203</v>
      </c>
      <c r="L236" s="55" t="s">
        <v>4013</v>
      </c>
      <c r="N236" s="55" t="s">
        <v>4048</v>
      </c>
      <c r="O236" s="58" t="str" cm="1">
        <f t="array" ref="O236">IFERROR(INDEX(tienxe!$A$2:$A$30,MATCH(TRUE,ISNUMBER(SEARCH(tienxe!$A$2:$A$30,'Tài khoản, Tiền xe'!N236)),0)),"")</f>
        <v>Đinh Trang Thượng</v>
      </c>
      <c r="P236" s="58">
        <f>VLOOKUP(O236,tienxe!$A$2:$B$30,2,0)</f>
        <v>370000</v>
      </c>
      <c r="Q236" s="55" t="s">
        <v>4049</v>
      </c>
      <c r="R236" s="55" t="s">
        <v>4050</v>
      </c>
      <c r="S236" s="55" t="s">
        <v>4022</v>
      </c>
      <c r="CP236" s="44"/>
      <c r="CQ236" s="10"/>
    </row>
    <row r="237" spans="1:96" ht="15.75" customHeight="1">
      <c r="A237" s="4">
        <v>234</v>
      </c>
      <c r="B237" s="2"/>
      <c r="C237" s="45" t="s">
        <v>236</v>
      </c>
      <c r="D237" s="2"/>
      <c r="E237" s="4"/>
      <c r="F237" s="115" t="s">
        <v>236</v>
      </c>
      <c r="G237" s="4">
        <v>2001272135</v>
      </c>
      <c r="H237" s="4">
        <v>6822378322</v>
      </c>
      <c r="I237" s="4"/>
      <c r="J237" s="47" t="s">
        <v>262</v>
      </c>
      <c r="N237" s="55" t="s">
        <v>4051</v>
      </c>
      <c r="O237" s="58" t="str" cm="1">
        <f t="array" ref="O237">IFERROR(INDEX(tienxe!$A$2:$A$30,MATCH(TRUE,ISNUMBER(SEARCH(tienxe!$A$2:$A$30,'Tài khoản, Tiền xe'!N237)),0)),"")</f>
        <v>Đơn Dương</v>
      </c>
      <c r="P237" s="58">
        <f>VLOOKUP(O237,tienxe!$A$2:$B$30,2,0)</f>
        <v>140000</v>
      </c>
      <c r="Q237" s="55" t="s">
        <v>4042</v>
      </c>
      <c r="R237" s="55" t="s">
        <v>4052</v>
      </c>
      <c r="S237" s="55" t="s">
        <v>4040</v>
      </c>
      <c r="CP237" s="44"/>
      <c r="CQ237" s="10"/>
    </row>
    <row r="238" spans="1:96" ht="15.75" customHeight="1">
      <c r="A238" s="4">
        <v>235</v>
      </c>
      <c r="B238" s="2"/>
      <c r="C238" s="45" t="s">
        <v>236</v>
      </c>
      <c r="D238" s="2"/>
      <c r="E238" s="4"/>
      <c r="F238" s="115" t="s">
        <v>236</v>
      </c>
      <c r="G238" s="4">
        <v>2001274599</v>
      </c>
      <c r="H238" s="4">
        <v>6802551494</v>
      </c>
      <c r="I238" s="4"/>
      <c r="J238" s="47" t="s">
        <v>263</v>
      </c>
      <c r="N238" s="55" t="s">
        <v>4053</v>
      </c>
      <c r="O238" s="58" t="str" cm="1">
        <f t="array" ref="O238">IFERROR(INDEX(tienxe!$A$2:$A$30,MATCH(TRUE,ISNUMBER(SEARCH(tienxe!$A$2:$A$30,'Tài khoản, Tiền xe'!N238)),0)),"")</f>
        <v>Quảng Lập</v>
      </c>
      <c r="P238" s="58">
        <f>VLOOKUP(O238,tienxe!$A$2:$B$30,2,0)</f>
        <v>170000</v>
      </c>
      <c r="Q238" s="55" t="s">
        <v>4054</v>
      </c>
      <c r="R238" s="55" t="s">
        <v>4055</v>
      </c>
      <c r="CP238" s="44"/>
      <c r="CQ238" s="44"/>
      <c r="CR238" s="44"/>
    </row>
    <row r="239" spans="1:96" ht="15.75" customHeight="1">
      <c r="A239" s="4">
        <v>236</v>
      </c>
      <c r="B239" s="2"/>
      <c r="C239" s="45" t="s">
        <v>236</v>
      </c>
      <c r="D239" s="2"/>
      <c r="E239" s="4"/>
      <c r="F239" s="115" t="s">
        <v>236</v>
      </c>
      <c r="G239" s="4">
        <v>2104291851</v>
      </c>
      <c r="H239" s="4">
        <v>6865202327</v>
      </c>
      <c r="I239" s="4"/>
      <c r="J239" s="47" t="s">
        <v>264</v>
      </c>
      <c r="L239" s="61"/>
      <c r="N239" s="55" t="s">
        <v>4056</v>
      </c>
      <c r="O239" s="58" t="str" cm="1">
        <f t="array" ref="O239">IFERROR(INDEX(tienxe!$A$2:$A$30,MATCH(TRUE,ISNUMBER(SEARCH(tienxe!$A$2:$A$30,'Tài khoản, Tiền xe'!N239)),0)),"")</f>
        <v>Đinh Trang Thượng</v>
      </c>
      <c r="P239" s="58">
        <f>VLOOKUP(O239,tienxe!$A$2:$B$30,2,0)</f>
        <v>370000</v>
      </c>
      <c r="Q239" s="55" t="s">
        <v>4015</v>
      </c>
      <c r="R239" s="55" t="s">
        <v>4057</v>
      </c>
      <c r="S239" s="55" t="s">
        <v>4058</v>
      </c>
      <c r="CP239" s="44"/>
      <c r="CQ239" s="67"/>
    </row>
    <row r="240" spans="1:96" ht="15.75" customHeight="1">
      <c r="A240" s="4">
        <v>237</v>
      </c>
      <c r="B240" s="2"/>
      <c r="C240" s="45" t="s">
        <v>236</v>
      </c>
      <c r="D240" s="2"/>
      <c r="E240" s="4"/>
      <c r="F240" s="115" t="s">
        <v>236</v>
      </c>
      <c r="G240" s="4">
        <v>2102751930</v>
      </c>
      <c r="H240" s="4">
        <v>6888254776</v>
      </c>
      <c r="I240" s="4"/>
      <c r="J240" s="47" t="s">
        <v>265</v>
      </c>
      <c r="N240" s="55" t="s">
        <v>4059</v>
      </c>
      <c r="O240" s="58" t="str" cm="1">
        <f t="array" ref="O240">IFERROR(INDEX(tienxe!$A$2:$A$30,MATCH(TRUE,ISNUMBER(SEARCH(tienxe!$A$2:$A$30,'Tài khoản, Tiền xe'!N240)),0)),"")</f>
        <v>Hiệp Thạnh</v>
      </c>
      <c r="P240" s="58">
        <f>VLOOKUP(O240,tienxe!$A$2:$B$30,2,0)</f>
        <v>100000</v>
      </c>
      <c r="Q240" s="55" t="s">
        <v>3873</v>
      </c>
      <c r="R240" s="55" t="s">
        <v>4060</v>
      </c>
      <c r="S240" s="55" t="s">
        <v>4031</v>
      </c>
      <c r="CP240" s="44"/>
      <c r="CQ240" s="67"/>
    </row>
    <row r="241" spans="1:99" ht="15.75" customHeight="1">
      <c r="A241" s="4">
        <v>238</v>
      </c>
      <c r="B241" s="2"/>
      <c r="C241" s="45" t="s">
        <v>236</v>
      </c>
      <c r="D241" s="2"/>
      <c r="E241" s="4"/>
      <c r="F241" s="115" t="s">
        <v>236</v>
      </c>
      <c r="G241" s="4">
        <v>2001293036</v>
      </c>
      <c r="H241" s="4">
        <v>6855985240</v>
      </c>
      <c r="I241" s="4"/>
      <c r="J241" s="47" t="s">
        <v>266</v>
      </c>
      <c r="N241" s="55" t="s">
        <v>4061</v>
      </c>
      <c r="O241" s="58" t="str" cm="1">
        <f t="array" ref="O241">IFERROR(INDEX(tienxe!$A$2:$A$30,MATCH(TRUE,ISNUMBER(SEARCH(tienxe!$A$2:$A$30,'Tài khoản, Tiền xe'!N241)),0)),"")</f>
        <v>Quảng Lập</v>
      </c>
      <c r="P241" s="58">
        <f>VLOOKUP(O241,tienxe!$A$2:$B$30,2,0)</f>
        <v>170000</v>
      </c>
      <c r="Q241" s="55" t="s">
        <v>4062</v>
      </c>
      <c r="S241" s="55" t="s">
        <v>4040</v>
      </c>
      <c r="CO241" s="44"/>
      <c r="CP241" s="44"/>
      <c r="CQ241" s="44"/>
      <c r="CR241" s="44"/>
    </row>
    <row r="242" spans="1:99" ht="15.75" customHeight="1">
      <c r="A242" s="4">
        <v>239</v>
      </c>
      <c r="B242" s="2"/>
      <c r="C242" s="45" t="s">
        <v>236</v>
      </c>
      <c r="D242" s="2"/>
      <c r="E242" s="4"/>
      <c r="F242" s="115" t="s">
        <v>236</v>
      </c>
      <c r="G242" s="4">
        <v>2102509934</v>
      </c>
      <c r="H242" s="4">
        <v>6801671501</v>
      </c>
      <c r="I242" s="4"/>
      <c r="J242" s="47" t="s">
        <v>267</v>
      </c>
      <c r="N242" s="55" t="s">
        <v>4063</v>
      </c>
      <c r="O242" s="58" t="str" cm="1">
        <f t="array" ref="O242">IFERROR(INDEX(tienxe!$A$2:$A$30,MATCH(TRUE,ISNUMBER(SEARCH(tienxe!$A$2:$A$30,'Tài khoản, Tiền xe'!N242)),0)),"")</f>
        <v>Hiệp Thạnh</v>
      </c>
      <c r="P242" s="58">
        <f>VLOOKUP(O242,tienxe!$A$2:$B$30,2,0)</f>
        <v>100000</v>
      </c>
      <c r="Q242" s="55" t="s">
        <v>4064</v>
      </c>
      <c r="R242" s="55" t="s">
        <v>4045</v>
      </c>
      <c r="S242" s="55" t="s">
        <v>4031</v>
      </c>
      <c r="CP242" s="44"/>
      <c r="CQ242" s="10"/>
    </row>
    <row r="243" spans="1:99" ht="15.75" customHeight="1">
      <c r="A243" s="4">
        <v>240</v>
      </c>
      <c r="B243" s="2"/>
      <c r="C243" s="45" t="s">
        <v>268</v>
      </c>
      <c r="D243" s="2"/>
      <c r="E243" s="4"/>
      <c r="F243" s="115" t="s">
        <v>268</v>
      </c>
      <c r="G243" s="4">
        <v>2106115442</v>
      </c>
      <c r="H243" s="4">
        <v>6864987235</v>
      </c>
      <c r="I243" s="4"/>
      <c r="J243" s="47" t="s">
        <v>269</v>
      </c>
      <c r="CI243" s="119"/>
      <c r="CJ243" s="119"/>
      <c r="CK243" s="120"/>
      <c r="CL243" s="119"/>
      <c r="CP243" s="44"/>
      <c r="CQ243" s="67"/>
    </row>
    <row r="244" spans="1:99" ht="15.75" customHeight="1">
      <c r="A244" s="4">
        <v>241</v>
      </c>
      <c r="B244" s="2"/>
      <c r="C244" s="45" t="s">
        <v>268</v>
      </c>
      <c r="D244" s="2"/>
      <c r="E244" s="4"/>
      <c r="F244" s="115" t="s">
        <v>268</v>
      </c>
      <c r="G244" s="4">
        <v>2001293881</v>
      </c>
      <c r="H244" s="4">
        <v>6853713979</v>
      </c>
      <c r="I244" s="4"/>
      <c r="J244" s="47" t="s">
        <v>271</v>
      </c>
      <c r="CI244" s="119"/>
      <c r="CJ244" s="119"/>
      <c r="CK244" s="119"/>
      <c r="CL244" s="119"/>
      <c r="CP244" s="44"/>
      <c r="CQ244" s="10"/>
    </row>
    <row r="245" spans="1:99" ht="15.75" customHeight="1">
      <c r="A245" s="4">
        <v>242</v>
      </c>
      <c r="B245" s="2"/>
      <c r="C245" s="45" t="s">
        <v>268</v>
      </c>
      <c r="D245" s="2"/>
      <c r="E245" s="4"/>
      <c r="F245" s="115" t="s">
        <v>268</v>
      </c>
      <c r="G245" s="4">
        <v>2102836941</v>
      </c>
      <c r="H245" s="4">
        <v>6859388134</v>
      </c>
      <c r="I245" s="4"/>
      <c r="J245" s="47" t="s">
        <v>272</v>
      </c>
      <c r="CI245" s="119"/>
      <c r="CJ245" s="119"/>
      <c r="CK245" s="120"/>
      <c r="CL245" s="119"/>
      <c r="CP245" s="44"/>
      <c r="CQ245" s="67"/>
    </row>
    <row r="246" spans="1:99" ht="15.75" customHeight="1">
      <c r="A246" s="4">
        <v>243</v>
      </c>
      <c r="B246" s="2"/>
      <c r="C246" s="45" t="s">
        <v>268</v>
      </c>
      <c r="D246" s="2"/>
      <c r="E246" s="4"/>
      <c r="F246" s="115" t="s">
        <v>268</v>
      </c>
      <c r="G246" s="4">
        <v>2106685458</v>
      </c>
      <c r="H246" s="4">
        <v>6865095208</v>
      </c>
      <c r="I246" s="4"/>
      <c r="J246" s="47" t="s">
        <v>273</v>
      </c>
      <c r="CI246" s="120"/>
      <c r="CJ246" s="120"/>
      <c r="CK246" s="120"/>
      <c r="CL246" s="120"/>
      <c r="CP246" s="44"/>
      <c r="CQ246" s="10"/>
    </row>
    <row r="247" spans="1:99" ht="15.75" customHeight="1">
      <c r="A247" s="4">
        <v>244</v>
      </c>
      <c r="B247" s="2"/>
      <c r="C247" s="45" t="s">
        <v>268</v>
      </c>
      <c r="D247" s="2"/>
      <c r="E247" s="4"/>
      <c r="F247" s="115" t="s">
        <v>268</v>
      </c>
      <c r="G247" s="4">
        <v>2104287100</v>
      </c>
      <c r="H247" s="4">
        <v>6865202320</v>
      </c>
      <c r="I247" s="4"/>
      <c r="J247" s="47" t="s">
        <v>274</v>
      </c>
      <c r="M247" s="58"/>
      <c r="CI247" s="119"/>
      <c r="CJ247" s="119"/>
      <c r="CK247" s="119"/>
      <c r="CL247" s="119"/>
      <c r="CP247" s="44"/>
      <c r="CQ247" s="10"/>
    </row>
    <row r="248" spans="1:99" ht="15.75" customHeight="1">
      <c r="A248" s="4">
        <v>245</v>
      </c>
      <c r="B248" s="2"/>
      <c r="C248" s="45" t="s">
        <v>268</v>
      </c>
      <c r="D248" s="2"/>
      <c r="E248" s="4"/>
      <c r="F248" s="115" t="s">
        <v>268</v>
      </c>
      <c r="G248" s="4">
        <v>2106098794</v>
      </c>
      <c r="H248" s="4">
        <v>6882955528</v>
      </c>
      <c r="I248" s="4"/>
      <c r="J248" s="47" t="s">
        <v>275</v>
      </c>
      <c r="CI248" s="119"/>
      <c r="CJ248" s="119"/>
      <c r="CK248" s="119"/>
      <c r="CL248" s="119"/>
      <c r="CP248" s="44"/>
      <c r="CQ248" s="10"/>
    </row>
    <row r="249" spans="1:99" ht="15.75" customHeight="1">
      <c r="A249" s="4">
        <v>246</v>
      </c>
      <c r="B249" s="2"/>
      <c r="C249" s="45" t="s">
        <v>268</v>
      </c>
      <c r="D249" s="2"/>
      <c r="E249" s="4"/>
      <c r="F249" s="115" t="s">
        <v>268</v>
      </c>
      <c r="G249" s="4">
        <v>2106686249</v>
      </c>
      <c r="H249" s="4">
        <v>6831169920</v>
      </c>
      <c r="I249" s="4"/>
      <c r="J249" s="47" t="s">
        <v>276</v>
      </c>
      <c r="CI249" s="120"/>
      <c r="CJ249" s="120"/>
      <c r="CK249" s="120"/>
      <c r="CL249" s="120"/>
      <c r="CP249" s="44"/>
      <c r="CQ249" s="10"/>
    </row>
    <row r="250" spans="1:99" ht="15.75" customHeight="1">
      <c r="A250" s="4">
        <v>247</v>
      </c>
      <c r="B250" s="2"/>
      <c r="C250" s="45" t="s">
        <v>268</v>
      </c>
      <c r="D250" s="2"/>
      <c r="E250" s="4"/>
      <c r="F250" s="115" t="s">
        <v>301</v>
      </c>
      <c r="G250" s="4">
        <v>2104289522</v>
      </c>
      <c r="H250" s="4">
        <v>6802223274</v>
      </c>
      <c r="I250" s="4"/>
      <c r="J250" s="47" t="s">
        <v>302</v>
      </c>
      <c r="N250" s="55" t="s">
        <v>4065</v>
      </c>
      <c r="O250" s="94"/>
      <c r="P250" s="94"/>
      <c r="Q250" s="55">
        <v>119</v>
      </c>
      <c r="R250" s="55" t="s">
        <v>4066</v>
      </c>
      <c r="CP250" s="44"/>
      <c r="CQ250" s="10"/>
    </row>
    <row r="251" spans="1:99" ht="15.75" customHeight="1">
      <c r="A251" s="4">
        <v>248</v>
      </c>
      <c r="B251" s="2"/>
      <c r="C251" s="45" t="s">
        <v>268</v>
      </c>
      <c r="D251" s="2"/>
      <c r="E251" s="4"/>
      <c r="F251" s="115" t="s">
        <v>268</v>
      </c>
      <c r="G251" s="4">
        <v>2106100360</v>
      </c>
      <c r="H251" s="4">
        <v>6882955530</v>
      </c>
      <c r="I251" s="4"/>
      <c r="J251" s="47" t="s">
        <v>277</v>
      </c>
      <c r="K251" s="55">
        <v>1060468479</v>
      </c>
      <c r="L251" s="55" t="s">
        <v>4067</v>
      </c>
      <c r="N251" s="55" t="s">
        <v>4068</v>
      </c>
      <c r="O251" s="94"/>
      <c r="P251" s="94"/>
      <c r="Q251" s="55" t="s">
        <v>4069</v>
      </c>
      <c r="R251" s="55" t="s">
        <v>4070</v>
      </c>
      <c r="S251" s="55" t="s">
        <v>4071</v>
      </c>
      <c r="CP251" s="44"/>
      <c r="CQ251" s="10"/>
    </row>
    <row r="252" spans="1:99" ht="15.75" customHeight="1">
      <c r="A252" s="4">
        <v>249</v>
      </c>
      <c r="B252" s="2"/>
      <c r="C252" s="45" t="s">
        <v>268</v>
      </c>
      <c r="D252" s="2"/>
      <c r="E252" s="4"/>
      <c r="F252" s="115" t="s">
        <v>268</v>
      </c>
      <c r="G252" s="4">
        <v>2106101522</v>
      </c>
      <c r="H252" s="4">
        <v>6882955533</v>
      </c>
      <c r="I252" s="4"/>
      <c r="J252" s="47" t="s">
        <v>278</v>
      </c>
      <c r="CP252" s="44"/>
      <c r="CQ252" s="67"/>
    </row>
    <row r="253" spans="1:99" ht="15.75" customHeight="1">
      <c r="A253" s="4">
        <v>250</v>
      </c>
      <c r="B253" s="2"/>
      <c r="C253" s="45" t="s">
        <v>268</v>
      </c>
      <c r="D253" s="2"/>
      <c r="E253" s="4"/>
      <c r="F253" s="115" t="s">
        <v>268</v>
      </c>
      <c r="G253" s="4">
        <v>2106686677</v>
      </c>
      <c r="H253" s="4">
        <v>6865103828</v>
      </c>
      <c r="I253" s="4"/>
      <c r="J253" s="47" t="s">
        <v>279</v>
      </c>
      <c r="K253" s="55">
        <v>335088402</v>
      </c>
      <c r="N253" s="55" t="s">
        <v>4072</v>
      </c>
      <c r="O253" s="94"/>
      <c r="P253" s="94"/>
      <c r="Q253" s="55" t="s">
        <v>4073</v>
      </c>
      <c r="R253" s="55" t="s">
        <v>4074</v>
      </c>
      <c r="S253" s="55" t="s">
        <v>4075</v>
      </c>
      <c r="CP253" s="44"/>
      <c r="CQ253" s="10"/>
    </row>
    <row r="254" spans="1:99" ht="15.75" customHeight="1">
      <c r="A254" s="4">
        <v>251</v>
      </c>
      <c r="B254" s="2"/>
      <c r="C254" s="45" t="s">
        <v>268</v>
      </c>
      <c r="D254" s="2"/>
      <c r="E254" s="4"/>
      <c r="F254" s="115" t="s">
        <v>268</v>
      </c>
      <c r="G254" s="4">
        <v>2106105115</v>
      </c>
      <c r="H254" s="4">
        <v>6882955537</v>
      </c>
      <c r="I254" s="4"/>
      <c r="J254" s="47" t="s">
        <v>280</v>
      </c>
      <c r="CP254" s="44"/>
      <c r="CQ254" s="10"/>
    </row>
    <row r="255" spans="1:99" ht="15.75" customHeight="1">
      <c r="A255" s="4">
        <v>252</v>
      </c>
      <c r="B255" s="2"/>
      <c r="C255" s="45" t="s">
        <v>268</v>
      </c>
      <c r="D255" s="2"/>
      <c r="E255" s="4"/>
      <c r="F255" s="115" t="s">
        <v>268</v>
      </c>
      <c r="G255" s="4">
        <v>2104854693</v>
      </c>
      <c r="H255" s="4">
        <v>6863846459</v>
      </c>
      <c r="I255" s="4"/>
      <c r="J255" s="47" t="s">
        <v>333</v>
      </c>
      <c r="CP255" s="44"/>
      <c r="CQ255" s="10"/>
    </row>
    <row r="256" spans="1:99" ht="15.75" customHeight="1">
      <c r="A256" s="4">
        <v>253</v>
      </c>
      <c r="B256" s="2"/>
      <c r="C256" s="45" t="s">
        <v>268</v>
      </c>
      <c r="D256" s="2"/>
      <c r="E256" s="4"/>
      <c r="F256" s="115" t="s">
        <v>268</v>
      </c>
      <c r="G256" s="4">
        <v>2106686747</v>
      </c>
      <c r="H256" s="4">
        <v>6865105050</v>
      </c>
      <c r="I256" s="4"/>
      <c r="J256" s="47" t="s">
        <v>281</v>
      </c>
      <c r="AZ256" s="58"/>
      <c r="CO256" s="44"/>
      <c r="CP256" s="44"/>
      <c r="CQ256" s="44"/>
      <c r="CR256" s="44"/>
      <c r="CS256" s="121"/>
      <c r="CT256" s="121"/>
      <c r="CU256" s="121"/>
    </row>
    <row r="257" spans="1:95" ht="15.75" customHeight="1">
      <c r="A257" s="4">
        <v>254</v>
      </c>
      <c r="B257" s="2"/>
      <c r="C257" s="45" t="s">
        <v>268</v>
      </c>
      <c r="D257" s="2"/>
      <c r="E257" s="4"/>
      <c r="F257" s="115" t="s">
        <v>268</v>
      </c>
      <c r="G257" s="4">
        <v>2102592604</v>
      </c>
      <c r="H257" s="4">
        <v>6864706798</v>
      </c>
      <c r="I257" s="4"/>
      <c r="J257" s="47" t="s">
        <v>282</v>
      </c>
      <c r="CP257" s="44"/>
      <c r="CQ257" s="10"/>
    </row>
    <row r="258" spans="1:95" ht="15.75" customHeight="1">
      <c r="A258" s="4">
        <v>255</v>
      </c>
      <c r="B258" s="2"/>
      <c r="C258" s="45" t="s">
        <v>268</v>
      </c>
      <c r="D258" s="2"/>
      <c r="E258" s="4"/>
      <c r="F258" s="115" t="s">
        <v>268</v>
      </c>
      <c r="G258" s="4">
        <v>2106098545</v>
      </c>
      <c r="H258" s="4">
        <v>6882955635</v>
      </c>
      <c r="I258" s="4"/>
      <c r="J258" s="47" t="s">
        <v>283</v>
      </c>
      <c r="CP258" s="44"/>
      <c r="CQ258" s="10"/>
    </row>
    <row r="259" spans="1:95" ht="15.75" customHeight="1">
      <c r="A259" s="4">
        <v>256</v>
      </c>
      <c r="B259" s="2"/>
      <c r="C259" s="45" t="s">
        <v>268</v>
      </c>
      <c r="D259" s="2"/>
      <c r="E259" s="4"/>
      <c r="F259" s="115" t="s">
        <v>268</v>
      </c>
      <c r="G259" s="4">
        <v>2106683433</v>
      </c>
      <c r="H259" s="4">
        <v>6865112290</v>
      </c>
      <c r="I259" s="4"/>
      <c r="J259" s="47" t="s">
        <v>284</v>
      </c>
      <c r="CP259" s="44"/>
      <c r="CQ259" s="10"/>
    </row>
    <row r="260" spans="1:95" ht="15.75" customHeight="1">
      <c r="A260" s="4">
        <v>257</v>
      </c>
      <c r="B260" s="2"/>
      <c r="C260" s="45" t="s">
        <v>268</v>
      </c>
      <c r="D260" s="2"/>
      <c r="E260" s="4"/>
      <c r="F260" s="115" t="s">
        <v>268</v>
      </c>
      <c r="G260" s="4">
        <v>2106289377</v>
      </c>
      <c r="H260" s="4">
        <v>6882955561</v>
      </c>
      <c r="I260" s="4"/>
      <c r="J260" s="47" t="s">
        <v>285</v>
      </c>
      <c r="CP260" s="44"/>
      <c r="CQ260" s="10"/>
    </row>
    <row r="261" spans="1:95" ht="15.75" customHeight="1">
      <c r="A261" s="4">
        <v>258</v>
      </c>
      <c r="B261" s="2"/>
      <c r="C261" s="45" t="s">
        <v>268</v>
      </c>
      <c r="D261" s="2"/>
      <c r="E261" s="4"/>
      <c r="F261" s="115" t="s">
        <v>268</v>
      </c>
      <c r="G261" s="4">
        <v>2106289378</v>
      </c>
      <c r="H261" s="4">
        <v>6882955562</v>
      </c>
      <c r="I261" s="4"/>
      <c r="J261" s="47" t="s">
        <v>286</v>
      </c>
      <c r="CP261" s="44"/>
      <c r="CQ261" s="10"/>
    </row>
    <row r="262" spans="1:95" ht="15.75" customHeight="1">
      <c r="A262" s="4">
        <v>259</v>
      </c>
      <c r="B262" s="2"/>
      <c r="C262" s="45" t="s">
        <v>268</v>
      </c>
      <c r="D262" s="2"/>
      <c r="E262" s="4"/>
      <c r="F262" s="115" t="s">
        <v>268</v>
      </c>
      <c r="G262" s="4">
        <v>2106107406</v>
      </c>
      <c r="H262" s="4">
        <v>6859663825</v>
      </c>
      <c r="I262" s="4"/>
      <c r="J262" s="47" t="s">
        <v>287</v>
      </c>
      <c r="CP262" s="44"/>
      <c r="CQ262" s="67"/>
    </row>
    <row r="263" spans="1:95" ht="15.75" customHeight="1">
      <c r="A263" s="4">
        <v>260</v>
      </c>
      <c r="B263" s="2"/>
      <c r="C263" s="45" t="s">
        <v>268</v>
      </c>
      <c r="D263" s="2"/>
      <c r="E263" s="4"/>
      <c r="F263" s="115" t="s">
        <v>268</v>
      </c>
      <c r="G263" s="4">
        <v>2001287223</v>
      </c>
      <c r="H263" s="4">
        <v>6859228881</v>
      </c>
      <c r="I263" s="4"/>
      <c r="J263" s="47" t="s">
        <v>288</v>
      </c>
      <c r="CP263" s="44"/>
      <c r="CQ263" s="67"/>
    </row>
    <row r="264" spans="1:95" ht="15.75" customHeight="1">
      <c r="A264" s="4">
        <v>261</v>
      </c>
      <c r="B264" s="2"/>
      <c r="C264" s="45" t="s">
        <v>268</v>
      </c>
      <c r="D264" s="2"/>
      <c r="E264" s="4"/>
      <c r="F264" s="115" t="s">
        <v>268</v>
      </c>
      <c r="G264" s="4">
        <v>2106686446</v>
      </c>
      <c r="H264" s="4">
        <v>6865107433</v>
      </c>
      <c r="I264" s="4"/>
      <c r="J264" s="47" t="s">
        <v>289</v>
      </c>
      <c r="CP264" s="44"/>
      <c r="CQ264" s="44"/>
    </row>
    <row r="265" spans="1:95" ht="15.75" customHeight="1">
      <c r="A265" s="4">
        <v>262</v>
      </c>
      <c r="B265" s="2"/>
      <c r="C265" s="45" t="s">
        <v>268</v>
      </c>
      <c r="D265" s="2"/>
      <c r="E265" s="4"/>
      <c r="F265" s="115" t="s">
        <v>268</v>
      </c>
      <c r="G265" s="4">
        <v>2104297619</v>
      </c>
      <c r="H265" s="4">
        <v>6802223293</v>
      </c>
      <c r="I265" s="4"/>
      <c r="J265" s="47" t="s">
        <v>290</v>
      </c>
      <c r="CP265" s="44"/>
      <c r="CQ265" s="10"/>
    </row>
    <row r="266" spans="1:95" ht="15.75" customHeight="1">
      <c r="A266" s="4">
        <v>263</v>
      </c>
      <c r="B266" s="2"/>
      <c r="C266" s="45" t="s">
        <v>268</v>
      </c>
      <c r="D266" s="2"/>
      <c r="E266" s="4"/>
      <c r="F266" s="115" t="s">
        <v>268</v>
      </c>
      <c r="G266" s="4">
        <v>2104297742</v>
      </c>
      <c r="H266" s="4">
        <v>6865202350</v>
      </c>
      <c r="I266" s="4"/>
      <c r="J266" s="47" t="s">
        <v>291</v>
      </c>
    </row>
    <row r="267" spans="1:95" ht="15.75" customHeight="1">
      <c r="A267" s="4">
        <v>264</v>
      </c>
      <c r="B267" s="2"/>
      <c r="C267" s="45" t="s">
        <v>268</v>
      </c>
      <c r="D267" s="2"/>
      <c r="E267" s="4"/>
      <c r="F267" s="115" t="s">
        <v>268</v>
      </c>
      <c r="G267" s="4">
        <v>2205544138</v>
      </c>
      <c r="H267" s="4">
        <v>403365436</v>
      </c>
      <c r="I267" s="4"/>
      <c r="J267" s="47" t="s">
        <v>292</v>
      </c>
      <c r="K267" s="55">
        <v>5491283106868</v>
      </c>
      <c r="L267" s="55" t="s">
        <v>3979</v>
      </c>
      <c r="N267" s="55" t="s">
        <v>4076</v>
      </c>
      <c r="O267" s="94"/>
      <c r="P267" s="94"/>
      <c r="Q267" s="55" t="s">
        <v>4077</v>
      </c>
      <c r="R267" s="55" t="s">
        <v>4074</v>
      </c>
      <c r="S267" s="55" t="s">
        <v>4078</v>
      </c>
    </row>
    <row r="268" spans="1:95" ht="15.75" customHeight="1">
      <c r="A268" s="4">
        <v>265</v>
      </c>
      <c r="B268" s="2"/>
      <c r="C268" s="45" t="s">
        <v>268</v>
      </c>
      <c r="D268" s="2"/>
      <c r="E268" s="4"/>
      <c r="F268" s="115" t="s">
        <v>268</v>
      </c>
      <c r="G268" s="4">
        <v>2106690704</v>
      </c>
      <c r="H268" s="4">
        <v>6865112287</v>
      </c>
      <c r="I268" s="4"/>
      <c r="J268" s="47" t="s">
        <v>293</v>
      </c>
      <c r="K268" s="55">
        <v>1060468475</v>
      </c>
      <c r="L268" s="55" t="s">
        <v>3984</v>
      </c>
      <c r="N268" s="55" t="s">
        <v>4079</v>
      </c>
      <c r="O268" s="94"/>
      <c r="P268" s="94"/>
      <c r="Q268" s="55" t="s">
        <v>4080</v>
      </c>
      <c r="R268" s="55" t="s">
        <v>4074</v>
      </c>
      <c r="S268" s="55" t="s">
        <v>4078</v>
      </c>
    </row>
    <row r="269" spans="1:95" ht="15.75" customHeight="1">
      <c r="A269" s="4">
        <v>266</v>
      </c>
      <c r="B269" s="2"/>
      <c r="C269" s="45" t="s">
        <v>268</v>
      </c>
      <c r="D269" s="2"/>
      <c r="E269" s="4"/>
      <c r="F269" s="115" t="s">
        <v>268</v>
      </c>
      <c r="G269" s="4">
        <v>2106690934</v>
      </c>
      <c r="H269" s="4">
        <v>6865108693</v>
      </c>
      <c r="I269" s="4"/>
      <c r="J269" s="47" t="s">
        <v>294</v>
      </c>
    </row>
    <row r="270" spans="1:95" ht="15.75" customHeight="1">
      <c r="A270" s="4">
        <v>267</v>
      </c>
      <c r="B270" s="2"/>
      <c r="C270" s="45" t="s">
        <v>268</v>
      </c>
      <c r="D270" s="2"/>
      <c r="E270" s="4"/>
      <c r="F270" s="115" t="s">
        <v>268</v>
      </c>
      <c r="G270" s="4">
        <v>2104292147</v>
      </c>
      <c r="H270" s="4">
        <v>6865202330</v>
      </c>
      <c r="I270" s="4"/>
      <c r="J270" s="47" t="s">
        <v>295</v>
      </c>
      <c r="K270" s="55">
        <v>1060468473</v>
      </c>
      <c r="L270" s="55" t="s">
        <v>4067</v>
      </c>
      <c r="N270" s="55" t="s">
        <v>4081</v>
      </c>
      <c r="O270" s="94"/>
      <c r="P270" s="94"/>
      <c r="Q270" s="55" t="s">
        <v>4082</v>
      </c>
      <c r="R270" s="55" t="s">
        <v>4083</v>
      </c>
      <c r="S270" s="55" t="s">
        <v>4075</v>
      </c>
    </row>
    <row r="271" spans="1:95" ht="15.75" customHeight="1">
      <c r="A271" s="4">
        <v>268</v>
      </c>
      <c r="B271" s="2"/>
      <c r="C271" s="45" t="s">
        <v>268</v>
      </c>
      <c r="D271" s="2"/>
      <c r="E271" s="4"/>
      <c r="F271" s="115" t="s">
        <v>268</v>
      </c>
      <c r="G271" s="4">
        <v>2106108712</v>
      </c>
      <c r="H271" s="4">
        <v>6882955547</v>
      </c>
      <c r="I271" s="4"/>
      <c r="J271" s="47" t="s">
        <v>296</v>
      </c>
    </row>
    <row r="272" spans="1:95" ht="15.75" customHeight="1">
      <c r="A272" s="4">
        <v>269</v>
      </c>
      <c r="B272" s="2"/>
      <c r="C272" s="45" t="s">
        <v>268</v>
      </c>
      <c r="D272" s="2"/>
      <c r="E272" s="4"/>
      <c r="F272" s="115" t="s">
        <v>268</v>
      </c>
      <c r="G272" s="4">
        <v>2001272056</v>
      </c>
      <c r="H272" s="4">
        <v>6821115136</v>
      </c>
      <c r="I272" s="4"/>
      <c r="J272" s="47" t="s">
        <v>298</v>
      </c>
    </row>
    <row r="273" spans="1:19" ht="15.75" customHeight="1">
      <c r="A273" s="4">
        <v>270</v>
      </c>
      <c r="B273" s="2"/>
      <c r="C273" s="45" t="s">
        <v>268</v>
      </c>
      <c r="D273" s="2"/>
      <c r="E273" s="4"/>
      <c r="F273" s="115" t="s">
        <v>268</v>
      </c>
      <c r="G273" s="4">
        <v>2106118225</v>
      </c>
      <c r="H273" s="4">
        <v>6882955582</v>
      </c>
      <c r="I273" s="4"/>
      <c r="J273" s="47" t="s">
        <v>299</v>
      </c>
    </row>
    <row r="274" spans="1:19" ht="15.75" customHeight="1">
      <c r="A274" s="4">
        <v>271</v>
      </c>
      <c r="B274" s="2"/>
      <c r="C274" s="45" t="s">
        <v>301</v>
      </c>
      <c r="D274" s="2"/>
      <c r="E274" s="4"/>
      <c r="F274" s="115" t="s">
        <v>301</v>
      </c>
      <c r="G274" s="4">
        <v>2104286021</v>
      </c>
      <c r="H274" s="4">
        <v>6865202318</v>
      </c>
      <c r="I274" s="4"/>
      <c r="J274" s="47" t="s">
        <v>303</v>
      </c>
      <c r="N274" s="55" t="s">
        <v>4084</v>
      </c>
      <c r="O274" s="94"/>
      <c r="P274" s="94"/>
      <c r="Q274" s="55">
        <v>96</v>
      </c>
      <c r="R274" s="55" t="s">
        <v>4066</v>
      </c>
    </row>
    <row r="275" spans="1:19" ht="15.75" customHeight="1">
      <c r="A275" s="4">
        <v>272</v>
      </c>
      <c r="B275" s="2"/>
      <c r="C275" s="45" t="s">
        <v>301</v>
      </c>
      <c r="D275" s="2"/>
      <c r="E275" s="4"/>
      <c r="F275" s="115" t="s">
        <v>268</v>
      </c>
      <c r="G275" s="4">
        <v>2104294265</v>
      </c>
      <c r="H275" s="4">
        <v>6865202336</v>
      </c>
      <c r="I275" s="4"/>
      <c r="J275" s="47" t="s">
        <v>300</v>
      </c>
    </row>
    <row r="276" spans="1:19" ht="15.75" customHeight="1">
      <c r="A276" s="4">
        <v>273</v>
      </c>
      <c r="B276" s="2"/>
      <c r="C276" s="45" t="s">
        <v>301</v>
      </c>
      <c r="D276" s="2"/>
      <c r="E276" s="4"/>
      <c r="F276" s="115" t="s">
        <v>301</v>
      </c>
      <c r="G276" s="4">
        <v>2106099179</v>
      </c>
      <c r="H276" s="4">
        <v>6882955529</v>
      </c>
      <c r="I276" s="4"/>
      <c r="J276" s="47" t="s">
        <v>304</v>
      </c>
      <c r="N276" s="55" t="s">
        <v>4085</v>
      </c>
      <c r="O276" s="94"/>
      <c r="P276" s="94"/>
      <c r="Q276" s="55">
        <v>126</v>
      </c>
    </row>
    <row r="277" spans="1:19" ht="15.75" customHeight="1">
      <c r="A277" s="4">
        <v>274</v>
      </c>
      <c r="B277" s="2"/>
      <c r="C277" s="45" t="s">
        <v>301</v>
      </c>
      <c r="D277" s="2"/>
      <c r="E277" s="4"/>
      <c r="F277" s="115" t="s">
        <v>301</v>
      </c>
      <c r="G277" s="4">
        <v>2104298235</v>
      </c>
      <c r="H277" s="4">
        <v>6865202359</v>
      </c>
      <c r="I277" s="4"/>
      <c r="J277" s="47" t="s">
        <v>305</v>
      </c>
      <c r="K277" s="55">
        <v>1060468120</v>
      </c>
      <c r="L277" s="55" t="s">
        <v>4086</v>
      </c>
      <c r="N277" s="55" t="s">
        <v>4087</v>
      </c>
      <c r="O277" s="94"/>
      <c r="P277" s="94"/>
      <c r="Q277" s="55">
        <v>80</v>
      </c>
      <c r="R277" s="55" t="s">
        <v>4066</v>
      </c>
    </row>
    <row r="278" spans="1:19" ht="15.75" customHeight="1">
      <c r="A278" s="4">
        <v>275</v>
      </c>
      <c r="B278" s="2"/>
      <c r="C278" s="45" t="s">
        <v>301</v>
      </c>
      <c r="D278" s="2"/>
      <c r="E278" s="4"/>
      <c r="F278" s="115" t="s">
        <v>301</v>
      </c>
      <c r="G278" s="4">
        <v>2005644123</v>
      </c>
      <c r="H278" s="4">
        <v>6802302435</v>
      </c>
      <c r="I278" s="4"/>
      <c r="J278" s="47" t="s">
        <v>306</v>
      </c>
      <c r="N278" s="55" t="s">
        <v>4088</v>
      </c>
      <c r="O278" s="94"/>
      <c r="P278" s="94"/>
      <c r="Q278" s="55">
        <v>119</v>
      </c>
      <c r="R278" s="55" t="s">
        <v>4066</v>
      </c>
    </row>
    <row r="279" spans="1:19" ht="15.75" customHeight="1">
      <c r="A279" s="4">
        <v>276</v>
      </c>
      <c r="B279" s="2"/>
      <c r="C279" s="45" t="s">
        <v>301</v>
      </c>
      <c r="D279" s="2"/>
      <c r="E279" s="4"/>
      <c r="F279" s="115" t="s">
        <v>301</v>
      </c>
      <c r="G279" s="4">
        <v>2001290760</v>
      </c>
      <c r="H279" s="4">
        <v>6863920555</v>
      </c>
      <c r="I279" s="4"/>
      <c r="J279" s="47" t="s">
        <v>307</v>
      </c>
      <c r="K279" s="55">
        <v>1060468132</v>
      </c>
      <c r="L279" s="55" t="s">
        <v>4086</v>
      </c>
      <c r="N279" s="55" t="s">
        <v>4089</v>
      </c>
      <c r="O279" s="94"/>
      <c r="P279" s="94"/>
      <c r="Q279" s="55">
        <v>46</v>
      </c>
    </row>
    <row r="280" spans="1:19" ht="15.75" customHeight="1">
      <c r="A280" s="4">
        <v>277</v>
      </c>
      <c r="B280" s="2"/>
      <c r="C280" s="45" t="s">
        <v>301</v>
      </c>
      <c r="D280" s="2"/>
      <c r="E280" s="4"/>
      <c r="F280" s="115" t="s">
        <v>301</v>
      </c>
      <c r="G280" s="4">
        <v>2106289369</v>
      </c>
      <c r="H280" s="4">
        <v>6882955554</v>
      </c>
      <c r="I280" s="4"/>
      <c r="J280" s="47" t="s">
        <v>308</v>
      </c>
      <c r="N280" s="55" t="s">
        <v>4090</v>
      </c>
      <c r="O280" s="94"/>
      <c r="P280" s="94"/>
      <c r="Q280" s="55">
        <v>76</v>
      </c>
    </row>
    <row r="281" spans="1:19" ht="15.75" customHeight="1">
      <c r="A281" s="4">
        <v>278</v>
      </c>
      <c r="B281" s="2"/>
      <c r="C281" s="45" t="s">
        <v>301</v>
      </c>
      <c r="D281" s="2"/>
      <c r="E281" s="4"/>
      <c r="F281" s="115" t="s">
        <v>301</v>
      </c>
      <c r="G281" s="4">
        <v>2102105161</v>
      </c>
      <c r="H281" s="4">
        <v>6876894813</v>
      </c>
      <c r="I281" s="4"/>
      <c r="J281" s="47" t="s">
        <v>309</v>
      </c>
      <c r="N281" s="55" t="s">
        <v>4091</v>
      </c>
      <c r="O281" s="94"/>
      <c r="P281" s="94"/>
      <c r="Q281" s="55">
        <v>21</v>
      </c>
      <c r="R281" s="55" t="s">
        <v>189</v>
      </c>
      <c r="S281" s="55" t="s">
        <v>189</v>
      </c>
    </row>
    <row r="282" spans="1:19" ht="15.75" customHeight="1">
      <c r="A282" s="4">
        <v>279</v>
      </c>
      <c r="B282" s="2"/>
      <c r="C282" s="45" t="s">
        <v>301</v>
      </c>
      <c r="D282" s="2"/>
      <c r="E282" s="4"/>
      <c r="F282" s="115" t="s">
        <v>301</v>
      </c>
      <c r="G282" s="4">
        <v>2102105149</v>
      </c>
      <c r="H282" s="4">
        <v>6876894814</v>
      </c>
      <c r="I282" s="4"/>
      <c r="J282" s="47" t="s">
        <v>310</v>
      </c>
      <c r="N282" s="55" t="s">
        <v>4092</v>
      </c>
      <c r="O282" s="94"/>
      <c r="P282" s="94"/>
      <c r="Q282" s="55">
        <v>32</v>
      </c>
    </row>
    <row r="283" spans="1:19" ht="15.75" customHeight="1">
      <c r="A283" s="4">
        <v>281</v>
      </c>
      <c r="B283" s="2"/>
      <c r="C283" s="45" t="s">
        <v>301</v>
      </c>
      <c r="D283" s="2"/>
      <c r="E283" s="4"/>
      <c r="F283" s="115" t="s">
        <v>301</v>
      </c>
      <c r="G283" s="4">
        <v>2104296838</v>
      </c>
      <c r="H283" s="4">
        <v>6860355132</v>
      </c>
      <c r="I283" s="4"/>
      <c r="J283" s="47" t="s">
        <v>311</v>
      </c>
      <c r="N283" s="55" t="s">
        <v>4093</v>
      </c>
      <c r="O283" s="94"/>
      <c r="P283" s="94"/>
      <c r="Q283" s="55">
        <v>77</v>
      </c>
      <c r="R283" s="55" t="s">
        <v>4066</v>
      </c>
    </row>
    <row r="284" spans="1:19" ht="15.75" customHeight="1">
      <c r="A284" s="4">
        <v>282</v>
      </c>
      <c r="B284" s="2"/>
      <c r="C284" s="45" t="s">
        <v>301</v>
      </c>
      <c r="D284" s="2"/>
      <c r="E284" s="4"/>
      <c r="F284" s="115" t="s">
        <v>301</v>
      </c>
      <c r="G284" s="4">
        <v>2001280460</v>
      </c>
      <c r="H284" s="4">
        <v>6851141698</v>
      </c>
      <c r="I284" s="4"/>
      <c r="J284" s="47" t="s">
        <v>312</v>
      </c>
      <c r="N284" s="55" t="s">
        <v>4094</v>
      </c>
      <c r="O284" s="94"/>
      <c r="P284" s="94"/>
      <c r="Q284" s="55">
        <v>50</v>
      </c>
    </row>
    <row r="285" spans="1:19" ht="15.75" customHeight="1">
      <c r="A285" s="4">
        <v>283</v>
      </c>
      <c r="B285" s="2"/>
      <c r="C285" s="45" t="s">
        <v>301</v>
      </c>
      <c r="D285" s="2"/>
      <c r="E285" s="4"/>
      <c r="F285" s="115" t="s">
        <v>301</v>
      </c>
      <c r="G285" s="4">
        <v>2104298853</v>
      </c>
      <c r="H285" s="4">
        <v>6865202368</v>
      </c>
      <c r="I285" s="4"/>
      <c r="J285" s="47" t="s">
        <v>313</v>
      </c>
      <c r="K285" s="55">
        <v>1060468127</v>
      </c>
      <c r="L285" s="55" t="s">
        <v>4086</v>
      </c>
      <c r="N285" s="55" t="s">
        <v>4095</v>
      </c>
      <c r="O285" s="94"/>
      <c r="P285" s="94"/>
      <c r="Q285" s="55">
        <v>68</v>
      </c>
      <c r="R285" s="55" t="s">
        <v>4066</v>
      </c>
    </row>
    <row r="286" spans="1:19" ht="15.75" customHeight="1">
      <c r="A286" s="4">
        <v>284</v>
      </c>
      <c r="B286" s="2"/>
      <c r="C286" s="45" t="s">
        <v>301</v>
      </c>
      <c r="D286" s="2"/>
      <c r="E286" s="4"/>
      <c r="F286" s="115" t="s">
        <v>301</v>
      </c>
      <c r="G286" s="4">
        <v>2102106195</v>
      </c>
      <c r="H286" s="4">
        <v>6871106410</v>
      </c>
      <c r="I286" s="4"/>
      <c r="J286" s="47" t="s">
        <v>314</v>
      </c>
      <c r="N286" s="55" t="s">
        <v>4096</v>
      </c>
      <c r="O286" s="94"/>
      <c r="P286" s="94"/>
      <c r="Q286" s="55">
        <v>20</v>
      </c>
    </row>
    <row r="287" spans="1:19" ht="15.75" customHeight="1">
      <c r="A287" s="4">
        <v>285</v>
      </c>
      <c r="B287" s="2"/>
      <c r="C287" s="45" t="s">
        <v>301</v>
      </c>
      <c r="D287" s="2"/>
      <c r="E287" s="4"/>
      <c r="F287" s="115" t="s">
        <v>301</v>
      </c>
      <c r="G287" s="4">
        <v>2106690305</v>
      </c>
      <c r="H287" s="4">
        <v>6865107941</v>
      </c>
      <c r="I287" s="4"/>
      <c r="J287" s="47" t="s">
        <v>315</v>
      </c>
      <c r="N287" s="55" t="s">
        <v>4097</v>
      </c>
      <c r="O287" s="94"/>
      <c r="P287" s="94"/>
      <c r="Q287" s="55">
        <v>74</v>
      </c>
    </row>
    <row r="288" spans="1:19" ht="15.75" customHeight="1">
      <c r="A288" s="4">
        <v>286</v>
      </c>
      <c r="B288" s="2"/>
      <c r="C288" s="45" t="s">
        <v>301</v>
      </c>
      <c r="D288" s="2"/>
      <c r="E288" s="4"/>
      <c r="F288" s="115" t="s">
        <v>301</v>
      </c>
      <c r="G288" s="4">
        <v>2102105165</v>
      </c>
      <c r="H288" s="4">
        <v>6876894817</v>
      </c>
      <c r="I288" s="4"/>
      <c r="J288" s="47" t="s">
        <v>316</v>
      </c>
      <c r="N288" s="55" t="s">
        <v>4098</v>
      </c>
      <c r="O288" s="94"/>
      <c r="P288" s="94"/>
      <c r="Q288" s="55">
        <v>20</v>
      </c>
    </row>
    <row r="289" spans="1:19" ht="15.75" customHeight="1">
      <c r="A289" s="4">
        <v>287</v>
      </c>
      <c r="B289" s="2"/>
      <c r="C289" s="45" t="s">
        <v>301</v>
      </c>
      <c r="D289" s="2"/>
      <c r="E289" s="4"/>
      <c r="F289" s="115" t="s">
        <v>301</v>
      </c>
      <c r="G289" s="4">
        <v>2102106189</v>
      </c>
      <c r="H289" s="4">
        <v>6865524207</v>
      </c>
      <c r="I289" s="4"/>
      <c r="J289" s="47" t="s">
        <v>317</v>
      </c>
      <c r="K289" s="55">
        <v>1060468124</v>
      </c>
      <c r="L289" s="55" t="s">
        <v>4086</v>
      </c>
      <c r="N289" s="55" t="s">
        <v>4099</v>
      </c>
      <c r="O289" s="94"/>
      <c r="P289" s="94"/>
      <c r="Q289" s="55">
        <v>21</v>
      </c>
      <c r="R289" s="55" t="s">
        <v>189</v>
      </c>
      <c r="S289" s="55" t="s">
        <v>189</v>
      </c>
    </row>
    <row r="290" spans="1:19" ht="15.75" customHeight="1">
      <c r="A290" s="4">
        <v>288</v>
      </c>
      <c r="B290" s="2"/>
      <c r="C290" s="45" t="s">
        <v>301</v>
      </c>
      <c r="D290" s="2"/>
      <c r="E290" s="4"/>
      <c r="F290" s="115" t="s">
        <v>301</v>
      </c>
      <c r="G290" s="4">
        <v>2007746471</v>
      </c>
      <c r="H290" s="4">
        <v>6853927185</v>
      </c>
      <c r="I290" s="4"/>
      <c r="J290" s="47" t="s">
        <v>318</v>
      </c>
      <c r="K290" s="55">
        <v>1060519246</v>
      </c>
      <c r="L290" s="55" t="s">
        <v>4086</v>
      </c>
      <c r="N290" s="55" t="s">
        <v>4100</v>
      </c>
      <c r="O290" s="94"/>
      <c r="P290" s="94"/>
      <c r="Q290" s="55">
        <v>45</v>
      </c>
    </row>
    <row r="291" spans="1:19" ht="15.75" customHeight="1">
      <c r="A291" s="4">
        <v>289</v>
      </c>
      <c r="B291" s="2"/>
      <c r="C291" s="45" t="s">
        <v>301</v>
      </c>
      <c r="D291" s="2"/>
      <c r="E291" s="4"/>
      <c r="F291" s="115" t="s">
        <v>301</v>
      </c>
      <c r="G291" s="4">
        <v>2106690486</v>
      </c>
      <c r="H291" s="4">
        <v>6865110492</v>
      </c>
      <c r="I291" s="4"/>
      <c r="J291" s="47" t="s">
        <v>319</v>
      </c>
      <c r="K291" s="55">
        <v>393135072</v>
      </c>
      <c r="L291" s="55" t="s">
        <v>4013</v>
      </c>
      <c r="N291" s="55" t="s">
        <v>4101</v>
      </c>
      <c r="O291" s="94"/>
      <c r="P291" s="94"/>
      <c r="Q291" s="55">
        <v>44</v>
      </c>
      <c r="R291" s="55" t="s">
        <v>4102</v>
      </c>
    </row>
    <row r="292" spans="1:19" ht="15.75" customHeight="1">
      <c r="A292" s="4">
        <v>290</v>
      </c>
      <c r="B292" s="2"/>
      <c r="C292" s="45" t="s">
        <v>301</v>
      </c>
      <c r="D292" s="2"/>
      <c r="E292" s="4"/>
      <c r="F292" s="115" t="s">
        <v>301</v>
      </c>
      <c r="G292" s="4">
        <v>2102106184</v>
      </c>
      <c r="H292" s="4">
        <v>6865524210</v>
      </c>
      <c r="I292" s="4"/>
      <c r="J292" s="47" t="s">
        <v>320</v>
      </c>
      <c r="K292" s="55">
        <v>1060468129</v>
      </c>
      <c r="L292" s="55" t="s">
        <v>4086</v>
      </c>
      <c r="N292" s="55" t="s">
        <v>4103</v>
      </c>
      <c r="O292" s="94"/>
      <c r="P292" s="94"/>
      <c r="Q292" s="55">
        <v>32</v>
      </c>
    </row>
    <row r="293" spans="1:19" ht="15.75" customHeight="1">
      <c r="A293" s="4">
        <v>291</v>
      </c>
      <c r="B293" s="2"/>
      <c r="C293" s="45" t="s">
        <v>301</v>
      </c>
      <c r="D293" s="2"/>
      <c r="E293" s="4"/>
      <c r="F293" s="115" t="s">
        <v>301</v>
      </c>
      <c r="G293" s="4">
        <v>2102106181</v>
      </c>
      <c r="H293" s="4">
        <v>6865524211</v>
      </c>
      <c r="I293" s="4"/>
      <c r="J293" s="47" t="s">
        <v>321</v>
      </c>
      <c r="N293" s="55" t="s">
        <v>4104</v>
      </c>
      <c r="O293" s="94"/>
      <c r="P293" s="94"/>
      <c r="Q293" s="55">
        <v>32</v>
      </c>
    </row>
    <row r="294" spans="1:19" ht="15.75" customHeight="1">
      <c r="A294" s="4">
        <v>292</v>
      </c>
      <c r="B294" s="2"/>
      <c r="C294" s="45" t="s">
        <v>301</v>
      </c>
      <c r="D294" s="2"/>
      <c r="E294" s="4"/>
      <c r="F294" s="115" t="s">
        <v>301</v>
      </c>
      <c r="G294" s="4">
        <v>2001272132</v>
      </c>
      <c r="H294" s="4">
        <v>6855232713</v>
      </c>
      <c r="I294" s="4"/>
      <c r="J294" s="47" t="s">
        <v>322</v>
      </c>
      <c r="N294" s="55" t="s">
        <v>4105</v>
      </c>
      <c r="O294" s="94"/>
      <c r="P294" s="94"/>
      <c r="Q294" s="55">
        <v>46</v>
      </c>
    </row>
    <row r="295" spans="1:19" ht="15.75" customHeight="1">
      <c r="A295" s="4">
        <v>293</v>
      </c>
      <c r="B295" s="2"/>
      <c r="C295" s="45" t="s">
        <v>301</v>
      </c>
      <c r="D295" s="2"/>
      <c r="E295" s="4"/>
      <c r="F295" s="115" t="s">
        <v>301</v>
      </c>
      <c r="G295" s="4">
        <v>2102106182</v>
      </c>
      <c r="H295" s="4">
        <v>6865524213</v>
      </c>
      <c r="I295" s="4"/>
      <c r="J295" s="47" t="s">
        <v>323</v>
      </c>
      <c r="N295" s="55" t="s">
        <v>4106</v>
      </c>
      <c r="O295" s="94"/>
      <c r="P295" s="94"/>
      <c r="Q295" s="55">
        <v>32</v>
      </c>
    </row>
    <row r="296" spans="1:19" ht="15.75" customHeight="1">
      <c r="A296" s="4">
        <v>294</v>
      </c>
      <c r="B296" s="2"/>
      <c r="C296" s="45" t="s">
        <v>301</v>
      </c>
      <c r="D296" s="2"/>
      <c r="E296" s="4"/>
      <c r="F296" s="115" t="s">
        <v>301</v>
      </c>
      <c r="G296" s="4">
        <v>2102105160</v>
      </c>
      <c r="H296" s="4">
        <v>6876894821</v>
      </c>
      <c r="I296" s="4"/>
      <c r="J296" s="47" t="s">
        <v>324</v>
      </c>
      <c r="N296" s="55" t="s">
        <v>4107</v>
      </c>
      <c r="O296" s="94"/>
      <c r="P296" s="94"/>
      <c r="Q296" s="55">
        <v>21</v>
      </c>
    </row>
    <row r="297" spans="1:19" ht="15.75" customHeight="1">
      <c r="A297" s="4">
        <v>295</v>
      </c>
      <c r="B297" s="2"/>
      <c r="C297" s="45" t="s">
        <v>301</v>
      </c>
      <c r="D297" s="2"/>
      <c r="E297" s="4"/>
      <c r="F297" s="115" t="s">
        <v>301</v>
      </c>
      <c r="G297" s="4">
        <v>2102519363</v>
      </c>
      <c r="H297" s="4">
        <v>6864706812</v>
      </c>
      <c r="I297" s="4"/>
      <c r="J297" s="47" t="s">
        <v>325</v>
      </c>
      <c r="K297" s="55">
        <v>329310105</v>
      </c>
      <c r="L297" s="55" t="s">
        <v>4013</v>
      </c>
      <c r="N297" s="55" t="s">
        <v>4108</v>
      </c>
      <c r="O297" s="94"/>
      <c r="P297" s="94"/>
      <c r="Q297" s="55">
        <v>20</v>
      </c>
      <c r="R297" s="55" t="s">
        <v>4109</v>
      </c>
    </row>
    <row r="298" spans="1:19" ht="15.75" customHeight="1">
      <c r="A298" s="4">
        <v>296</v>
      </c>
      <c r="B298" s="2"/>
      <c r="C298" s="45" t="s">
        <v>301</v>
      </c>
      <c r="D298" s="2"/>
      <c r="E298" s="4"/>
      <c r="F298" s="115" t="s">
        <v>301</v>
      </c>
      <c r="G298" s="4">
        <v>2104291865</v>
      </c>
      <c r="H298" s="4">
        <v>6865202328</v>
      </c>
      <c r="I298" s="4"/>
      <c r="J298" s="47" t="s">
        <v>326</v>
      </c>
      <c r="N298" s="55" t="s">
        <v>4110</v>
      </c>
      <c r="O298" s="94"/>
      <c r="P298" s="94"/>
      <c r="Q298" s="55">
        <v>114</v>
      </c>
      <c r="R298" s="55" t="s">
        <v>4066</v>
      </c>
    </row>
    <row r="299" spans="1:19" ht="15.75" customHeight="1">
      <c r="A299" s="4">
        <v>297</v>
      </c>
      <c r="B299" s="2"/>
      <c r="C299" s="45" t="s">
        <v>301</v>
      </c>
      <c r="D299" s="2"/>
      <c r="E299" s="4"/>
      <c r="F299" s="115" t="s">
        <v>301</v>
      </c>
      <c r="G299" s="4">
        <v>2106690778</v>
      </c>
      <c r="H299" s="4">
        <v>6865101580</v>
      </c>
      <c r="I299" s="4"/>
      <c r="J299" s="47" t="s">
        <v>327</v>
      </c>
      <c r="K299" s="55">
        <v>1060518823</v>
      </c>
      <c r="L299" s="55" t="s">
        <v>4086</v>
      </c>
      <c r="N299" s="55" t="s">
        <v>4111</v>
      </c>
      <c r="O299" s="94"/>
      <c r="P299" s="94"/>
      <c r="Q299" s="55">
        <v>50</v>
      </c>
      <c r="R299" s="55" t="s">
        <v>4112</v>
      </c>
    </row>
    <row r="300" spans="1:19" ht="15.75" customHeight="1">
      <c r="A300" s="4">
        <v>298</v>
      </c>
      <c r="B300" s="2"/>
      <c r="C300" s="45" t="s">
        <v>301</v>
      </c>
      <c r="D300" s="2"/>
      <c r="E300" s="4"/>
      <c r="F300" s="115" t="s">
        <v>301</v>
      </c>
      <c r="G300" s="4">
        <v>2102106190</v>
      </c>
      <c r="H300" s="4">
        <v>6871106414</v>
      </c>
      <c r="I300" s="4"/>
      <c r="J300" s="47" t="s">
        <v>328</v>
      </c>
      <c r="N300" s="55" t="s">
        <v>4107</v>
      </c>
      <c r="O300" s="94"/>
      <c r="P300" s="94"/>
      <c r="Q300" s="55">
        <v>21</v>
      </c>
    </row>
    <row r="301" spans="1:19" ht="15.75" customHeight="1">
      <c r="A301" s="4">
        <v>299</v>
      </c>
      <c r="B301" s="2"/>
      <c r="C301" s="45" t="s">
        <v>301</v>
      </c>
      <c r="D301" s="2"/>
      <c r="E301" s="4"/>
      <c r="F301" s="115" t="s">
        <v>301</v>
      </c>
      <c r="G301" s="4">
        <v>2001290785</v>
      </c>
      <c r="H301" s="4">
        <v>6863920558</v>
      </c>
      <c r="I301" s="4"/>
      <c r="J301" s="47" t="s">
        <v>329</v>
      </c>
      <c r="K301" s="55">
        <v>1060468126</v>
      </c>
      <c r="L301" s="55" t="s">
        <v>4086</v>
      </c>
      <c r="N301" s="55" t="s">
        <v>4113</v>
      </c>
      <c r="O301" s="94"/>
      <c r="P301" s="94"/>
      <c r="Q301" s="55">
        <v>46</v>
      </c>
    </row>
    <row r="302" spans="1:19" ht="15.75" customHeight="1">
      <c r="A302" s="4">
        <v>300</v>
      </c>
      <c r="B302" s="2"/>
      <c r="C302" s="45" t="s">
        <v>301</v>
      </c>
      <c r="D302" s="2"/>
      <c r="E302" s="4"/>
      <c r="F302" s="115" t="s">
        <v>301</v>
      </c>
      <c r="G302" s="4">
        <v>2001287232</v>
      </c>
      <c r="H302" s="4">
        <v>6859225581</v>
      </c>
      <c r="I302" s="4"/>
      <c r="J302" s="47" t="s">
        <v>330</v>
      </c>
      <c r="K302" s="55">
        <v>1060468136</v>
      </c>
      <c r="L302" s="55" t="s">
        <v>4086</v>
      </c>
      <c r="N302" s="55" t="s">
        <v>4114</v>
      </c>
      <c r="O302" s="94"/>
      <c r="P302" s="94"/>
      <c r="Q302" s="55">
        <v>36</v>
      </c>
    </row>
    <row r="303" spans="1:19" ht="15.75" customHeight="1">
      <c r="A303" s="4">
        <v>301</v>
      </c>
      <c r="B303" s="2"/>
      <c r="C303" s="45" t="s">
        <v>332</v>
      </c>
      <c r="D303" s="2"/>
      <c r="E303" s="4"/>
      <c r="F303" s="115" t="s">
        <v>332</v>
      </c>
      <c r="G303" s="4">
        <v>2106097693</v>
      </c>
      <c r="H303" s="4">
        <v>6882955525</v>
      </c>
      <c r="I303" s="4"/>
      <c r="J303" s="47" t="s">
        <v>334</v>
      </c>
    </row>
    <row r="304" spans="1:19" ht="15.75" customHeight="1">
      <c r="A304" s="4">
        <v>302</v>
      </c>
      <c r="B304" s="2"/>
      <c r="C304" s="45" t="s">
        <v>332</v>
      </c>
      <c r="D304" s="2"/>
      <c r="E304" s="4"/>
      <c r="F304" s="115" t="s">
        <v>332</v>
      </c>
      <c r="G304" s="4">
        <v>2102588981</v>
      </c>
      <c r="H304" s="4">
        <v>6888254765</v>
      </c>
      <c r="I304" s="4"/>
      <c r="J304" s="68" t="s">
        <v>335</v>
      </c>
      <c r="N304" s="55" t="s">
        <v>4115</v>
      </c>
      <c r="O304" s="94"/>
      <c r="P304" s="94"/>
      <c r="Q304" s="55" t="s">
        <v>4011</v>
      </c>
      <c r="R304" s="55" t="s">
        <v>4116</v>
      </c>
      <c r="S304" s="55" t="s">
        <v>4117</v>
      </c>
    </row>
    <row r="305" spans="1:19" ht="15.75" customHeight="1">
      <c r="A305" s="4">
        <v>303</v>
      </c>
      <c r="B305" s="2"/>
      <c r="C305" s="45" t="s">
        <v>332</v>
      </c>
      <c r="D305" s="2"/>
      <c r="E305" s="4"/>
      <c r="F305" s="115" t="s">
        <v>332</v>
      </c>
      <c r="G305" s="4">
        <v>2102105156</v>
      </c>
      <c r="H305" s="4">
        <v>6876894803</v>
      </c>
      <c r="I305" s="4"/>
      <c r="J305" s="47" t="s">
        <v>336</v>
      </c>
      <c r="L305" s="55" t="s">
        <v>4118</v>
      </c>
      <c r="N305" s="55" t="s">
        <v>4119</v>
      </c>
      <c r="O305" s="94"/>
      <c r="P305" s="94"/>
      <c r="Q305" s="55" t="s">
        <v>4120</v>
      </c>
      <c r="R305" s="55" t="s">
        <v>3987</v>
      </c>
      <c r="S305" s="55" t="s">
        <v>3846</v>
      </c>
    </row>
    <row r="306" spans="1:19" ht="15.75" customHeight="1">
      <c r="A306" s="4">
        <v>304</v>
      </c>
      <c r="B306" s="2"/>
      <c r="C306" s="45" t="s">
        <v>332</v>
      </c>
      <c r="D306" s="2"/>
      <c r="E306" s="4"/>
      <c r="F306" s="115" t="s">
        <v>332</v>
      </c>
      <c r="G306" s="4">
        <v>2102748560</v>
      </c>
      <c r="H306" s="4">
        <v>6864703866</v>
      </c>
      <c r="I306" s="4"/>
      <c r="J306" s="47" t="s">
        <v>337</v>
      </c>
      <c r="N306" s="55" t="s">
        <v>4121</v>
      </c>
      <c r="O306" s="94"/>
      <c r="P306" s="94"/>
      <c r="Q306" s="55" t="s">
        <v>3835</v>
      </c>
      <c r="R306" s="55" t="s">
        <v>3832</v>
      </c>
      <c r="S306" s="55" t="s">
        <v>4122</v>
      </c>
    </row>
    <row r="307" spans="1:19" ht="15.75" customHeight="1">
      <c r="A307" s="4">
        <v>305</v>
      </c>
      <c r="B307" s="2"/>
      <c r="C307" s="45" t="s">
        <v>332</v>
      </c>
      <c r="D307" s="2"/>
      <c r="E307" s="4"/>
      <c r="F307" s="115" t="s">
        <v>332</v>
      </c>
      <c r="G307" s="4">
        <v>2102106200</v>
      </c>
      <c r="H307" s="4">
        <v>6841000991</v>
      </c>
      <c r="I307" s="4"/>
      <c r="J307" s="47" t="s">
        <v>338</v>
      </c>
      <c r="N307" s="55" t="s">
        <v>4123</v>
      </c>
      <c r="O307" s="94"/>
      <c r="P307" s="94"/>
      <c r="Q307" s="55" t="s">
        <v>3835</v>
      </c>
      <c r="R307" s="55" t="s">
        <v>3832</v>
      </c>
      <c r="S307" s="55" t="s">
        <v>4124</v>
      </c>
    </row>
    <row r="308" spans="1:19" ht="15.75" customHeight="1">
      <c r="A308" s="4">
        <v>306</v>
      </c>
      <c r="B308" s="2"/>
      <c r="C308" s="45" t="s">
        <v>332</v>
      </c>
      <c r="D308" s="2"/>
      <c r="E308" s="4"/>
      <c r="F308" s="115" t="s">
        <v>332</v>
      </c>
      <c r="G308" s="4">
        <v>2106101154</v>
      </c>
      <c r="H308" s="4">
        <v>6882955532</v>
      </c>
      <c r="I308" s="4"/>
      <c r="J308" s="47" t="s">
        <v>339</v>
      </c>
      <c r="N308" s="55" t="s">
        <v>4125</v>
      </c>
      <c r="O308" s="94"/>
      <c r="P308" s="94"/>
      <c r="Q308" s="55" t="s">
        <v>4126</v>
      </c>
      <c r="R308" s="55" t="s">
        <v>4127</v>
      </c>
      <c r="S308" s="55" t="s">
        <v>4128</v>
      </c>
    </row>
    <row r="309" spans="1:19" ht="15.75" customHeight="1">
      <c r="A309" s="4">
        <v>307</v>
      </c>
      <c r="B309" s="2"/>
      <c r="C309" s="45" t="s">
        <v>332</v>
      </c>
      <c r="D309" s="2"/>
      <c r="E309" s="4"/>
      <c r="F309" s="115" t="s">
        <v>332</v>
      </c>
      <c r="G309" s="4">
        <v>2102106204</v>
      </c>
      <c r="H309" s="4">
        <v>6840897785</v>
      </c>
      <c r="I309" s="4"/>
      <c r="J309" s="47" t="s">
        <v>340</v>
      </c>
    </row>
    <row r="310" spans="1:19" ht="15.75" customHeight="1">
      <c r="A310" s="4">
        <v>308</v>
      </c>
      <c r="B310" s="2"/>
      <c r="C310" s="45" t="s">
        <v>332</v>
      </c>
      <c r="D310" s="2"/>
      <c r="E310" s="4"/>
      <c r="F310" s="115" t="s">
        <v>332</v>
      </c>
      <c r="G310" s="4">
        <v>2106289359</v>
      </c>
      <c r="H310" s="4">
        <v>6882955550</v>
      </c>
      <c r="I310" s="4"/>
      <c r="J310" s="47" t="s">
        <v>341</v>
      </c>
      <c r="K310" s="55">
        <v>5493205489852</v>
      </c>
      <c r="L310" s="55" t="s">
        <v>4129</v>
      </c>
      <c r="N310" s="55" t="s">
        <v>4130</v>
      </c>
      <c r="O310" s="94"/>
      <c r="P310" s="94"/>
      <c r="Q310" s="55" t="s">
        <v>4131</v>
      </c>
      <c r="R310" s="55" t="s">
        <v>3931</v>
      </c>
      <c r="S310" s="55" t="s">
        <v>4132</v>
      </c>
    </row>
    <row r="311" spans="1:19" ht="15.75" customHeight="1">
      <c r="A311" s="4">
        <v>309</v>
      </c>
      <c r="B311" s="2"/>
      <c r="C311" s="45" t="s">
        <v>332</v>
      </c>
      <c r="D311" s="2"/>
      <c r="E311" s="4"/>
      <c r="F311" s="115" t="s">
        <v>301</v>
      </c>
      <c r="G311" s="4">
        <v>2104290668</v>
      </c>
      <c r="H311" s="4">
        <v>6865202323</v>
      </c>
      <c r="I311" s="4"/>
      <c r="J311" s="47" t="s">
        <v>331</v>
      </c>
      <c r="K311" s="55">
        <v>1060468179</v>
      </c>
      <c r="L311" s="55" t="s">
        <v>4086</v>
      </c>
      <c r="N311" s="55" t="s">
        <v>4133</v>
      </c>
      <c r="O311" s="94"/>
      <c r="P311" s="94"/>
      <c r="Q311" s="55">
        <v>96</v>
      </c>
      <c r="R311" s="55" t="s">
        <v>4066</v>
      </c>
    </row>
    <row r="312" spans="1:19" ht="15.75" customHeight="1">
      <c r="A312" s="4">
        <v>310</v>
      </c>
      <c r="B312" s="2"/>
      <c r="C312" s="45" t="s">
        <v>332</v>
      </c>
      <c r="D312" s="2"/>
      <c r="E312" s="4"/>
      <c r="F312" s="115" t="s">
        <v>332</v>
      </c>
      <c r="G312" s="4">
        <v>2106289373</v>
      </c>
      <c r="H312" s="4">
        <v>6882955557</v>
      </c>
      <c r="I312" s="4"/>
      <c r="J312" s="47" t="s">
        <v>342</v>
      </c>
      <c r="K312" s="55">
        <v>1060468196</v>
      </c>
      <c r="L312" s="55" t="s">
        <v>4118</v>
      </c>
      <c r="N312" s="55" t="s">
        <v>4134</v>
      </c>
      <c r="O312" s="94"/>
      <c r="P312" s="94"/>
      <c r="Q312" s="55" t="s">
        <v>4135</v>
      </c>
      <c r="R312" s="55" t="s">
        <v>4136</v>
      </c>
      <c r="S312" s="55" t="s">
        <v>4137</v>
      </c>
    </row>
    <row r="313" spans="1:19" ht="15.75" customHeight="1">
      <c r="A313" s="4">
        <v>311</v>
      </c>
      <c r="B313" s="2"/>
      <c r="C313" s="45" t="s">
        <v>332</v>
      </c>
      <c r="D313" s="2"/>
      <c r="E313" s="4"/>
      <c r="F313" s="115" t="s">
        <v>332</v>
      </c>
      <c r="G313" s="4">
        <v>2102750001</v>
      </c>
      <c r="H313" s="4">
        <v>6821768978</v>
      </c>
      <c r="I313" s="4"/>
      <c r="J313" s="47" t="s">
        <v>343</v>
      </c>
      <c r="K313" s="55">
        <v>203979828888</v>
      </c>
      <c r="L313" s="55" t="s">
        <v>4138</v>
      </c>
      <c r="N313" s="55" t="s">
        <v>4139</v>
      </c>
      <c r="O313" s="94"/>
      <c r="P313" s="94"/>
      <c r="Q313" s="55" t="s">
        <v>3835</v>
      </c>
      <c r="R313" s="55" t="s">
        <v>3935</v>
      </c>
      <c r="S313" s="55" t="s">
        <v>4140</v>
      </c>
    </row>
    <row r="314" spans="1:19" ht="15.75" customHeight="1">
      <c r="A314" s="4">
        <v>312</v>
      </c>
      <c r="B314" s="2"/>
      <c r="C314" s="45" t="s">
        <v>332</v>
      </c>
      <c r="D314" s="2"/>
      <c r="E314" s="4"/>
      <c r="F314" s="115" t="s">
        <v>332</v>
      </c>
      <c r="G314" s="4">
        <v>2104290742</v>
      </c>
      <c r="H314" s="4">
        <v>6859767977</v>
      </c>
      <c r="I314" s="4"/>
      <c r="J314" s="47" t="s">
        <v>344</v>
      </c>
      <c r="K314" s="55">
        <v>5408205430883</v>
      </c>
      <c r="L314" s="55" t="s">
        <v>4129</v>
      </c>
      <c r="N314" s="55" t="s">
        <v>4141</v>
      </c>
      <c r="O314" s="94"/>
      <c r="P314" s="94"/>
      <c r="Q314" s="55" t="s">
        <v>4142</v>
      </c>
      <c r="R314" s="55" t="s">
        <v>4143</v>
      </c>
      <c r="S314" s="55" t="s">
        <v>4144</v>
      </c>
    </row>
    <row r="315" spans="1:19" ht="15.75" customHeight="1">
      <c r="A315" s="4">
        <v>313</v>
      </c>
      <c r="B315" s="2"/>
      <c r="C315" s="45" t="s">
        <v>332</v>
      </c>
      <c r="D315" s="2"/>
      <c r="E315" s="4"/>
      <c r="F315" s="115" t="s">
        <v>332</v>
      </c>
      <c r="G315" s="4">
        <v>2102105159</v>
      </c>
      <c r="H315" s="4">
        <v>6865524324</v>
      </c>
      <c r="I315" s="4"/>
      <c r="J315" s="47" t="s">
        <v>345</v>
      </c>
      <c r="K315" s="55"/>
      <c r="L315" s="55"/>
      <c r="N315" s="55" t="s">
        <v>4145</v>
      </c>
      <c r="O315" s="94"/>
      <c r="P315" s="94"/>
      <c r="Q315" s="191" t="s">
        <v>3831</v>
      </c>
      <c r="R315" s="55" t="s">
        <v>4060</v>
      </c>
      <c r="S315" s="55" t="s">
        <v>4146</v>
      </c>
    </row>
    <row r="316" spans="1:19" ht="15.75" customHeight="1">
      <c r="A316" s="4">
        <v>314</v>
      </c>
      <c r="B316" s="2"/>
      <c r="C316" s="45" t="s">
        <v>332</v>
      </c>
      <c r="D316" s="2"/>
      <c r="E316" s="4"/>
      <c r="F316" s="115" t="s">
        <v>332</v>
      </c>
      <c r="G316" s="4">
        <v>2001290684</v>
      </c>
      <c r="H316" s="4">
        <v>6863842686</v>
      </c>
      <c r="I316" s="4"/>
      <c r="J316" s="47" t="s">
        <v>346</v>
      </c>
      <c r="L316" s="55" t="s">
        <v>950</v>
      </c>
      <c r="Q316" s="55"/>
    </row>
    <row r="317" spans="1:19" ht="15.75" customHeight="1">
      <c r="A317" s="4">
        <v>315</v>
      </c>
      <c r="B317" s="2"/>
      <c r="C317" s="45" t="s">
        <v>332</v>
      </c>
      <c r="D317" s="2"/>
      <c r="E317" s="4"/>
      <c r="F317" s="115" t="s">
        <v>332</v>
      </c>
      <c r="G317" s="4">
        <v>2102105152</v>
      </c>
      <c r="H317" s="4">
        <v>6801930652</v>
      </c>
      <c r="I317" s="4"/>
      <c r="J317" s="47" t="s">
        <v>347</v>
      </c>
      <c r="K317" s="55"/>
      <c r="L317" s="55" t="s">
        <v>4118</v>
      </c>
      <c r="N317" s="55" t="s">
        <v>4147</v>
      </c>
      <c r="O317" s="94"/>
      <c r="P317" s="94"/>
      <c r="Q317" s="55" t="s">
        <v>4148</v>
      </c>
      <c r="R317" s="55" t="s">
        <v>4060</v>
      </c>
      <c r="S317" s="55" t="s">
        <v>4149</v>
      </c>
    </row>
    <row r="318" spans="1:19" ht="15.75" customHeight="1">
      <c r="A318" s="4">
        <v>316</v>
      </c>
      <c r="B318" s="2"/>
      <c r="C318" s="45" t="s">
        <v>332</v>
      </c>
      <c r="D318" s="2"/>
      <c r="E318" s="4"/>
      <c r="F318" s="115" t="s">
        <v>332</v>
      </c>
      <c r="G318" s="4">
        <v>2001313453</v>
      </c>
      <c r="H318" s="4">
        <v>6859225540</v>
      </c>
      <c r="I318" s="4"/>
      <c r="J318" s="47" t="s">
        <v>349</v>
      </c>
      <c r="L318" s="55" t="s">
        <v>3832</v>
      </c>
      <c r="N318" s="55" t="s">
        <v>4150</v>
      </c>
      <c r="O318" s="94"/>
      <c r="P318" s="94"/>
      <c r="Q318" s="55" t="s">
        <v>4148</v>
      </c>
      <c r="R318" s="55" t="s">
        <v>3832</v>
      </c>
      <c r="S318" s="55" t="s">
        <v>3833</v>
      </c>
    </row>
    <row r="319" spans="1:19" ht="15.75" customHeight="1">
      <c r="A319" s="4">
        <v>317</v>
      </c>
      <c r="B319" s="2"/>
      <c r="C319" s="45" t="s">
        <v>332</v>
      </c>
      <c r="D319" s="2"/>
      <c r="E319" s="4"/>
      <c r="F319" s="115" t="s">
        <v>332</v>
      </c>
      <c r="G319" s="4">
        <v>2104291097</v>
      </c>
      <c r="H319" s="4">
        <v>6802223292</v>
      </c>
      <c r="I319" s="4"/>
      <c r="J319" s="47" t="s">
        <v>350</v>
      </c>
      <c r="L319" s="55" t="s">
        <v>3832</v>
      </c>
      <c r="N319" s="55" t="s">
        <v>4151</v>
      </c>
      <c r="O319" s="94"/>
      <c r="P319" s="94"/>
      <c r="Q319" s="55" t="s">
        <v>4152</v>
      </c>
      <c r="R319" s="55" t="s">
        <v>3935</v>
      </c>
      <c r="S319" s="55" t="s">
        <v>4153</v>
      </c>
    </row>
    <row r="320" spans="1:19" ht="15.75" customHeight="1">
      <c r="A320" s="4">
        <v>318</v>
      </c>
      <c r="B320" s="2"/>
      <c r="C320" s="45" t="s">
        <v>332</v>
      </c>
      <c r="D320" s="2"/>
      <c r="E320" s="4"/>
      <c r="F320" s="115" t="s">
        <v>332</v>
      </c>
      <c r="G320" s="4">
        <v>2001245368</v>
      </c>
      <c r="H320" s="4">
        <v>6846956361</v>
      </c>
      <c r="I320" s="4"/>
      <c r="J320" s="47" t="s">
        <v>351</v>
      </c>
      <c r="K320" s="55">
        <v>1060468194</v>
      </c>
      <c r="L320" s="55" t="s">
        <v>4118</v>
      </c>
      <c r="N320" s="55" t="s">
        <v>4154</v>
      </c>
      <c r="O320" s="94"/>
      <c r="P320" s="94"/>
      <c r="Q320" s="55" t="s">
        <v>4148</v>
      </c>
      <c r="R320" s="55" t="s">
        <v>3832</v>
      </c>
      <c r="S320" s="55" t="s">
        <v>3846</v>
      </c>
    </row>
    <row r="321" spans="1:19" ht="15.75" customHeight="1">
      <c r="A321" s="4">
        <v>319</v>
      </c>
      <c r="B321" s="2"/>
      <c r="C321" s="45" t="s">
        <v>332</v>
      </c>
      <c r="D321" s="2"/>
      <c r="E321" s="4"/>
      <c r="F321" s="115" t="s">
        <v>332</v>
      </c>
      <c r="G321" s="4">
        <v>2003018752</v>
      </c>
      <c r="H321" s="4">
        <v>6882955570</v>
      </c>
      <c r="I321" s="4"/>
      <c r="J321" s="47" t="s">
        <v>352</v>
      </c>
      <c r="K321" s="58">
        <v>1060761078</v>
      </c>
      <c r="L321" s="55" t="s">
        <v>4118</v>
      </c>
      <c r="N321" s="55" t="s">
        <v>4155</v>
      </c>
      <c r="O321" s="94"/>
      <c r="P321" s="94"/>
      <c r="Q321" s="55" t="s">
        <v>4156</v>
      </c>
    </row>
    <row r="322" spans="1:19" ht="15.75" customHeight="1">
      <c r="A322" s="4">
        <v>320</v>
      </c>
      <c r="B322" s="2"/>
      <c r="C322" s="45" t="s">
        <v>332</v>
      </c>
      <c r="D322" s="2"/>
      <c r="E322" s="4"/>
      <c r="F322" s="115" t="s">
        <v>332</v>
      </c>
      <c r="G322" s="4">
        <v>2102836325</v>
      </c>
      <c r="H322" s="4">
        <v>6800059047</v>
      </c>
      <c r="I322" s="4"/>
      <c r="J322" s="47" t="s">
        <v>353</v>
      </c>
    </row>
    <row r="323" spans="1:19" ht="15.75" customHeight="1">
      <c r="A323" s="4">
        <v>321</v>
      </c>
      <c r="B323" s="2"/>
      <c r="C323" s="45" t="s">
        <v>332</v>
      </c>
      <c r="D323" s="2"/>
      <c r="E323" s="4"/>
      <c r="F323" s="115" t="s">
        <v>332</v>
      </c>
      <c r="G323" s="4">
        <v>2102105150</v>
      </c>
      <c r="H323" s="4">
        <v>6876894819</v>
      </c>
      <c r="I323" s="4"/>
      <c r="J323" s="47" t="s">
        <v>354</v>
      </c>
    </row>
    <row r="324" spans="1:19" ht="15.75" customHeight="1">
      <c r="A324" s="4">
        <v>322</v>
      </c>
      <c r="B324" s="2"/>
      <c r="C324" s="45" t="s">
        <v>332</v>
      </c>
      <c r="D324" s="2"/>
      <c r="E324" s="4"/>
      <c r="F324" s="115" t="s">
        <v>332</v>
      </c>
      <c r="G324" s="4">
        <v>2102106199</v>
      </c>
      <c r="H324" s="4">
        <v>6871106412</v>
      </c>
      <c r="I324" s="4"/>
      <c r="J324" s="47" t="s">
        <v>355</v>
      </c>
      <c r="L324" s="55" t="s">
        <v>3987</v>
      </c>
      <c r="N324" s="55" t="s">
        <v>4157</v>
      </c>
      <c r="O324" s="94"/>
      <c r="P324" s="94"/>
      <c r="Q324" s="55" t="s">
        <v>3835</v>
      </c>
      <c r="R324" s="55" t="s">
        <v>3987</v>
      </c>
    </row>
    <row r="325" spans="1:19" ht="15.75" customHeight="1">
      <c r="A325" s="4">
        <v>323</v>
      </c>
      <c r="B325" s="2"/>
      <c r="C325" s="45" t="s">
        <v>332</v>
      </c>
      <c r="D325" s="2"/>
      <c r="E325" s="4"/>
      <c r="F325" s="115" t="s">
        <v>332</v>
      </c>
      <c r="G325" s="4">
        <v>2102590425</v>
      </c>
      <c r="H325" s="4">
        <v>6864703883</v>
      </c>
      <c r="I325" s="4"/>
      <c r="J325" s="47" t="s">
        <v>356</v>
      </c>
      <c r="L325" s="55" t="s">
        <v>3832</v>
      </c>
      <c r="N325" s="55" t="s">
        <v>4158</v>
      </c>
      <c r="O325" s="94"/>
      <c r="P325" s="94"/>
      <c r="Q325" s="55" t="s">
        <v>4159</v>
      </c>
      <c r="R325" s="55" t="s">
        <v>3832</v>
      </c>
      <c r="S325" s="55" t="s">
        <v>4160</v>
      </c>
    </row>
    <row r="326" spans="1:19" ht="15.75" customHeight="1">
      <c r="A326" s="4">
        <v>324</v>
      </c>
      <c r="B326" s="2"/>
      <c r="C326" s="45" t="s">
        <v>332</v>
      </c>
      <c r="D326" s="2"/>
      <c r="E326" s="4"/>
      <c r="F326" s="115" t="s">
        <v>332</v>
      </c>
      <c r="G326" s="4">
        <v>2104299387</v>
      </c>
      <c r="H326" s="4">
        <v>6800756546</v>
      </c>
      <c r="I326" s="4"/>
      <c r="J326" s="47" t="s">
        <v>357</v>
      </c>
      <c r="L326" s="55" t="s">
        <v>4060</v>
      </c>
      <c r="N326" s="55" t="s">
        <v>4161</v>
      </c>
      <c r="O326" s="94"/>
      <c r="P326" s="94"/>
      <c r="Q326" s="55" t="s">
        <v>4162</v>
      </c>
      <c r="R326" s="55" t="s">
        <v>3987</v>
      </c>
      <c r="S326" s="55" t="s">
        <v>4163</v>
      </c>
    </row>
    <row r="327" spans="1:19" ht="15.75" customHeight="1">
      <c r="A327" s="4">
        <v>325</v>
      </c>
      <c r="B327" s="2"/>
      <c r="C327" s="45" t="s">
        <v>332</v>
      </c>
      <c r="D327" s="2"/>
      <c r="E327" s="4"/>
      <c r="F327" s="115" t="s">
        <v>332</v>
      </c>
      <c r="G327" s="4">
        <v>2102105158</v>
      </c>
      <c r="H327" s="4">
        <v>6876894822</v>
      </c>
      <c r="I327" s="4"/>
      <c r="J327" s="47" t="s">
        <v>358</v>
      </c>
    </row>
    <row r="328" spans="1:19" ht="15.75" customHeight="1">
      <c r="A328" s="4">
        <v>326</v>
      </c>
      <c r="B328" s="2"/>
      <c r="C328" s="45" t="s">
        <v>332</v>
      </c>
      <c r="D328" s="2"/>
      <c r="E328" s="4"/>
      <c r="F328" s="115" t="s">
        <v>332</v>
      </c>
      <c r="G328" s="4">
        <v>2102513596</v>
      </c>
      <c r="H328" s="4">
        <v>6806137849</v>
      </c>
      <c r="I328" s="4"/>
      <c r="J328" s="47" t="s">
        <v>359</v>
      </c>
    </row>
    <row r="329" spans="1:19" ht="15.75" customHeight="1">
      <c r="A329" s="4">
        <v>327</v>
      </c>
      <c r="B329" s="2"/>
      <c r="C329" s="45" t="s">
        <v>332</v>
      </c>
      <c r="D329" s="2"/>
      <c r="E329" s="4"/>
      <c r="F329" s="115" t="s">
        <v>332</v>
      </c>
      <c r="G329" s="4">
        <v>2106107525</v>
      </c>
      <c r="H329" s="4">
        <v>6882955544</v>
      </c>
      <c r="I329" s="4"/>
      <c r="J329" s="47" t="s">
        <v>360</v>
      </c>
      <c r="N329" s="55" t="s">
        <v>4164</v>
      </c>
      <c r="O329" s="94"/>
      <c r="P329" s="94"/>
      <c r="Q329" s="55" t="s">
        <v>4165</v>
      </c>
      <c r="S329" s="55" t="s">
        <v>4149</v>
      </c>
    </row>
    <row r="330" spans="1:19" ht="15.75" customHeight="1">
      <c r="A330" s="4">
        <v>328</v>
      </c>
      <c r="B330" s="2"/>
      <c r="C330" s="45" t="s">
        <v>332</v>
      </c>
      <c r="D330" s="2"/>
      <c r="E330" s="4"/>
      <c r="F330" s="115" t="s">
        <v>332</v>
      </c>
      <c r="G330" s="4">
        <v>2104299389</v>
      </c>
      <c r="H330" s="4">
        <v>6800844246</v>
      </c>
      <c r="I330" s="4"/>
      <c r="J330" s="47" t="s">
        <v>361</v>
      </c>
      <c r="K330" s="55">
        <v>1060468188</v>
      </c>
      <c r="L330" s="55" t="s">
        <v>4166</v>
      </c>
      <c r="N330" s="55" t="s">
        <v>4167</v>
      </c>
      <c r="O330" s="94"/>
      <c r="P330" s="94"/>
      <c r="Q330" s="55" t="s">
        <v>4168</v>
      </c>
      <c r="R330" s="55" t="s">
        <v>4169</v>
      </c>
      <c r="S330" s="55" t="s">
        <v>4170</v>
      </c>
    </row>
    <row r="331" spans="1:19" ht="15.75" customHeight="1">
      <c r="A331" s="4">
        <v>329</v>
      </c>
      <c r="B331" s="2"/>
      <c r="C331" s="45" t="s">
        <v>332</v>
      </c>
      <c r="D331" s="2"/>
      <c r="E331" s="4"/>
      <c r="F331" s="115" t="s">
        <v>332</v>
      </c>
      <c r="G331" s="4">
        <v>2106289386</v>
      </c>
      <c r="H331" s="4">
        <v>6882955568</v>
      </c>
      <c r="I331" s="4"/>
      <c r="J331" s="47" t="s">
        <v>362</v>
      </c>
      <c r="K331" s="55">
        <v>5493205489852</v>
      </c>
      <c r="L331" s="55" t="s">
        <v>3955</v>
      </c>
      <c r="N331" s="55" t="s">
        <v>4171</v>
      </c>
      <c r="O331" s="94"/>
      <c r="P331" s="94"/>
      <c r="Q331" s="55" t="s">
        <v>4172</v>
      </c>
      <c r="R331" s="55" t="s">
        <v>4173</v>
      </c>
      <c r="S331" s="55" t="s">
        <v>4058</v>
      </c>
    </row>
    <row r="332" spans="1:19" ht="15.75" customHeight="1">
      <c r="A332" s="4">
        <v>330</v>
      </c>
      <c r="B332" s="2"/>
      <c r="C332" s="45" t="s">
        <v>332</v>
      </c>
      <c r="D332" s="2"/>
      <c r="E332" s="4"/>
      <c r="F332" s="115" t="s">
        <v>332</v>
      </c>
      <c r="G332" s="4">
        <v>2102747380</v>
      </c>
      <c r="H332" s="4">
        <v>6800605753</v>
      </c>
      <c r="I332" s="4"/>
      <c r="J332" s="47" t="s">
        <v>363</v>
      </c>
      <c r="L332" s="55" t="s">
        <v>3832</v>
      </c>
      <c r="N332" s="55" t="s">
        <v>4174</v>
      </c>
      <c r="O332" s="94"/>
      <c r="P332" s="94"/>
      <c r="Q332" s="55" t="s">
        <v>4159</v>
      </c>
    </row>
    <row r="333" spans="1:19" ht="15.75" customHeight="1">
      <c r="A333" s="4">
        <v>331</v>
      </c>
      <c r="B333" s="2"/>
      <c r="C333" s="45" t="s">
        <v>332</v>
      </c>
      <c r="D333" s="2"/>
      <c r="E333" s="4"/>
      <c r="F333" s="115" t="s">
        <v>332</v>
      </c>
      <c r="G333" s="4">
        <v>2001293041</v>
      </c>
      <c r="H333" s="4">
        <v>6855985247</v>
      </c>
      <c r="I333" s="4"/>
      <c r="J333" s="47" t="s">
        <v>364</v>
      </c>
    </row>
    <row r="334" spans="1:19" ht="15.75" customHeight="1">
      <c r="A334" s="4">
        <v>332</v>
      </c>
      <c r="B334" s="2"/>
      <c r="C334" s="45" t="s">
        <v>270</v>
      </c>
      <c r="D334" s="2"/>
      <c r="E334" s="4"/>
      <c r="F334" s="115" t="s">
        <v>270</v>
      </c>
      <c r="G334" s="4">
        <v>2102106193</v>
      </c>
      <c r="H334" s="4">
        <v>6865524333</v>
      </c>
      <c r="I334" s="4"/>
      <c r="J334" s="47" t="s">
        <v>366</v>
      </c>
      <c r="K334" s="55" t="s">
        <v>4175</v>
      </c>
      <c r="N334" s="55" t="s">
        <v>4176</v>
      </c>
      <c r="O334" s="94"/>
      <c r="P334" s="94"/>
      <c r="Q334" s="24" t="s">
        <v>4177</v>
      </c>
    </row>
    <row r="335" spans="1:19" ht="15.75" customHeight="1">
      <c r="A335" s="4">
        <v>333</v>
      </c>
      <c r="B335" s="2"/>
      <c r="C335" s="45" t="s">
        <v>270</v>
      </c>
      <c r="D335" s="2"/>
      <c r="E335" s="4"/>
      <c r="F335" s="115" t="s">
        <v>270</v>
      </c>
      <c r="G335" s="4">
        <v>2001272017</v>
      </c>
      <c r="H335" s="4">
        <v>6821578848</v>
      </c>
      <c r="I335" s="4"/>
      <c r="J335" s="47" t="s">
        <v>367</v>
      </c>
      <c r="K335" s="55" t="s">
        <v>3866</v>
      </c>
      <c r="N335" s="55" t="s">
        <v>4178</v>
      </c>
      <c r="O335" s="94"/>
      <c r="P335" s="94"/>
      <c r="Q335" s="55" t="s">
        <v>3935</v>
      </c>
    </row>
    <row r="336" spans="1:19" ht="15.75" customHeight="1">
      <c r="A336" s="4">
        <v>334</v>
      </c>
      <c r="B336" s="2"/>
      <c r="C336" s="45" t="s">
        <v>270</v>
      </c>
      <c r="D336" s="2"/>
      <c r="E336" s="4"/>
      <c r="F336" s="115" t="s">
        <v>270</v>
      </c>
      <c r="G336" s="4">
        <v>2001272024</v>
      </c>
      <c r="H336" s="4">
        <v>6821115088</v>
      </c>
      <c r="I336" s="4"/>
      <c r="J336" s="47" t="s">
        <v>368</v>
      </c>
      <c r="K336" s="55" t="s">
        <v>4179</v>
      </c>
      <c r="N336" s="55" t="s">
        <v>4178</v>
      </c>
      <c r="O336" s="94"/>
      <c r="P336" s="94"/>
      <c r="Q336" s="55" t="s">
        <v>3935</v>
      </c>
    </row>
    <row r="337" spans="1:115" ht="15.75" customHeight="1">
      <c r="A337" s="4">
        <v>335</v>
      </c>
      <c r="B337" s="2"/>
      <c r="C337" s="45" t="s">
        <v>270</v>
      </c>
      <c r="D337" s="2"/>
      <c r="E337" s="4"/>
      <c r="F337" s="115" t="s">
        <v>270</v>
      </c>
      <c r="G337" s="4">
        <v>2001272111</v>
      </c>
      <c r="H337" s="4">
        <v>6803475267</v>
      </c>
      <c r="I337" s="4"/>
      <c r="J337" s="47" t="s">
        <v>369</v>
      </c>
      <c r="K337" s="55" t="s">
        <v>3866</v>
      </c>
      <c r="N337" s="55" t="s">
        <v>4178</v>
      </c>
      <c r="O337" s="94"/>
      <c r="P337" s="94"/>
      <c r="Q337" s="55" t="s">
        <v>3935</v>
      </c>
      <c r="DK337" s="55"/>
    </row>
    <row r="338" spans="1:115" ht="15.75" customHeight="1">
      <c r="A338" s="4">
        <v>336</v>
      </c>
      <c r="B338" s="2"/>
      <c r="C338" s="45" t="s">
        <v>270</v>
      </c>
      <c r="D338" s="2"/>
      <c r="E338" s="4"/>
      <c r="F338" s="115" t="s">
        <v>270</v>
      </c>
      <c r="G338" s="4">
        <v>2001272112</v>
      </c>
      <c r="H338" s="4">
        <v>6855232697</v>
      </c>
      <c r="I338" s="4"/>
      <c r="J338" s="47" t="s">
        <v>370</v>
      </c>
      <c r="K338" s="55" t="s">
        <v>4179</v>
      </c>
      <c r="N338" s="55" t="s">
        <v>4180</v>
      </c>
      <c r="O338" s="94"/>
      <c r="P338" s="94"/>
      <c r="Q338" s="55" t="s">
        <v>3935</v>
      </c>
    </row>
    <row r="339" spans="1:115" ht="15.75" customHeight="1">
      <c r="A339" s="4">
        <v>337</v>
      </c>
      <c r="B339" s="2"/>
      <c r="C339" s="45" t="s">
        <v>270</v>
      </c>
      <c r="D339" s="2"/>
      <c r="E339" s="4"/>
      <c r="F339" s="115" t="s">
        <v>270</v>
      </c>
      <c r="G339" s="4">
        <v>2106115809</v>
      </c>
      <c r="H339" s="4">
        <v>6882955572</v>
      </c>
      <c r="I339" s="4"/>
      <c r="J339" s="47" t="s">
        <v>371</v>
      </c>
      <c r="K339" s="55" t="s">
        <v>4179</v>
      </c>
      <c r="N339" s="55" t="s">
        <v>4181</v>
      </c>
      <c r="O339" s="94"/>
      <c r="P339" s="94"/>
      <c r="Q339" s="55" t="s">
        <v>4182</v>
      </c>
    </row>
    <row r="340" spans="1:115" ht="15.75" customHeight="1">
      <c r="A340" s="4">
        <v>338</v>
      </c>
      <c r="B340" s="2"/>
      <c r="C340" s="45" t="s">
        <v>270</v>
      </c>
      <c r="D340" s="2"/>
      <c r="E340" s="4"/>
      <c r="F340" s="115" t="s">
        <v>270</v>
      </c>
      <c r="G340" s="4">
        <v>2106289366</v>
      </c>
      <c r="H340" s="4">
        <v>6864979843</v>
      </c>
      <c r="I340" s="4"/>
      <c r="J340" s="47" t="s">
        <v>372</v>
      </c>
      <c r="K340" s="55" t="s">
        <v>4179</v>
      </c>
      <c r="N340" s="55" t="s">
        <v>4183</v>
      </c>
      <c r="O340" s="94"/>
      <c r="P340" s="94"/>
      <c r="Q340" s="55" t="s">
        <v>4024</v>
      </c>
    </row>
    <row r="341" spans="1:115" ht="15.75" customHeight="1">
      <c r="A341" s="4">
        <v>339</v>
      </c>
      <c r="B341" s="2"/>
      <c r="C341" s="45" t="s">
        <v>270</v>
      </c>
      <c r="D341" s="2"/>
      <c r="E341" s="4"/>
      <c r="F341" s="115" t="s">
        <v>270</v>
      </c>
      <c r="G341" s="4">
        <v>2001227847</v>
      </c>
      <c r="H341" s="4">
        <v>6803404799</v>
      </c>
      <c r="I341" s="4"/>
      <c r="J341" s="47" t="s">
        <v>373</v>
      </c>
      <c r="K341" s="55" t="s">
        <v>4179</v>
      </c>
      <c r="N341" s="55" t="s">
        <v>4184</v>
      </c>
      <c r="O341" s="94"/>
      <c r="P341" s="94"/>
      <c r="Q341" s="55" t="s">
        <v>4185</v>
      </c>
    </row>
    <row r="342" spans="1:115" ht="15.75" customHeight="1">
      <c r="A342" s="4">
        <v>340</v>
      </c>
      <c r="B342" s="2"/>
      <c r="C342" s="45" t="s">
        <v>270</v>
      </c>
      <c r="D342" s="2"/>
      <c r="E342" s="4"/>
      <c r="F342" s="115" t="s">
        <v>270</v>
      </c>
      <c r="G342" s="4">
        <v>2001274568</v>
      </c>
      <c r="H342" s="4">
        <v>6802533249</v>
      </c>
      <c r="I342" s="4"/>
      <c r="J342" s="47" t="s">
        <v>374</v>
      </c>
      <c r="K342" s="55" t="s">
        <v>4179</v>
      </c>
      <c r="N342" s="55" t="s">
        <v>4186</v>
      </c>
      <c r="O342" s="94"/>
      <c r="P342" s="94"/>
      <c r="Q342" s="55" t="s">
        <v>4187</v>
      </c>
    </row>
    <row r="343" spans="1:115" ht="15.75" customHeight="1">
      <c r="A343" s="4">
        <v>341</v>
      </c>
      <c r="B343" s="2"/>
      <c r="C343" s="45" t="s">
        <v>270</v>
      </c>
      <c r="D343" s="2"/>
      <c r="E343" s="4"/>
      <c r="F343" s="115" t="s">
        <v>270</v>
      </c>
      <c r="G343" s="4">
        <v>2102755588</v>
      </c>
      <c r="H343" s="4">
        <v>6801652289</v>
      </c>
      <c r="I343" s="4"/>
      <c r="J343" s="47" t="s">
        <v>375</v>
      </c>
      <c r="K343" s="55" t="s">
        <v>4179</v>
      </c>
      <c r="N343" s="55" t="s">
        <v>4188</v>
      </c>
      <c r="O343" s="94"/>
      <c r="P343" s="94"/>
      <c r="Q343" s="55" t="s">
        <v>3842</v>
      </c>
    </row>
    <row r="344" spans="1:115" ht="15.75" customHeight="1">
      <c r="A344" s="4">
        <v>342</v>
      </c>
      <c r="B344" s="2"/>
      <c r="C344" s="45" t="s">
        <v>270</v>
      </c>
      <c r="D344" s="2"/>
      <c r="E344" s="4"/>
      <c r="F344" s="115" t="s">
        <v>270</v>
      </c>
      <c r="G344" s="4">
        <v>2102106187</v>
      </c>
      <c r="H344" s="4">
        <v>6851186712</v>
      </c>
      <c r="I344" s="4"/>
      <c r="J344" s="47" t="s">
        <v>376</v>
      </c>
      <c r="K344" s="55" t="s">
        <v>4179</v>
      </c>
      <c r="N344" s="55" t="s">
        <v>4189</v>
      </c>
      <c r="O344" s="94"/>
      <c r="P344" s="94"/>
      <c r="Q344" s="55" t="s">
        <v>3838</v>
      </c>
    </row>
    <row r="345" spans="1:115" ht="15.75" customHeight="1">
      <c r="A345" s="4">
        <v>343</v>
      </c>
      <c r="B345" s="2"/>
      <c r="C345" s="45" t="s">
        <v>270</v>
      </c>
      <c r="D345" s="2"/>
      <c r="E345" s="4"/>
      <c r="F345" s="115" t="s">
        <v>270</v>
      </c>
      <c r="G345" s="4">
        <v>2106686608</v>
      </c>
      <c r="H345" s="4">
        <v>6865100613</v>
      </c>
      <c r="I345" s="4"/>
      <c r="J345" s="47" t="s">
        <v>377</v>
      </c>
      <c r="K345" s="55" t="s">
        <v>4179</v>
      </c>
      <c r="N345" s="55" t="s">
        <v>4190</v>
      </c>
      <c r="O345" s="94"/>
      <c r="P345" s="94"/>
      <c r="Q345" s="55" t="s">
        <v>4191</v>
      </c>
    </row>
    <row r="346" spans="1:115" ht="15.75" customHeight="1">
      <c r="A346" s="4">
        <v>344</v>
      </c>
      <c r="B346" s="2"/>
      <c r="C346" s="45" t="s">
        <v>270</v>
      </c>
      <c r="D346" s="2"/>
      <c r="E346" s="4"/>
      <c r="F346" s="115" t="s">
        <v>270</v>
      </c>
      <c r="G346" s="4">
        <v>2001272118</v>
      </c>
      <c r="H346" s="4">
        <v>6855232701</v>
      </c>
      <c r="I346" s="4"/>
      <c r="J346" s="47" t="s">
        <v>378</v>
      </c>
      <c r="K346" s="55" t="s">
        <v>4179</v>
      </c>
      <c r="N346" s="55" t="s">
        <v>4178</v>
      </c>
      <c r="O346" s="94"/>
      <c r="P346" s="94"/>
      <c r="Q346" s="55" t="s">
        <v>3935</v>
      </c>
    </row>
    <row r="347" spans="1:115" ht="15.75" customHeight="1">
      <c r="A347" s="4">
        <v>345</v>
      </c>
      <c r="B347" s="2"/>
      <c r="C347" s="45" t="s">
        <v>270</v>
      </c>
      <c r="D347" s="2"/>
      <c r="E347" s="4"/>
      <c r="F347" s="115" t="s">
        <v>270</v>
      </c>
      <c r="G347" s="4">
        <v>2106295190</v>
      </c>
      <c r="H347" s="4">
        <v>6865571298</v>
      </c>
      <c r="I347" s="4"/>
      <c r="J347" s="47" t="s">
        <v>379</v>
      </c>
      <c r="K347" s="55" t="s">
        <v>4179</v>
      </c>
      <c r="N347" s="55" t="s">
        <v>4190</v>
      </c>
      <c r="O347" s="94"/>
      <c r="P347" s="94"/>
      <c r="Q347" s="55" t="s">
        <v>4191</v>
      </c>
    </row>
    <row r="348" spans="1:115" ht="15.75" customHeight="1">
      <c r="A348" s="4">
        <v>346</v>
      </c>
      <c r="B348" s="2"/>
      <c r="C348" s="45" t="s">
        <v>270</v>
      </c>
      <c r="D348" s="2"/>
      <c r="E348" s="4"/>
      <c r="F348" s="115" t="s">
        <v>270</v>
      </c>
      <c r="G348" s="4">
        <v>2102518322</v>
      </c>
      <c r="H348" s="4">
        <v>6888254162</v>
      </c>
      <c r="I348" s="4"/>
      <c r="J348" s="47" t="s">
        <v>380</v>
      </c>
      <c r="K348" s="55">
        <v>1060467868</v>
      </c>
      <c r="L348" s="55" t="s">
        <v>4067</v>
      </c>
      <c r="N348" s="55" t="s">
        <v>4192</v>
      </c>
      <c r="O348" s="94"/>
      <c r="P348" s="94"/>
      <c r="Q348" s="55" t="s">
        <v>4193</v>
      </c>
      <c r="AE348" s="122"/>
      <c r="AG348" s="122"/>
    </row>
    <row r="349" spans="1:115" ht="15.75" customHeight="1">
      <c r="A349" s="4">
        <v>347</v>
      </c>
      <c r="B349" s="2"/>
      <c r="C349" s="45" t="s">
        <v>270</v>
      </c>
      <c r="D349" s="2"/>
      <c r="E349" s="4"/>
      <c r="F349" s="115" t="s">
        <v>270</v>
      </c>
      <c r="G349" s="4">
        <v>2102597625</v>
      </c>
      <c r="H349" s="4">
        <v>6864706796</v>
      </c>
      <c r="I349" s="4"/>
      <c r="J349" s="47" t="s">
        <v>381</v>
      </c>
      <c r="K349" s="55">
        <v>5402205563467</v>
      </c>
      <c r="L349" s="55" t="s">
        <v>3955</v>
      </c>
      <c r="N349" s="55" t="s">
        <v>4194</v>
      </c>
      <c r="O349" s="94"/>
      <c r="P349" s="94"/>
      <c r="Q349" s="55" t="s">
        <v>4195</v>
      </c>
      <c r="AE349" s="122"/>
      <c r="AG349" s="122"/>
    </row>
    <row r="350" spans="1:115" ht="15.75" customHeight="1">
      <c r="A350" s="4">
        <v>348</v>
      </c>
      <c r="B350" s="2"/>
      <c r="C350" s="45" t="s">
        <v>270</v>
      </c>
      <c r="D350" s="2"/>
      <c r="E350" s="4"/>
      <c r="F350" s="115" t="s">
        <v>270</v>
      </c>
      <c r="G350" s="4">
        <v>2104298687</v>
      </c>
      <c r="H350" s="4">
        <v>6865202366</v>
      </c>
      <c r="I350" s="4"/>
      <c r="J350" s="47" t="s">
        <v>382</v>
      </c>
      <c r="K350" s="55">
        <v>1060467864</v>
      </c>
      <c r="L350" s="55" t="s">
        <v>4067</v>
      </c>
      <c r="N350" s="55" t="s">
        <v>4196</v>
      </c>
      <c r="O350" s="94"/>
      <c r="P350" s="94"/>
      <c r="Q350" s="55" t="s">
        <v>4197</v>
      </c>
      <c r="AE350" s="122"/>
      <c r="AG350" s="122"/>
    </row>
    <row r="351" spans="1:115" ht="15.75" customHeight="1">
      <c r="A351" s="4">
        <v>349</v>
      </c>
      <c r="B351" s="2"/>
      <c r="C351" s="45" t="s">
        <v>270</v>
      </c>
      <c r="D351" s="2"/>
      <c r="E351" s="4"/>
      <c r="F351" s="115" t="s">
        <v>270</v>
      </c>
      <c r="G351" s="4">
        <v>2104298771</v>
      </c>
      <c r="H351" s="4">
        <v>6802503365</v>
      </c>
      <c r="I351" s="4"/>
      <c r="J351" s="47" t="s">
        <v>383</v>
      </c>
      <c r="K351" s="55" t="s">
        <v>4179</v>
      </c>
      <c r="N351" s="55" t="s">
        <v>4198</v>
      </c>
      <c r="O351" s="94"/>
      <c r="P351" s="94"/>
      <c r="Q351" s="55" t="s">
        <v>4199</v>
      </c>
    </row>
    <row r="352" spans="1:115" ht="15.75" customHeight="1">
      <c r="A352" s="4">
        <v>350</v>
      </c>
      <c r="B352" s="2"/>
      <c r="C352" s="45" t="s">
        <v>270</v>
      </c>
      <c r="D352" s="2"/>
      <c r="E352" s="4"/>
      <c r="F352" s="115" t="s">
        <v>270</v>
      </c>
      <c r="G352" s="4">
        <v>2001313450</v>
      </c>
      <c r="H352" s="4">
        <v>6859225536</v>
      </c>
      <c r="I352" s="4"/>
      <c r="J352" s="47" t="s">
        <v>384</v>
      </c>
      <c r="K352" s="55" t="s">
        <v>4179</v>
      </c>
      <c r="N352" s="55" t="s">
        <v>4200</v>
      </c>
      <c r="O352" s="94"/>
      <c r="P352" s="94"/>
      <c r="Q352" s="55" t="s">
        <v>3927</v>
      </c>
      <c r="AE352" s="122"/>
      <c r="AG352" s="122"/>
    </row>
    <row r="353" spans="1:33" ht="15.75" customHeight="1">
      <c r="A353" s="4">
        <v>351</v>
      </c>
      <c r="B353" s="2"/>
      <c r="C353" s="45" t="s">
        <v>270</v>
      </c>
      <c r="D353" s="2"/>
      <c r="E353" s="4"/>
      <c r="F353" s="115" t="s">
        <v>270</v>
      </c>
      <c r="G353" s="4">
        <v>2102752808</v>
      </c>
      <c r="H353" s="4">
        <v>6864703880</v>
      </c>
      <c r="I353" s="4"/>
      <c r="J353" s="47" t="s">
        <v>385</v>
      </c>
      <c r="K353" s="55" t="s">
        <v>4179</v>
      </c>
      <c r="N353" s="55" t="s">
        <v>4201</v>
      </c>
      <c r="O353" s="94"/>
      <c r="P353" s="94"/>
      <c r="Q353" s="55" t="s">
        <v>4195</v>
      </c>
      <c r="AE353" s="123"/>
      <c r="AF353" s="49"/>
      <c r="AG353" s="123"/>
    </row>
    <row r="354" spans="1:33" ht="15.75" customHeight="1">
      <c r="A354" s="4">
        <v>352</v>
      </c>
      <c r="B354" s="2"/>
      <c r="C354" s="45" t="s">
        <v>270</v>
      </c>
      <c r="D354" s="2"/>
      <c r="E354" s="4"/>
      <c r="F354" s="115" t="s">
        <v>270</v>
      </c>
      <c r="G354" s="4">
        <v>2102105166</v>
      </c>
      <c r="H354" s="4">
        <v>6865524193</v>
      </c>
      <c r="I354" s="4"/>
      <c r="J354" s="47" t="s">
        <v>386</v>
      </c>
      <c r="K354" s="55" t="s">
        <v>4175</v>
      </c>
      <c r="N354" s="55" t="s">
        <v>4202</v>
      </c>
      <c r="O354" s="94"/>
      <c r="P354" s="94"/>
      <c r="Q354" s="55" t="s">
        <v>4177</v>
      </c>
      <c r="AD354" s="49"/>
      <c r="AE354" s="123"/>
      <c r="AF354" s="49"/>
    </row>
    <row r="355" spans="1:33" ht="15.75" customHeight="1">
      <c r="A355" s="4">
        <v>353</v>
      </c>
      <c r="B355" s="2"/>
      <c r="C355" s="45" t="s">
        <v>270</v>
      </c>
      <c r="D355" s="2"/>
      <c r="E355" s="4"/>
      <c r="F355" s="115" t="s">
        <v>270</v>
      </c>
      <c r="G355" s="4">
        <v>2001251611</v>
      </c>
      <c r="H355" s="4">
        <v>6838368500</v>
      </c>
      <c r="I355" s="4"/>
      <c r="J355" s="47" t="s">
        <v>387</v>
      </c>
      <c r="K355" s="55" t="s">
        <v>4203</v>
      </c>
      <c r="L355" s="55" t="s">
        <v>4204</v>
      </c>
      <c r="N355" s="55" t="s">
        <v>4205</v>
      </c>
      <c r="O355" s="94"/>
      <c r="P355" s="94"/>
      <c r="Q355" s="55" t="s">
        <v>4206</v>
      </c>
      <c r="AE355" s="122"/>
      <c r="AG355" s="122"/>
    </row>
    <row r="356" spans="1:33" ht="15.75" customHeight="1">
      <c r="A356" s="4">
        <v>354</v>
      </c>
      <c r="B356" s="2"/>
      <c r="C356" s="45" t="s">
        <v>270</v>
      </c>
      <c r="D356" s="2"/>
      <c r="E356" s="4"/>
      <c r="F356" s="115" t="s">
        <v>270</v>
      </c>
      <c r="G356" s="4">
        <v>2106686361</v>
      </c>
      <c r="H356" s="4">
        <v>6865107014</v>
      </c>
      <c r="I356" s="4"/>
      <c r="J356" s="47" t="s">
        <v>388</v>
      </c>
      <c r="K356" s="55" t="s">
        <v>4179</v>
      </c>
      <c r="N356" s="55" t="s">
        <v>4207</v>
      </c>
      <c r="O356" s="94"/>
      <c r="P356" s="94"/>
      <c r="Q356" s="58" t="s">
        <v>4038</v>
      </c>
    </row>
    <row r="357" spans="1:33" ht="15.75" customHeight="1">
      <c r="A357" s="4">
        <v>355</v>
      </c>
      <c r="B357" s="2"/>
      <c r="C357" s="45" t="s">
        <v>270</v>
      </c>
      <c r="D357" s="2"/>
      <c r="E357" s="4"/>
      <c r="F357" s="115" t="s">
        <v>270</v>
      </c>
      <c r="G357" s="4">
        <v>2106292058</v>
      </c>
      <c r="H357" s="4">
        <v>6865571305</v>
      </c>
      <c r="I357" s="4"/>
      <c r="J357" s="47" t="s">
        <v>389</v>
      </c>
      <c r="K357" s="55" t="s">
        <v>3866</v>
      </c>
      <c r="N357" s="55" t="s">
        <v>4190</v>
      </c>
      <c r="O357" s="94"/>
      <c r="P357" s="94"/>
      <c r="Q357" s="55" t="s">
        <v>4191</v>
      </c>
    </row>
    <row r="358" spans="1:33" ht="15.75" customHeight="1">
      <c r="A358" s="4">
        <v>356</v>
      </c>
      <c r="B358" s="2"/>
      <c r="C358" s="45" t="s">
        <v>270</v>
      </c>
      <c r="D358" s="2"/>
      <c r="E358" s="4"/>
      <c r="F358" s="115" t="s">
        <v>270</v>
      </c>
      <c r="G358" s="4">
        <v>2102756221</v>
      </c>
      <c r="H358" s="4">
        <v>6854384883</v>
      </c>
      <c r="I358" s="4"/>
      <c r="J358" s="47" t="s">
        <v>390</v>
      </c>
      <c r="K358" s="55">
        <v>5402205561948</v>
      </c>
      <c r="L358" s="55" t="s">
        <v>4129</v>
      </c>
      <c r="N358" s="55" t="s">
        <v>4208</v>
      </c>
      <c r="O358" s="94"/>
      <c r="P358" s="94"/>
      <c r="Q358" s="55" t="s">
        <v>4209</v>
      </c>
    </row>
    <row r="359" spans="1:33" ht="15.75" customHeight="1">
      <c r="A359" s="4">
        <v>357</v>
      </c>
      <c r="B359" s="2"/>
      <c r="C359" s="45" t="s">
        <v>270</v>
      </c>
      <c r="D359" s="2"/>
      <c r="E359" s="4"/>
      <c r="F359" s="115" t="s">
        <v>270</v>
      </c>
      <c r="G359" s="4">
        <v>2001272055</v>
      </c>
      <c r="H359" s="4">
        <v>6821115134</v>
      </c>
      <c r="I359" s="4"/>
      <c r="J359" s="47" t="s">
        <v>391</v>
      </c>
      <c r="K359" s="55" t="s">
        <v>4179</v>
      </c>
      <c r="N359" s="55" t="s">
        <v>4178</v>
      </c>
      <c r="O359" s="94"/>
      <c r="P359" s="94"/>
      <c r="Q359" s="55" t="s">
        <v>3935</v>
      </c>
    </row>
    <row r="360" spans="1:33" ht="15.75" customHeight="1">
      <c r="A360" s="4">
        <v>358</v>
      </c>
      <c r="B360" s="2"/>
      <c r="C360" s="45" t="s">
        <v>270</v>
      </c>
      <c r="D360" s="2"/>
      <c r="E360" s="4"/>
      <c r="F360" s="115" t="s">
        <v>270</v>
      </c>
      <c r="G360" s="4">
        <v>2102105155</v>
      </c>
      <c r="H360" s="4">
        <v>6876894823</v>
      </c>
      <c r="I360" s="4"/>
      <c r="J360" s="47" t="s">
        <v>392</v>
      </c>
      <c r="K360" s="55" t="s">
        <v>4175</v>
      </c>
      <c r="N360" s="55" t="s">
        <v>4210</v>
      </c>
      <c r="O360" s="94"/>
      <c r="P360" s="94"/>
      <c r="Q360" s="55" t="s">
        <v>3831</v>
      </c>
    </row>
    <row r="361" spans="1:33" ht="15.75" customHeight="1">
      <c r="A361" s="4">
        <v>359</v>
      </c>
      <c r="B361" s="2"/>
      <c r="C361" s="45" t="s">
        <v>270</v>
      </c>
      <c r="D361" s="2"/>
      <c r="E361" s="4"/>
      <c r="F361" s="115" t="s">
        <v>270</v>
      </c>
      <c r="G361" s="4">
        <v>2102741688</v>
      </c>
      <c r="H361" s="4">
        <v>6864703886</v>
      </c>
      <c r="I361" s="4"/>
      <c r="J361" s="47" t="s">
        <v>393</v>
      </c>
      <c r="K361" s="55">
        <v>827699032</v>
      </c>
      <c r="L361" s="55" t="s">
        <v>4013</v>
      </c>
      <c r="N361" s="55" t="s">
        <v>4188</v>
      </c>
      <c r="O361" s="94"/>
      <c r="P361" s="94"/>
      <c r="Q361" s="55" t="s">
        <v>3842</v>
      </c>
    </row>
    <row r="362" spans="1:33" ht="15.75" customHeight="1">
      <c r="A362" s="4">
        <v>360</v>
      </c>
      <c r="B362" s="2"/>
      <c r="C362" s="45" t="s">
        <v>270</v>
      </c>
      <c r="D362" s="2"/>
      <c r="E362" s="4"/>
      <c r="F362" s="115" t="s">
        <v>270</v>
      </c>
      <c r="G362" s="4">
        <v>2106422489</v>
      </c>
      <c r="H362" s="4">
        <v>6882955593</v>
      </c>
      <c r="I362" s="4"/>
      <c r="J362" s="47" t="s">
        <v>394</v>
      </c>
      <c r="K362" s="55" t="s">
        <v>4179</v>
      </c>
      <c r="N362" s="55" t="s">
        <v>4211</v>
      </c>
      <c r="O362" s="94"/>
      <c r="P362" s="94"/>
      <c r="Q362" s="55" t="s">
        <v>4069</v>
      </c>
    </row>
    <row r="363" spans="1:33" ht="15.75" customHeight="1">
      <c r="A363" s="4">
        <v>361</v>
      </c>
      <c r="B363" s="2"/>
      <c r="C363" s="45" t="s">
        <v>395</v>
      </c>
      <c r="D363" s="2"/>
      <c r="E363" s="4"/>
      <c r="F363" s="115" t="s">
        <v>395</v>
      </c>
      <c r="G363" s="4">
        <v>2004950424</v>
      </c>
      <c r="H363" s="4">
        <v>6858719650</v>
      </c>
      <c r="I363" s="4"/>
      <c r="J363" s="47" t="s">
        <v>396</v>
      </c>
      <c r="AD363" s="49"/>
      <c r="AE363" s="49"/>
      <c r="AF363" s="49"/>
      <c r="AG363" s="49"/>
    </row>
    <row r="364" spans="1:33" ht="15.75" customHeight="1">
      <c r="A364" s="4">
        <v>362</v>
      </c>
      <c r="B364" s="2"/>
      <c r="C364" s="45" t="s">
        <v>395</v>
      </c>
      <c r="D364" s="2"/>
      <c r="E364" s="4"/>
      <c r="F364" s="115" t="s">
        <v>395</v>
      </c>
      <c r="G364" s="4">
        <v>2004950257</v>
      </c>
      <c r="H364" s="4">
        <v>6850697154</v>
      </c>
      <c r="I364" s="4"/>
      <c r="J364" s="47" t="s">
        <v>397</v>
      </c>
      <c r="K364" s="55">
        <v>918712247</v>
      </c>
      <c r="L364" s="55" t="s">
        <v>4013</v>
      </c>
      <c r="N364" s="55" t="s">
        <v>4212</v>
      </c>
      <c r="O364" s="94"/>
      <c r="P364" s="94"/>
      <c r="Q364" s="55" t="s">
        <v>4213</v>
      </c>
      <c r="R364" s="55" t="s">
        <v>4074</v>
      </c>
    </row>
    <row r="365" spans="1:33" ht="15.75" customHeight="1">
      <c r="A365" s="4">
        <v>363</v>
      </c>
      <c r="B365" s="2"/>
      <c r="C365" s="45" t="s">
        <v>395</v>
      </c>
      <c r="D365" s="2"/>
      <c r="E365" s="4"/>
      <c r="F365" s="115" t="s">
        <v>395</v>
      </c>
      <c r="G365" s="4">
        <v>2004927411</v>
      </c>
      <c r="H365" s="4">
        <v>6850799413</v>
      </c>
      <c r="I365" s="4"/>
      <c r="J365" s="47" t="s">
        <v>398</v>
      </c>
      <c r="K365" s="55">
        <v>918617099</v>
      </c>
      <c r="L365" s="55" t="s">
        <v>4013</v>
      </c>
      <c r="N365" s="55" t="s">
        <v>4214</v>
      </c>
      <c r="O365" s="94"/>
      <c r="P365" s="94"/>
      <c r="Q365" s="55" t="s">
        <v>4143</v>
      </c>
      <c r="R365" s="55" t="s">
        <v>3832</v>
      </c>
      <c r="S365" s="55" t="s">
        <v>4215</v>
      </c>
      <c r="AD365" s="49"/>
      <c r="AE365" s="49"/>
      <c r="AF365" s="49"/>
      <c r="AG365" s="49"/>
    </row>
    <row r="366" spans="1:33" ht="15.75" customHeight="1">
      <c r="A366" s="4">
        <v>364</v>
      </c>
      <c r="B366" s="2"/>
      <c r="C366" s="45" t="s">
        <v>395</v>
      </c>
      <c r="D366" s="2"/>
      <c r="E366" s="4"/>
      <c r="F366" s="115" t="s">
        <v>395</v>
      </c>
      <c r="G366" s="4">
        <v>2004927413</v>
      </c>
      <c r="H366" s="4">
        <v>6846999300</v>
      </c>
      <c r="I366" s="4"/>
      <c r="J366" s="47" t="s">
        <v>399</v>
      </c>
      <c r="K366" s="55">
        <v>339535189</v>
      </c>
      <c r="L366" s="55" t="s">
        <v>4013</v>
      </c>
      <c r="N366" s="55" t="s">
        <v>4216</v>
      </c>
      <c r="O366" s="94"/>
      <c r="P366" s="94"/>
      <c r="Q366" s="55" t="s">
        <v>4209</v>
      </c>
      <c r="R366" s="55" t="s">
        <v>3987</v>
      </c>
      <c r="S366" s="55" t="s">
        <v>4217</v>
      </c>
    </row>
    <row r="367" spans="1:33" ht="15.75" customHeight="1">
      <c r="A367" s="4">
        <v>365</v>
      </c>
      <c r="B367" s="2"/>
      <c r="C367" s="45" t="s">
        <v>395</v>
      </c>
      <c r="D367" s="2"/>
      <c r="E367" s="4"/>
      <c r="F367" s="115" t="s">
        <v>395</v>
      </c>
      <c r="G367" s="4">
        <v>2005201744</v>
      </c>
      <c r="H367" s="4">
        <v>6858719627</v>
      </c>
      <c r="I367" s="4"/>
      <c r="J367" s="47" t="s">
        <v>400</v>
      </c>
      <c r="K367" s="55">
        <v>7039979847029</v>
      </c>
      <c r="L367" s="55" t="s">
        <v>4013</v>
      </c>
      <c r="N367" s="55" t="s">
        <v>4218</v>
      </c>
      <c r="O367" s="94"/>
      <c r="P367" s="94"/>
      <c r="Q367" s="55" t="s">
        <v>4008</v>
      </c>
      <c r="R367" s="55" t="s">
        <v>3987</v>
      </c>
      <c r="S367" s="55" t="s">
        <v>4219</v>
      </c>
    </row>
    <row r="368" spans="1:33" ht="15.75" customHeight="1">
      <c r="A368" s="4">
        <v>366</v>
      </c>
      <c r="B368" s="2"/>
      <c r="C368" s="45" t="s">
        <v>395</v>
      </c>
      <c r="D368" s="2"/>
      <c r="E368" s="4"/>
      <c r="F368" s="115" t="s">
        <v>395</v>
      </c>
      <c r="G368" s="4">
        <v>2005777630</v>
      </c>
      <c r="H368" s="4">
        <v>6802346768</v>
      </c>
      <c r="I368" s="4"/>
      <c r="J368" s="47" t="s">
        <v>401</v>
      </c>
      <c r="K368" s="55">
        <v>962708485</v>
      </c>
      <c r="L368" s="55" t="s">
        <v>4013</v>
      </c>
      <c r="N368" s="55" t="s">
        <v>4220</v>
      </c>
      <c r="O368" s="94"/>
      <c r="P368" s="94"/>
      <c r="R368" s="55"/>
      <c r="S368" s="55" t="s">
        <v>891</v>
      </c>
    </row>
    <row r="369" spans="1:96" ht="15.75" customHeight="1">
      <c r="A369" s="4">
        <v>367</v>
      </c>
      <c r="B369" s="2"/>
      <c r="C369" s="45" t="s">
        <v>395</v>
      </c>
      <c r="D369" s="2"/>
      <c r="E369" s="4"/>
      <c r="F369" s="115" t="s">
        <v>395</v>
      </c>
      <c r="G369" s="4">
        <v>2005778938</v>
      </c>
      <c r="H369" s="4">
        <v>6853172795</v>
      </c>
      <c r="I369" s="4"/>
      <c r="J369" s="47" t="s">
        <v>402</v>
      </c>
    </row>
    <row r="370" spans="1:96" ht="15.75" customHeight="1">
      <c r="A370" s="4">
        <v>368</v>
      </c>
      <c r="B370" s="2"/>
      <c r="C370" s="45" t="s">
        <v>395</v>
      </c>
      <c r="D370" s="2"/>
      <c r="E370" s="4"/>
      <c r="F370" s="115" t="s">
        <v>395</v>
      </c>
      <c r="G370" s="4">
        <v>2004927406</v>
      </c>
      <c r="H370" s="4">
        <v>6850799409</v>
      </c>
      <c r="I370" s="4"/>
      <c r="J370" s="47" t="s">
        <v>403</v>
      </c>
      <c r="S370" s="55" t="s">
        <v>891</v>
      </c>
    </row>
    <row r="371" spans="1:96" ht="15.75" customHeight="1">
      <c r="A371" s="4">
        <v>369</v>
      </c>
      <c r="B371" s="2"/>
      <c r="C371" s="45" t="s">
        <v>395</v>
      </c>
      <c r="D371" s="2"/>
      <c r="E371" s="4"/>
      <c r="F371" s="115" t="s">
        <v>395</v>
      </c>
      <c r="G371" s="4">
        <v>2005189882</v>
      </c>
      <c r="H371" s="4">
        <v>6884660620</v>
      </c>
      <c r="I371" s="4"/>
      <c r="J371" s="47" t="s">
        <v>404</v>
      </c>
      <c r="K371" s="55">
        <v>88821082009</v>
      </c>
      <c r="L371" s="55" t="s">
        <v>4013</v>
      </c>
      <c r="N371" s="55" t="s">
        <v>4221</v>
      </c>
      <c r="O371" s="94"/>
      <c r="P371" s="94"/>
      <c r="Q371" s="55" t="s">
        <v>4222</v>
      </c>
      <c r="R371" s="55" t="s">
        <v>4223</v>
      </c>
    </row>
    <row r="372" spans="1:96" ht="15.75" customHeight="1">
      <c r="A372" s="4">
        <v>370</v>
      </c>
      <c r="B372" s="2"/>
      <c r="C372" s="45" t="s">
        <v>395</v>
      </c>
      <c r="D372" s="2"/>
      <c r="E372" s="4"/>
      <c r="F372" s="115" t="s">
        <v>395</v>
      </c>
      <c r="G372" s="4">
        <v>2004940427</v>
      </c>
      <c r="H372" s="4">
        <v>6858719655</v>
      </c>
      <c r="I372" s="4"/>
      <c r="J372" s="47" t="s">
        <v>405</v>
      </c>
      <c r="K372" s="55">
        <v>374216209</v>
      </c>
      <c r="L372" s="55" t="s">
        <v>4013</v>
      </c>
      <c r="N372" s="55" t="s">
        <v>4224</v>
      </c>
      <c r="O372" s="94"/>
      <c r="P372" s="94"/>
      <c r="Q372" s="55" t="s">
        <v>4011</v>
      </c>
      <c r="R372" s="55" t="s">
        <v>4225</v>
      </c>
      <c r="S372" s="55" t="s">
        <v>4226</v>
      </c>
    </row>
    <row r="373" spans="1:96" ht="15.75" customHeight="1">
      <c r="A373" s="4">
        <v>371</v>
      </c>
      <c r="B373" s="2"/>
      <c r="C373" s="45" t="s">
        <v>395</v>
      </c>
      <c r="D373" s="2"/>
      <c r="E373" s="4"/>
      <c r="F373" s="115" t="s">
        <v>395</v>
      </c>
      <c r="G373" s="4">
        <v>2007996085</v>
      </c>
      <c r="H373" s="4">
        <v>6858041654</v>
      </c>
      <c r="I373" s="4"/>
      <c r="J373" s="47" t="s">
        <v>406</v>
      </c>
    </row>
    <row r="374" spans="1:96" ht="15.75" customHeight="1">
      <c r="A374" s="4">
        <v>372</v>
      </c>
      <c r="B374" s="2"/>
      <c r="C374" s="45" t="s">
        <v>395</v>
      </c>
      <c r="D374" s="2"/>
      <c r="E374" s="4"/>
      <c r="F374" s="115" t="s">
        <v>395</v>
      </c>
      <c r="G374" s="4">
        <v>2004927385</v>
      </c>
      <c r="H374" s="4">
        <v>6838547836</v>
      </c>
      <c r="I374" s="4"/>
      <c r="J374" s="47" t="s">
        <v>407</v>
      </c>
      <c r="S374" s="55" t="s">
        <v>891</v>
      </c>
    </row>
    <row r="375" spans="1:96" ht="15.75" customHeight="1">
      <c r="A375" s="4">
        <v>373</v>
      </c>
      <c r="B375" s="2"/>
      <c r="C375" s="45" t="s">
        <v>395</v>
      </c>
      <c r="D375" s="2"/>
      <c r="E375" s="4"/>
      <c r="F375" s="115" t="s">
        <v>395</v>
      </c>
      <c r="G375" s="4">
        <v>2004927405</v>
      </c>
      <c r="H375" s="4">
        <v>6850799408</v>
      </c>
      <c r="I375" s="4"/>
      <c r="J375" s="47" t="s">
        <v>408</v>
      </c>
    </row>
    <row r="376" spans="1:96" ht="15.75" customHeight="1">
      <c r="A376" s="4">
        <v>374</v>
      </c>
      <c r="B376" s="2"/>
      <c r="C376" s="45" t="s">
        <v>395</v>
      </c>
      <c r="D376" s="2"/>
      <c r="E376" s="4"/>
      <c r="F376" s="115" t="s">
        <v>395</v>
      </c>
      <c r="G376" s="4">
        <v>2005552854</v>
      </c>
      <c r="H376" s="4">
        <v>6853458291</v>
      </c>
      <c r="I376" s="4"/>
      <c r="J376" s="47" t="s">
        <v>409</v>
      </c>
      <c r="CP376" s="44"/>
      <c r="CQ376" s="67"/>
      <c r="CR376" s="67"/>
    </row>
    <row r="377" spans="1:96" ht="15.75" customHeight="1">
      <c r="A377" s="4">
        <v>375</v>
      </c>
      <c r="B377" s="2"/>
      <c r="C377" s="45" t="s">
        <v>395</v>
      </c>
      <c r="D377" s="2"/>
      <c r="E377" s="4"/>
      <c r="F377" s="115" t="s">
        <v>395</v>
      </c>
      <c r="G377" s="4">
        <v>2007300700</v>
      </c>
      <c r="H377" s="4">
        <v>6858041298</v>
      </c>
      <c r="I377" s="4"/>
      <c r="J377" s="47" t="s">
        <v>410</v>
      </c>
      <c r="S377" s="55" t="s">
        <v>891</v>
      </c>
      <c r="CP377" s="9"/>
      <c r="CQ377" s="10"/>
      <c r="CR377" s="67"/>
    </row>
    <row r="378" spans="1:96" ht="15.75" customHeight="1">
      <c r="A378" s="4">
        <v>376</v>
      </c>
      <c r="B378" s="2"/>
      <c r="C378" s="45" t="s">
        <v>395</v>
      </c>
      <c r="D378" s="2"/>
      <c r="E378" s="4"/>
      <c r="F378" s="115" t="s">
        <v>395</v>
      </c>
      <c r="G378" s="4">
        <v>2005197111</v>
      </c>
      <c r="H378" s="4">
        <v>6858719638</v>
      </c>
      <c r="I378" s="4"/>
      <c r="J378" s="47" t="s">
        <v>411</v>
      </c>
      <c r="S378" s="55" t="s">
        <v>891</v>
      </c>
      <c r="CP378" s="9"/>
      <c r="CQ378" s="67"/>
      <c r="CR378" s="67"/>
    </row>
    <row r="379" spans="1:96" ht="15.75" customHeight="1">
      <c r="A379" s="4">
        <v>377</v>
      </c>
      <c r="B379" s="2"/>
      <c r="C379" s="45" t="s">
        <v>395</v>
      </c>
      <c r="D379" s="2"/>
      <c r="E379" s="4"/>
      <c r="F379" s="115" t="s">
        <v>395</v>
      </c>
      <c r="G379" s="4">
        <v>2006475878</v>
      </c>
      <c r="H379" s="4">
        <v>6802620777</v>
      </c>
      <c r="I379" s="4"/>
      <c r="J379" s="47" t="s">
        <v>412</v>
      </c>
      <c r="CP379" s="9"/>
      <c r="CQ379" s="67"/>
      <c r="CR379" s="67"/>
    </row>
    <row r="380" spans="1:96" ht="15.75" customHeight="1">
      <c r="A380" s="4">
        <v>378</v>
      </c>
      <c r="B380" s="2"/>
      <c r="C380" s="45" t="s">
        <v>395</v>
      </c>
      <c r="D380" s="2"/>
      <c r="E380" s="4"/>
      <c r="F380" s="115" t="s">
        <v>395</v>
      </c>
      <c r="G380" s="4">
        <v>2008054395</v>
      </c>
      <c r="H380" s="4">
        <v>6858041658</v>
      </c>
      <c r="I380" s="4"/>
      <c r="J380" s="47" t="s">
        <v>413</v>
      </c>
      <c r="CP380" s="9"/>
      <c r="CQ380" s="10"/>
      <c r="CR380" s="67"/>
    </row>
    <row r="381" spans="1:96" ht="15.75" customHeight="1">
      <c r="A381" s="4">
        <v>379</v>
      </c>
      <c r="B381" s="2"/>
      <c r="C381" s="45" t="s">
        <v>395</v>
      </c>
      <c r="D381" s="2"/>
      <c r="E381" s="4"/>
      <c r="F381" s="115" t="s">
        <v>395</v>
      </c>
      <c r="G381" s="4">
        <v>2008054396</v>
      </c>
      <c r="H381" s="4">
        <v>6860301750</v>
      </c>
      <c r="I381" s="4"/>
      <c r="J381" s="47" t="s">
        <v>414</v>
      </c>
      <c r="S381" s="55" t="s">
        <v>891</v>
      </c>
      <c r="CP381" s="9"/>
      <c r="CQ381" s="10"/>
      <c r="CR381" s="67"/>
    </row>
    <row r="382" spans="1:96" ht="15.75" customHeight="1">
      <c r="A382" s="4">
        <v>380</v>
      </c>
      <c r="B382" s="2"/>
      <c r="C382" s="45" t="s">
        <v>395</v>
      </c>
      <c r="D382" s="2"/>
      <c r="E382" s="4"/>
      <c r="F382" s="115" t="s">
        <v>395</v>
      </c>
      <c r="G382" s="4">
        <v>2005195955</v>
      </c>
      <c r="H382" s="4">
        <v>6858719643</v>
      </c>
      <c r="I382" s="4"/>
      <c r="J382" s="47" t="s">
        <v>415</v>
      </c>
      <c r="CP382" s="9"/>
      <c r="CQ382" s="10"/>
      <c r="CR382" s="67"/>
    </row>
    <row r="383" spans="1:96" ht="15.75" customHeight="1">
      <c r="A383" s="4">
        <v>381</v>
      </c>
      <c r="B383" s="2"/>
      <c r="C383" s="45" t="s">
        <v>395</v>
      </c>
      <c r="D383" s="2"/>
      <c r="E383" s="4"/>
      <c r="F383" s="115" t="s">
        <v>395</v>
      </c>
      <c r="G383" s="4">
        <v>2006482291</v>
      </c>
      <c r="H383" s="4">
        <v>6853976551</v>
      </c>
      <c r="I383" s="4"/>
      <c r="J383" s="47" t="s">
        <v>416</v>
      </c>
      <c r="K383" s="55">
        <v>899573278</v>
      </c>
      <c r="L383" s="55" t="s">
        <v>4013</v>
      </c>
      <c r="N383" s="55" t="s">
        <v>4227</v>
      </c>
      <c r="O383" s="94"/>
      <c r="P383" s="94"/>
      <c r="Q383" s="55" t="s">
        <v>4228</v>
      </c>
      <c r="R383" s="55" t="s">
        <v>3832</v>
      </c>
      <c r="S383" s="55" t="s">
        <v>4229</v>
      </c>
      <c r="CP383" s="9"/>
      <c r="CQ383" s="67"/>
      <c r="CR383" s="67"/>
    </row>
    <row r="384" spans="1:96" ht="15.75" customHeight="1">
      <c r="A384" s="4">
        <v>382</v>
      </c>
      <c r="B384" s="2"/>
      <c r="C384" s="45" t="s">
        <v>395</v>
      </c>
      <c r="D384" s="2"/>
      <c r="E384" s="4"/>
      <c r="F384" s="115" t="s">
        <v>395</v>
      </c>
      <c r="G384" s="4">
        <v>2008054567</v>
      </c>
      <c r="H384" s="4">
        <v>6858041664</v>
      </c>
      <c r="I384" s="4"/>
      <c r="J384" s="47" t="s">
        <v>417</v>
      </c>
      <c r="CP384" s="9"/>
      <c r="CQ384" s="10"/>
      <c r="CR384" s="67"/>
    </row>
    <row r="385" spans="1:96" ht="15.75" customHeight="1">
      <c r="A385" s="4">
        <v>383</v>
      </c>
      <c r="B385" s="2"/>
      <c r="C385" s="45" t="s">
        <v>395</v>
      </c>
      <c r="D385" s="2"/>
      <c r="E385" s="4"/>
      <c r="F385" s="115" t="s">
        <v>395</v>
      </c>
      <c r="G385" s="4">
        <v>2001245469</v>
      </c>
      <c r="H385" s="4">
        <v>6854176659</v>
      </c>
      <c r="I385" s="4"/>
      <c r="J385" s="47" t="s">
        <v>418</v>
      </c>
      <c r="K385" s="55">
        <v>1050302937</v>
      </c>
      <c r="L385" s="55" t="s">
        <v>4230</v>
      </c>
      <c r="N385" s="55" t="s">
        <v>4216</v>
      </c>
      <c r="O385" s="94"/>
      <c r="P385" s="94"/>
      <c r="Q385" s="55" t="s">
        <v>4209</v>
      </c>
      <c r="R385" s="55" t="s">
        <v>3987</v>
      </c>
      <c r="S385" s="55" t="s">
        <v>4217</v>
      </c>
      <c r="CP385" s="9"/>
      <c r="CQ385" s="67"/>
      <c r="CR385" s="67"/>
    </row>
    <row r="386" spans="1:96" ht="15.75" customHeight="1">
      <c r="A386" s="4">
        <v>384</v>
      </c>
      <c r="B386" s="2"/>
      <c r="C386" s="45" t="s">
        <v>395</v>
      </c>
      <c r="D386" s="2"/>
      <c r="E386" s="4"/>
      <c r="F386" s="115" t="s">
        <v>395</v>
      </c>
      <c r="G386" s="4">
        <v>2005875240</v>
      </c>
      <c r="H386" s="4">
        <v>6853172814</v>
      </c>
      <c r="I386" s="4"/>
      <c r="J386" s="47" t="s">
        <v>419</v>
      </c>
      <c r="CP386" s="9"/>
      <c r="CQ386" s="10"/>
      <c r="CR386" s="67"/>
    </row>
    <row r="387" spans="1:96" ht="15.75" customHeight="1">
      <c r="A387" s="4">
        <v>385</v>
      </c>
      <c r="B387" s="2"/>
      <c r="C387" s="45" t="s">
        <v>395</v>
      </c>
      <c r="D387" s="2"/>
      <c r="E387" s="4"/>
      <c r="F387" s="115" t="s">
        <v>395</v>
      </c>
      <c r="G387" s="4">
        <v>2005651090</v>
      </c>
      <c r="H387" s="4">
        <v>6853172859</v>
      </c>
      <c r="I387" s="4"/>
      <c r="J387" s="47" t="s">
        <v>420</v>
      </c>
      <c r="K387" s="58" t="s">
        <v>4231</v>
      </c>
      <c r="N387" s="55" t="s">
        <v>4232</v>
      </c>
      <c r="O387" s="94"/>
      <c r="P387" s="94"/>
      <c r="Q387" s="55" t="s">
        <v>4233</v>
      </c>
      <c r="R387" s="55"/>
      <c r="S387" s="55" t="s">
        <v>4234</v>
      </c>
      <c r="CP387" s="9"/>
      <c r="CQ387" s="10"/>
      <c r="CR387" s="67"/>
    </row>
    <row r="388" spans="1:96" ht="15.75" customHeight="1">
      <c r="A388" s="4">
        <v>386</v>
      </c>
      <c r="B388" s="2"/>
      <c r="C388" s="45" t="s">
        <v>395</v>
      </c>
      <c r="D388" s="2"/>
      <c r="E388" s="4"/>
      <c r="F388" s="115" t="s">
        <v>395</v>
      </c>
      <c r="G388" s="4">
        <v>2005563314</v>
      </c>
      <c r="H388" s="4">
        <v>6853172887</v>
      </c>
      <c r="I388" s="4"/>
      <c r="J388" s="47" t="s">
        <v>420</v>
      </c>
      <c r="S388" s="55" t="s">
        <v>891</v>
      </c>
      <c r="CP388" s="9"/>
      <c r="CQ388" s="10"/>
      <c r="CR388" s="67"/>
    </row>
    <row r="389" spans="1:96" ht="15.75" customHeight="1">
      <c r="A389" s="4">
        <v>387</v>
      </c>
      <c r="B389" s="2"/>
      <c r="C389" s="45" t="s">
        <v>395</v>
      </c>
      <c r="D389" s="2"/>
      <c r="E389" s="4"/>
      <c r="F389" s="115" t="s">
        <v>395</v>
      </c>
      <c r="G389" s="4">
        <v>2005656413</v>
      </c>
      <c r="H389" s="4">
        <v>6882955667</v>
      </c>
      <c r="I389" s="4"/>
      <c r="J389" s="47" t="s">
        <v>421</v>
      </c>
      <c r="K389" s="55">
        <v>1387197611</v>
      </c>
      <c r="L389" s="55" t="s">
        <v>4230</v>
      </c>
      <c r="N389" s="55" t="s">
        <v>4235</v>
      </c>
      <c r="O389" s="94"/>
      <c r="P389" s="94"/>
      <c r="Q389" s="55" t="s">
        <v>4038</v>
      </c>
      <c r="R389" s="55" t="s">
        <v>3987</v>
      </c>
      <c r="S389" s="55" t="s">
        <v>4217</v>
      </c>
      <c r="CQ389" s="67"/>
      <c r="CR389" s="67"/>
    </row>
    <row r="390" spans="1:96" ht="15.75" customHeight="1">
      <c r="A390" s="4">
        <v>388</v>
      </c>
      <c r="B390" s="2"/>
      <c r="C390" s="45" t="s">
        <v>395</v>
      </c>
      <c r="D390" s="2"/>
      <c r="E390" s="4"/>
      <c r="F390" s="115" t="s">
        <v>395</v>
      </c>
      <c r="G390" s="4">
        <v>2005656412</v>
      </c>
      <c r="H390" s="4">
        <v>6882955666</v>
      </c>
      <c r="I390" s="4"/>
      <c r="J390" s="47" t="s">
        <v>422</v>
      </c>
      <c r="S390" s="55" t="s">
        <v>891</v>
      </c>
      <c r="CP390" s="9"/>
      <c r="CQ390" s="10"/>
      <c r="CR390" s="67"/>
    </row>
    <row r="391" spans="1:96" ht="15.75" customHeight="1">
      <c r="A391" s="4">
        <v>389</v>
      </c>
      <c r="B391" s="2"/>
      <c r="C391" s="45" t="s">
        <v>395</v>
      </c>
      <c r="D391" s="2"/>
      <c r="E391" s="4"/>
      <c r="F391" s="115" t="s">
        <v>395</v>
      </c>
      <c r="G391" s="4">
        <v>2005651959</v>
      </c>
      <c r="H391" s="4">
        <v>6802655185</v>
      </c>
      <c r="I391" s="4"/>
      <c r="J391" s="47" t="s">
        <v>423</v>
      </c>
      <c r="CP391" s="9"/>
      <c r="CQ391" s="10"/>
      <c r="CR391" s="67"/>
    </row>
    <row r="392" spans="1:96" ht="15.75" customHeight="1">
      <c r="A392" s="4">
        <v>390</v>
      </c>
      <c r="B392" s="2"/>
      <c r="C392" s="45" t="s">
        <v>395</v>
      </c>
      <c r="D392" s="2"/>
      <c r="E392" s="4"/>
      <c r="F392" s="115" t="s">
        <v>395</v>
      </c>
      <c r="G392" s="4">
        <v>2005194486</v>
      </c>
      <c r="H392" s="4">
        <v>6858719646</v>
      </c>
      <c r="I392" s="4"/>
      <c r="J392" s="47" t="s">
        <v>424</v>
      </c>
      <c r="CP392" s="9"/>
      <c r="CQ392" s="67"/>
      <c r="CR392" s="67"/>
    </row>
    <row r="393" spans="1:96" ht="15.75" customHeight="1">
      <c r="A393" s="4">
        <v>391</v>
      </c>
      <c r="B393" s="2"/>
      <c r="C393" s="45" t="s">
        <v>395</v>
      </c>
      <c r="D393" s="2"/>
      <c r="E393" s="4"/>
      <c r="F393" s="115" t="s">
        <v>395</v>
      </c>
      <c r="G393" s="4">
        <v>2004950432</v>
      </c>
      <c r="H393" s="4">
        <v>6850703362</v>
      </c>
      <c r="I393" s="4"/>
      <c r="J393" s="47" t="s">
        <v>425</v>
      </c>
      <c r="K393" s="55">
        <v>1047710362</v>
      </c>
      <c r="L393" s="55" t="s">
        <v>4067</v>
      </c>
      <c r="N393" s="55" t="s">
        <v>4236</v>
      </c>
      <c r="O393" s="94"/>
      <c r="P393" s="94"/>
      <c r="Q393" s="55" t="s">
        <v>4213</v>
      </c>
      <c r="R393" s="55" t="s">
        <v>4074</v>
      </c>
      <c r="S393" s="55" t="s">
        <v>4215</v>
      </c>
      <c r="CP393" s="9"/>
      <c r="CQ393" s="67"/>
      <c r="CR393" s="67"/>
    </row>
    <row r="394" spans="1:96" ht="15.75" customHeight="1">
      <c r="A394" s="4">
        <v>392</v>
      </c>
      <c r="B394" s="2"/>
      <c r="C394" s="45" t="s">
        <v>395</v>
      </c>
      <c r="D394" s="2"/>
      <c r="E394" s="4"/>
      <c r="F394" s="115" t="s">
        <v>395</v>
      </c>
      <c r="G394" s="4">
        <v>2005879333</v>
      </c>
      <c r="H394" s="4">
        <v>6801539903</v>
      </c>
      <c r="I394" s="4"/>
      <c r="J394" s="47" t="s">
        <v>426</v>
      </c>
      <c r="CP394" s="44"/>
      <c r="CQ394" s="10"/>
      <c r="CR394" s="67"/>
    </row>
    <row r="395" spans="1:96" ht="15.75" customHeight="1">
      <c r="A395" s="4">
        <v>393</v>
      </c>
      <c r="B395" s="2"/>
      <c r="C395" s="45" t="s">
        <v>395</v>
      </c>
      <c r="D395" s="2"/>
      <c r="E395" s="4"/>
      <c r="F395" s="115" t="s">
        <v>395</v>
      </c>
      <c r="G395" s="4">
        <v>2007300787</v>
      </c>
      <c r="H395" s="4">
        <v>6858041305</v>
      </c>
      <c r="I395" s="4"/>
      <c r="J395" s="47" t="s">
        <v>427</v>
      </c>
      <c r="CP395" s="9"/>
      <c r="CQ395" s="67"/>
      <c r="CR395" s="67"/>
    </row>
    <row r="396" spans="1:96" ht="15.75" customHeight="1">
      <c r="A396" s="4">
        <v>394</v>
      </c>
      <c r="B396" s="2"/>
      <c r="C396" s="45" t="s">
        <v>428</v>
      </c>
      <c r="D396" s="2"/>
      <c r="E396" s="4"/>
      <c r="F396" s="115" t="s">
        <v>428</v>
      </c>
      <c r="G396" s="4">
        <v>2005192960</v>
      </c>
      <c r="H396" s="4">
        <v>6884336465</v>
      </c>
      <c r="I396" s="4"/>
      <c r="J396" s="47" t="s">
        <v>429</v>
      </c>
      <c r="K396" s="192" t="s">
        <v>3832</v>
      </c>
      <c r="CP396" s="44"/>
      <c r="CQ396" s="67"/>
      <c r="CR396" s="67"/>
    </row>
    <row r="397" spans="1:96" ht="15.75" customHeight="1">
      <c r="A397" s="4">
        <v>395</v>
      </c>
      <c r="B397" s="2"/>
      <c r="C397" s="45" t="s">
        <v>428</v>
      </c>
      <c r="D397" s="2"/>
      <c r="E397" s="4"/>
      <c r="F397" s="115" t="s">
        <v>428</v>
      </c>
      <c r="G397" s="4">
        <v>2007814854</v>
      </c>
      <c r="H397" s="4">
        <v>6884336466</v>
      </c>
      <c r="I397" s="4"/>
      <c r="J397" s="47" t="s">
        <v>430</v>
      </c>
      <c r="K397" s="193" t="s">
        <v>4237</v>
      </c>
      <c r="L397" s="55" t="s">
        <v>4230</v>
      </c>
      <c r="N397" s="55" t="s">
        <v>4238</v>
      </c>
      <c r="O397" s="94"/>
      <c r="P397" s="94"/>
      <c r="AP397" s="55" t="s">
        <v>891</v>
      </c>
      <c r="AQ397" s="55" t="s">
        <v>891</v>
      </c>
      <c r="AS397" s="55" t="s">
        <v>891</v>
      </c>
      <c r="CP397" s="9"/>
      <c r="CQ397" s="67"/>
      <c r="CR397" s="67"/>
    </row>
    <row r="398" spans="1:96" ht="15.75" customHeight="1">
      <c r="A398" s="4">
        <v>396</v>
      </c>
      <c r="B398" s="2"/>
      <c r="C398" s="45" t="s">
        <v>428</v>
      </c>
      <c r="D398" s="2"/>
      <c r="E398" s="4"/>
      <c r="F398" s="115" t="s">
        <v>428</v>
      </c>
      <c r="G398" s="4">
        <v>2004927395</v>
      </c>
      <c r="H398" s="4">
        <v>6853087752</v>
      </c>
      <c r="I398" s="4"/>
      <c r="J398" s="47" t="s">
        <v>431</v>
      </c>
      <c r="K398" s="192" t="s">
        <v>3832</v>
      </c>
      <c r="CP398" s="44"/>
      <c r="CQ398" s="10"/>
      <c r="CR398" s="67"/>
    </row>
    <row r="399" spans="1:96" ht="15.75" customHeight="1">
      <c r="A399" s="4">
        <v>397</v>
      </c>
      <c r="B399" s="2"/>
      <c r="C399" s="45" t="s">
        <v>428</v>
      </c>
      <c r="D399" s="2"/>
      <c r="E399" s="4"/>
      <c r="F399" s="115" t="s">
        <v>428</v>
      </c>
      <c r="G399" s="4">
        <v>2004927391</v>
      </c>
      <c r="H399" s="4">
        <v>6850801678</v>
      </c>
      <c r="I399" s="4"/>
      <c r="J399" s="47" t="s">
        <v>432</v>
      </c>
      <c r="K399" s="192" t="s">
        <v>3832</v>
      </c>
      <c r="AP399" s="55" t="s">
        <v>891</v>
      </c>
      <c r="AQ399" s="55" t="s">
        <v>891</v>
      </c>
      <c r="AR399" s="55" t="s">
        <v>891</v>
      </c>
      <c r="AS399" s="55" t="s">
        <v>891</v>
      </c>
      <c r="CP399" s="44"/>
      <c r="CQ399" s="67"/>
      <c r="CR399" s="67"/>
    </row>
    <row r="400" spans="1:96" ht="15.75" customHeight="1">
      <c r="A400" s="4">
        <v>398</v>
      </c>
      <c r="B400" s="2"/>
      <c r="C400" s="45" t="s">
        <v>428</v>
      </c>
      <c r="D400" s="2"/>
      <c r="E400" s="4"/>
      <c r="F400" s="115" t="s">
        <v>428</v>
      </c>
      <c r="G400" s="4">
        <v>2004944878</v>
      </c>
      <c r="H400" s="4">
        <v>6858719652</v>
      </c>
      <c r="I400" s="4"/>
      <c r="J400" s="47" t="s">
        <v>433</v>
      </c>
      <c r="K400" s="192" t="s">
        <v>3832</v>
      </c>
      <c r="N400" s="55" t="s">
        <v>4239</v>
      </c>
      <c r="O400" s="94"/>
      <c r="P400" s="94"/>
      <c r="Q400" s="55" t="s">
        <v>3842</v>
      </c>
      <c r="R400" s="55" t="s">
        <v>4240</v>
      </c>
      <c r="S400" s="55" t="s">
        <v>4241</v>
      </c>
      <c r="CP400" s="9"/>
      <c r="CQ400" s="10"/>
      <c r="CR400" s="67"/>
    </row>
    <row r="401" spans="1:102" ht="15.75" customHeight="1">
      <c r="A401" s="4">
        <v>399</v>
      </c>
      <c r="B401" s="2"/>
      <c r="C401" s="45" t="s">
        <v>428</v>
      </c>
      <c r="D401" s="2"/>
      <c r="E401" s="4"/>
      <c r="F401" s="115" t="s">
        <v>428</v>
      </c>
      <c r="G401" s="4">
        <v>2006418815</v>
      </c>
      <c r="H401" s="4">
        <v>6801950918</v>
      </c>
      <c r="I401" s="4"/>
      <c r="J401" s="47" t="s">
        <v>434</v>
      </c>
      <c r="K401" s="193" t="s">
        <v>4242</v>
      </c>
      <c r="L401" s="55" t="s">
        <v>4067</v>
      </c>
      <c r="N401" s="55" t="s">
        <v>4243</v>
      </c>
      <c r="O401" s="94"/>
      <c r="P401" s="94"/>
      <c r="Q401" s="55" t="s">
        <v>4011</v>
      </c>
      <c r="R401" s="55" t="s">
        <v>4244</v>
      </c>
      <c r="CP401" s="9"/>
      <c r="CQ401" s="10"/>
      <c r="CR401" s="67"/>
    </row>
    <row r="402" spans="1:102" ht="15.75" customHeight="1">
      <c r="A402" s="4">
        <v>400</v>
      </c>
      <c r="B402" s="2"/>
      <c r="C402" s="45" t="s">
        <v>428</v>
      </c>
      <c r="D402" s="2"/>
      <c r="E402" s="4"/>
      <c r="F402" s="115" t="s">
        <v>428</v>
      </c>
      <c r="G402" s="4">
        <v>2004943250</v>
      </c>
      <c r="H402" s="4">
        <v>6858719654</v>
      </c>
      <c r="I402" s="4"/>
      <c r="J402" s="47" t="s">
        <v>435</v>
      </c>
      <c r="K402" s="192" t="s">
        <v>3832</v>
      </c>
      <c r="N402" s="55" t="s">
        <v>4245</v>
      </c>
      <c r="O402" s="94"/>
      <c r="P402" s="94"/>
      <c r="Q402" s="55" t="s">
        <v>3940</v>
      </c>
      <c r="R402" s="55" t="s">
        <v>4246</v>
      </c>
      <c r="S402" s="55" t="s">
        <v>4078</v>
      </c>
      <c r="CP402" s="44"/>
      <c r="CQ402" s="67"/>
      <c r="CR402" s="67"/>
    </row>
    <row r="403" spans="1:102" ht="15.75" customHeight="1">
      <c r="A403" s="4">
        <v>401</v>
      </c>
      <c r="B403" s="2"/>
      <c r="C403" s="45" t="s">
        <v>428</v>
      </c>
      <c r="D403" s="2"/>
      <c r="E403" s="4"/>
      <c r="F403" s="115" t="s">
        <v>428</v>
      </c>
      <c r="G403" s="4">
        <v>2005554573</v>
      </c>
      <c r="H403" s="4">
        <v>6853458290</v>
      </c>
      <c r="I403" s="4"/>
      <c r="J403" s="47" t="s">
        <v>436</v>
      </c>
      <c r="K403" s="192" t="s">
        <v>3832</v>
      </c>
      <c r="N403" s="55" t="s">
        <v>4247</v>
      </c>
      <c r="O403" s="94"/>
      <c r="P403" s="94"/>
      <c r="Q403" s="55" t="s">
        <v>4248</v>
      </c>
      <c r="R403" s="55" t="s">
        <v>4249</v>
      </c>
      <c r="S403" s="55" t="s">
        <v>4250</v>
      </c>
      <c r="AQ403" s="55" t="s">
        <v>902</v>
      </c>
      <c r="AR403" s="55" t="s">
        <v>902</v>
      </c>
      <c r="AS403" s="55" t="s">
        <v>902</v>
      </c>
      <c r="CP403" s="44"/>
      <c r="CQ403" s="10"/>
      <c r="CR403" s="67"/>
    </row>
    <row r="404" spans="1:102" ht="15.75" customHeight="1">
      <c r="A404" s="4">
        <v>402</v>
      </c>
      <c r="B404" s="2"/>
      <c r="C404" s="45" t="s">
        <v>428</v>
      </c>
      <c r="D404" s="2"/>
      <c r="E404" s="4"/>
      <c r="F404" s="115" t="s">
        <v>428</v>
      </c>
      <c r="G404" s="4">
        <v>2004948575</v>
      </c>
      <c r="H404" s="4">
        <v>6858719657</v>
      </c>
      <c r="I404" s="4"/>
      <c r="J404" s="47" t="s">
        <v>437</v>
      </c>
      <c r="K404" s="194" t="s">
        <v>4251</v>
      </c>
      <c r="L404" s="55" t="s">
        <v>4013</v>
      </c>
      <c r="N404" s="55" t="s">
        <v>4252</v>
      </c>
      <c r="O404" s="94"/>
      <c r="P404" s="94"/>
      <c r="Q404" s="55" t="s">
        <v>4253</v>
      </c>
      <c r="R404" s="55" t="s">
        <v>4254</v>
      </c>
      <c r="S404" s="55" t="s">
        <v>4255</v>
      </c>
      <c r="AP404" s="55" t="s">
        <v>891</v>
      </c>
      <c r="AQ404" s="55" t="s">
        <v>891</v>
      </c>
      <c r="AR404" s="55" t="s">
        <v>891</v>
      </c>
      <c r="AS404" s="55" t="s">
        <v>891</v>
      </c>
      <c r="CP404" s="9"/>
      <c r="CQ404" s="10"/>
      <c r="CR404" s="67"/>
    </row>
    <row r="405" spans="1:102" ht="15.75" customHeight="1">
      <c r="A405" s="4">
        <v>403</v>
      </c>
      <c r="B405" s="2"/>
      <c r="C405" s="45" t="s">
        <v>428</v>
      </c>
      <c r="D405" s="2"/>
      <c r="E405" s="4"/>
      <c r="F405" s="115" t="s">
        <v>428</v>
      </c>
      <c r="G405" s="4">
        <v>2005199552</v>
      </c>
      <c r="H405" s="4">
        <v>6884336469</v>
      </c>
      <c r="I405" s="4"/>
      <c r="J405" s="47" t="s">
        <v>438</v>
      </c>
      <c r="K405" s="193" t="s">
        <v>4256</v>
      </c>
      <c r="L405" s="55" t="s">
        <v>4013</v>
      </c>
      <c r="AP405" s="55" t="s">
        <v>902</v>
      </c>
      <c r="AQ405" s="55" t="s">
        <v>902</v>
      </c>
      <c r="AR405" s="55" t="s">
        <v>902</v>
      </c>
      <c r="AS405" s="55" t="s">
        <v>902</v>
      </c>
      <c r="CP405" s="9"/>
      <c r="CQ405" s="10"/>
      <c r="CR405" s="67"/>
    </row>
    <row r="406" spans="1:102" ht="15.75" customHeight="1">
      <c r="A406" s="4">
        <v>404</v>
      </c>
      <c r="B406" s="2"/>
      <c r="C406" s="45" t="s">
        <v>428</v>
      </c>
      <c r="D406" s="2"/>
      <c r="E406" s="4"/>
      <c r="F406" s="115" t="s">
        <v>428</v>
      </c>
      <c r="G406" s="4">
        <v>2006477067</v>
      </c>
      <c r="H406" s="4">
        <v>6853976542</v>
      </c>
      <c r="I406" s="4"/>
      <c r="J406" s="47" t="s">
        <v>439</v>
      </c>
      <c r="K406" s="194" t="s">
        <v>4257</v>
      </c>
      <c r="L406" s="55" t="s">
        <v>4230</v>
      </c>
      <c r="AP406" s="55" t="s">
        <v>891</v>
      </c>
      <c r="AQ406" s="55" t="s">
        <v>891</v>
      </c>
      <c r="AR406" s="55" t="s">
        <v>891</v>
      </c>
      <c r="AS406" s="55" t="s">
        <v>891</v>
      </c>
      <c r="CP406" s="44"/>
      <c r="CQ406" s="67"/>
      <c r="CR406" s="67"/>
    </row>
    <row r="407" spans="1:102" ht="15.75" customHeight="1">
      <c r="A407" s="4">
        <v>405</v>
      </c>
      <c r="B407" s="2"/>
      <c r="C407" s="45" t="s">
        <v>428</v>
      </c>
      <c r="D407" s="2"/>
      <c r="E407" s="4"/>
      <c r="F407" s="115" t="s">
        <v>428</v>
      </c>
      <c r="G407" s="4">
        <v>2008054568</v>
      </c>
      <c r="H407" s="4">
        <v>6884336470</v>
      </c>
      <c r="I407" s="4"/>
      <c r="J407" s="47" t="s">
        <v>440</v>
      </c>
      <c r="K407" s="194" t="s">
        <v>4258</v>
      </c>
      <c r="L407" s="55" t="s">
        <v>3991</v>
      </c>
      <c r="AQ407" s="55" t="s">
        <v>891</v>
      </c>
      <c r="AS407" s="55" t="s">
        <v>891</v>
      </c>
      <c r="CP407" s="9"/>
      <c r="CQ407" s="67"/>
      <c r="CR407" s="67"/>
    </row>
    <row r="408" spans="1:102" ht="15.75" customHeight="1">
      <c r="A408" s="4">
        <v>406</v>
      </c>
      <c r="B408" s="2"/>
      <c r="C408" s="45" t="s">
        <v>428</v>
      </c>
      <c r="D408" s="2"/>
      <c r="E408" s="4"/>
      <c r="F408" s="115" t="s">
        <v>428</v>
      </c>
      <c r="G408" s="4">
        <v>2005656391</v>
      </c>
      <c r="H408" s="4">
        <v>6882955649</v>
      </c>
      <c r="I408" s="4"/>
      <c r="J408" s="47" t="s">
        <v>441</v>
      </c>
      <c r="K408" s="193" t="s">
        <v>4259</v>
      </c>
      <c r="L408" s="55" t="s">
        <v>4013</v>
      </c>
      <c r="N408" s="55" t="s">
        <v>4260</v>
      </c>
      <c r="O408" s="94"/>
      <c r="P408" s="94"/>
      <c r="Q408" s="55" t="s">
        <v>4082</v>
      </c>
      <c r="R408" s="55" t="s">
        <v>4261</v>
      </c>
      <c r="S408" s="55" t="s">
        <v>4262</v>
      </c>
      <c r="AI408" s="72"/>
      <c r="BB408" s="49"/>
      <c r="CW408" s="71"/>
      <c r="CX408" s="71"/>
    </row>
    <row r="409" spans="1:102" ht="15.75" customHeight="1">
      <c r="A409" s="4">
        <v>407</v>
      </c>
      <c r="B409" s="2"/>
      <c r="C409" s="45" t="s">
        <v>428</v>
      </c>
      <c r="D409" s="2"/>
      <c r="E409" s="4"/>
      <c r="F409" s="115" t="s">
        <v>428</v>
      </c>
      <c r="G409" s="4">
        <v>2006589949</v>
      </c>
      <c r="H409" s="4">
        <v>6853976522</v>
      </c>
      <c r="I409" s="4"/>
      <c r="J409" s="47" t="s">
        <v>442</v>
      </c>
      <c r="K409" s="194" t="s">
        <v>4263</v>
      </c>
      <c r="L409" s="55" t="s">
        <v>4230</v>
      </c>
      <c r="N409" s="55" t="s">
        <v>4264</v>
      </c>
      <c r="O409" s="94"/>
      <c r="P409" s="94"/>
      <c r="Q409" s="55" t="s">
        <v>4143</v>
      </c>
      <c r="R409" s="55" t="s">
        <v>4265</v>
      </c>
      <c r="S409" s="55" t="s">
        <v>4266</v>
      </c>
      <c r="AH409" s="124"/>
      <c r="AI409" s="72"/>
      <c r="AK409" s="73"/>
    </row>
    <row r="410" spans="1:102" ht="15.75" customHeight="1">
      <c r="A410" s="4">
        <v>408</v>
      </c>
      <c r="B410" s="2"/>
      <c r="C410" s="45" t="s">
        <v>428</v>
      </c>
      <c r="D410" s="2"/>
      <c r="E410" s="4"/>
      <c r="F410" s="115" t="s">
        <v>428</v>
      </c>
      <c r="G410" s="4">
        <v>2004950440</v>
      </c>
      <c r="H410" s="4">
        <v>6801618765</v>
      </c>
      <c r="I410" s="4"/>
      <c r="J410" s="47" t="s">
        <v>443</v>
      </c>
      <c r="K410" s="194" t="s">
        <v>4267</v>
      </c>
      <c r="L410" s="55" t="s">
        <v>4268</v>
      </c>
      <c r="N410" s="55" t="s">
        <v>4269</v>
      </c>
      <c r="O410" s="94"/>
      <c r="P410" s="94"/>
      <c r="Q410" s="55" t="s">
        <v>4253</v>
      </c>
      <c r="V410" s="58"/>
      <c r="AI410" s="72"/>
      <c r="AQ410" s="55" t="s">
        <v>891</v>
      </c>
      <c r="AR410" s="55" t="s">
        <v>891</v>
      </c>
      <c r="CG410" s="58"/>
      <c r="CX410" s="71"/>
    </row>
    <row r="411" spans="1:102" ht="15.75" customHeight="1">
      <c r="A411" s="4">
        <v>409</v>
      </c>
      <c r="B411" s="2"/>
      <c r="C411" s="45" t="s">
        <v>428</v>
      </c>
      <c r="D411" s="2"/>
      <c r="E411" s="4"/>
      <c r="F411" s="115" t="s">
        <v>428</v>
      </c>
      <c r="G411" s="4">
        <v>2004950417</v>
      </c>
      <c r="H411" s="4">
        <v>6858719663</v>
      </c>
      <c r="I411" s="4"/>
      <c r="J411" s="47" t="s">
        <v>444</v>
      </c>
      <c r="K411" s="194" t="s">
        <v>4270</v>
      </c>
      <c r="L411" s="55" t="s">
        <v>4013</v>
      </c>
      <c r="N411" s="55" t="s">
        <v>4271</v>
      </c>
      <c r="O411" s="94"/>
      <c r="P411" s="94"/>
      <c r="Q411" s="55" t="s">
        <v>4272</v>
      </c>
      <c r="R411" s="55" t="s">
        <v>4045</v>
      </c>
      <c r="S411" s="55" t="s">
        <v>4241</v>
      </c>
      <c r="AI411" s="72"/>
      <c r="AP411" s="55" t="s">
        <v>891</v>
      </c>
      <c r="AQ411" s="55" t="s">
        <v>891</v>
      </c>
      <c r="AS411" s="55" t="s">
        <v>891</v>
      </c>
      <c r="AV411" s="49"/>
      <c r="CV411" s="71"/>
      <c r="CW411" s="71"/>
    </row>
    <row r="412" spans="1:102" ht="15.75" customHeight="1">
      <c r="A412" s="4">
        <v>410</v>
      </c>
      <c r="B412" s="2"/>
      <c r="C412" s="45" t="s">
        <v>428</v>
      </c>
      <c r="D412" s="2"/>
      <c r="E412" s="4"/>
      <c r="F412" s="115" t="s">
        <v>428</v>
      </c>
      <c r="G412" s="4">
        <v>2005656404</v>
      </c>
      <c r="H412" s="4">
        <v>6884336471</v>
      </c>
      <c r="I412" s="4"/>
      <c r="J412" s="47" t="s">
        <v>445</v>
      </c>
      <c r="K412" s="192" t="s">
        <v>3832</v>
      </c>
      <c r="N412" s="55" t="s">
        <v>4273</v>
      </c>
      <c r="O412" s="94"/>
      <c r="P412" s="94"/>
      <c r="Q412" s="55" t="s">
        <v>4274</v>
      </c>
      <c r="AI412" s="72"/>
      <c r="AY412" s="49"/>
      <c r="CX412" s="71"/>
    </row>
    <row r="413" spans="1:102" ht="15.75" customHeight="1">
      <c r="A413" s="4">
        <v>411</v>
      </c>
      <c r="B413" s="2"/>
      <c r="C413" s="45" t="s">
        <v>428</v>
      </c>
      <c r="D413" s="2"/>
      <c r="E413" s="4"/>
      <c r="F413" s="115" t="s">
        <v>428</v>
      </c>
      <c r="G413" s="4">
        <v>2004939824</v>
      </c>
      <c r="H413" s="4">
        <v>6858719664</v>
      </c>
      <c r="I413" s="4"/>
      <c r="J413" s="47" t="s">
        <v>446</v>
      </c>
      <c r="K413" s="194" t="s">
        <v>4275</v>
      </c>
      <c r="L413" s="55" t="s">
        <v>4268</v>
      </c>
      <c r="N413" s="55" t="s">
        <v>4276</v>
      </c>
      <c r="O413" s="94"/>
      <c r="P413" s="94"/>
      <c r="Q413" s="55" t="s">
        <v>4277</v>
      </c>
      <c r="R413" s="55" t="s">
        <v>4278</v>
      </c>
      <c r="S413" s="55" t="s">
        <v>4279</v>
      </c>
      <c r="AH413" s="125"/>
      <c r="AI413" s="72"/>
      <c r="AK413" s="125"/>
      <c r="BB413" s="49"/>
      <c r="CX413" s="71"/>
    </row>
    <row r="414" spans="1:102" ht="15.75" customHeight="1">
      <c r="A414" s="4">
        <v>412</v>
      </c>
      <c r="B414" s="2"/>
      <c r="C414" s="45" t="s">
        <v>428</v>
      </c>
      <c r="D414" s="2"/>
      <c r="E414" s="4"/>
      <c r="F414" s="115" t="s">
        <v>428</v>
      </c>
      <c r="G414" s="4">
        <v>2007300213</v>
      </c>
      <c r="H414" s="4">
        <v>6884336473</v>
      </c>
      <c r="I414" s="4"/>
      <c r="J414" s="47" t="s">
        <v>447</v>
      </c>
      <c r="K414" s="194" t="s">
        <v>4280</v>
      </c>
      <c r="L414" s="55" t="s">
        <v>4230</v>
      </c>
      <c r="N414" s="55" t="s">
        <v>4281</v>
      </c>
      <c r="O414" s="94"/>
      <c r="P414" s="94"/>
      <c r="Q414" s="55" t="s">
        <v>4282</v>
      </c>
      <c r="R414" s="55" t="s">
        <v>4283</v>
      </c>
      <c r="S414" s="55" t="s">
        <v>4284</v>
      </c>
      <c r="AI414" s="72"/>
      <c r="AP414" s="55" t="s">
        <v>891</v>
      </c>
      <c r="AQ414" s="55" t="s">
        <v>891</v>
      </c>
      <c r="AR414" s="55" t="s">
        <v>891</v>
      </c>
      <c r="AS414" s="55" t="s">
        <v>891</v>
      </c>
      <c r="BB414" s="49"/>
      <c r="CX414" s="71"/>
    </row>
    <row r="415" spans="1:102" ht="15.75" customHeight="1">
      <c r="A415" s="4">
        <v>413</v>
      </c>
      <c r="B415" s="2"/>
      <c r="C415" s="45" t="s">
        <v>428</v>
      </c>
      <c r="D415" s="2"/>
      <c r="E415" s="4"/>
      <c r="F415" s="115" t="s">
        <v>428</v>
      </c>
      <c r="G415" s="4">
        <v>2005690964</v>
      </c>
      <c r="H415" s="4">
        <v>6882955612</v>
      </c>
      <c r="I415" s="4"/>
      <c r="J415" s="47" t="s">
        <v>448</v>
      </c>
      <c r="K415" s="192" t="s">
        <v>3832</v>
      </c>
      <c r="AI415" s="72"/>
      <c r="AQ415" s="55" t="s">
        <v>891</v>
      </c>
      <c r="AR415" s="55" t="s">
        <v>891</v>
      </c>
      <c r="AS415" s="55" t="s">
        <v>891</v>
      </c>
      <c r="BB415" s="49"/>
    </row>
    <row r="416" spans="1:102" ht="15.75" customHeight="1">
      <c r="A416" s="4">
        <v>414</v>
      </c>
      <c r="B416" s="2"/>
      <c r="C416" s="45" t="s">
        <v>428</v>
      </c>
      <c r="D416" s="2"/>
      <c r="E416" s="4"/>
      <c r="F416" s="115" t="s">
        <v>428</v>
      </c>
      <c r="G416" s="4">
        <v>2004927393</v>
      </c>
      <c r="H416" s="4">
        <v>6850799397</v>
      </c>
      <c r="I416" s="4"/>
      <c r="J416" s="47" t="s">
        <v>449</v>
      </c>
      <c r="K416" s="194" t="s">
        <v>4285</v>
      </c>
      <c r="L416" s="55" t="s">
        <v>4013</v>
      </c>
      <c r="N416" s="55" t="s">
        <v>4286</v>
      </c>
      <c r="O416" s="94"/>
      <c r="P416" s="94"/>
      <c r="Q416" s="55"/>
      <c r="R416" s="55" t="s">
        <v>3832</v>
      </c>
      <c r="AI416" s="72"/>
      <c r="BB416" s="49"/>
      <c r="CX416" s="71"/>
    </row>
    <row r="417" spans="1:102" ht="15.75" customHeight="1">
      <c r="A417" s="4">
        <v>415</v>
      </c>
      <c r="B417" s="2"/>
      <c r="C417" s="45" t="s">
        <v>428</v>
      </c>
      <c r="D417" s="2"/>
      <c r="E417" s="4"/>
      <c r="F417" s="115" t="s">
        <v>428</v>
      </c>
      <c r="G417" s="4">
        <v>2005199839</v>
      </c>
      <c r="H417" s="4">
        <v>6858719640</v>
      </c>
      <c r="I417" s="4"/>
      <c r="J417" s="47" t="s">
        <v>450</v>
      </c>
      <c r="K417" s="194" t="s">
        <v>4287</v>
      </c>
      <c r="L417" s="55" t="s">
        <v>4268</v>
      </c>
      <c r="N417" s="55" t="s">
        <v>4288</v>
      </c>
      <c r="O417" s="94"/>
      <c r="P417" s="94"/>
      <c r="Q417" s="55" t="s">
        <v>3842</v>
      </c>
      <c r="R417" s="55" t="s">
        <v>4289</v>
      </c>
      <c r="S417" s="55" t="s">
        <v>4170</v>
      </c>
      <c r="AI417" s="72"/>
      <c r="BB417" s="49"/>
      <c r="CX417" s="71"/>
    </row>
    <row r="418" spans="1:102" ht="15.75" customHeight="1">
      <c r="A418" s="4">
        <v>416</v>
      </c>
      <c r="B418" s="2"/>
      <c r="C418" s="45" t="s">
        <v>428</v>
      </c>
      <c r="D418" s="2"/>
      <c r="E418" s="4"/>
      <c r="F418" s="115" t="s">
        <v>428</v>
      </c>
      <c r="G418" s="4">
        <v>2008054540</v>
      </c>
      <c r="H418" s="4">
        <v>6884336475</v>
      </c>
      <c r="I418" s="4"/>
      <c r="J418" s="47" t="s">
        <v>451</v>
      </c>
      <c r="K418" s="194" t="s">
        <v>4290</v>
      </c>
      <c r="L418" s="55" t="s">
        <v>4013</v>
      </c>
      <c r="N418" s="55" t="s">
        <v>4291</v>
      </c>
      <c r="O418" s="94"/>
      <c r="P418" s="94"/>
      <c r="Q418" s="55" t="s">
        <v>3835</v>
      </c>
      <c r="R418" s="55" t="s">
        <v>3987</v>
      </c>
      <c r="S418" s="55" t="s">
        <v>3846</v>
      </c>
      <c r="AI418" s="72"/>
      <c r="AP418" s="55" t="s">
        <v>891</v>
      </c>
      <c r="AQ418" s="55" t="s">
        <v>891</v>
      </c>
      <c r="AS418" s="55" t="s">
        <v>891</v>
      </c>
      <c r="BB418" s="49"/>
      <c r="CX418" s="71"/>
    </row>
    <row r="419" spans="1:102" ht="15.75" customHeight="1">
      <c r="A419" s="4">
        <v>417</v>
      </c>
      <c r="B419" s="2"/>
      <c r="C419" s="45" t="s">
        <v>428</v>
      </c>
      <c r="D419" s="2"/>
      <c r="E419" s="4"/>
      <c r="F419" s="115" t="s">
        <v>428</v>
      </c>
      <c r="G419" s="4">
        <v>2006062320</v>
      </c>
      <c r="H419" s="4">
        <v>6882955598</v>
      </c>
      <c r="I419" s="4"/>
      <c r="J419" s="47" t="s">
        <v>452</v>
      </c>
      <c r="K419" s="194" t="s">
        <v>4292</v>
      </c>
      <c r="L419" s="55" t="s">
        <v>4013</v>
      </c>
      <c r="AI419" s="72"/>
      <c r="BB419" s="49"/>
      <c r="CW419" s="71"/>
      <c r="CX419" s="71"/>
    </row>
    <row r="420" spans="1:102" ht="15.75" customHeight="1">
      <c r="A420" s="4">
        <v>418</v>
      </c>
      <c r="B420" s="2"/>
      <c r="C420" s="45" t="s">
        <v>428</v>
      </c>
      <c r="D420" s="2"/>
      <c r="E420" s="4"/>
      <c r="F420" s="115" t="s">
        <v>428</v>
      </c>
      <c r="G420" s="4">
        <v>2004950248</v>
      </c>
      <c r="H420" s="4">
        <v>6831410286</v>
      </c>
      <c r="I420" s="4"/>
      <c r="J420" s="47" t="s">
        <v>453</v>
      </c>
      <c r="K420" s="193" t="s">
        <v>4293</v>
      </c>
      <c r="L420" s="55" t="s">
        <v>4013</v>
      </c>
      <c r="N420" s="55" t="s">
        <v>4294</v>
      </c>
      <c r="O420" s="94"/>
      <c r="P420" s="94"/>
      <c r="Q420" s="55" t="s">
        <v>4228</v>
      </c>
      <c r="AI420" s="72"/>
    </row>
    <row r="421" spans="1:102" ht="15.75" customHeight="1">
      <c r="A421" s="4">
        <v>419</v>
      </c>
      <c r="B421" s="2"/>
      <c r="C421" s="45" t="s">
        <v>428</v>
      </c>
      <c r="D421" s="2"/>
      <c r="E421" s="4"/>
      <c r="F421" s="115" t="s">
        <v>428</v>
      </c>
      <c r="G421" s="4">
        <v>2005656409</v>
      </c>
      <c r="H421" s="4">
        <v>6884336476</v>
      </c>
      <c r="I421" s="4"/>
      <c r="J421" s="47" t="s">
        <v>454</v>
      </c>
      <c r="K421" s="193" t="s">
        <v>4295</v>
      </c>
      <c r="L421" s="55" t="s">
        <v>4296</v>
      </c>
      <c r="N421" s="55" t="s">
        <v>4297</v>
      </c>
      <c r="O421" s="94"/>
      <c r="P421" s="94"/>
      <c r="Q421" s="55"/>
      <c r="AI421" s="72"/>
      <c r="BB421" s="49"/>
      <c r="CO421" s="71"/>
      <c r="CP421" s="71"/>
      <c r="CQ421" s="71"/>
      <c r="CR421" s="71"/>
      <c r="CS421" s="71"/>
      <c r="CT421" s="71"/>
      <c r="CV421" s="71"/>
      <c r="CW421" s="71"/>
      <c r="CX421" s="71"/>
    </row>
    <row r="422" spans="1:102" ht="15.75" customHeight="1">
      <c r="A422" s="4">
        <v>420</v>
      </c>
      <c r="B422" s="2"/>
      <c r="C422" s="45" t="s">
        <v>428</v>
      </c>
      <c r="D422" s="2"/>
      <c r="E422" s="4"/>
      <c r="F422" s="115" t="s">
        <v>428</v>
      </c>
      <c r="G422" s="4">
        <v>2005563798</v>
      </c>
      <c r="H422" s="4">
        <v>6802261537</v>
      </c>
      <c r="I422" s="4"/>
      <c r="J422" s="47" t="s">
        <v>455</v>
      </c>
      <c r="K422" s="194" t="s">
        <v>4298</v>
      </c>
      <c r="L422" s="55" t="s">
        <v>4013</v>
      </c>
      <c r="N422" s="55" t="s">
        <v>4299</v>
      </c>
      <c r="O422" s="94"/>
      <c r="P422" s="94"/>
      <c r="Q422" s="55" t="s">
        <v>4172</v>
      </c>
      <c r="R422" s="55" t="s">
        <v>4300</v>
      </c>
      <c r="S422" s="55" t="s">
        <v>4301</v>
      </c>
      <c r="AI422" s="72"/>
      <c r="AQ422" s="55" t="s">
        <v>902</v>
      </c>
      <c r="AR422" s="55" t="s">
        <v>902</v>
      </c>
      <c r="AS422" s="55" t="s">
        <v>902</v>
      </c>
      <c r="BB422" s="49"/>
      <c r="CX422" s="71"/>
    </row>
    <row r="423" spans="1:102" ht="15.75" customHeight="1">
      <c r="A423" s="4">
        <v>421</v>
      </c>
      <c r="B423" s="2"/>
      <c r="C423" s="45" t="s">
        <v>428</v>
      </c>
      <c r="D423" s="2"/>
      <c r="E423" s="4"/>
      <c r="F423" s="115" t="s">
        <v>428</v>
      </c>
      <c r="G423" s="4">
        <v>2005194940</v>
      </c>
      <c r="H423" s="4">
        <v>6884336477</v>
      </c>
      <c r="I423" s="4"/>
      <c r="J423" s="47" t="s">
        <v>456</v>
      </c>
      <c r="K423" s="194" t="s">
        <v>4302</v>
      </c>
      <c r="L423" s="55" t="s">
        <v>4013</v>
      </c>
      <c r="N423" s="55" t="s">
        <v>4303</v>
      </c>
      <c r="O423" s="94"/>
      <c r="P423" s="94"/>
      <c r="Q423" s="55" t="s">
        <v>4148</v>
      </c>
      <c r="R423" s="55" t="s">
        <v>3832</v>
      </c>
      <c r="S423" s="55" t="s">
        <v>4304</v>
      </c>
      <c r="AI423" s="72"/>
      <c r="AR423" s="49"/>
    </row>
    <row r="424" spans="1:102" ht="15.75" customHeight="1">
      <c r="A424" s="4">
        <v>422</v>
      </c>
      <c r="B424" s="2"/>
      <c r="C424" s="45" t="s">
        <v>428</v>
      </c>
      <c r="D424" s="2"/>
      <c r="E424" s="4"/>
      <c r="F424" s="115" t="s">
        <v>428</v>
      </c>
      <c r="G424" s="4">
        <v>2004949975</v>
      </c>
      <c r="H424" s="4">
        <v>6882885370</v>
      </c>
      <c r="I424" s="4"/>
      <c r="J424" s="47" t="s">
        <v>457</v>
      </c>
      <c r="K424" s="192" t="s">
        <v>3832</v>
      </c>
      <c r="AI424" s="72"/>
      <c r="AQ424" s="55" t="s">
        <v>891</v>
      </c>
      <c r="AR424" s="55" t="s">
        <v>891</v>
      </c>
      <c r="AS424" s="55" t="s">
        <v>891</v>
      </c>
      <c r="BB424" s="49"/>
      <c r="CX424" s="71"/>
    </row>
    <row r="425" spans="1:102" ht="15.75" customHeight="1">
      <c r="A425" s="4">
        <v>423</v>
      </c>
      <c r="B425" s="2"/>
      <c r="C425" s="45" t="s">
        <v>428</v>
      </c>
      <c r="D425" s="2"/>
      <c r="E425" s="4"/>
      <c r="F425" s="115" t="s">
        <v>428</v>
      </c>
      <c r="G425" s="4">
        <v>2005200048</v>
      </c>
      <c r="H425" s="4">
        <v>6858719648</v>
      </c>
      <c r="I425" s="4"/>
      <c r="J425" s="47" t="s">
        <v>458</v>
      </c>
      <c r="K425" s="194" t="s">
        <v>4305</v>
      </c>
      <c r="L425" s="55" t="s">
        <v>4013</v>
      </c>
      <c r="N425" s="55" t="s">
        <v>4306</v>
      </c>
      <c r="O425" s="94"/>
      <c r="P425" s="94"/>
      <c r="Q425" s="55" t="s">
        <v>4253</v>
      </c>
      <c r="R425" s="55" t="s">
        <v>4307</v>
      </c>
      <c r="S425" s="55" t="s">
        <v>4255</v>
      </c>
      <c r="AI425" s="72"/>
      <c r="AP425" s="55" t="s">
        <v>891</v>
      </c>
      <c r="AQ425" s="55" t="s">
        <v>891</v>
      </c>
      <c r="AR425" s="55" t="s">
        <v>891</v>
      </c>
      <c r="AS425" s="55" t="s">
        <v>891</v>
      </c>
      <c r="AV425" s="49"/>
      <c r="CV425" s="71"/>
      <c r="CW425" s="71"/>
      <c r="CX425" s="71"/>
    </row>
    <row r="426" spans="1:102" ht="15.75" customHeight="1">
      <c r="A426" s="4">
        <v>424</v>
      </c>
      <c r="B426" s="2"/>
      <c r="C426" s="45" t="s">
        <v>428</v>
      </c>
      <c r="D426" s="2"/>
      <c r="E426" s="4"/>
      <c r="F426" s="115" t="s">
        <v>428</v>
      </c>
      <c r="G426" s="4">
        <v>2001272325</v>
      </c>
      <c r="H426" s="4">
        <v>6853976557</v>
      </c>
      <c r="I426" s="4"/>
      <c r="J426" s="47" t="s">
        <v>459</v>
      </c>
      <c r="K426" s="194" t="s">
        <v>4308</v>
      </c>
      <c r="L426" s="55" t="s">
        <v>3991</v>
      </c>
      <c r="AI426" s="72"/>
      <c r="AQ426" s="55" t="s">
        <v>891</v>
      </c>
      <c r="AR426" s="55" t="s">
        <v>891</v>
      </c>
      <c r="AS426" s="55" t="s">
        <v>891</v>
      </c>
      <c r="BB426" s="49"/>
      <c r="CP426" s="71"/>
      <c r="CQ426" s="71"/>
      <c r="CR426" s="71"/>
      <c r="CS426" s="71"/>
      <c r="CT426" s="71"/>
      <c r="CV426" s="71"/>
      <c r="CX426" s="71"/>
    </row>
    <row r="427" spans="1:102" ht="15.75" customHeight="1">
      <c r="A427" s="4">
        <v>425</v>
      </c>
      <c r="B427" s="2"/>
      <c r="C427" s="45" t="s">
        <v>460</v>
      </c>
      <c r="D427" s="2"/>
      <c r="E427" s="4"/>
      <c r="F427" s="115" t="s">
        <v>460</v>
      </c>
      <c r="G427" s="4">
        <v>2006416665</v>
      </c>
      <c r="H427" s="4">
        <v>6801571214</v>
      </c>
      <c r="I427" s="4"/>
      <c r="J427" s="47" t="s">
        <v>461</v>
      </c>
      <c r="K427" s="55">
        <v>814304508</v>
      </c>
      <c r="L427" s="55" t="s">
        <v>4268</v>
      </c>
      <c r="N427" s="55" t="s">
        <v>4309</v>
      </c>
      <c r="O427" s="94"/>
      <c r="P427" s="94"/>
      <c r="Q427" s="55" t="s">
        <v>4062</v>
      </c>
      <c r="R427" s="55" t="s">
        <v>4310</v>
      </c>
      <c r="S427" s="55" t="s">
        <v>4279</v>
      </c>
      <c r="AI427" s="72"/>
      <c r="BB427" s="49"/>
      <c r="CX427" s="71"/>
    </row>
    <row r="428" spans="1:102" ht="15.75" customHeight="1">
      <c r="A428" s="4">
        <v>426</v>
      </c>
      <c r="B428" s="2"/>
      <c r="C428" s="45" t="s">
        <v>460</v>
      </c>
      <c r="D428" s="2"/>
      <c r="E428" s="4"/>
      <c r="F428" s="115" t="s">
        <v>460</v>
      </c>
      <c r="G428" s="4">
        <v>2006471045</v>
      </c>
      <c r="H428" s="4">
        <v>6853976538</v>
      </c>
      <c r="I428" s="4"/>
      <c r="J428" s="47" t="s">
        <v>462</v>
      </c>
      <c r="K428" s="55">
        <v>343571418</v>
      </c>
      <c r="L428" s="55" t="s">
        <v>4268</v>
      </c>
      <c r="N428" s="55" t="s">
        <v>4311</v>
      </c>
      <c r="O428" s="94"/>
      <c r="P428" s="94"/>
      <c r="Q428" s="55" t="s">
        <v>3927</v>
      </c>
      <c r="R428" s="55" t="s">
        <v>4312</v>
      </c>
      <c r="S428" s="55" t="s">
        <v>4279</v>
      </c>
      <c r="AI428" s="72"/>
      <c r="AN428" s="49"/>
      <c r="AR428" s="49"/>
      <c r="AZ428" s="49"/>
    </row>
    <row r="429" spans="1:102" ht="15.75" customHeight="1">
      <c r="A429" s="4">
        <v>427</v>
      </c>
      <c r="B429" s="2"/>
      <c r="C429" s="45" t="s">
        <v>460</v>
      </c>
      <c r="D429" s="2"/>
      <c r="E429" s="4"/>
      <c r="F429" s="115" t="s">
        <v>460</v>
      </c>
      <c r="G429" s="4">
        <v>2006589736</v>
      </c>
      <c r="H429" s="4">
        <v>6854092702</v>
      </c>
      <c r="I429" s="4"/>
      <c r="J429" s="47" t="s">
        <v>463</v>
      </c>
      <c r="K429" s="55">
        <v>2492723671289</v>
      </c>
      <c r="L429" s="55" t="s">
        <v>4268</v>
      </c>
      <c r="N429" s="55" t="s">
        <v>4313</v>
      </c>
      <c r="O429" s="94"/>
      <c r="P429" s="94"/>
      <c r="Q429" s="55" t="s">
        <v>3927</v>
      </c>
      <c r="R429" s="55" t="s">
        <v>4314</v>
      </c>
      <c r="S429" s="55" t="s">
        <v>4279</v>
      </c>
      <c r="AI429" s="72"/>
      <c r="AV429" s="49"/>
      <c r="AZ429" s="49"/>
      <c r="CV429" s="71"/>
      <c r="CW429" s="71"/>
      <c r="CX429" s="71"/>
    </row>
    <row r="430" spans="1:102" ht="15.75" customHeight="1">
      <c r="A430" s="4">
        <v>428</v>
      </c>
      <c r="B430" s="2"/>
      <c r="C430" s="45" t="s">
        <v>460</v>
      </c>
      <c r="D430" s="2"/>
      <c r="E430" s="4"/>
      <c r="F430" s="115" t="s">
        <v>460</v>
      </c>
      <c r="G430" s="4">
        <v>2005623918</v>
      </c>
      <c r="H430" s="4">
        <v>6802213634</v>
      </c>
      <c r="I430" s="4"/>
      <c r="J430" s="47" t="s">
        <v>464</v>
      </c>
      <c r="K430" s="55">
        <v>376027597</v>
      </c>
      <c r="L430" s="55" t="s">
        <v>4268</v>
      </c>
      <c r="N430" s="55" t="s">
        <v>4315</v>
      </c>
      <c r="O430" s="94"/>
      <c r="P430" s="94"/>
      <c r="Q430" s="55" t="s">
        <v>4015</v>
      </c>
      <c r="R430" s="55" t="s">
        <v>4316</v>
      </c>
      <c r="S430" s="55" t="s">
        <v>4279</v>
      </c>
      <c r="AI430" s="72"/>
      <c r="BB430" s="49"/>
      <c r="CX430" s="71"/>
    </row>
    <row r="431" spans="1:102" ht="15.75" customHeight="1">
      <c r="A431" s="4">
        <v>429</v>
      </c>
      <c r="B431" s="2"/>
      <c r="C431" s="45" t="s">
        <v>460</v>
      </c>
      <c r="D431" s="2"/>
      <c r="E431" s="4"/>
      <c r="F431" s="115" t="s">
        <v>460</v>
      </c>
      <c r="G431" s="4">
        <v>2006588746</v>
      </c>
      <c r="H431" s="4">
        <v>6853976518</v>
      </c>
      <c r="I431" s="4"/>
      <c r="J431" s="47" t="s">
        <v>465</v>
      </c>
      <c r="K431" s="55">
        <v>1055902648</v>
      </c>
      <c r="L431" s="55" t="s">
        <v>4067</v>
      </c>
      <c r="N431" s="55" t="s">
        <v>4317</v>
      </c>
      <c r="O431" s="94"/>
      <c r="P431" s="94"/>
      <c r="Q431" s="55" t="s">
        <v>3831</v>
      </c>
      <c r="R431" s="55" t="s">
        <v>4318</v>
      </c>
      <c r="S431" s="55" t="s">
        <v>4279</v>
      </c>
      <c r="AI431" s="72"/>
      <c r="BB431" s="49"/>
      <c r="CX431" s="71"/>
    </row>
    <row r="432" spans="1:102" ht="15.75" customHeight="1">
      <c r="A432" s="4">
        <v>430</v>
      </c>
      <c r="B432" s="2"/>
      <c r="C432" s="45" t="s">
        <v>460</v>
      </c>
      <c r="D432" s="2"/>
      <c r="E432" s="4"/>
      <c r="F432" s="115" t="s">
        <v>460</v>
      </c>
      <c r="G432" s="4">
        <v>2001272283</v>
      </c>
      <c r="H432" s="4">
        <v>6853976520</v>
      </c>
      <c r="I432" s="4"/>
      <c r="J432" s="47" t="s">
        <v>466</v>
      </c>
      <c r="K432" s="55">
        <v>869703409</v>
      </c>
      <c r="L432" s="55" t="s">
        <v>4268</v>
      </c>
      <c r="N432" s="55" t="s">
        <v>4319</v>
      </c>
      <c r="O432" s="94"/>
      <c r="P432" s="94"/>
      <c r="Q432" s="55" t="s">
        <v>4320</v>
      </c>
      <c r="R432" s="55" t="s">
        <v>4321</v>
      </c>
      <c r="S432" s="55" t="s">
        <v>4279</v>
      </c>
      <c r="AI432" s="72"/>
      <c r="BB432" s="49"/>
      <c r="CV432" s="71"/>
      <c r="CW432" s="71"/>
      <c r="CX432" s="71"/>
    </row>
    <row r="433" spans="1:102" ht="15.75" customHeight="1">
      <c r="A433" s="4">
        <v>431</v>
      </c>
      <c r="B433" s="2"/>
      <c r="C433" s="45" t="s">
        <v>460</v>
      </c>
      <c r="D433" s="2"/>
      <c r="E433" s="4"/>
      <c r="F433" s="115" t="s">
        <v>460</v>
      </c>
      <c r="G433" s="4">
        <v>2004951037</v>
      </c>
      <c r="H433" s="4">
        <v>6838371614</v>
      </c>
      <c r="I433" s="4"/>
      <c r="J433" s="47" t="s">
        <v>467</v>
      </c>
      <c r="K433" s="55">
        <v>7062874652</v>
      </c>
      <c r="L433" s="55" t="s">
        <v>4322</v>
      </c>
      <c r="N433" s="55" t="s">
        <v>4323</v>
      </c>
      <c r="O433" s="94"/>
      <c r="P433" s="94"/>
      <c r="Q433" s="55" t="s">
        <v>4277</v>
      </c>
      <c r="R433" s="55" t="s">
        <v>4324</v>
      </c>
      <c r="S433" s="55" t="s">
        <v>4279</v>
      </c>
      <c r="AI433" s="72"/>
      <c r="BB433" s="49"/>
      <c r="CR433" s="71"/>
      <c r="CS433" s="71"/>
      <c r="CT433" s="71"/>
      <c r="CV433" s="71"/>
      <c r="CW433" s="71"/>
      <c r="CX433" s="71"/>
    </row>
    <row r="434" spans="1:102" ht="15.75" customHeight="1">
      <c r="A434" s="4">
        <v>432</v>
      </c>
      <c r="B434" s="2"/>
      <c r="C434" s="45" t="s">
        <v>460</v>
      </c>
      <c r="D434" s="2"/>
      <c r="E434" s="4"/>
      <c r="F434" s="115" t="s">
        <v>460</v>
      </c>
      <c r="G434" s="4">
        <v>2005690966</v>
      </c>
      <c r="H434" s="4">
        <v>6882955604</v>
      </c>
      <c r="I434" s="4"/>
      <c r="J434" s="47" t="s">
        <v>468</v>
      </c>
      <c r="K434" s="55">
        <v>393889501</v>
      </c>
      <c r="L434" s="55" t="s">
        <v>4013</v>
      </c>
      <c r="N434" s="55" t="s">
        <v>4325</v>
      </c>
      <c r="O434" s="94"/>
      <c r="P434" s="94"/>
      <c r="Q434" s="55" t="s">
        <v>4069</v>
      </c>
      <c r="R434" s="55" t="s">
        <v>4326</v>
      </c>
      <c r="S434" s="55" t="s">
        <v>4279</v>
      </c>
      <c r="AI434" s="72"/>
      <c r="CX434" s="71"/>
    </row>
    <row r="435" spans="1:102" ht="15.75" customHeight="1">
      <c r="A435" s="4">
        <v>433</v>
      </c>
      <c r="B435" s="2"/>
      <c r="C435" s="45" t="s">
        <v>460</v>
      </c>
      <c r="D435" s="2"/>
      <c r="E435" s="4"/>
      <c r="F435" s="115" t="s">
        <v>460</v>
      </c>
      <c r="G435" s="4">
        <v>2006473604</v>
      </c>
      <c r="H435" s="4">
        <v>6853976541</v>
      </c>
      <c r="I435" s="4"/>
      <c r="J435" s="47" t="s">
        <v>469</v>
      </c>
      <c r="K435" s="55">
        <v>818696022</v>
      </c>
      <c r="L435" s="55" t="s">
        <v>4268</v>
      </c>
      <c r="N435" s="55" t="s">
        <v>4327</v>
      </c>
      <c r="O435" s="94"/>
      <c r="P435" s="94"/>
      <c r="Q435" s="55" t="s">
        <v>4328</v>
      </c>
      <c r="R435" s="55" t="s">
        <v>4329</v>
      </c>
      <c r="S435" s="55" t="s">
        <v>4279</v>
      </c>
      <c r="AI435" s="72"/>
      <c r="AN435" s="49"/>
      <c r="AR435" s="49"/>
      <c r="AZ435" s="49"/>
      <c r="BA435" s="49"/>
      <c r="BB435" s="49"/>
      <c r="CV435" s="71"/>
      <c r="CW435" s="71"/>
      <c r="CX435" s="71"/>
    </row>
    <row r="436" spans="1:102" ht="15.75" customHeight="1">
      <c r="A436" s="4">
        <v>434</v>
      </c>
      <c r="B436" s="2"/>
      <c r="C436" s="45" t="s">
        <v>460</v>
      </c>
      <c r="D436" s="2"/>
      <c r="E436" s="4"/>
      <c r="F436" s="115" t="s">
        <v>460</v>
      </c>
      <c r="G436" s="4">
        <v>2005195521</v>
      </c>
      <c r="H436" s="4">
        <v>6858719632</v>
      </c>
      <c r="I436" s="4"/>
      <c r="J436" s="47" t="s">
        <v>470</v>
      </c>
      <c r="K436" s="55">
        <v>336814830</v>
      </c>
      <c r="L436" s="55" t="s">
        <v>4268</v>
      </c>
      <c r="N436" s="55" t="s">
        <v>4330</v>
      </c>
      <c r="O436" s="94"/>
      <c r="P436" s="94"/>
      <c r="Q436" s="55" t="s">
        <v>4024</v>
      </c>
      <c r="R436" s="55" t="s">
        <v>4331</v>
      </c>
      <c r="S436" s="55" t="s">
        <v>4279</v>
      </c>
    </row>
    <row r="437" spans="1:102" ht="15.75" customHeight="1">
      <c r="A437" s="4">
        <v>435</v>
      </c>
      <c r="B437" s="2"/>
      <c r="C437" s="45" t="s">
        <v>460</v>
      </c>
      <c r="D437" s="2"/>
      <c r="E437" s="4"/>
      <c r="F437" s="115" t="s">
        <v>460</v>
      </c>
      <c r="G437" s="4">
        <v>2005196502</v>
      </c>
      <c r="H437" s="4">
        <v>6884664904</v>
      </c>
      <c r="I437" s="4"/>
      <c r="J437" s="47" t="s">
        <v>471</v>
      </c>
      <c r="K437" s="55" t="s">
        <v>3832</v>
      </c>
      <c r="L437" s="55" t="s">
        <v>3832</v>
      </c>
      <c r="N437" s="55" t="s">
        <v>4332</v>
      </c>
      <c r="O437" s="94"/>
      <c r="P437" s="94"/>
      <c r="Q437" s="55" t="s">
        <v>4333</v>
      </c>
      <c r="R437" s="55" t="s">
        <v>4334</v>
      </c>
      <c r="S437" s="55" t="s">
        <v>4279</v>
      </c>
    </row>
    <row r="438" spans="1:102" ht="15.75" customHeight="1">
      <c r="A438" s="4">
        <v>436</v>
      </c>
      <c r="B438" s="2"/>
      <c r="C438" s="45" t="s">
        <v>460</v>
      </c>
      <c r="D438" s="2"/>
      <c r="E438" s="4"/>
      <c r="F438" s="115" t="s">
        <v>460</v>
      </c>
      <c r="G438" s="4">
        <v>2007300055</v>
      </c>
      <c r="H438" s="4">
        <v>6850916477</v>
      </c>
      <c r="I438" s="4"/>
      <c r="J438" s="47" t="s">
        <v>472</v>
      </c>
      <c r="K438" s="55" t="s">
        <v>3832</v>
      </c>
      <c r="L438" s="55" t="s">
        <v>4335</v>
      </c>
      <c r="N438" s="55" t="s">
        <v>4336</v>
      </c>
      <c r="O438" s="94"/>
      <c r="P438" s="94"/>
      <c r="Q438" s="55" t="s">
        <v>3831</v>
      </c>
      <c r="S438" s="55" t="s">
        <v>3833</v>
      </c>
    </row>
    <row r="439" spans="1:102" ht="15.75" customHeight="1">
      <c r="A439" s="4">
        <v>437</v>
      </c>
      <c r="B439" s="2"/>
      <c r="C439" s="45" t="s">
        <v>460</v>
      </c>
      <c r="D439" s="2"/>
      <c r="E439" s="4"/>
      <c r="F439" s="115" t="s">
        <v>460</v>
      </c>
      <c r="G439" s="4">
        <v>2001272205</v>
      </c>
      <c r="H439" s="4">
        <v>6853976524</v>
      </c>
      <c r="I439" s="4"/>
      <c r="J439" s="47" t="s">
        <v>473</v>
      </c>
      <c r="K439" s="55" t="s">
        <v>3987</v>
      </c>
      <c r="L439" s="55" t="s">
        <v>3987</v>
      </c>
      <c r="N439" s="55" t="s">
        <v>4337</v>
      </c>
      <c r="O439" s="94"/>
      <c r="P439" s="94"/>
      <c r="Q439" s="55" t="s">
        <v>4338</v>
      </c>
      <c r="R439" s="55" t="s">
        <v>4339</v>
      </c>
      <c r="S439" s="55" t="s">
        <v>4279</v>
      </c>
    </row>
    <row r="440" spans="1:102" ht="15.75" customHeight="1">
      <c r="A440" s="4">
        <v>438</v>
      </c>
      <c r="B440" s="2"/>
      <c r="C440" s="45" t="s">
        <v>460</v>
      </c>
      <c r="D440" s="2"/>
      <c r="E440" s="4"/>
      <c r="F440" s="115" t="s">
        <v>460</v>
      </c>
      <c r="G440" s="4">
        <v>2005690962</v>
      </c>
      <c r="H440" s="4">
        <v>6882955610</v>
      </c>
      <c r="I440" s="4"/>
      <c r="J440" s="47" t="s">
        <v>474</v>
      </c>
      <c r="K440" s="55">
        <v>971748340</v>
      </c>
      <c r="L440" s="55" t="s">
        <v>4268</v>
      </c>
      <c r="N440" s="55" t="s">
        <v>4340</v>
      </c>
      <c r="O440" s="94"/>
      <c r="P440" s="94"/>
      <c r="Q440" s="55" t="s">
        <v>4341</v>
      </c>
      <c r="R440" s="55" t="s">
        <v>4342</v>
      </c>
      <c r="S440" s="55" t="s">
        <v>4279</v>
      </c>
    </row>
    <row r="441" spans="1:102" ht="15.75" customHeight="1">
      <c r="A441" s="4">
        <v>439</v>
      </c>
      <c r="B441" s="2"/>
      <c r="C441" s="45" t="s">
        <v>460</v>
      </c>
      <c r="D441" s="2"/>
      <c r="E441" s="4"/>
      <c r="F441" s="115" t="s">
        <v>460</v>
      </c>
      <c r="G441" s="4">
        <v>2005690965</v>
      </c>
      <c r="H441" s="4">
        <v>6882955614</v>
      </c>
      <c r="I441" s="4"/>
      <c r="J441" s="47" t="s">
        <v>475</v>
      </c>
      <c r="K441" s="55">
        <v>348161754</v>
      </c>
      <c r="L441" s="55" t="s">
        <v>4343</v>
      </c>
      <c r="N441" s="55" t="s">
        <v>4344</v>
      </c>
      <c r="O441" s="94"/>
      <c r="P441" s="94"/>
      <c r="Q441" s="55" t="s">
        <v>4345</v>
      </c>
      <c r="R441" s="55" t="s">
        <v>4346</v>
      </c>
      <c r="S441" s="55" t="s">
        <v>4279</v>
      </c>
    </row>
    <row r="442" spans="1:102" ht="15.75" customHeight="1">
      <c r="A442" s="4">
        <v>440</v>
      </c>
      <c r="B442" s="2"/>
      <c r="C442" s="45" t="s">
        <v>460</v>
      </c>
      <c r="D442" s="2"/>
      <c r="E442" s="4"/>
      <c r="F442" s="115" t="s">
        <v>460</v>
      </c>
      <c r="G442" s="4">
        <v>2005647764</v>
      </c>
      <c r="H442" s="4">
        <v>6802251191</v>
      </c>
      <c r="I442" s="4"/>
      <c r="J442" s="47" t="s">
        <v>349</v>
      </c>
      <c r="K442" s="55">
        <v>357795214</v>
      </c>
      <c r="L442" s="55" t="s">
        <v>4013</v>
      </c>
      <c r="N442" s="55" t="s">
        <v>4347</v>
      </c>
      <c r="O442" s="94"/>
      <c r="P442" s="94"/>
      <c r="Q442" s="55" t="s">
        <v>4015</v>
      </c>
      <c r="R442" s="55" t="s">
        <v>4348</v>
      </c>
      <c r="S442" s="55" t="s">
        <v>4241</v>
      </c>
    </row>
    <row r="443" spans="1:102" ht="15.75" customHeight="1">
      <c r="A443" s="4">
        <v>441</v>
      </c>
      <c r="B443" s="2"/>
      <c r="C443" s="45" t="s">
        <v>460</v>
      </c>
      <c r="D443" s="2"/>
      <c r="E443" s="4"/>
      <c r="F443" s="115" t="s">
        <v>460</v>
      </c>
      <c r="G443" s="4">
        <v>2006478569</v>
      </c>
      <c r="H443" s="4">
        <v>6853976548</v>
      </c>
      <c r="I443" s="4"/>
      <c r="J443" s="47" t="s">
        <v>476</v>
      </c>
      <c r="K443" s="55">
        <v>886554149</v>
      </c>
      <c r="L443" s="55" t="s">
        <v>4013</v>
      </c>
      <c r="N443" s="55" t="s">
        <v>4327</v>
      </c>
      <c r="O443" s="94"/>
      <c r="P443" s="94"/>
      <c r="Q443" s="55" t="s">
        <v>4328</v>
      </c>
      <c r="R443" s="55" t="s">
        <v>4310</v>
      </c>
      <c r="S443" s="55" t="s">
        <v>4241</v>
      </c>
    </row>
    <row r="444" spans="1:102" ht="15.75" customHeight="1">
      <c r="A444" s="4">
        <v>442</v>
      </c>
      <c r="B444" s="2"/>
      <c r="C444" s="45" t="s">
        <v>460</v>
      </c>
      <c r="D444" s="2"/>
      <c r="E444" s="4"/>
      <c r="F444" s="115" t="s">
        <v>460</v>
      </c>
      <c r="G444" s="4">
        <v>2005650163</v>
      </c>
      <c r="H444" s="4">
        <v>6853172857</v>
      </c>
      <c r="I444" s="4"/>
      <c r="J444" s="47" t="s">
        <v>477</v>
      </c>
      <c r="K444" s="55">
        <v>392341037</v>
      </c>
      <c r="L444" s="55" t="s">
        <v>4013</v>
      </c>
      <c r="N444" s="55" t="s">
        <v>4349</v>
      </c>
      <c r="O444" s="94"/>
      <c r="P444" s="94"/>
      <c r="Q444" s="55" t="s">
        <v>4272</v>
      </c>
      <c r="R444" s="55" t="s">
        <v>3971</v>
      </c>
      <c r="S444" s="55" t="s">
        <v>4350</v>
      </c>
    </row>
    <row r="445" spans="1:102" ht="15.75" customHeight="1">
      <c r="A445" s="4">
        <v>443</v>
      </c>
      <c r="B445" s="2"/>
      <c r="C445" s="45" t="s">
        <v>460</v>
      </c>
      <c r="D445" s="2"/>
      <c r="E445" s="4"/>
      <c r="F445" s="115" t="s">
        <v>460</v>
      </c>
      <c r="G445" s="4">
        <v>2005690969</v>
      </c>
      <c r="H445" s="4">
        <v>6882955616</v>
      </c>
      <c r="I445" s="4"/>
      <c r="J445" s="47" t="s">
        <v>478</v>
      </c>
      <c r="K445" s="55">
        <v>8232153445905</v>
      </c>
      <c r="L445" s="55" t="s">
        <v>4268</v>
      </c>
      <c r="N445" s="55" t="s">
        <v>4351</v>
      </c>
      <c r="O445" s="94"/>
      <c r="P445" s="94"/>
      <c r="Q445" s="55" t="s">
        <v>4135</v>
      </c>
      <c r="R445" s="55" t="s">
        <v>4352</v>
      </c>
      <c r="S445" s="55" t="s">
        <v>4241</v>
      </c>
    </row>
    <row r="446" spans="1:102" ht="15.75" customHeight="1">
      <c r="A446" s="4">
        <v>444</v>
      </c>
      <c r="B446" s="2"/>
      <c r="C446" s="45" t="s">
        <v>460</v>
      </c>
      <c r="D446" s="2"/>
      <c r="E446" s="4"/>
      <c r="F446" s="115" t="s">
        <v>460</v>
      </c>
      <c r="G446" s="4">
        <v>2005873748</v>
      </c>
      <c r="H446" s="4">
        <v>6853172809</v>
      </c>
      <c r="I446" s="4"/>
      <c r="J446" s="47" t="s">
        <v>479</v>
      </c>
      <c r="K446" s="55">
        <v>7782134709805</v>
      </c>
      <c r="L446" s="55" t="s">
        <v>4013</v>
      </c>
      <c r="N446" s="55" t="s">
        <v>4353</v>
      </c>
      <c r="O446" s="94"/>
      <c r="P446" s="94"/>
      <c r="Q446" s="55" t="s">
        <v>4354</v>
      </c>
      <c r="S446" s="55" t="s">
        <v>4241</v>
      </c>
    </row>
    <row r="447" spans="1:102" ht="15.75" customHeight="1">
      <c r="A447" s="4">
        <v>445</v>
      </c>
      <c r="B447" s="2"/>
      <c r="C447" s="45" t="s">
        <v>460</v>
      </c>
      <c r="D447" s="2"/>
      <c r="E447" s="4"/>
      <c r="F447" s="115" t="s">
        <v>460</v>
      </c>
      <c r="G447" s="4">
        <v>2006589359</v>
      </c>
      <c r="H447" s="4">
        <v>6801642438</v>
      </c>
      <c r="I447" s="4"/>
      <c r="J447" s="47" t="s">
        <v>480</v>
      </c>
      <c r="K447" s="55">
        <v>792319532</v>
      </c>
      <c r="L447" s="55" t="s">
        <v>4268</v>
      </c>
      <c r="N447" s="55" t="s">
        <v>4355</v>
      </c>
      <c r="O447" s="94"/>
      <c r="P447" s="94"/>
      <c r="Q447" s="55" t="s">
        <v>4011</v>
      </c>
      <c r="R447" s="55" t="s">
        <v>4356</v>
      </c>
      <c r="S447" s="55" t="s">
        <v>4279</v>
      </c>
    </row>
    <row r="448" spans="1:102" ht="15.75" customHeight="1">
      <c r="A448" s="4">
        <v>446</v>
      </c>
      <c r="B448" s="2"/>
      <c r="C448" s="45" t="s">
        <v>460</v>
      </c>
      <c r="D448" s="2"/>
      <c r="E448" s="4"/>
      <c r="F448" s="115" t="s">
        <v>460</v>
      </c>
      <c r="G448" s="4">
        <v>2005690972</v>
      </c>
      <c r="H448" s="4">
        <v>6882955619</v>
      </c>
      <c r="I448" s="4"/>
      <c r="J448" s="47" t="s">
        <v>481</v>
      </c>
      <c r="K448" s="55">
        <v>332538224</v>
      </c>
      <c r="L448" s="55" t="s">
        <v>4357</v>
      </c>
      <c r="N448" s="55" t="s">
        <v>4358</v>
      </c>
      <c r="O448" s="94"/>
      <c r="P448" s="94"/>
      <c r="Q448" s="55" t="s">
        <v>4168</v>
      </c>
      <c r="R448" s="55" t="s">
        <v>4359</v>
      </c>
      <c r="S448" s="55" t="s">
        <v>4360</v>
      </c>
    </row>
    <row r="449" spans="1:115" ht="15.75" customHeight="1">
      <c r="A449" s="4">
        <v>447</v>
      </c>
      <c r="B449" s="2"/>
      <c r="C449" s="45" t="s">
        <v>460</v>
      </c>
      <c r="D449" s="2"/>
      <c r="E449" s="4"/>
      <c r="F449" s="115" t="s">
        <v>460</v>
      </c>
      <c r="G449" s="4">
        <v>2008055139</v>
      </c>
      <c r="H449" s="4">
        <v>6860301751</v>
      </c>
      <c r="I449" s="4"/>
      <c r="J449" s="47" t="s">
        <v>482</v>
      </c>
      <c r="K449" s="55">
        <v>347198084</v>
      </c>
      <c r="L449" s="55" t="s">
        <v>4268</v>
      </c>
      <c r="N449" s="55" t="s">
        <v>4361</v>
      </c>
      <c r="O449" s="94"/>
      <c r="P449" s="94"/>
      <c r="Q449" s="55" t="s">
        <v>4136</v>
      </c>
      <c r="R449" s="55" t="s">
        <v>3971</v>
      </c>
      <c r="S449" s="55" t="s">
        <v>3833</v>
      </c>
    </row>
    <row r="450" spans="1:115" ht="15.75" customHeight="1">
      <c r="A450" s="4">
        <v>448</v>
      </c>
      <c r="B450" s="2"/>
      <c r="C450" s="45" t="s">
        <v>460</v>
      </c>
      <c r="D450" s="2"/>
      <c r="E450" s="4"/>
      <c r="F450" s="115" t="s">
        <v>460</v>
      </c>
      <c r="G450" s="4">
        <v>2005690958</v>
      </c>
      <c r="H450" s="4">
        <v>6882955620</v>
      </c>
      <c r="I450" s="4"/>
      <c r="J450" s="47" t="s">
        <v>483</v>
      </c>
      <c r="K450" s="55">
        <v>585914296</v>
      </c>
      <c r="L450" s="55" t="s">
        <v>4013</v>
      </c>
      <c r="N450" s="55" t="s">
        <v>4362</v>
      </c>
      <c r="O450" s="94"/>
      <c r="P450" s="94"/>
      <c r="Q450" s="55" t="s">
        <v>4341</v>
      </c>
      <c r="S450" s="55" t="s">
        <v>4360</v>
      </c>
    </row>
    <row r="451" spans="1:115" ht="15.75" customHeight="1">
      <c r="A451" s="4">
        <v>449</v>
      </c>
      <c r="B451" s="2"/>
      <c r="C451" s="45" t="s">
        <v>460</v>
      </c>
      <c r="D451" s="2"/>
      <c r="E451" s="4"/>
      <c r="F451" s="115" t="s">
        <v>460</v>
      </c>
      <c r="G451" s="4">
        <v>2004927387</v>
      </c>
      <c r="H451" s="4">
        <v>6850799391</v>
      </c>
      <c r="I451" s="4"/>
      <c r="J451" s="47" t="s">
        <v>484</v>
      </c>
      <c r="K451" s="55">
        <v>392138061</v>
      </c>
      <c r="L451" s="55" t="s">
        <v>4268</v>
      </c>
      <c r="N451" s="55" t="s">
        <v>4363</v>
      </c>
      <c r="O451" s="94"/>
      <c r="P451" s="94"/>
      <c r="Q451" s="55" t="s">
        <v>4364</v>
      </c>
      <c r="R451" s="55" t="s">
        <v>4365</v>
      </c>
      <c r="S451" s="55" t="s">
        <v>4360</v>
      </c>
    </row>
    <row r="452" spans="1:115" ht="15.75" customHeight="1">
      <c r="A452" s="4">
        <v>450</v>
      </c>
      <c r="B452" s="2"/>
      <c r="C452" s="45" t="s">
        <v>460</v>
      </c>
      <c r="D452" s="2"/>
      <c r="E452" s="4"/>
      <c r="F452" s="115" t="s">
        <v>460</v>
      </c>
      <c r="G452" s="4">
        <v>2006484001</v>
      </c>
      <c r="H452" s="4">
        <v>6853976554</v>
      </c>
      <c r="I452" s="4"/>
      <c r="J452" s="47" t="s">
        <v>485</v>
      </c>
      <c r="K452" s="55">
        <v>983701341</v>
      </c>
      <c r="L452" s="55" t="s">
        <v>4268</v>
      </c>
      <c r="N452" s="55" t="s">
        <v>4366</v>
      </c>
      <c r="O452" s="94"/>
      <c r="P452" s="94"/>
      <c r="Q452" s="55" t="s">
        <v>3840</v>
      </c>
      <c r="R452" s="55" t="s">
        <v>4367</v>
      </c>
      <c r="S452" s="55" t="s">
        <v>4360</v>
      </c>
    </row>
    <row r="453" spans="1:115" ht="15.75" customHeight="1">
      <c r="A453" s="4">
        <v>451</v>
      </c>
      <c r="B453" s="2"/>
      <c r="C453" s="45" t="s">
        <v>460</v>
      </c>
      <c r="D453" s="2"/>
      <c r="E453" s="4"/>
      <c r="F453" s="115" t="s">
        <v>460</v>
      </c>
      <c r="G453" s="4">
        <v>2005193732</v>
      </c>
      <c r="H453" s="4">
        <v>6800606839</v>
      </c>
      <c r="I453" s="4"/>
      <c r="J453" s="47" t="s">
        <v>486</v>
      </c>
      <c r="K453" s="55" t="s">
        <v>3832</v>
      </c>
      <c r="L453" s="55" t="s">
        <v>3832</v>
      </c>
      <c r="N453" s="55" t="s">
        <v>4368</v>
      </c>
      <c r="O453" s="94"/>
      <c r="P453" s="94"/>
      <c r="Q453" s="55" t="s">
        <v>4018</v>
      </c>
      <c r="R453" s="55" t="s">
        <v>4369</v>
      </c>
      <c r="S453" s="55" t="s">
        <v>4360</v>
      </c>
    </row>
    <row r="454" spans="1:115" ht="15.75" customHeight="1">
      <c r="A454" s="4">
        <v>452</v>
      </c>
      <c r="B454" s="2"/>
      <c r="C454" s="45" t="s">
        <v>460</v>
      </c>
      <c r="D454" s="2"/>
      <c r="E454" s="4"/>
      <c r="F454" s="115" t="s">
        <v>460</v>
      </c>
      <c r="G454" s="4">
        <v>2006488280</v>
      </c>
      <c r="H454" s="4">
        <v>6853976558</v>
      </c>
      <c r="I454" s="4"/>
      <c r="J454" s="47" t="s">
        <v>487</v>
      </c>
      <c r="K454" s="55">
        <v>7932488398793</v>
      </c>
      <c r="L454" s="55" t="s">
        <v>4268</v>
      </c>
      <c r="N454" s="55" t="s">
        <v>4370</v>
      </c>
      <c r="O454" s="94"/>
      <c r="P454" s="94"/>
      <c r="Q454" s="55" t="s">
        <v>4371</v>
      </c>
      <c r="R454" s="55" t="s">
        <v>4372</v>
      </c>
      <c r="S454" s="55" t="s">
        <v>4360</v>
      </c>
    </row>
    <row r="455" spans="1:115" ht="15.75" customHeight="1">
      <c r="A455" s="4">
        <v>453</v>
      </c>
      <c r="B455" s="2"/>
      <c r="C455" s="45" t="s">
        <v>460</v>
      </c>
      <c r="D455" s="2"/>
      <c r="E455" s="4"/>
      <c r="F455" s="115" t="s">
        <v>460</v>
      </c>
      <c r="G455" s="4">
        <v>2004948346</v>
      </c>
      <c r="H455" s="4">
        <v>6858719676</v>
      </c>
      <c r="I455" s="4"/>
      <c r="J455" s="47" t="s">
        <v>488</v>
      </c>
      <c r="K455" s="55">
        <v>978835054</v>
      </c>
      <c r="L455" s="55" t="s">
        <v>4268</v>
      </c>
      <c r="N455" s="55"/>
      <c r="O455" s="94"/>
      <c r="P455" s="94"/>
      <c r="Q455" s="55" t="s">
        <v>4373</v>
      </c>
      <c r="R455" s="55" t="s">
        <v>3832</v>
      </c>
    </row>
    <row r="456" spans="1:115" ht="15.75" customHeight="1">
      <c r="A456" s="4">
        <v>454</v>
      </c>
      <c r="B456" s="2"/>
      <c r="C456" s="45" t="s">
        <v>489</v>
      </c>
      <c r="D456" s="2"/>
      <c r="E456" s="4"/>
      <c r="F456" s="115" t="s">
        <v>489</v>
      </c>
      <c r="G456" s="4">
        <v>2001272265</v>
      </c>
      <c r="H456" s="4">
        <v>6853976505</v>
      </c>
      <c r="I456" s="4"/>
      <c r="J456" s="47" t="s">
        <v>490</v>
      </c>
      <c r="K456" s="55">
        <v>108881703499</v>
      </c>
      <c r="L456" s="55" t="s">
        <v>4374</v>
      </c>
      <c r="N456" s="55" t="s">
        <v>4375</v>
      </c>
      <c r="O456" s="94"/>
      <c r="P456" s="94"/>
      <c r="Q456" s="55" t="s">
        <v>3831</v>
      </c>
      <c r="R456" s="55" t="s">
        <v>3987</v>
      </c>
      <c r="S456" s="55" t="s">
        <v>3846</v>
      </c>
    </row>
    <row r="457" spans="1:115" ht="15.75" customHeight="1">
      <c r="A457" s="4">
        <v>455</v>
      </c>
      <c r="B457" s="2"/>
      <c r="C457" s="45" t="s">
        <v>489</v>
      </c>
      <c r="D457" s="2"/>
      <c r="E457" s="4"/>
      <c r="F457" s="115" t="s">
        <v>489</v>
      </c>
      <c r="G457" s="4">
        <v>2005712271</v>
      </c>
      <c r="H457" s="4">
        <v>6853172788</v>
      </c>
      <c r="I457" s="4"/>
      <c r="J457" s="47" t="s">
        <v>491</v>
      </c>
      <c r="K457" s="55">
        <v>5914325999785</v>
      </c>
      <c r="L457" s="55" t="s">
        <v>4376</v>
      </c>
      <c r="N457" s="55" t="s">
        <v>4377</v>
      </c>
      <c r="O457" s="94"/>
      <c r="P457" s="94"/>
      <c r="Q457" s="55" t="s">
        <v>4378</v>
      </c>
      <c r="R457" s="55" t="s">
        <v>3987</v>
      </c>
      <c r="S457" s="55" t="s">
        <v>4022</v>
      </c>
    </row>
    <row r="458" spans="1:115" ht="15.75" customHeight="1">
      <c r="A458" s="4">
        <v>456</v>
      </c>
      <c r="B458" s="2"/>
      <c r="C458" s="45" t="s">
        <v>489</v>
      </c>
      <c r="D458" s="2"/>
      <c r="E458" s="4"/>
      <c r="F458" s="115" t="s">
        <v>489</v>
      </c>
      <c r="G458" s="4">
        <v>2005717783</v>
      </c>
      <c r="H458" s="4">
        <v>6853172789</v>
      </c>
      <c r="I458" s="4"/>
      <c r="J458" s="47" t="s">
        <v>492</v>
      </c>
      <c r="K458" s="55">
        <v>347233707</v>
      </c>
      <c r="L458" s="55" t="s">
        <v>4376</v>
      </c>
      <c r="N458" s="55" t="s">
        <v>4379</v>
      </c>
      <c r="O458" s="94"/>
      <c r="P458" s="94"/>
      <c r="Q458" s="55" t="s">
        <v>4380</v>
      </c>
      <c r="R458" s="55" t="s">
        <v>4060</v>
      </c>
      <c r="S458" s="55" t="s">
        <v>4255</v>
      </c>
    </row>
    <row r="459" spans="1:115" ht="15.75" customHeight="1">
      <c r="A459" s="4">
        <v>457</v>
      </c>
      <c r="B459" s="2"/>
      <c r="C459" s="45" t="s">
        <v>489</v>
      </c>
      <c r="D459" s="2"/>
      <c r="E459" s="4"/>
      <c r="F459" s="115" t="s">
        <v>489</v>
      </c>
      <c r="G459" s="4">
        <v>2005656389</v>
      </c>
      <c r="H459" s="4">
        <v>6884336839</v>
      </c>
      <c r="I459" s="4"/>
      <c r="J459" s="47" t="s">
        <v>493</v>
      </c>
      <c r="K459" s="55">
        <v>354626807</v>
      </c>
      <c r="L459" s="55" t="s">
        <v>4381</v>
      </c>
      <c r="N459" s="55" t="s">
        <v>4382</v>
      </c>
      <c r="O459" s="94"/>
      <c r="P459" s="94"/>
      <c r="Q459" s="55" t="s">
        <v>4383</v>
      </c>
      <c r="R459" s="55" t="s">
        <v>3832</v>
      </c>
      <c r="S459" s="55" t="s">
        <v>4384</v>
      </c>
    </row>
    <row r="460" spans="1:115" ht="15.75" customHeight="1">
      <c r="A460" s="4">
        <v>458</v>
      </c>
      <c r="B460" s="2"/>
      <c r="C460" s="45" t="s">
        <v>489</v>
      </c>
      <c r="D460" s="2"/>
      <c r="E460" s="4"/>
      <c r="F460" s="115" t="s">
        <v>489</v>
      </c>
      <c r="G460" s="4">
        <v>2006589328</v>
      </c>
      <c r="H460" s="4">
        <v>6853976514</v>
      </c>
      <c r="I460" s="4"/>
      <c r="J460" s="47" t="s">
        <v>494</v>
      </c>
      <c r="K460" s="55">
        <v>964135827</v>
      </c>
      <c r="L460" s="55" t="s">
        <v>4385</v>
      </c>
      <c r="N460" s="55" t="s">
        <v>4386</v>
      </c>
      <c r="O460" s="94"/>
      <c r="P460" s="94"/>
      <c r="Q460" s="55" t="s">
        <v>4120</v>
      </c>
      <c r="R460" s="55" t="s">
        <v>4310</v>
      </c>
      <c r="S460" s="55" t="s">
        <v>4360</v>
      </c>
      <c r="DK460" s="55"/>
    </row>
    <row r="461" spans="1:115" ht="15.75" customHeight="1">
      <c r="A461" s="4">
        <v>459</v>
      </c>
      <c r="B461" s="2"/>
      <c r="C461" s="45" t="s">
        <v>489</v>
      </c>
      <c r="D461" s="2"/>
      <c r="E461" s="4"/>
      <c r="F461" s="115" t="s">
        <v>489</v>
      </c>
      <c r="G461" s="4">
        <v>2006588508</v>
      </c>
      <c r="H461" s="4">
        <v>6853976515</v>
      </c>
      <c r="I461" s="4"/>
      <c r="J461" s="47" t="s">
        <v>464</v>
      </c>
      <c r="K461" s="55">
        <v>941867644</v>
      </c>
      <c r="L461" s="55" t="s">
        <v>4013</v>
      </c>
      <c r="N461" s="55" t="s">
        <v>4387</v>
      </c>
      <c r="O461" s="94"/>
      <c r="P461" s="94"/>
      <c r="Q461" s="55" t="s">
        <v>4388</v>
      </c>
      <c r="R461" s="55" t="s">
        <v>4389</v>
      </c>
      <c r="S461" s="55" t="s">
        <v>4390</v>
      </c>
    </row>
    <row r="462" spans="1:115" ht="15.75" customHeight="1">
      <c r="A462" s="4">
        <v>460</v>
      </c>
      <c r="B462" s="2"/>
      <c r="C462" s="45" t="s">
        <v>489</v>
      </c>
      <c r="D462" s="2"/>
      <c r="E462" s="4"/>
      <c r="F462" s="115" t="s">
        <v>489</v>
      </c>
      <c r="G462" s="4">
        <v>2005624029</v>
      </c>
      <c r="H462" s="4">
        <v>6853172839</v>
      </c>
      <c r="I462" s="56"/>
      <c r="J462" s="47" t="s">
        <v>495</v>
      </c>
      <c r="K462" s="55">
        <v>7063227839</v>
      </c>
      <c r="L462" s="55" t="s">
        <v>4391</v>
      </c>
      <c r="N462" s="55" t="s">
        <v>4392</v>
      </c>
      <c r="O462" s="94"/>
      <c r="P462" s="94"/>
      <c r="Q462" s="55" t="s">
        <v>4341</v>
      </c>
      <c r="R462" s="55" t="s">
        <v>3832</v>
      </c>
      <c r="S462" s="55" t="s">
        <v>4360</v>
      </c>
    </row>
    <row r="463" spans="1:115" ht="15.75" customHeight="1">
      <c r="A463" s="4">
        <v>461</v>
      </c>
      <c r="B463" s="2"/>
      <c r="C463" s="45" t="s">
        <v>489</v>
      </c>
      <c r="D463" s="2"/>
      <c r="E463" s="4"/>
      <c r="F463" s="115" t="s">
        <v>489</v>
      </c>
      <c r="G463" s="4">
        <v>2005656387</v>
      </c>
      <c r="H463" s="4">
        <v>6882955646</v>
      </c>
      <c r="I463" s="4"/>
      <c r="J463" s="47" t="s">
        <v>497</v>
      </c>
      <c r="K463" s="55">
        <v>377470891</v>
      </c>
      <c r="L463" s="55" t="s">
        <v>4013</v>
      </c>
      <c r="N463" s="55" t="s">
        <v>4393</v>
      </c>
      <c r="O463" s="94"/>
      <c r="P463" s="94"/>
      <c r="Q463" s="55" t="s">
        <v>4394</v>
      </c>
      <c r="R463" s="55" t="s">
        <v>4060</v>
      </c>
      <c r="S463" s="55" t="s">
        <v>4390</v>
      </c>
    </row>
    <row r="464" spans="1:115" ht="15.75" customHeight="1">
      <c r="A464" s="4">
        <v>462</v>
      </c>
      <c r="B464" s="2"/>
      <c r="C464" s="45" t="s">
        <v>489</v>
      </c>
      <c r="D464" s="2"/>
      <c r="E464" s="4"/>
      <c r="F464" s="115" t="s">
        <v>489</v>
      </c>
      <c r="G464" s="4">
        <v>2008054432</v>
      </c>
      <c r="H464" s="4">
        <v>6812360865</v>
      </c>
      <c r="I464" s="4"/>
      <c r="J464" s="47" t="s">
        <v>498</v>
      </c>
      <c r="K464" s="55">
        <v>377470891</v>
      </c>
      <c r="L464" s="55" t="s">
        <v>4395</v>
      </c>
      <c r="N464" s="55" t="s">
        <v>4396</v>
      </c>
      <c r="O464" s="94"/>
      <c r="P464" s="94"/>
      <c r="Q464" s="55" t="s">
        <v>4397</v>
      </c>
      <c r="R464" s="55" t="s">
        <v>4060</v>
      </c>
      <c r="S464" s="55" t="s">
        <v>3833</v>
      </c>
    </row>
    <row r="465" spans="1:19" ht="15.75" customHeight="1">
      <c r="A465" s="4">
        <v>463</v>
      </c>
      <c r="B465" s="2"/>
      <c r="C465" s="45" t="s">
        <v>489</v>
      </c>
      <c r="D465" s="2"/>
      <c r="E465" s="4"/>
      <c r="F465" s="115" t="s">
        <v>489</v>
      </c>
      <c r="G465" s="4">
        <v>2005781568</v>
      </c>
      <c r="H465" s="4">
        <v>6853172801</v>
      </c>
      <c r="I465" s="4"/>
      <c r="J465" s="47" t="s">
        <v>499</v>
      </c>
      <c r="K465" s="55">
        <v>3661838418180</v>
      </c>
      <c r="L465" s="55" t="s">
        <v>4013</v>
      </c>
      <c r="N465" s="55" t="s">
        <v>4398</v>
      </c>
      <c r="O465" s="94"/>
      <c r="P465" s="94"/>
      <c r="Q465" s="55" t="s">
        <v>4003</v>
      </c>
      <c r="R465" s="55" t="s">
        <v>3832</v>
      </c>
    </row>
    <row r="466" spans="1:19" ht="15.75" customHeight="1">
      <c r="A466" s="4">
        <v>464</v>
      </c>
      <c r="B466" s="2"/>
      <c r="C466" s="45" t="s">
        <v>489</v>
      </c>
      <c r="D466" s="2"/>
      <c r="E466" s="4"/>
      <c r="F466" s="115" t="s">
        <v>489</v>
      </c>
      <c r="G466" s="4">
        <v>2001274885</v>
      </c>
      <c r="H466" s="4">
        <v>6802595122</v>
      </c>
      <c r="I466" s="4"/>
      <c r="J466" s="47" t="s">
        <v>500</v>
      </c>
      <c r="K466" s="69">
        <v>1112102009</v>
      </c>
      <c r="L466" s="55" t="s">
        <v>4013</v>
      </c>
      <c r="N466" s="55" t="s">
        <v>4399</v>
      </c>
      <c r="O466" s="94"/>
      <c r="P466" s="94"/>
      <c r="Q466" s="55" t="s">
        <v>4011</v>
      </c>
      <c r="R466" s="55" t="s">
        <v>4400</v>
      </c>
      <c r="S466" s="55" t="s">
        <v>4163</v>
      </c>
    </row>
    <row r="467" spans="1:19" ht="15.75" customHeight="1">
      <c r="A467" s="4">
        <v>465</v>
      </c>
      <c r="B467" s="2"/>
      <c r="C467" s="45" t="s">
        <v>489</v>
      </c>
      <c r="D467" s="2"/>
      <c r="E467" s="4"/>
      <c r="F467" s="115" t="s">
        <v>489</v>
      </c>
      <c r="G467" s="4">
        <v>2005644999</v>
      </c>
      <c r="H467" s="4">
        <v>6853172847</v>
      </c>
      <c r="I467" s="4"/>
      <c r="J467" s="47" t="s">
        <v>501</v>
      </c>
      <c r="K467" s="58">
        <v>102882239684</v>
      </c>
      <c r="L467" s="55" t="s">
        <v>4401</v>
      </c>
      <c r="N467" s="55" t="s">
        <v>4402</v>
      </c>
      <c r="O467" s="94"/>
      <c r="P467" s="94"/>
      <c r="Q467" s="55" t="s">
        <v>4015</v>
      </c>
      <c r="R467" s="55" t="s">
        <v>4045</v>
      </c>
    </row>
    <row r="468" spans="1:19" ht="15.75" customHeight="1">
      <c r="A468" s="4">
        <v>466</v>
      </c>
      <c r="B468" s="2"/>
      <c r="C468" s="45" t="s">
        <v>489</v>
      </c>
      <c r="D468" s="2"/>
      <c r="E468" s="4"/>
      <c r="F468" s="115" t="s">
        <v>489</v>
      </c>
      <c r="G468" s="4">
        <v>2004952474</v>
      </c>
      <c r="H468" s="4">
        <v>6850706263</v>
      </c>
      <c r="I468" s="4"/>
      <c r="J468" s="47" t="s">
        <v>502</v>
      </c>
      <c r="K468" s="55">
        <v>886719273</v>
      </c>
      <c r="L468" s="55" t="s">
        <v>4376</v>
      </c>
      <c r="N468" s="55" t="s">
        <v>4403</v>
      </c>
      <c r="O468" s="94"/>
      <c r="P468" s="94"/>
      <c r="Q468" s="55" t="s">
        <v>4404</v>
      </c>
      <c r="R468" s="55" t="s">
        <v>4045</v>
      </c>
      <c r="S468" s="55" t="s">
        <v>4022</v>
      </c>
    </row>
    <row r="469" spans="1:19" ht="15.75" customHeight="1">
      <c r="A469" s="4">
        <v>467</v>
      </c>
      <c r="B469" s="2"/>
      <c r="C469" s="45" t="s">
        <v>489</v>
      </c>
      <c r="D469" s="2"/>
      <c r="E469" s="4"/>
      <c r="F469" s="115" t="s">
        <v>489</v>
      </c>
      <c r="G469" s="4">
        <v>2005870870</v>
      </c>
      <c r="H469" s="4">
        <v>6853172805</v>
      </c>
      <c r="I469" s="4"/>
      <c r="J469" s="47" t="s">
        <v>503</v>
      </c>
      <c r="K469" s="55">
        <v>4054553165989</v>
      </c>
      <c r="L469" s="55" t="s">
        <v>4013</v>
      </c>
      <c r="N469" s="55" t="s">
        <v>4405</v>
      </c>
      <c r="O469" s="94"/>
      <c r="P469" s="94"/>
      <c r="Q469" s="55" t="s">
        <v>4406</v>
      </c>
      <c r="R469" s="55" t="s">
        <v>3987</v>
      </c>
      <c r="S469" s="55" t="s">
        <v>4407</v>
      </c>
    </row>
    <row r="470" spans="1:19" ht="15.75" customHeight="1">
      <c r="A470" s="4">
        <v>468</v>
      </c>
      <c r="B470" s="2"/>
      <c r="C470" s="45" t="s">
        <v>489</v>
      </c>
      <c r="D470" s="2"/>
      <c r="E470" s="4"/>
      <c r="F470" s="115" t="s">
        <v>489</v>
      </c>
      <c r="G470" s="4">
        <v>2004927388</v>
      </c>
      <c r="H470" s="4">
        <v>6884336842</v>
      </c>
      <c r="I470" s="4"/>
      <c r="J470" s="47" t="s">
        <v>504</v>
      </c>
      <c r="K470" s="55">
        <v>5199380351204</v>
      </c>
      <c r="L470" s="55" t="s">
        <v>4013</v>
      </c>
      <c r="N470" s="55" t="s">
        <v>4408</v>
      </c>
      <c r="O470" s="94"/>
      <c r="P470" s="94"/>
      <c r="Q470" s="55" t="s">
        <v>4409</v>
      </c>
      <c r="R470" s="55" t="s">
        <v>3832</v>
      </c>
      <c r="S470" s="55" t="s">
        <v>4410</v>
      </c>
    </row>
    <row r="471" spans="1:19" ht="15.75" customHeight="1">
      <c r="A471" s="4">
        <v>469</v>
      </c>
      <c r="B471" s="2"/>
      <c r="C471" s="45" t="s">
        <v>489</v>
      </c>
      <c r="D471" s="2"/>
      <c r="E471" s="4"/>
      <c r="F471" s="115" t="s">
        <v>489</v>
      </c>
      <c r="G471" s="4">
        <v>2005647039</v>
      </c>
      <c r="H471" s="4">
        <v>6804012306</v>
      </c>
      <c r="I471" s="4"/>
      <c r="J471" s="47" t="s">
        <v>505</v>
      </c>
      <c r="K471" s="55">
        <v>1042511693</v>
      </c>
      <c r="L471" s="55" t="s">
        <v>4230</v>
      </c>
      <c r="N471" s="55" t="s">
        <v>4411</v>
      </c>
      <c r="O471" s="94"/>
      <c r="P471" s="94"/>
      <c r="Q471" s="55" t="s">
        <v>4378</v>
      </c>
      <c r="R471" s="55" t="s">
        <v>4060</v>
      </c>
    </row>
    <row r="472" spans="1:19" ht="15.75" customHeight="1">
      <c r="A472" s="4">
        <v>470</v>
      </c>
      <c r="B472" s="2"/>
      <c r="C472" s="45" t="s">
        <v>489</v>
      </c>
      <c r="D472" s="2"/>
      <c r="E472" s="4"/>
      <c r="F472" s="115" t="s">
        <v>489</v>
      </c>
      <c r="G472" s="4">
        <v>2005872980</v>
      </c>
      <c r="H472" s="4">
        <v>6801736572</v>
      </c>
      <c r="I472" s="4"/>
      <c r="J472" s="47" t="s">
        <v>506</v>
      </c>
      <c r="K472" s="55">
        <v>5408205420526</v>
      </c>
      <c r="L472" s="55" t="s">
        <v>4412</v>
      </c>
      <c r="N472" s="55" t="s">
        <v>4413</v>
      </c>
      <c r="O472" s="94"/>
      <c r="P472" s="94"/>
      <c r="Q472" s="55" t="s">
        <v>4414</v>
      </c>
      <c r="R472" s="55" t="s">
        <v>4045</v>
      </c>
      <c r="S472" s="55" t="s">
        <v>4255</v>
      </c>
    </row>
    <row r="473" spans="1:19" ht="15.75" customHeight="1">
      <c r="A473" s="4">
        <v>471</v>
      </c>
      <c r="B473" s="2"/>
      <c r="C473" s="45" t="s">
        <v>489</v>
      </c>
      <c r="D473" s="2"/>
      <c r="E473" s="4"/>
      <c r="F473" s="115" t="s">
        <v>489</v>
      </c>
      <c r="G473" s="4">
        <v>2005656405</v>
      </c>
      <c r="H473" s="4">
        <v>6884336843</v>
      </c>
      <c r="I473" s="4"/>
      <c r="J473" s="47" t="s">
        <v>507</v>
      </c>
      <c r="K473" s="55">
        <v>399004092</v>
      </c>
      <c r="L473" s="55" t="s">
        <v>4357</v>
      </c>
      <c r="N473" s="55" t="s">
        <v>4415</v>
      </c>
      <c r="O473" s="94"/>
      <c r="P473" s="94"/>
      <c r="Q473" s="55">
        <v>80.5</v>
      </c>
      <c r="R473" s="55" t="s">
        <v>3832</v>
      </c>
      <c r="S473" s="55"/>
    </row>
    <row r="474" spans="1:19" ht="15.75" customHeight="1">
      <c r="A474" s="4">
        <v>472</v>
      </c>
      <c r="B474" s="2"/>
      <c r="C474" s="45" t="s">
        <v>489</v>
      </c>
      <c r="D474" s="2"/>
      <c r="E474" s="4"/>
      <c r="F474" s="115" t="s">
        <v>489</v>
      </c>
      <c r="G474" s="4">
        <v>2004951101</v>
      </c>
      <c r="H474" s="4">
        <v>6853762746</v>
      </c>
      <c r="I474" s="4"/>
      <c r="J474" s="47" t="s">
        <v>508</v>
      </c>
      <c r="K474" s="55">
        <v>354677186</v>
      </c>
      <c r="L474" s="55" t="s">
        <v>4357</v>
      </c>
      <c r="N474" s="55" t="s">
        <v>4416</v>
      </c>
      <c r="O474" s="94"/>
      <c r="P474" s="94"/>
      <c r="Q474" s="55" t="s">
        <v>4404</v>
      </c>
      <c r="R474" s="55" t="s">
        <v>3832</v>
      </c>
      <c r="S474" s="55" t="s">
        <v>4360</v>
      </c>
    </row>
    <row r="475" spans="1:19" ht="15.75" customHeight="1">
      <c r="A475" s="4">
        <v>473</v>
      </c>
      <c r="B475" s="2"/>
      <c r="C475" s="45" t="s">
        <v>489</v>
      </c>
      <c r="D475" s="2"/>
      <c r="E475" s="4"/>
      <c r="F475" s="115" t="s">
        <v>489</v>
      </c>
      <c r="G475" s="4">
        <v>2005874770</v>
      </c>
      <c r="H475" s="4">
        <v>6865202378</v>
      </c>
      <c r="I475" s="4"/>
      <c r="J475" s="47" t="s">
        <v>509</v>
      </c>
      <c r="K475" s="55">
        <v>329156706</v>
      </c>
      <c r="L475" s="55" t="s">
        <v>4013</v>
      </c>
      <c r="N475" s="55" t="s">
        <v>4417</v>
      </c>
      <c r="O475" s="94"/>
      <c r="P475" s="94"/>
      <c r="Q475" s="55" t="s">
        <v>4003</v>
      </c>
    </row>
    <row r="476" spans="1:19" ht="15.75" customHeight="1">
      <c r="A476" s="4">
        <v>474</v>
      </c>
      <c r="B476" s="2"/>
      <c r="C476" s="45" t="s">
        <v>489</v>
      </c>
      <c r="D476" s="2"/>
      <c r="E476" s="4"/>
      <c r="F476" s="115" t="s">
        <v>489</v>
      </c>
      <c r="G476" s="4">
        <v>2008054634</v>
      </c>
      <c r="H476" s="4">
        <v>6858041670</v>
      </c>
      <c r="I476" s="4"/>
      <c r="J476" s="47" t="s">
        <v>510</v>
      </c>
      <c r="K476" s="55">
        <v>369795590</v>
      </c>
      <c r="L476" s="55" t="s">
        <v>4013</v>
      </c>
      <c r="N476" s="55" t="s">
        <v>4418</v>
      </c>
      <c r="O476" s="94"/>
      <c r="P476" s="94"/>
      <c r="Q476" s="55" t="s">
        <v>4419</v>
      </c>
      <c r="R476" s="55" t="s">
        <v>4420</v>
      </c>
      <c r="S476" s="55" t="s">
        <v>3846</v>
      </c>
    </row>
    <row r="477" spans="1:19" ht="15.75" customHeight="1">
      <c r="A477" s="4">
        <v>475</v>
      </c>
      <c r="B477" s="2"/>
      <c r="C477" s="45" t="s">
        <v>489</v>
      </c>
      <c r="D477" s="2"/>
      <c r="E477" s="4"/>
      <c r="F477" s="115" t="s">
        <v>489</v>
      </c>
      <c r="G477" s="4">
        <v>2007294881</v>
      </c>
      <c r="H477" s="4">
        <v>6884336844</v>
      </c>
      <c r="I477" s="4"/>
      <c r="J477" s="47" t="s">
        <v>511</v>
      </c>
      <c r="K477" s="55">
        <v>367957848</v>
      </c>
      <c r="L477" s="55" t="s">
        <v>4013</v>
      </c>
      <c r="N477" s="55" t="s">
        <v>4421</v>
      </c>
      <c r="O477" s="94"/>
      <c r="P477" s="94"/>
      <c r="Q477" s="55" t="s">
        <v>4120</v>
      </c>
      <c r="R477" s="55" t="s">
        <v>4060</v>
      </c>
      <c r="S477" s="55" t="s">
        <v>3846</v>
      </c>
    </row>
    <row r="478" spans="1:19" ht="15.75" customHeight="1">
      <c r="A478" s="4">
        <v>476</v>
      </c>
      <c r="B478" s="2"/>
      <c r="C478" s="45" t="s">
        <v>489</v>
      </c>
      <c r="D478" s="2"/>
      <c r="E478" s="4"/>
      <c r="F478" s="115" t="s">
        <v>489</v>
      </c>
      <c r="G478" s="4">
        <v>2004950418</v>
      </c>
      <c r="H478" s="4">
        <v>6850697430</v>
      </c>
      <c r="I478" s="4"/>
      <c r="J478" s="47" t="s">
        <v>512</v>
      </c>
      <c r="K478" s="55">
        <v>1051262074</v>
      </c>
      <c r="L478" s="55" t="s">
        <v>4230</v>
      </c>
      <c r="N478" s="55" t="s">
        <v>4422</v>
      </c>
      <c r="O478" s="94"/>
      <c r="P478" s="94"/>
      <c r="Q478" s="55" t="s">
        <v>4228</v>
      </c>
      <c r="R478" s="55" t="s">
        <v>4423</v>
      </c>
      <c r="S478" s="55" t="s">
        <v>4255</v>
      </c>
    </row>
    <row r="479" spans="1:19" ht="15.75" customHeight="1">
      <c r="A479" s="4">
        <v>477</v>
      </c>
      <c r="B479" s="2"/>
      <c r="C479" s="45" t="s">
        <v>489</v>
      </c>
      <c r="D479" s="2"/>
      <c r="E479" s="4"/>
      <c r="F479" s="115" t="s">
        <v>489</v>
      </c>
      <c r="G479" s="4">
        <v>2004951672</v>
      </c>
      <c r="H479" s="4">
        <v>6850705887</v>
      </c>
      <c r="I479" s="4"/>
      <c r="J479" s="47" t="s">
        <v>513</v>
      </c>
      <c r="K479" s="55">
        <v>1051262001</v>
      </c>
      <c r="L479" s="55" t="s">
        <v>4067</v>
      </c>
      <c r="N479" s="55" t="s">
        <v>4424</v>
      </c>
      <c r="O479" s="94"/>
      <c r="P479" s="94"/>
      <c r="Q479" s="55" t="s">
        <v>4425</v>
      </c>
      <c r="R479" s="55" t="s">
        <v>4426</v>
      </c>
      <c r="S479" s="55" t="s">
        <v>4427</v>
      </c>
    </row>
    <row r="480" spans="1:19" ht="15.75" customHeight="1">
      <c r="A480" s="4">
        <v>478</v>
      </c>
      <c r="B480" s="2"/>
      <c r="C480" s="45" t="s">
        <v>489</v>
      </c>
      <c r="D480" s="2"/>
      <c r="E480" s="4"/>
      <c r="F480" s="115" t="s">
        <v>489</v>
      </c>
      <c r="G480" s="4">
        <v>2004950265</v>
      </c>
      <c r="H480" s="4">
        <v>6848687574</v>
      </c>
      <c r="I480" s="4"/>
      <c r="J480" s="47" t="s">
        <v>514</v>
      </c>
      <c r="K480" s="55">
        <v>2321952432916</v>
      </c>
      <c r="L480" s="55" t="s">
        <v>4357</v>
      </c>
      <c r="N480" s="55" t="s">
        <v>4428</v>
      </c>
      <c r="O480" s="94"/>
      <c r="P480" s="94"/>
      <c r="Q480" s="55" t="s">
        <v>3840</v>
      </c>
      <c r="R480" s="55" t="s">
        <v>4429</v>
      </c>
      <c r="S480" s="55" t="s">
        <v>4360</v>
      </c>
    </row>
    <row r="481" spans="1:52" ht="15.75" customHeight="1">
      <c r="A481" s="4">
        <v>479</v>
      </c>
      <c r="B481" s="2"/>
      <c r="C481" s="45" t="s">
        <v>489</v>
      </c>
      <c r="D481" s="2"/>
      <c r="E481" s="4"/>
      <c r="F481" s="115" t="s">
        <v>489</v>
      </c>
      <c r="G481" s="4">
        <v>2001272220</v>
      </c>
      <c r="H481" s="4">
        <v>6853976532</v>
      </c>
      <c r="I481" s="4"/>
      <c r="J481" s="47" t="s">
        <v>515</v>
      </c>
      <c r="K481" s="55">
        <v>561000504061</v>
      </c>
      <c r="L481" s="55" t="s">
        <v>4067</v>
      </c>
      <c r="N481" s="55" t="s">
        <v>4430</v>
      </c>
      <c r="O481" s="94"/>
      <c r="P481" s="94"/>
      <c r="Q481" s="55" t="s">
        <v>4431</v>
      </c>
      <c r="R481" s="55" t="s">
        <v>3987</v>
      </c>
      <c r="S481" s="55" t="s">
        <v>3846</v>
      </c>
    </row>
    <row r="482" spans="1:52" ht="15.75" customHeight="1">
      <c r="A482" s="4">
        <v>480</v>
      </c>
      <c r="B482" s="2"/>
      <c r="C482" s="45" t="s">
        <v>489</v>
      </c>
      <c r="D482" s="2"/>
      <c r="E482" s="4"/>
      <c r="F482" s="115" t="s">
        <v>489</v>
      </c>
      <c r="G482" s="4">
        <v>2005656416</v>
      </c>
      <c r="H482" s="4">
        <v>6882955668</v>
      </c>
      <c r="I482" s="4"/>
      <c r="J482" s="47" t="s">
        <v>516</v>
      </c>
      <c r="K482" s="55">
        <v>867946202</v>
      </c>
      <c r="L482" s="55" t="s">
        <v>4013</v>
      </c>
      <c r="N482" s="55" t="s">
        <v>4432</v>
      </c>
      <c r="O482" s="94"/>
      <c r="P482" s="94"/>
      <c r="Q482" s="55" t="s">
        <v>4383</v>
      </c>
      <c r="R482" s="55" t="s">
        <v>3832</v>
      </c>
      <c r="S482" s="55" t="s">
        <v>4384</v>
      </c>
    </row>
    <row r="483" spans="1:52" ht="15.75" customHeight="1">
      <c r="A483" s="4">
        <v>481</v>
      </c>
      <c r="B483" s="2"/>
      <c r="C483" s="45" t="s">
        <v>489</v>
      </c>
      <c r="D483" s="2"/>
      <c r="E483" s="4"/>
      <c r="F483" s="115" t="s">
        <v>489</v>
      </c>
      <c r="G483" s="4">
        <v>2007294130</v>
      </c>
      <c r="H483" s="4">
        <v>6860301747</v>
      </c>
      <c r="I483" s="4"/>
      <c r="J483" s="47" t="s">
        <v>517</v>
      </c>
      <c r="K483" s="55">
        <v>1051262136</v>
      </c>
      <c r="L483" s="55" t="s">
        <v>4230</v>
      </c>
      <c r="N483" s="55" t="s">
        <v>4433</v>
      </c>
      <c r="O483" s="94"/>
      <c r="P483" s="94"/>
      <c r="Q483" s="55" t="s">
        <v>4397</v>
      </c>
      <c r="R483" s="55" t="s">
        <v>4060</v>
      </c>
      <c r="S483" s="55" t="s">
        <v>4149</v>
      </c>
    </row>
    <row r="484" spans="1:52" ht="15.75" customHeight="1">
      <c r="A484" s="4">
        <v>482</v>
      </c>
      <c r="B484" s="2"/>
      <c r="C484" s="45" t="s">
        <v>518</v>
      </c>
      <c r="D484" s="2"/>
      <c r="E484" s="4"/>
      <c r="F484" s="115" t="s">
        <v>518</v>
      </c>
      <c r="G484" s="4">
        <v>2007293824</v>
      </c>
      <c r="H484" s="4">
        <v>6840737504</v>
      </c>
      <c r="I484" s="4"/>
      <c r="J484" s="47" t="s">
        <v>519</v>
      </c>
      <c r="K484" s="195"/>
      <c r="N484" s="47" t="s">
        <v>4434</v>
      </c>
      <c r="O484" s="144"/>
      <c r="P484" s="144"/>
    </row>
    <row r="485" spans="1:52" ht="15.75" customHeight="1">
      <c r="A485" s="4">
        <v>483</v>
      </c>
      <c r="B485" s="2"/>
      <c r="C485" s="45" t="s">
        <v>518</v>
      </c>
      <c r="D485" s="2"/>
      <c r="E485" s="4"/>
      <c r="F485" s="115" t="s">
        <v>518</v>
      </c>
      <c r="G485" s="4">
        <v>2004951844</v>
      </c>
      <c r="H485" s="4">
        <v>6819302264</v>
      </c>
      <c r="I485" s="4"/>
      <c r="J485" s="47" t="s">
        <v>520</v>
      </c>
      <c r="K485" s="196">
        <v>325649526</v>
      </c>
      <c r="L485" s="55" t="s">
        <v>4013</v>
      </c>
      <c r="N485" s="47" t="s">
        <v>4435</v>
      </c>
      <c r="O485" s="144"/>
      <c r="P485" s="144"/>
      <c r="Q485" s="55" t="s">
        <v>4436</v>
      </c>
      <c r="R485" s="55" t="s">
        <v>3971</v>
      </c>
      <c r="S485" s="55" t="s">
        <v>3833</v>
      </c>
      <c r="X485" s="40"/>
    </row>
    <row r="486" spans="1:52" ht="15.75" customHeight="1">
      <c r="A486" s="4">
        <v>484</v>
      </c>
      <c r="B486" s="2"/>
      <c r="C486" s="45" t="s">
        <v>518</v>
      </c>
      <c r="D486" s="2"/>
      <c r="E486" s="4"/>
      <c r="F486" s="115" t="s">
        <v>518</v>
      </c>
      <c r="G486" s="4">
        <v>2007301286</v>
      </c>
      <c r="H486" s="4">
        <v>6860301746</v>
      </c>
      <c r="I486" s="4"/>
      <c r="J486" s="47" t="s">
        <v>521</v>
      </c>
      <c r="K486" s="196" t="s">
        <v>3866</v>
      </c>
      <c r="N486" s="47" t="s">
        <v>4437</v>
      </c>
      <c r="O486" s="144"/>
      <c r="P486" s="144"/>
      <c r="Q486" s="55">
        <v>21.3</v>
      </c>
      <c r="R486" s="55" t="s">
        <v>3869</v>
      </c>
      <c r="S486" s="55" t="s">
        <v>4438</v>
      </c>
    </row>
    <row r="487" spans="1:52" ht="15.75" customHeight="1">
      <c r="A487" s="4">
        <v>485</v>
      </c>
      <c r="B487" s="2"/>
      <c r="C487" s="45" t="s">
        <v>518</v>
      </c>
      <c r="D487" s="2"/>
      <c r="E487" s="4"/>
      <c r="F487" s="115" t="s">
        <v>518</v>
      </c>
      <c r="G487" s="4">
        <v>2005712591</v>
      </c>
      <c r="H487" s="4">
        <v>6882955595</v>
      </c>
      <c r="I487" s="4"/>
      <c r="J487" s="47" t="s">
        <v>522</v>
      </c>
      <c r="K487" s="196" t="s">
        <v>3866</v>
      </c>
      <c r="N487" s="47" t="s">
        <v>4439</v>
      </c>
      <c r="O487" s="144"/>
      <c r="P487" s="144"/>
      <c r="Q487" s="55">
        <v>120</v>
      </c>
      <c r="R487" s="55" t="s">
        <v>4440</v>
      </c>
      <c r="S487" s="55" t="s">
        <v>4441</v>
      </c>
    </row>
    <row r="488" spans="1:52" ht="15.75" customHeight="1">
      <c r="A488" s="4">
        <v>486</v>
      </c>
      <c r="B488" s="2"/>
      <c r="C488" s="45" t="s">
        <v>518</v>
      </c>
      <c r="D488" s="2"/>
      <c r="E488" s="4"/>
      <c r="F488" s="115" t="s">
        <v>518</v>
      </c>
      <c r="G488" s="4">
        <v>2004952231</v>
      </c>
      <c r="H488" s="4">
        <v>6850706031</v>
      </c>
      <c r="I488" s="4"/>
      <c r="J488" s="47" t="s">
        <v>523</v>
      </c>
      <c r="K488" s="196" t="s">
        <v>4442</v>
      </c>
      <c r="L488" s="55" t="s">
        <v>4013</v>
      </c>
      <c r="N488" s="47" t="s">
        <v>4443</v>
      </c>
      <c r="O488" s="144"/>
      <c r="P488" s="144"/>
      <c r="Q488" s="55">
        <v>56</v>
      </c>
      <c r="R488" s="55" t="s">
        <v>3971</v>
      </c>
      <c r="S488" s="55" t="s">
        <v>3833</v>
      </c>
    </row>
    <row r="489" spans="1:52" ht="15.75" customHeight="1">
      <c r="A489" s="4">
        <v>487</v>
      </c>
      <c r="B489" s="2"/>
      <c r="C489" s="45" t="s">
        <v>518</v>
      </c>
      <c r="D489" s="2"/>
      <c r="E489" s="4"/>
      <c r="F489" s="115" t="s">
        <v>518</v>
      </c>
      <c r="G489" s="4">
        <v>2001272188</v>
      </c>
      <c r="H489" s="4">
        <v>6853976512</v>
      </c>
      <c r="I489" s="4"/>
      <c r="J489" s="47" t="s">
        <v>524</v>
      </c>
      <c r="K489" s="196">
        <v>1051354310</v>
      </c>
      <c r="L489" s="55" t="s">
        <v>4067</v>
      </c>
      <c r="N489" s="47" t="s">
        <v>4444</v>
      </c>
      <c r="O489" s="144"/>
      <c r="P489" s="144"/>
      <c r="Q489" s="55" t="s">
        <v>4445</v>
      </c>
      <c r="R489" s="55" t="s">
        <v>4446</v>
      </c>
      <c r="S489" s="55" t="s">
        <v>4447</v>
      </c>
    </row>
    <row r="490" spans="1:52" ht="15.75" customHeight="1">
      <c r="A490" s="4">
        <v>488</v>
      </c>
      <c r="B490" s="2"/>
      <c r="C490" s="45" t="s">
        <v>518</v>
      </c>
      <c r="D490" s="2"/>
      <c r="E490" s="4"/>
      <c r="F490" s="115" t="s">
        <v>518</v>
      </c>
      <c r="G490" s="4">
        <v>2005656390</v>
      </c>
      <c r="H490" s="4">
        <v>6884336951</v>
      </c>
      <c r="I490" s="4"/>
      <c r="J490" s="47" t="s">
        <v>525</v>
      </c>
      <c r="K490" s="196" t="s">
        <v>4448</v>
      </c>
      <c r="L490" s="55" t="s">
        <v>4013</v>
      </c>
      <c r="N490" s="47" t="s">
        <v>4449</v>
      </c>
      <c r="O490" s="144"/>
      <c r="P490" s="144"/>
      <c r="Q490" s="55">
        <v>60</v>
      </c>
      <c r="R490" s="55" t="s">
        <v>4450</v>
      </c>
      <c r="S490" s="55" t="s">
        <v>4441</v>
      </c>
    </row>
    <row r="491" spans="1:52" ht="15.75" customHeight="1">
      <c r="A491" s="4">
        <v>489</v>
      </c>
      <c r="B491" s="2"/>
      <c r="C491" s="45" t="s">
        <v>518</v>
      </c>
      <c r="D491" s="2"/>
      <c r="E491" s="4"/>
      <c r="F491" s="115" t="s">
        <v>518</v>
      </c>
      <c r="G491" s="4">
        <v>2004959093</v>
      </c>
      <c r="H491" s="4">
        <v>6850706426</v>
      </c>
      <c r="I491" s="4"/>
      <c r="J491" s="47" t="s">
        <v>526</v>
      </c>
      <c r="K491" s="196">
        <v>378563782</v>
      </c>
      <c r="L491" s="55" t="s">
        <v>4013</v>
      </c>
      <c r="N491" s="47" t="s">
        <v>4451</v>
      </c>
      <c r="O491" s="144"/>
      <c r="P491" s="144"/>
      <c r="Q491" s="55">
        <v>69.3</v>
      </c>
      <c r="R491" s="55" t="s">
        <v>4452</v>
      </c>
      <c r="S491" s="55" t="s">
        <v>4447</v>
      </c>
    </row>
    <row r="492" spans="1:52" ht="15.75" customHeight="1">
      <c r="A492" s="4">
        <v>490</v>
      </c>
      <c r="B492" s="2"/>
      <c r="C492" s="45" t="s">
        <v>518</v>
      </c>
      <c r="D492" s="2"/>
      <c r="E492" s="4"/>
      <c r="F492" s="115" t="s">
        <v>518</v>
      </c>
      <c r="G492" s="4">
        <v>2007301922</v>
      </c>
      <c r="H492" s="4">
        <v>6858039698</v>
      </c>
      <c r="I492" s="4"/>
      <c r="J492" s="47" t="s">
        <v>527</v>
      </c>
      <c r="K492" s="196" t="s">
        <v>4175</v>
      </c>
      <c r="N492" s="47" t="s">
        <v>4453</v>
      </c>
      <c r="O492" s="144"/>
      <c r="P492" s="144"/>
      <c r="Q492" s="55">
        <v>18.100000000000001</v>
      </c>
      <c r="R492" s="55" t="s">
        <v>4454</v>
      </c>
      <c r="S492" s="55" t="s">
        <v>3833</v>
      </c>
    </row>
    <row r="493" spans="1:52" ht="15.75" customHeight="1">
      <c r="A493" s="4">
        <v>491</v>
      </c>
      <c r="B493" s="2"/>
      <c r="C493" s="45" t="s">
        <v>518</v>
      </c>
      <c r="D493" s="2"/>
      <c r="E493" s="4"/>
      <c r="F493" s="115" t="s">
        <v>518</v>
      </c>
      <c r="G493" s="4">
        <v>2004950250</v>
      </c>
      <c r="H493" s="4">
        <v>6858719653</v>
      </c>
      <c r="I493" s="78"/>
      <c r="J493" s="47" t="s">
        <v>528</v>
      </c>
      <c r="K493" s="196" t="s">
        <v>4179</v>
      </c>
      <c r="N493" s="47" t="s">
        <v>4455</v>
      </c>
      <c r="O493" s="144"/>
      <c r="P493" s="144"/>
      <c r="Q493" s="55">
        <v>80</v>
      </c>
      <c r="R493" s="55" t="s">
        <v>4447</v>
      </c>
      <c r="S493" s="55" t="s">
        <v>4447</v>
      </c>
      <c r="X493" s="40"/>
    </row>
    <row r="494" spans="1:52" ht="15.75" customHeight="1">
      <c r="A494" s="4">
        <v>492</v>
      </c>
      <c r="B494" s="2"/>
      <c r="C494" s="45" t="s">
        <v>518</v>
      </c>
      <c r="D494" s="2"/>
      <c r="E494" s="4"/>
      <c r="F494" s="115" t="s">
        <v>518</v>
      </c>
      <c r="G494" s="4">
        <v>2005712596</v>
      </c>
      <c r="H494" s="4">
        <v>6851164881</v>
      </c>
      <c r="I494" s="78"/>
      <c r="J494" s="47" t="s">
        <v>529</v>
      </c>
      <c r="K494" s="196" t="s">
        <v>4175</v>
      </c>
      <c r="N494" s="47" t="s">
        <v>4456</v>
      </c>
      <c r="O494" s="144"/>
      <c r="P494" s="144"/>
      <c r="Q494" s="55">
        <v>120</v>
      </c>
      <c r="R494" s="55" t="s">
        <v>4440</v>
      </c>
      <c r="S494" s="55" t="s">
        <v>4441</v>
      </c>
      <c r="AZ494" s="95"/>
    </row>
    <row r="495" spans="1:52" ht="15.75" customHeight="1">
      <c r="A495" s="4">
        <v>493</v>
      </c>
      <c r="B495" s="2"/>
      <c r="C495" s="45" t="s">
        <v>518</v>
      </c>
      <c r="D495" s="2"/>
      <c r="E495" s="4"/>
      <c r="F495" s="115" t="s">
        <v>518</v>
      </c>
      <c r="G495" s="4">
        <v>2007299755</v>
      </c>
      <c r="H495" s="4">
        <v>6884336953</v>
      </c>
      <c r="I495" s="78"/>
      <c r="J495" s="47" t="s">
        <v>530</v>
      </c>
      <c r="K495" s="196" t="s">
        <v>3866</v>
      </c>
      <c r="N495" s="47" t="s">
        <v>4457</v>
      </c>
      <c r="O495" s="144"/>
      <c r="P495" s="144"/>
      <c r="Q495" s="55">
        <v>31.6</v>
      </c>
      <c r="R495" s="55" t="s">
        <v>3869</v>
      </c>
      <c r="S495" s="55" t="s">
        <v>3846</v>
      </c>
    </row>
    <row r="496" spans="1:52" ht="15.75" customHeight="1">
      <c r="A496" s="4">
        <v>494</v>
      </c>
      <c r="B496" s="2"/>
      <c r="C496" s="45" t="s">
        <v>518</v>
      </c>
      <c r="D496" s="2"/>
      <c r="E496" s="4"/>
      <c r="F496" s="115" t="s">
        <v>518</v>
      </c>
      <c r="G496" s="4">
        <v>2005712604</v>
      </c>
      <c r="H496" s="4">
        <v>6851164886</v>
      </c>
      <c r="I496" s="78"/>
      <c r="J496" s="47" t="s">
        <v>531</v>
      </c>
      <c r="K496" s="196">
        <v>338862994</v>
      </c>
      <c r="L496" s="55" t="s">
        <v>4343</v>
      </c>
      <c r="N496" s="47" t="s">
        <v>4458</v>
      </c>
      <c r="O496" s="144"/>
      <c r="P496" s="144"/>
      <c r="Q496" s="55">
        <v>120</v>
      </c>
      <c r="R496" s="55" t="s">
        <v>4459</v>
      </c>
      <c r="AZ496" s="95"/>
    </row>
    <row r="497" spans="1:52" ht="15.75" customHeight="1">
      <c r="A497" s="4">
        <v>495</v>
      </c>
      <c r="B497" s="2"/>
      <c r="C497" s="45" t="s">
        <v>518</v>
      </c>
      <c r="D497" s="2"/>
      <c r="E497" s="4"/>
      <c r="F497" s="115" t="s">
        <v>518</v>
      </c>
      <c r="G497" s="4">
        <v>2005656402</v>
      </c>
      <c r="H497" s="4">
        <v>6884336956</v>
      </c>
      <c r="I497" s="78"/>
      <c r="J497" s="47" t="s">
        <v>532</v>
      </c>
      <c r="K497" s="196" t="s">
        <v>4179</v>
      </c>
      <c r="N497" s="47" t="s">
        <v>4460</v>
      </c>
      <c r="O497" s="144"/>
      <c r="P497" s="144"/>
      <c r="Q497" s="55">
        <v>70</v>
      </c>
      <c r="R497" s="55" t="s">
        <v>4461</v>
      </c>
      <c r="AZ497" s="95"/>
    </row>
    <row r="498" spans="1:52" ht="15.75" customHeight="1">
      <c r="A498" s="4">
        <v>496</v>
      </c>
      <c r="B498" s="2"/>
      <c r="C498" s="45" t="s">
        <v>518</v>
      </c>
      <c r="D498" s="2"/>
      <c r="E498" s="4"/>
      <c r="F498" s="115" t="s">
        <v>518</v>
      </c>
      <c r="G498" s="4">
        <v>2007294783</v>
      </c>
      <c r="H498" s="4">
        <v>6841078592</v>
      </c>
      <c r="I498" s="78"/>
      <c r="J498" s="47" t="s">
        <v>533</v>
      </c>
      <c r="K498" s="196" t="s">
        <v>3866</v>
      </c>
      <c r="N498" s="47" t="s">
        <v>4462</v>
      </c>
      <c r="O498" s="144"/>
      <c r="P498" s="144"/>
      <c r="Q498" s="55">
        <v>54.4</v>
      </c>
      <c r="R498" s="55" t="s">
        <v>3869</v>
      </c>
      <c r="S498" s="55" t="s">
        <v>3846</v>
      </c>
      <c r="X498" s="40"/>
      <c r="AZ498" s="95"/>
    </row>
    <row r="499" spans="1:52" ht="15.75" customHeight="1">
      <c r="A499" s="4">
        <v>497</v>
      </c>
      <c r="B499" s="2"/>
      <c r="C499" s="45" t="s">
        <v>518</v>
      </c>
      <c r="D499" s="2"/>
      <c r="E499" s="4"/>
      <c r="F499" s="115" t="s">
        <v>518</v>
      </c>
      <c r="G499" s="4">
        <v>2008054605</v>
      </c>
      <c r="H499" s="4">
        <v>6841093237</v>
      </c>
      <c r="I499" s="78"/>
      <c r="J499" s="47" t="s">
        <v>534</v>
      </c>
      <c r="K499" s="197" t="s">
        <v>4463</v>
      </c>
      <c r="L499" s="55" t="s">
        <v>4013</v>
      </c>
      <c r="N499" s="47" t="s">
        <v>4464</v>
      </c>
      <c r="O499" s="144"/>
      <c r="P499" s="144"/>
      <c r="Q499" s="55">
        <v>54.4</v>
      </c>
      <c r="R499" s="55" t="s">
        <v>3971</v>
      </c>
      <c r="X499" s="40"/>
      <c r="AZ499" s="95"/>
    </row>
    <row r="500" spans="1:52" ht="15.75" customHeight="1">
      <c r="A500" s="4">
        <v>498</v>
      </c>
      <c r="B500" s="2"/>
      <c r="C500" s="45" t="s">
        <v>518</v>
      </c>
      <c r="D500" s="2"/>
      <c r="E500" s="4"/>
      <c r="F500" s="115" t="s">
        <v>518</v>
      </c>
      <c r="G500" s="4">
        <v>2008055009</v>
      </c>
      <c r="H500" s="4">
        <v>6802062343</v>
      </c>
      <c r="I500" s="78"/>
      <c r="J500" s="47" t="s">
        <v>535</v>
      </c>
      <c r="K500" s="196">
        <v>393792543</v>
      </c>
      <c r="L500" s="55" t="s">
        <v>4013</v>
      </c>
      <c r="N500" s="47" t="s">
        <v>4457</v>
      </c>
      <c r="O500" s="144"/>
      <c r="P500" s="144"/>
      <c r="Q500" s="55">
        <v>31.6</v>
      </c>
      <c r="R500" s="55" t="s">
        <v>3869</v>
      </c>
      <c r="S500" s="55" t="s">
        <v>3846</v>
      </c>
      <c r="X500" s="40"/>
      <c r="AZ500" s="95"/>
    </row>
    <row r="501" spans="1:52" ht="15.75" customHeight="1">
      <c r="A501" s="4">
        <v>499</v>
      </c>
      <c r="B501" s="2"/>
      <c r="C501" s="45" t="s">
        <v>518</v>
      </c>
      <c r="D501" s="2"/>
      <c r="E501" s="4"/>
      <c r="F501" s="115" t="s">
        <v>518</v>
      </c>
      <c r="G501" s="4">
        <v>2004927394</v>
      </c>
      <c r="H501" s="4">
        <v>6853087751</v>
      </c>
      <c r="I501" s="78"/>
      <c r="J501" s="47" t="s">
        <v>536</v>
      </c>
      <c r="K501" s="196">
        <v>962229605</v>
      </c>
      <c r="L501" s="55" t="s">
        <v>4013</v>
      </c>
      <c r="N501" s="47" t="s">
        <v>4465</v>
      </c>
      <c r="O501" s="144"/>
      <c r="P501" s="144"/>
      <c r="Q501" s="55">
        <v>50.1</v>
      </c>
      <c r="R501" s="55" t="s">
        <v>4466</v>
      </c>
      <c r="S501" s="55" t="s">
        <v>4447</v>
      </c>
      <c r="X501" s="40"/>
      <c r="AZ501" s="95"/>
    </row>
    <row r="502" spans="1:52" ht="15.75" customHeight="1">
      <c r="A502" s="4">
        <v>500</v>
      </c>
      <c r="B502" s="2"/>
      <c r="C502" s="45" t="s">
        <v>518</v>
      </c>
      <c r="D502" s="2"/>
      <c r="E502" s="4"/>
      <c r="F502" s="115" t="s">
        <v>518</v>
      </c>
      <c r="G502" s="4">
        <v>2006586528</v>
      </c>
      <c r="H502" s="4">
        <v>6853976529</v>
      </c>
      <c r="I502" s="78"/>
      <c r="J502" s="47" t="s">
        <v>537</v>
      </c>
      <c r="K502" s="196" t="s">
        <v>3866</v>
      </c>
      <c r="N502" s="47" t="s">
        <v>4467</v>
      </c>
      <c r="O502" s="144"/>
      <c r="P502" s="144"/>
      <c r="Q502" s="55">
        <v>43.9</v>
      </c>
      <c r="R502" s="55" t="s">
        <v>4468</v>
      </c>
      <c r="X502" s="40"/>
      <c r="AZ502" s="95"/>
    </row>
    <row r="503" spans="1:52" ht="15.75" customHeight="1">
      <c r="A503" s="4">
        <v>501</v>
      </c>
      <c r="B503" s="2"/>
      <c r="C503" s="45" t="s">
        <v>518</v>
      </c>
      <c r="D503" s="2"/>
      <c r="E503" s="4"/>
      <c r="F503" s="115" t="s">
        <v>518</v>
      </c>
      <c r="G503" s="4">
        <v>2005651500</v>
      </c>
      <c r="H503" s="4">
        <v>6800692872</v>
      </c>
      <c r="I503" s="78"/>
      <c r="J503" s="47" t="s">
        <v>538</v>
      </c>
      <c r="K503" s="196" t="s">
        <v>4179</v>
      </c>
      <c r="N503" s="47" t="s">
        <v>4469</v>
      </c>
      <c r="O503" s="144"/>
      <c r="P503" s="144"/>
      <c r="Q503" s="55">
        <v>111.8</v>
      </c>
      <c r="R503" s="55" t="s">
        <v>4470</v>
      </c>
      <c r="S503" s="55" t="s">
        <v>4471</v>
      </c>
      <c r="X503" s="40"/>
      <c r="AZ503" s="95"/>
    </row>
    <row r="504" spans="1:52" ht="15.75" customHeight="1">
      <c r="A504" s="4">
        <v>502</v>
      </c>
      <c r="B504" s="2"/>
      <c r="C504" s="45" t="s">
        <v>518</v>
      </c>
      <c r="D504" s="2"/>
      <c r="E504" s="4"/>
      <c r="F504" s="115" t="s">
        <v>518</v>
      </c>
      <c r="G504" s="4">
        <v>2005712612</v>
      </c>
      <c r="H504" s="4">
        <v>6851164891</v>
      </c>
      <c r="I504" s="78"/>
      <c r="J504" s="47" t="s">
        <v>539</v>
      </c>
      <c r="K504" s="196" t="s">
        <v>4175</v>
      </c>
      <c r="N504" s="47" t="s">
        <v>4472</v>
      </c>
      <c r="O504" s="144"/>
      <c r="P504" s="144"/>
      <c r="Q504" s="55">
        <v>120</v>
      </c>
      <c r="R504" s="55" t="s">
        <v>4473</v>
      </c>
      <c r="S504" s="55" t="s">
        <v>4474</v>
      </c>
      <c r="AZ504" s="95"/>
    </row>
    <row r="505" spans="1:52" ht="15.75" customHeight="1">
      <c r="A505" s="4">
        <v>503</v>
      </c>
      <c r="B505" s="2"/>
      <c r="C505" s="45" t="s">
        <v>518</v>
      </c>
      <c r="D505" s="2"/>
      <c r="E505" s="4"/>
      <c r="F505" s="115" t="s">
        <v>518</v>
      </c>
      <c r="G505" s="4">
        <v>2001272217</v>
      </c>
      <c r="H505" s="4">
        <v>6853976531</v>
      </c>
      <c r="I505" s="78"/>
      <c r="J505" s="47" t="s">
        <v>540</v>
      </c>
      <c r="K505" s="196">
        <v>133286209</v>
      </c>
      <c r="L505" s="55" t="s">
        <v>4013</v>
      </c>
      <c r="N505" s="47" t="s">
        <v>4444</v>
      </c>
      <c r="O505" s="144"/>
      <c r="P505" s="144"/>
      <c r="Q505" s="55">
        <v>43.9</v>
      </c>
      <c r="R505" s="55" t="s">
        <v>4475</v>
      </c>
      <c r="AZ505" s="95"/>
    </row>
    <row r="506" spans="1:52" ht="15.75" customHeight="1">
      <c r="A506" s="4">
        <v>504</v>
      </c>
      <c r="B506" s="2"/>
      <c r="C506" s="45" t="s">
        <v>518</v>
      </c>
      <c r="D506" s="2"/>
      <c r="E506" s="4"/>
      <c r="F506" s="115" t="s">
        <v>518</v>
      </c>
      <c r="G506" s="4">
        <v>2007296015</v>
      </c>
      <c r="H506" s="4">
        <v>6884336963</v>
      </c>
      <c r="I506" s="78"/>
      <c r="J506" s="47" t="s">
        <v>541</v>
      </c>
      <c r="K506" s="196">
        <v>387811254</v>
      </c>
      <c r="L506" s="55" t="s">
        <v>4268</v>
      </c>
      <c r="N506" s="47" t="s">
        <v>4476</v>
      </c>
      <c r="O506" s="144"/>
      <c r="P506" s="144"/>
      <c r="Q506" s="55">
        <v>54.4</v>
      </c>
      <c r="R506" s="55" t="s">
        <v>3971</v>
      </c>
      <c r="S506" s="55" t="s">
        <v>3846</v>
      </c>
      <c r="X506" s="40"/>
      <c r="AZ506" s="95"/>
    </row>
    <row r="507" spans="1:52" ht="15.75" customHeight="1">
      <c r="A507" s="4">
        <v>505</v>
      </c>
      <c r="B507" s="2"/>
      <c r="C507" s="45" t="s">
        <v>518</v>
      </c>
      <c r="D507" s="2"/>
      <c r="E507" s="4"/>
      <c r="F507" s="115" t="s">
        <v>518</v>
      </c>
      <c r="G507" s="4">
        <v>2005652605</v>
      </c>
      <c r="H507" s="4">
        <v>6802346851</v>
      </c>
      <c r="I507" s="78"/>
      <c r="J507" s="47" t="s">
        <v>542</v>
      </c>
      <c r="K507" s="196" t="s">
        <v>4179</v>
      </c>
      <c r="N507" s="47" t="s">
        <v>4477</v>
      </c>
      <c r="O507" s="144"/>
      <c r="P507" s="144"/>
      <c r="Q507" s="55">
        <v>119</v>
      </c>
      <c r="R507" s="55" t="s">
        <v>4470</v>
      </c>
      <c r="AZ507" s="95"/>
    </row>
    <row r="508" spans="1:52" ht="15.75" customHeight="1">
      <c r="A508" s="4">
        <v>506</v>
      </c>
      <c r="B508" s="2"/>
      <c r="C508" s="45" t="s">
        <v>518</v>
      </c>
      <c r="D508" s="2"/>
      <c r="E508" s="4"/>
      <c r="F508" s="115" t="s">
        <v>518</v>
      </c>
      <c r="G508" s="4">
        <v>2005690978</v>
      </c>
      <c r="H508" s="4">
        <v>6882955623</v>
      </c>
      <c r="I508" s="78"/>
      <c r="J508" s="47" t="s">
        <v>543</v>
      </c>
      <c r="K508" s="196">
        <v>1051354295</v>
      </c>
      <c r="L508" s="55" t="s">
        <v>4067</v>
      </c>
      <c r="N508" s="47" t="s">
        <v>4478</v>
      </c>
      <c r="O508" s="144"/>
      <c r="P508" s="144"/>
      <c r="Q508" s="55">
        <v>79</v>
      </c>
      <c r="R508" s="55" t="s">
        <v>4479</v>
      </c>
      <c r="AZ508" s="95"/>
    </row>
    <row r="509" spans="1:52" ht="15.75" customHeight="1">
      <c r="A509" s="4">
        <v>507</v>
      </c>
      <c r="B509" s="2"/>
      <c r="C509" s="45" t="s">
        <v>544</v>
      </c>
      <c r="D509" s="2"/>
      <c r="E509" s="4"/>
      <c r="F509" s="115" t="s">
        <v>544</v>
      </c>
      <c r="G509" s="4">
        <v>2001242516</v>
      </c>
      <c r="H509" s="4">
        <v>6839525082</v>
      </c>
      <c r="I509" s="78"/>
      <c r="J509" s="47" t="s">
        <v>545</v>
      </c>
      <c r="K509" s="55">
        <v>1040819703</v>
      </c>
      <c r="L509" s="55" t="s">
        <v>4067</v>
      </c>
      <c r="N509" s="55" t="s">
        <v>4480</v>
      </c>
      <c r="O509" s="94"/>
      <c r="P509" s="94"/>
      <c r="Q509" s="55" t="s">
        <v>4143</v>
      </c>
      <c r="S509" s="55" t="s">
        <v>4481</v>
      </c>
      <c r="AZ509" s="95"/>
    </row>
    <row r="510" spans="1:52" ht="15.75" customHeight="1">
      <c r="A510" s="4">
        <v>508</v>
      </c>
      <c r="B510" s="2"/>
      <c r="C510" s="45" t="s">
        <v>544</v>
      </c>
      <c r="D510" s="2"/>
      <c r="E510" s="4"/>
      <c r="F510" s="115" t="s">
        <v>544</v>
      </c>
      <c r="G510" s="4">
        <v>2001280480</v>
      </c>
      <c r="H510" s="4">
        <v>6842045670</v>
      </c>
      <c r="I510" s="78"/>
      <c r="J510" s="47" t="s">
        <v>546</v>
      </c>
      <c r="K510" s="55">
        <v>1040819335</v>
      </c>
      <c r="L510" s="55" t="s">
        <v>4067</v>
      </c>
      <c r="N510" s="55" t="s">
        <v>4482</v>
      </c>
      <c r="O510" s="94"/>
      <c r="P510" s="94"/>
      <c r="Q510" s="55" t="s">
        <v>4483</v>
      </c>
      <c r="R510" s="55" t="s">
        <v>4060</v>
      </c>
      <c r="S510" s="55" t="s">
        <v>4484</v>
      </c>
      <c r="AZ510" s="95"/>
    </row>
    <row r="511" spans="1:52" ht="15.75" customHeight="1">
      <c r="A511" s="4">
        <v>509</v>
      </c>
      <c r="B511" s="2"/>
      <c r="C511" s="45" t="s">
        <v>544</v>
      </c>
      <c r="D511" s="2"/>
      <c r="E511" s="4"/>
      <c r="F511" s="115" t="s">
        <v>544</v>
      </c>
      <c r="G511" s="4">
        <v>2001280423</v>
      </c>
      <c r="H511" s="4">
        <v>6879004261</v>
      </c>
      <c r="I511" s="78"/>
      <c r="J511" s="47" t="s">
        <v>547</v>
      </c>
      <c r="K511" s="55" t="s">
        <v>3866</v>
      </c>
      <c r="L511" s="55" t="s">
        <v>3866</v>
      </c>
      <c r="N511" s="55" t="s">
        <v>4485</v>
      </c>
      <c r="O511" s="94"/>
      <c r="P511" s="94"/>
      <c r="Q511" s="55" t="s">
        <v>4486</v>
      </c>
      <c r="R511" s="55" t="s">
        <v>4487</v>
      </c>
      <c r="S511" s="55" t="s">
        <v>4484</v>
      </c>
      <c r="AZ511" s="95"/>
    </row>
    <row r="512" spans="1:52" ht="15.75" customHeight="1">
      <c r="A512" s="4">
        <v>510</v>
      </c>
      <c r="B512" s="2"/>
      <c r="C512" s="45" t="s">
        <v>544</v>
      </c>
      <c r="D512" s="2"/>
      <c r="E512" s="4"/>
      <c r="F512" s="115" t="s">
        <v>544</v>
      </c>
      <c r="G512" s="4">
        <v>2001242520</v>
      </c>
      <c r="H512" s="4">
        <v>6829498782</v>
      </c>
      <c r="I512" s="78"/>
      <c r="J512" s="47" t="s">
        <v>548</v>
      </c>
      <c r="K512" s="55">
        <v>8820145325</v>
      </c>
      <c r="L512" s="55" t="s">
        <v>3952</v>
      </c>
      <c r="N512" s="55" t="s">
        <v>4488</v>
      </c>
      <c r="O512" s="94"/>
      <c r="P512" s="94"/>
      <c r="Q512" s="55" t="s">
        <v>4489</v>
      </c>
      <c r="R512" s="55" t="s">
        <v>4490</v>
      </c>
      <c r="S512" s="55" t="s">
        <v>4481</v>
      </c>
      <c r="AZ512" s="95"/>
    </row>
    <row r="513" spans="1:102" ht="15.75" customHeight="1">
      <c r="A513" s="4">
        <v>511</v>
      </c>
      <c r="B513" s="2"/>
      <c r="C513" s="45" t="s">
        <v>544</v>
      </c>
      <c r="D513" s="2"/>
      <c r="E513" s="4"/>
      <c r="F513" s="115" t="s">
        <v>544</v>
      </c>
      <c r="G513" s="4">
        <v>2001280482</v>
      </c>
      <c r="H513" s="4">
        <v>6842049230</v>
      </c>
      <c r="I513" s="78"/>
      <c r="J513" s="47" t="s">
        <v>549</v>
      </c>
      <c r="K513" s="55">
        <v>1040818608</v>
      </c>
      <c r="L513" s="55" t="s">
        <v>4067</v>
      </c>
      <c r="N513" s="55" t="s">
        <v>4491</v>
      </c>
      <c r="O513" s="94"/>
      <c r="P513" s="94"/>
      <c r="Q513" s="55" t="s">
        <v>4492</v>
      </c>
      <c r="R513" s="55" t="s">
        <v>4246</v>
      </c>
      <c r="S513" s="55" t="s">
        <v>4031</v>
      </c>
      <c r="AZ513" s="95"/>
    </row>
    <row r="514" spans="1:102" ht="15.75" customHeight="1">
      <c r="A514" s="4">
        <v>512</v>
      </c>
      <c r="B514" s="2"/>
      <c r="C514" s="45" t="s">
        <v>544</v>
      </c>
      <c r="D514" s="2"/>
      <c r="E514" s="4"/>
      <c r="F514" s="115" t="s">
        <v>544</v>
      </c>
      <c r="G514" s="4">
        <v>2001242549</v>
      </c>
      <c r="H514" s="4">
        <v>6840150211</v>
      </c>
      <c r="I514" s="78"/>
      <c r="J514" s="47" t="s">
        <v>550</v>
      </c>
      <c r="K514" s="55">
        <v>1041195033</v>
      </c>
      <c r="L514" s="55" t="s">
        <v>4230</v>
      </c>
      <c r="N514" s="55" t="s">
        <v>4493</v>
      </c>
      <c r="O514" s="94"/>
      <c r="P514" s="94"/>
      <c r="Q514" s="55" t="s">
        <v>4277</v>
      </c>
      <c r="R514" s="55" t="s">
        <v>4490</v>
      </c>
      <c r="S514" s="55" t="s">
        <v>4031</v>
      </c>
      <c r="AZ514" s="95"/>
    </row>
    <row r="515" spans="1:102" ht="15.75" customHeight="1">
      <c r="A515" s="4">
        <v>513</v>
      </c>
      <c r="B515" s="2"/>
      <c r="C515" s="45" t="s">
        <v>544</v>
      </c>
      <c r="D515" s="2"/>
      <c r="E515" s="4"/>
      <c r="F515" s="115" t="s">
        <v>544</v>
      </c>
      <c r="G515" s="4">
        <v>2006787650</v>
      </c>
      <c r="H515" s="4">
        <v>6853976583</v>
      </c>
      <c r="I515" s="78"/>
      <c r="J515" s="47" t="s">
        <v>551</v>
      </c>
      <c r="K515" s="55">
        <v>1044818819</v>
      </c>
      <c r="L515" s="55" t="s">
        <v>4067</v>
      </c>
      <c r="N515" s="55" t="s">
        <v>4494</v>
      </c>
      <c r="O515" s="94"/>
      <c r="P515" s="94"/>
      <c r="Q515" s="55" t="s">
        <v>4320</v>
      </c>
      <c r="R515" s="55" t="s">
        <v>3832</v>
      </c>
      <c r="S515" s="55" t="s">
        <v>4481</v>
      </c>
      <c r="AZ515" s="95"/>
    </row>
    <row r="516" spans="1:102" ht="15.75" customHeight="1">
      <c r="A516" s="4">
        <v>514</v>
      </c>
      <c r="B516" s="2"/>
      <c r="C516" s="45" t="s">
        <v>544</v>
      </c>
      <c r="D516" s="2"/>
      <c r="E516" s="4"/>
      <c r="F516" s="115" t="s">
        <v>544</v>
      </c>
      <c r="G516" s="4">
        <v>2001128203</v>
      </c>
      <c r="H516" s="4">
        <v>6853458319</v>
      </c>
      <c r="I516" s="78"/>
      <c r="J516" s="47" t="s">
        <v>552</v>
      </c>
      <c r="K516" s="55">
        <v>1040818511</v>
      </c>
      <c r="L516" s="55" t="s">
        <v>4230</v>
      </c>
      <c r="N516" s="55" t="s">
        <v>4495</v>
      </c>
      <c r="O516" s="94"/>
      <c r="P516" s="94"/>
      <c r="Q516" s="55" t="s">
        <v>4003</v>
      </c>
      <c r="S516" s="55" t="s">
        <v>4481</v>
      </c>
      <c r="AZ516" s="95"/>
    </row>
    <row r="517" spans="1:102" ht="15.75" customHeight="1">
      <c r="A517" s="4">
        <v>515</v>
      </c>
      <c r="B517" s="2"/>
      <c r="C517" s="45" t="s">
        <v>544</v>
      </c>
      <c r="D517" s="2"/>
      <c r="E517" s="4"/>
      <c r="F517" s="115" t="s">
        <v>544</v>
      </c>
      <c r="G517" s="4">
        <v>2001280493</v>
      </c>
      <c r="H517" s="4">
        <v>6858719714</v>
      </c>
      <c r="I517" s="78"/>
      <c r="J517" s="47" t="s">
        <v>553</v>
      </c>
      <c r="K517" s="198" t="s">
        <v>4496</v>
      </c>
      <c r="L517" s="55" t="s">
        <v>4385</v>
      </c>
      <c r="N517" s="55" t="s">
        <v>4497</v>
      </c>
      <c r="O517" s="94"/>
      <c r="P517" s="94"/>
      <c r="Q517" s="55" t="s">
        <v>4277</v>
      </c>
      <c r="R517" s="55" t="s">
        <v>3832</v>
      </c>
      <c r="S517" s="55" t="s">
        <v>4481</v>
      </c>
      <c r="AZ517" s="95"/>
    </row>
    <row r="518" spans="1:102" ht="15.75" customHeight="1">
      <c r="A518" s="4">
        <v>516</v>
      </c>
      <c r="B518" s="2"/>
      <c r="C518" s="45" t="s">
        <v>544</v>
      </c>
      <c r="D518" s="2"/>
      <c r="E518" s="4"/>
      <c r="F518" s="115" t="s">
        <v>544</v>
      </c>
      <c r="G518" s="4">
        <v>2001280435</v>
      </c>
      <c r="H518" s="4">
        <v>6821157962</v>
      </c>
      <c r="I518" s="78"/>
      <c r="J518" s="47" t="s">
        <v>554</v>
      </c>
      <c r="K518" s="55">
        <v>1040819099</v>
      </c>
      <c r="L518" s="55" t="s">
        <v>4067</v>
      </c>
      <c r="N518" s="55" t="s">
        <v>4498</v>
      </c>
      <c r="O518" s="94"/>
      <c r="P518" s="94"/>
      <c r="Q518" s="55" t="s">
        <v>4499</v>
      </c>
      <c r="S518" s="55" t="s">
        <v>4481</v>
      </c>
      <c r="AZ518" s="95"/>
    </row>
    <row r="519" spans="1:102" ht="15.75" customHeight="1">
      <c r="A519" s="4">
        <v>517</v>
      </c>
      <c r="B519" s="2"/>
      <c r="C519" s="45" t="s">
        <v>544</v>
      </c>
      <c r="D519" s="2"/>
      <c r="E519" s="4"/>
      <c r="F519" s="115" t="s">
        <v>544</v>
      </c>
      <c r="G519" s="4">
        <v>2001185152</v>
      </c>
      <c r="H519" s="4">
        <v>6878261873</v>
      </c>
      <c r="I519" s="78"/>
      <c r="J519" s="47" t="s">
        <v>555</v>
      </c>
      <c r="K519" s="55">
        <v>6305003848167</v>
      </c>
      <c r="L519" s="55" t="s">
        <v>4385</v>
      </c>
      <c r="N519" s="55" t="s">
        <v>4500</v>
      </c>
      <c r="O519" s="94"/>
      <c r="P519" s="94"/>
      <c r="Q519" s="55" t="s">
        <v>4501</v>
      </c>
      <c r="R519" s="55" t="s">
        <v>4060</v>
      </c>
      <c r="AZ519" s="95"/>
    </row>
    <row r="520" spans="1:102" ht="15.75" customHeight="1">
      <c r="A520" s="4">
        <v>518</v>
      </c>
      <c r="B520" s="2"/>
      <c r="C520" s="45" t="s">
        <v>544</v>
      </c>
      <c r="D520" s="2"/>
      <c r="E520" s="4"/>
      <c r="F520" s="115" t="s">
        <v>544</v>
      </c>
      <c r="G520" s="4">
        <v>2001185151</v>
      </c>
      <c r="H520" s="4">
        <v>6878235562</v>
      </c>
      <c r="I520" s="56"/>
      <c r="J520" s="47" t="s">
        <v>556</v>
      </c>
      <c r="K520" s="55">
        <v>1040819805</v>
      </c>
      <c r="L520" s="55" t="s">
        <v>4067</v>
      </c>
      <c r="N520" s="55" t="s">
        <v>4502</v>
      </c>
      <c r="O520" s="94"/>
      <c r="P520" s="94"/>
      <c r="AZ520" s="95"/>
    </row>
    <row r="521" spans="1:102" ht="15.75" customHeight="1">
      <c r="A521" s="4">
        <v>519</v>
      </c>
      <c r="B521" s="2"/>
      <c r="C521" s="45" t="s">
        <v>544</v>
      </c>
      <c r="D521" s="2"/>
      <c r="E521" s="4"/>
      <c r="F521" s="115" t="s">
        <v>544</v>
      </c>
      <c r="G521" s="4">
        <v>2001128267</v>
      </c>
      <c r="H521" s="4">
        <v>6842588562</v>
      </c>
      <c r="I521" s="4"/>
      <c r="J521" s="47" t="s">
        <v>557</v>
      </c>
      <c r="K521" s="55">
        <v>1040818900</v>
      </c>
      <c r="L521" s="21" t="s">
        <v>4067</v>
      </c>
      <c r="M521" s="40"/>
      <c r="N521" s="21" t="s">
        <v>4503</v>
      </c>
      <c r="O521" s="40"/>
      <c r="P521" s="40"/>
      <c r="Q521" s="21" t="s">
        <v>4038</v>
      </c>
      <c r="R521" s="21" t="s">
        <v>3832</v>
      </c>
      <c r="S521" s="55" t="s">
        <v>4481</v>
      </c>
      <c r="U521" s="21"/>
      <c r="V521" s="21"/>
      <c r="W521" s="21"/>
      <c r="X521" s="21"/>
      <c r="AD521" s="21"/>
      <c r="AE521" s="95"/>
      <c r="AF521" s="21"/>
      <c r="AG521" s="127"/>
      <c r="AH521" s="127"/>
      <c r="AI521" s="128"/>
      <c r="AJ521" s="127"/>
      <c r="AP521" s="127"/>
      <c r="AQ521" s="129"/>
      <c r="AR521" s="128"/>
      <c r="AS521" s="128"/>
      <c r="AZ521" s="95"/>
      <c r="BA521" s="40"/>
      <c r="BB521" s="40"/>
      <c r="BC521" s="21"/>
      <c r="BD521" s="40"/>
      <c r="BE521" s="40"/>
      <c r="BL521" s="21"/>
      <c r="BM521" s="40"/>
      <c r="BN521" s="40"/>
      <c r="BW521" s="21"/>
      <c r="BX521" s="21"/>
      <c r="BY521" s="40"/>
      <c r="BZ521" s="40"/>
      <c r="CP521" s="40"/>
      <c r="CQ521" s="40"/>
      <c r="CR521" s="40"/>
      <c r="CS521" s="21"/>
      <c r="CT521" s="40"/>
      <c r="CU521" s="21"/>
      <c r="CV521" s="40"/>
      <c r="CW521" s="40"/>
      <c r="CX521" s="21"/>
    </row>
    <row r="522" spans="1:102" ht="15.75" customHeight="1">
      <c r="A522" s="4">
        <v>520</v>
      </c>
      <c r="B522" s="2"/>
      <c r="C522" s="45" t="s">
        <v>544</v>
      </c>
      <c r="D522" s="2"/>
      <c r="E522" s="4"/>
      <c r="F522" s="115" t="s">
        <v>544</v>
      </c>
      <c r="G522" s="4">
        <v>2001280494</v>
      </c>
      <c r="H522" s="4">
        <v>6858719715</v>
      </c>
      <c r="I522" s="4"/>
      <c r="J522" s="47" t="s">
        <v>558</v>
      </c>
      <c r="K522" s="198" t="s">
        <v>4504</v>
      </c>
      <c r="L522" s="21" t="s">
        <v>4357</v>
      </c>
      <c r="M522" s="40"/>
      <c r="N522" s="21" t="s">
        <v>4505</v>
      </c>
      <c r="O522" s="40"/>
      <c r="P522" s="40"/>
      <c r="Q522" s="40"/>
      <c r="R522" s="40"/>
      <c r="U522" s="40"/>
      <c r="V522" s="40"/>
      <c r="W522" s="40"/>
      <c r="X522" s="40"/>
      <c r="AD522" s="40"/>
      <c r="AE522" s="40"/>
      <c r="AF522" s="40"/>
      <c r="AG522" s="128"/>
      <c r="AH522" s="127"/>
      <c r="AI522" s="128"/>
      <c r="AJ522" s="127"/>
      <c r="AP522" s="127"/>
      <c r="AQ522" s="129"/>
      <c r="AR522" s="131"/>
      <c r="AS522" s="128"/>
      <c r="AZ522" s="95"/>
      <c r="BA522" s="92"/>
      <c r="BB522" s="21"/>
      <c r="BC522" s="21"/>
      <c r="BD522" s="40"/>
      <c r="BE522" s="21"/>
      <c r="BL522" s="40"/>
      <c r="BM522" s="40"/>
      <c r="BN522" s="40"/>
      <c r="BW522" s="40"/>
      <c r="BX522" s="21"/>
      <c r="BY522" s="40"/>
      <c r="BZ522" s="40"/>
      <c r="CP522" s="40"/>
      <c r="CQ522" s="40"/>
      <c r="CR522" s="40"/>
      <c r="CU522" s="40"/>
      <c r="CV522" s="40"/>
      <c r="CW522" s="40"/>
      <c r="CX522" s="40"/>
    </row>
    <row r="523" spans="1:102" ht="15.75" customHeight="1">
      <c r="A523" s="4">
        <v>521</v>
      </c>
      <c r="B523" s="2"/>
      <c r="C523" s="45" t="s">
        <v>544</v>
      </c>
      <c r="D523" s="2"/>
      <c r="E523" s="4"/>
      <c r="F523" s="115" t="s">
        <v>544</v>
      </c>
      <c r="G523" s="4">
        <v>2001280498</v>
      </c>
      <c r="H523" s="4">
        <v>6801619583</v>
      </c>
      <c r="I523" s="4"/>
      <c r="J523" s="47" t="s">
        <v>559</v>
      </c>
      <c r="K523" s="55">
        <v>1040819589</v>
      </c>
      <c r="L523" s="21" t="s">
        <v>4067</v>
      </c>
      <c r="M523" s="40"/>
      <c r="N523" s="21" t="s">
        <v>4506</v>
      </c>
      <c r="O523" s="40"/>
      <c r="P523" s="40"/>
      <c r="Q523" s="21" t="s">
        <v>4436</v>
      </c>
      <c r="R523" s="40"/>
      <c r="U523" s="40"/>
      <c r="V523" s="40"/>
      <c r="W523" s="40"/>
      <c r="X523" s="40"/>
      <c r="AD523" s="21"/>
      <c r="AE523" s="95"/>
      <c r="AF523" s="130"/>
      <c r="AG523" s="127"/>
      <c r="AH523" s="127"/>
      <c r="AI523" s="127"/>
      <c r="AJ523" s="127"/>
      <c r="AP523" s="127"/>
      <c r="AQ523" s="129"/>
      <c r="AR523" s="131"/>
      <c r="AS523" s="128"/>
      <c r="AZ523" s="95"/>
      <c r="BA523" s="130"/>
      <c r="BB523" s="21"/>
      <c r="BC523" s="21"/>
      <c r="BD523" s="40"/>
      <c r="BE523" s="21"/>
      <c r="BL523" s="40"/>
      <c r="BM523" s="40"/>
      <c r="BN523" s="40"/>
      <c r="BW523" s="21"/>
      <c r="BX523" s="21"/>
      <c r="BY523" s="40"/>
      <c r="BZ523" s="21"/>
      <c r="CP523" s="40"/>
      <c r="CQ523" s="40"/>
      <c r="CR523" s="40"/>
      <c r="CU523" s="21"/>
      <c r="CV523" s="40"/>
      <c r="CW523" s="40"/>
      <c r="CX523" s="21"/>
    </row>
    <row r="524" spans="1:102" ht="15.75" customHeight="1">
      <c r="A524" s="4">
        <v>522</v>
      </c>
      <c r="B524" s="2"/>
      <c r="C524" s="45" t="s">
        <v>544</v>
      </c>
      <c r="D524" s="2"/>
      <c r="E524" s="4"/>
      <c r="F524" s="115" t="s">
        <v>544</v>
      </c>
      <c r="G524" s="4">
        <v>2001223988</v>
      </c>
      <c r="H524" s="4">
        <v>6865524348</v>
      </c>
      <c r="I524" s="4"/>
      <c r="J524" s="47" t="s">
        <v>560</v>
      </c>
      <c r="K524" s="55">
        <v>337842495</v>
      </c>
      <c r="L524" s="21" t="s">
        <v>4357</v>
      </c>
      <c r="M524" s="40"/>
      <c r="N524" s="21" t="s">
        <v>4507</v>
      </c>
      <c r="O524" s="40"/>
      <c r="P524" s="40"/>
      <c r="Q524" s="21" t="s">
        <v>4143</v>
      </c>
      <c r="R524" s="21" t="s">
        <v>4060</v>
      </c>
      <c r="S524" s="55" t="s">
        <v>4149</v>
      </c>
      <c r="U524" s="40"/>
      <c r="V524" s="40"/>
      <c r="W524" s="40"/>
      <c r="X524" s="40"/>
      <c r="AD524" s="40"/>
      <c r="AE524" s="40"/>
      <c r="AF524" s="40"/>
      <c r="AG524" s="128"/>
      <c r="AH524" s="127"/>
      <c r="AI524" s="128"/>
      <c r="AJ524" s="128"/>
      <c r="AP524" s="128"/>
      <c r="AQ524" s="129"/>
      <c r="AR524" s="128"/>
      <c r="AS524" s="128"/>
      <c r="AZ524" s="21"/>
      <c r="BA524" s="40"/>
      <c r="BB524" s="21"/>
      <c r="BC524" s="21"/>
      <c r="BD524" s="40"/>
      <c r="BE524" s="40"/>
      <c r="BL524" s="40"/>
      <c r="BM524" s="40"/>
      <c r="BN524" s="40"/>
      <c r="BW524" s="40"/>
      <c r="BX524" s="21"/>
      <c r="BY524" s="40"/>
      <c r="BZ524" s="40"/>
      <c r="CP524" s="40"/>
      <c r="CQ524" s="40"/>
      <c r="CR524" s="40"/>
      <c r="CU524" s="40"/>
      <c r="CV524" s="40"/>
      <c r="CW524" s="40"/>
      <c r="CX524" s="40"/>
    </row>
    <row r="525" spans="1:102" ht="15.75" customHeight="1">
      <c r="A525" s="4">
        <v>523</v>
      </c>
      <c r="B525" s="2"/>
      <c r="C525" s="45" t="s">
        <v>544</v>
      </c>
      <c r="D525" s="2"/>
      <c r="E525" s="4"/>
      <c r="F525" s="115" t="s">
        <v>544</v>
      </c>
      <c r="G525" s="4">
        <v>2001269763</v>
      </c>
      <c r="H525" s="4">
        <v>6853976569</v>
      </c>
      <c r="I525" s="4"/>
      <c r="J525" s="47" t="s">
        <v>561</v>
      </c>
      <c r="K525" s="55">
        <v>336147089</v>
      </c>
      <c r="L525" s="21" t="s">
        <v>4357</v>
      </c>
      <c r="M525" s="40"/>
      <c r="N525" s="21" t="s">
        <v>4508</v>
      </c>
      <c r="O525" s="40"/>
      <c r="P525" s="40"/>
      <c r="Q525" s="21" t="s">
        <v>3993</v>
      </c>
      <c r="R525" s="21" t="s">
        <v>3832</v>
      </c>
      <c r="S525" s="55" t="s">
        <v>3833</v>
      </c>
      <c r="U525" s="40"/>
      <c r="V525" s="40"/>
      <c r="W525" s="40"/>
      <c r="X525" s="40"/>
      <c r="AD525" s="21"/>
      <c r="AE525" s="95"/>
      <c r="AF525" s="40"/>
      <c r="AG525" s="127"/>
      <c r="AH525" s="127"/>
      <c r="AI525" s="128"/>
      <c r="AJ525" s="127"/>
      <c r="AP525" s="127"/>
      <c r="AQ525" s="129"/>
      <c r="AR525" s="128"/>
      <c r="AS525" s="128"/>
      <c r="AZ525" s="21"/>
      <c r="BA525" s="21"/>
      <c r="BB525" s="21"/>
      <c r="BC525" s="21"/>
      <c r="BD525" s="40"/>
      <c r="BE525" s="21"/>
      <c r="BL525" s="40"/>
      <c r="BM525" s="40"/>
      <c r="BN525" s="40"/>
      <c r="BW525" s="21"/>
      <c r="BX525" s="21"/>
      <c r="BY525" s="40"/>
      <c r="BZ525" s="21"/>
      <c r="CP525" s="40"/>
      <c r="CQ525" s="40"/>
      <c r="CR525" s="40"/>
      <c r="CU525" s="21"/>
      <c r="CV525" s="40"/>
      <c r="CW525" s="40"/>
      <c r="CX525" s="21"/>
    </row>
    <row r="526" spans="1:102" ht="15.75" customHeight="1">
      <c r="A526" s="4">
        <v>524</v>
      </c>
      <c r="B526" s="2"/>
      <c r="C526" s="45" t="s">
        <v>544</v>
      </c>
      <c r="D526" s="2"/>
      <c r="E526" s="4"/>
      <c r="F526" s="115" t="s">
        <v>544</v>
      </c>
      <c r="G526" s="4">
        <v>2001185164</v>
      </c>
      <c r="H526" s="4">
        <v>6878235563</v>
      </c>
      <c r="I526" s="4"/>
      <c r="J526" s="47" t="s">
        <v>562</v>
      </c>
      <c r="K526" s="55" t="s">
        <v>4179</v>
      </c>
      <c r="L526" s="20"/>
      <c r="M526" s="40"/>
      <c r="N526" s="21" t="s">
        <v>4509</v>
      </c>
      <c r="O526" s="40"/>
      <c r="P526" s="40"/>
      <c r="Q526" s="21" t="s">
        <v>4082</v>
      </c>
      <c r="R526" s="21" t="s">
        <v>3832</v>
      </c>
      <c r="S526" s="55" t="s">
        <v>4481</v>
      </c>
      <c r="U526" s="40"/>
      <c r="V526" s="40"/>
      <c r="W526" s="40"/>
      <c r="X526" s="40"/>
      <c r="AD526" s="21"/>
      <c r="AE526" s="95"/>
      <c r="AF526" s="21"/>
      <c r="AG526" s="127"/>
      <c r="AH526" s="127"/>
      <c r="AI526" s="127"/>
      <c r="AJ526" s="127"/>
      <c r="AP526" s="127"/>
      <c r="AQ526" s="129"/>
      <c r="AR526" s="131"/>
      <c r="AS526" s="128"/>
      <c r="AZ526" s="95"/>
      <c r="BA526" s="21"/>
      <c r="BB526" s="21"/>
      <c r="BC526" s="21"/>
      <c r="BD526" s="21"/>
      <c r="BE526" s="21"/>
      <c r="BL526" s="40"/>
      <c r="BM526" s="40"/>
      <c r="BN526" s="40"/>
      <c r="BW526" s="21"/>
      <c r="BX526" s="21"/>
      <c r="BY526" s="21"/>
      <c r="BZ526" s="21"/>
      <c r="CP526" s="40"/>
      <c r="CQ526" s="40"/>
      <c r="CR526" s="40"/>
      <c r="CU526" s="21"/>
      <c r="CV526" s="40"/>
      <c r="CW526" s="40"/>
      <c r="CX526" s="21"/>
    </row>
    <row r="527" spans="1:102" ht="15.75" customHeight="1">
      <c r="A527" s="4">
        <v>525</v>
      </c>
      <c r="B527" s="2"/>
      <c r="C527" s="45" t="s">
        <v>544</v>
      </c>
      <c r="D527" s="2"/>
      <c r="E527" s="4"/>
      <c r="F527" s="115" t="s">
        <v>544</v>
      </c>
      <c r="G527" s="4">
        <v>2001269765</v>
      </c>
      <c r="H527" s="4">
        <v>6853976571</v>
      </c>
      <c r="I527" s="4"/>
      <c r="J527" s="47" t="s">
        <v>563</v>
      </c>
      <c r="K527" s="55">
        <v>1040818409</v>
      </c>
      <c r="L527" s="21" t="s">
        <v>4067</v>
      </c>
      <c r="M527" s="40"/>
      <c r="N527" s="21" t="s">
        <v>4510</v>
      </c>
      <c r="O527" s="40"/>
      <c r="P527" s="40"/>
      <c r="Q527" s="21" t="s">
        <v>4431</v>
      </c>
      <c r="R527" s="21" t="s">
        <v>3987</v>
      </c>
      <c r="S527" s="55" t="s">
        <v>4481</v>
      </c>
      <c r="U527" s="40"/>
      <c r="V527" s="40"/>
      <c r="W527" s="40"/>
      <c r="X527" s="21"/>
      <c r="AD527" s="21"/>
      <c r="AE527" s="95"/>
      <c r="AF527" s="21"/>
      <c r="AG527" s="127"/>
      <c r="AH527" s="127"/>
      <c r="AI527" s="128"/>
      <c r="AJ527" s="127"/>
      <c r="AP527" s="127"/>
      <c r="AQ527" s="129"/>
      <c r="AR527" s="128"/>
      <c r="AS527" s="128"/>
      <c r="AZ527" s="21"/>
      <c r="BA527" s="40"/>
      <c r="BB527" s="21"/>
      <c r="BC527" s="21"/>
      <c r="BD527" s="40"/>
      <c r="BE527" s="21"/>
      <c r="BL527" s="40"/>
      <c r="BM527" s="40"/>
      <c r="BN527" s="40"/>
      <c r="BW527" s="21"/>
      <c r="BX527" s="21"/>
      <c r="BY527" s="40"/>
      <c r="BZ527" s="21"/>
      <c r="CP527" s="21"/>
      <c r="CQ527" s="21"/>
      <c r="CR527" s="21"/>
      <c r="CU527" s="21"/>
      <c r="CV527" s="40"/>
      <c r="CW527" s="40"/>
      <c r="CX527" s="40"/>
    </row>
    <row r="528" spans="1:102" ht="15.75" customHeight="1">
      <c r="A528" s="4">
        <v>526</v>
      </c>
      <c r="B528" s="2"/>
      <c r="C528" s="45" t="s">
        <v>544</v>
      </c>
      <c r="D528" s="2"/>
      <c r="E528" s="4"/>
      <c r="F528" s="115" t="s">
        <v>544</v>
      </c>
      <c r="G528" s="4">
        <v>2001280432</v>
      </c>
      <c r="H528" s="4">
        <v>6858719698</v>
      </c>
      <c r="I528" s="4"/>
      <c r="J528" s="47" t="s">
        <v>564</v>
      </c>
      <c r="K528" s="55">
        <v>1040818819</v>
      </c>
      <c r="L528" s="21" t="s">
        <v>4067</v>
      </c>
      <c r="M528" s="40"/>
      <c r="N528" s="21" t="s">
        <v>4511</v>
      </c>
      <c r="O528" s="40"/>
      <c r="P528" s="40"/>
      <c r="Q528" s="21" t="s">
        <v>3831</v>
      </c>
      <c r="R528" s="21" t="s">
        <v>4512</v>
      </c>
      <c r="S528" s="55" t="s">
        <v>4481</v>
      </c>
      <c r="U528" s="40"/>
      <c r="V528" s="40"/>
      <c r="W528" s="40"/>
      <c r="X528" s="40"/>
      <c r="AD528" s="21"/>
      <c r="AE528" s="21"/>
      <c r="AF528" s="40"/>
      <c r="AG528" s="127"/>
      <c r="AH528" s="127"/>
      <c r="AI528" s="128"/>
      <c r="AJ528" s="127"/>
      <c r="AP528" s="127"/>
      <c r="AQ528" s="129"/>
      <c r="AR528" s="128"/>
      <c r="AS528" s="128"/>
      <c r="AZ528" s="95"/>
      <c r="BA528" s="40"/>
      <c r="BB528" s="21"/>
      <c r="BC528" s="21"/>
      <c r="BD528" s="40"/>
      <c r="BE528" s="21"/>
      <c r="BL528" s="40"/>
      <c r="BM528" s="40"/>
      <c r="BN528" s="40"/>
      <c r="BW528" s="21"/>
      <c r="BX528" s="21"/>
      <c r="BY528" s="40"/>
      <c r="BZ528" s="21"/>
      <c r="CP528" s="40"/>
      <c r="CQ528" s="40"/>
      <c r="CR528" s="40"/>
      <c r="CU528" s="21"/>
      <c r="CV528" s="40"/>
      <c r="CW528" s="40"/>
      <c r="CX528" s="21"/>
    </row>
    <row r="529" spans="1:102" ht="15.75" customHeight="1">
      <c r="A529" s="4">
        <v>527</v>
      </c>
      <c r="B529" s="2"/>
      <c r="C529" s="45" t="s">
        <v>544</v>
      </c>
      <c r="D529" s="2"/>
      <c r="E529" s="4"/>
      <c r="F529" s="115" t="s">
        <v>544</v>
      </c>
      <c r="G529" s="4">
        <v>2001242566</v>
      </c>
      <c r="H529" s="4">
        <v>6826878161</v>
      </c>
      <c r="I529" s="4"/>
      <c r="J529" s="47" t="s">
        <v>736</v>
      </c>
      <c r="K529" s="55">
        <v>1040818479</v>
      </c>
      <c r="L529" s="21" t="s">
        <v>4230</v>
      </c>
      <c r="M529" s="40"/>
      <c r="N529" s="21" t="s">
        <v>4513</v>
      </c>
      <c r="O529" s="40"/>
      <c r="P529" s="40"/>
      <c r="Q529" s="40"/>
      <c r="R529" s="40"/>
      <c r="S529" s="40"/>
      <c r="U529" s="40"/>
      <c r="V529" s="40"/>
      <c r="W529" s="40"/>
      <c r="X529" s="21"/>
      <c r="AD529" s="21"/>
      <c r="AE529" s="21"/>
      <c r="AF529" s="21"/>
      <c r="AG529" s="127"/>
      <c r="AH529" s="127"/>
      <c r="AI529" s="127"/>
      <c r="AJ529" s="127"/>
      <c r="AP529" s="127"/>
      <c r="AQ529" s="129"/>
      <c r="AR529" s="128"/>
      <c r="AS529" s="128"/>
      <c r="AZ529" s="21"/>
      <c r="BA529" s="40"/>
      <c r="BB529" s="21"/>
      <c r="BC529" s="21"/>
      <c r="BD529" s="21"/>
      <c r="BE529" s="21"/>
      <c r="BL529" s="40"/>
      <c r="BM529" s="40"/>
      <c r="BN529" s="40"/>
      <c r="BW529" s="21"/>
      <c r="BX529" s="21"/>
      <c r="BY529" s="21"/>
      <c r="BZ529" s="21"/>
      <c r="CP529" s="40"/>
      <c r="CQ529" s="40"/>
      <c r="CR529" s="40"/>
      <c r="CU529" s="21"/>
      <c r="CV529" s="40"/>
      <c r="CW529" s="40"/>
      <c r="CX529" s="40"/>
    </row>
    <row r="530" spans="1:102" ht="15.75" customHeight="1">
      <c r="A530" s="4">
        <v>528</v>
      </c>
      <c r="B530" s="2"/>
      <c r="C530" s="45" t="s">
        <v>544</v>
      </c>
      <c r="D530" s="2"/>
      <c r="E530" s="4"/>
      <c r="F530" s="115" t="s">
        <v>544</v>
      </c>
      <c r="G530" s="4">
        <v>2001242567</v>
      </c>
      <c r="H530" s="4">
        <v>6840151919</v>
      </c>
      <c r="I530" s="4"/>
      <c r="J530" s="47" t="s">
        <v>565</v>
      </c>
      <c r="K530" s="55">
        <v>1040819998</v>
      </c>
      <c r="L530" s="21" t="s">
        <v>4067</v>
      </c>
      <c r="M530" s="40"/>
      <c r="N530" s="21" t="s">
        <v>4514</v>
      </c>
      <c r="O530" s="40"/>
      <c r="P530" s="40"/>
      <c r="Q530" s="21" t="s">
        <v>4489</v>
      </c>
      <c r="R530" s="21" t="s">
        <v>4515</v>
      </c>
      <c r="S530" s="55" t="s">
        <v>4031</v>
      </c>
      <c r="U530" s="40"/>
      <c r="V530" s="40"/>
      <c r="W530" s="40"/>
      <c r="X530" s="40"/>
      <c r="AD530" s="40"/>
      <c r="AE530" s="21"/>
      <c r="AF530" s="21"/>
      <c r="AG530" s="127"/>
      <c r="AH530" s="127"/>
      <c r="AI530" s="128"/>
      <c r="AJ530" s="127"/>
      <c r="AP530" s="128"/>
      <c r="AQ530" s="129"/>
      <c r="AR530" s="128"/>
      <c r="AS530" s="128"/>
      <c r="AZ530" s="95"/>
      <c r="BA530" s="21"/>
      <c r="BB530" s="21"/>
      <c r="BC530" s="21"/>
      <c r="BD530" s="40"/>
      <c r="BE530" s="21"/>
      <c r="BL530" s="40"/>
      <c r="BM530" s="40"/>
      <c r="BN530" s="40"/>
      <c r="BW530" s="21"/>
      <c r="BX530" s="21"/>
      <c r="BY530" s="40"/>
      <c r="BZ530" s="21"/>
      <c r="CP530" s="40"/>
      <c r="CQ530" s="40"/>
      <c r="CR530" s="40"/>
      <c r="CU530" s="21"/>
      <c r="CV530" s="40"/>
      <c r="CW530" s="40"/>
      <c r="CX530" s="40"/>
    </row>
    <row r="531" spans="1:102" ht="15.75" customHeight="1">
      <c r="A531" s="4">
        <v>529</v>
      </c>
      <c r="B531" s="2"/>
      <c r="C531" s="45" t="s">
        <v>544</v>
      </c>
      <c r="D531" s="2"/>
      <c r="E531" s="4"/>
      <c r="F531" s="115" t="s">
        <v>544</v>
      </c>
      <c r="G531" s="4">
        <v>2001128274</v>
      </c>
      <c r="H531" s="4">
        <v>6853458393</v>
      </c>
      <c r="I531" s="4"/>
      <c r="J531" s="47" t="s">
        <v>566</v>
      </c>
      <c r="K531" s="55">
        <v>4368754091484</v>
      </c>
      <c r="L531" s="21" t="s">
        <v>4013</v>
      </c>
      <c r="M531" s="40"/>
      <c r="N531" s="21" t="s">
        <v>4516</v>
      </c>
      <c r="O531" s="40"/>
      <c r="P531" s="40"/>
      <c r="Q531" s="21" t="s">
        <v>4003</v>
      </c>
      <c r="R531" s="40"/>
      <c r="U531" s="40"/>
      <c r="V531" s="40"/>
      <c r="W531" s="40"/>
      <c r="X531" s="40"/>
      <c r="AD531" s="21"/>
      <c r="AE531" s="95"/>
      <c r="AF531" s="130"/>
      <c r="AG531" s="127"/>
      <c r="AH531" s="127"/>
      <c r="AI531" s="127"/>
      <c r="AJ531" s="127"/>
      <c r="AP531" s="127"/>
      <c r="AQ531" s="129"/>
      <c r="AR531" s="131"/>
      <c r="AS531" s="128"/>
      <c r="AZ531" s="95"/>
      <c r="BA531" s="130"/>
      <c r="BB531" s="21"/>
      <c r="BC531" s="21"/>
      <c r="BD531" s="40"/>
      <c r="BE531" s="21"/>
      <c r="BL531" s="40"/>
      <c r="BM531" s="40"/>
      <c r="BN531" s="21"/>
      <c r="BW531" s="21"/>
      <c r="BX531" s="21"/>
      <c r="BY531" s="21"/>
      <c r="BZ531" s="21"/>
      <c r="CP531" s="40"/>
      <c r="CQ531" s="40"/>
      <c r="CR531" s="40"/>
      <c r="CU531" s="21"/>
      <c r="CV531" s="40"/>
      <c r="CW531" s="40"/>
      <c r="CX531" s="21"/>
    </row>
    <row r="532" spans="1:102" ht="15.75" customHeight="1">
      <c r="A532" s="4">
        <v>530</v>
      </c>
      <c r="B532" s="2"/>
      <c r="C532" s="45" t="s">
        <v>544</v>
      </c>
      <c r="D532" s="2"/>
      <c r="E532" s="4"/>
      <c r="F532" s="115" t="s">
        <v>544</v>
      </c>
      <c r="G532" s="4">
        <v>2001280501</v>
      </c>
      <c r="H532" s="4">
        <v>6858719721</v>
      </c>
      <c r="I532" s="4"/>
      <c r="J532" s="47" t="s">
        <v>567</v>
      </c>
      <c r="K532" s="198" t="s">
        <v>4517</v>
      </c>
      <c r="L532" s="21" t="s">
        <v>4013</v>
      </c>
      <c r="M532" s="40"/>
      <c r="N532" s="21" t="s">
        <v>4518</v>
      </c>
      <c r="O532" s="40"/>
      <c r="P532" s="40"/>
      <c r="Q532" s="21" t="s">
        <v>4519</v>
      </c>
      <c r="R532" s="40"/>
      <c r="U532" s="40"/>
      <c r="V532" s="40"/>
      <c r="W532" s="40"/>
      <c r="X532" s="40"/>
      <c r="AD532" s="21"/>
      <c r="AE532" s="21"/>
      <c r="AF532" s="130"/>
      <c r="AG532" s="127"/>
      <c r="AH532" s="127"/>
      <c r="AI532" s="127"/>
      <c r="AJ532" s="127"/>
      <c r="AP532" s="127"/>
      <c r="AQ532" s="129"/>
      <c r="AR532" s="131"/>
      <c r="AS532" s="128"/>
      <c r="AZ532" s="21"/>
      <c r="BA532" s="130"/>
      <c r="BB532" s="21"/>
      <c r="BC532" s="21"/>
      <c r="BD532" s="40"/>
      <c r="BE532" s="21"/>
      <c r="BL532" s="40"/>
      <c r="BM532" s="40"/>
      <c r="BN532" s="21"/>
      <c r="BW532" s="21"/>
      <c r="BX532" s="21"/>
      <c r="BY532" s="40"/>
      <c r="BZ532" s="21"/>
      <c r="CP532" s="40"/>
      <c r="CQ532" s="40"/>
      <c r="CR532" s="40"/>
      <c r="CU532" s="40"/>
      <c r="CV532" s="40"/>
      <c r="CW532" s="40"/>
      <c r="CX532" s="40"/>
    </row>
    <row r="533" spans="1:102" ht="15.75" customHeight="1">
      <c r="A533" s="4">
        <v>531</v>
      </c>
      <c r="B533" s="2"/>
      <c r="C533" s="45" t="s">
        <v>544</v>
      </c>
      <c r="D533" s="2"/>
      <c r="E533" s="4"/>
      <c r="F533" s="115" t="s">
        <v>544</v>
      </c>
      <c r="G533" s="4">
        <v>2001128277</v>
      </c>
      <c r="H533" s="4">
        <v>6853458396</v>
      </c>
      <c r="I533" s="4"/>
      <c r="J533" s="47" t="s">
        <v>568</v>
      </c>
      <c r="K533" s="55">
        <v>1042996660</v>
      </c>
      <c r="L533" s="21" t="s">
        <v>4067</v>
      </c>
      <c r="M533" s="40"/>
      <c r="N533" s="21" t="s">
        <v>4520</v>
      </c>
      <c r="O533" s="40"/>
      <c r="P533" s="40"/>
      <c r="Q533" s="21" t="s">
        <v>4038</v>
      </c>
      <c r="R533" s="21" t="s">
        <v>4060</v>
      </c>
      <c r="S533" s="55" t="s">
        <v>4031</v>
      </c>
      <c r="U533" s="40"/>
      <c r="V533" s="40"/>
      <c r="W533" s="40"/>
      <c r="X533" s="21"/>
      <c r="AD533" s="21"/>
      <c r="AE533" s="95"/>
      <c r="AF533" s="130"/>
      <c r="AG533" s="127"/>
      <c r="AH533" s="127"/>
      <c r="AI533" s="127"/>
      <c r="AJ533" s="127"/>
      <c r="AP533" s="127"/>
      <c r="AQ533" s="129"/>
      <c r="AR533" s="128"/>
      <c r="AS533" s="128"/>
      <c r="AZ533" s="95"/>
      <c r="BA533" s="21"/>
      <c r="BB533" s="21"/>
      <c r="BC533" s="21"/>
      <c r="BD533" s="21"/>
      <c r="BE533" s="21"/>
      <c r="BL533" s="40"/>
      <c r="BM533" s="40"/>
      <c r="BN533" s="40"/>
      <c r="BW533" s="21"/>
      <c r="BX533" s="21"/>
      <c r="BY533" s="40"/>
      <c r="BZ533" s="21"/>
      <c r="CP533" s="40"/>
      <c r="CQ533" s="40"/>
      <c r="CR533" s="21"/>
      <c r="CU533" s="21"/>
      <c r="CV533" s="21"/>
      <c r="CW533" s="40"/>
      <c r="CX533" s="40"/>
    </row>
    <row r="534" spans="1:102" ht="15.75" customHeight="1">
      <c r="A534" s="4">
        <v>532</v>
      </c>
      <c r="B534" s="2"/>
      <c r="C534" s="45" t="s">
        <v>544</v>
      </c>
      <c r="D534" s="2"/>
      <c r="E534" s="4"/>
      <c r="F534" s="115" t="s">
        <v>544</v>
      </c>
      <c r="G534" s="4">
        <v>2001280445</v>
      </c>
      <c r="H534" s="4">
        <v>6858719701</v>
      </c>
      <c r="I534" s="4"/>
      <c r="J534" s="47" t="s">
        <v>569</v>
      </c>
      <c r="K534" s="55">
        <v>1040819699</v>
      </c>
      <c r="L534" s="21" t="s">
        <v>4067</v>
      </c>
      <c r="M534" s="40"/>
      <c r="N534" s="21" t="s">
        <v>4521</v>
      </c>
      <c r="O534" s="40"/>
      <c r="P534" s="40"/>
      <c r="Q534" s="21" t="s">
        <v>4038</v>
      </c>
      <c r="R534" s="21" t="s">
        <v>4522</v>
      </c>
      <c r="U534" s="21"/>
      <c r="V534" s="21"/>
      <c r="W534" s="21"/>
      <c r="X534" s="40"/>
      <c r="AD534" s="40"/>
      <c r="AE534" s="132"/>
      <c r="AF534" s="40"/>
      <c r="AG534" s="128"/>
      <c r="AH534" s="127"/>
      <c r="AI534" s="128"/>
      <c r="AJ534" s="128"/>
      <c r="AP534" s="128"/>
      <c r="AQ534" s="129"/>
      <c r="AR534" s="128"/>
      <c r="AS534" s="128"/>
      <c r="AZ534" s="21"/>
      <c r="BA534" s="21"/>
      <c r="BB534" s="21"/>
      <c r="BC534" s="21"/>
      <c r="BD534" s="40"/>
      <c r="BE534" s="40"/>
      <c r="BL534" s="40"/>
      <c r="BM534" s="40"/>
      <c r="BN534" s="40"/>
      <c r="BW534" s="40"/>
      <c r="BX534" s="21"/>
      <c r="BY534" s="40"/>
      <c r="BZ534" s="21"/>
      <c r="CP534" s="40"/>
      <c r="CQ534" s="40"/>
      <c r="CR534" s="40"/>
      <c r="CU534" s="40"/>
      <c r="CV534" s="40"/>
      <c r="CW534" s="40"/>
      <c r="CX534" s="21"/>
    </row>
    <row r="535" spans="1:102" ht="15.75" customHeight="1">
      <c r="A535" s="4">
        <v>533</v>
      </c>
      <c r="B535" s="2"/>
      <c r="C535" s="45" t="s">
        <v>544</v>
      </c>
      <c r="D535" s="2"/>
      <c r="E535" s="4"/>
      <c r="F535" s="115" t="s">
        <v>544</v>
      </c>
      <c r="G535" s="4">
        <v>2001269771</v>
      </c>
      <c r="H535" s="4">
        <v>6845470420</v>
      </c>
      <c r="I535" s="4"/>
      <c r="J535" s="47" t="s">
        <v>570</v>
      </c>
      <c r="K535" s="55">
        <v>332379600</v>
      </c>
      <c r="L535" s="21" t="s">
        <v>4138</v>
      </c>
      <c r="M535" s="21"/>
      <c r="N535" s="21" t="s">
        <v>4523</v>
      </c>
      <c r="O535" s="40"/>
      <c r="P535" s="40"/>
      <c r="Q535" s="21" t="s">
        <v>4143</v>
      </c>
      <c r="R535" s="21" t="s">
        <v>3987</v>
      </c>
      <c r="S535" s="21" t="s">
        <v>4481</v>
      </c>
      <c r="U535" s="40"/>
      <c r="V535" s="40"/>
      <c r="W535" s="40"/>
      <c r="X535" s="40"/>
      <c r="AD535" s="21"/>
      <c r="AE535" s="95"/>
      <c r="AF535" s="127"/>
      <c r="AG535" s="127"/>
      <c r="AH535" s="127"/>
      <c r="AI535" s="127"/>
      <c r="AJ535" s="127"/>
      <c r="AL535" s="127"/>
      <c r="AO535" s="127"/>
      <c r="AP535" s="127"/>
      <c r="AQ535" s="129"/>
      <c r="AR535" s="127"/>
      <c r="AS535" s="128"/>
      <c r="AU535" s="127"/>
      <c r="AX535" s="127"/>
      <c r="AZ535" s="95"/>
      <c r="BA535" s="21"/>
      <c r="BB535" s="21"/>
      <c r="BC535" s="21"/>
      <c r="BD535" s="40"/>
      <c r="BE535" s="21"/>
      <c r="BL535" s="40"/>
      <c r="BM535" s="40"/>
      <c r="BN535" s="40"/>
      <c r="BW535" s="21"/>
      <c r="BX535" s="21"/>
      <c r="BY535" s="21"/>
      <c r="BZ535" s="21"/>
      <c r="CP535" s="40"/>
      <c r="CQ535" s="40"/>
      <c r="CR535" s="40"/>
      <c r="CU535" s="21"/>
      <c r="CV535" s="40"/>
      <c r="CW535" s="40"/>
      <c r="CX535" s="40"/>
    </row>
    <row r="536" spans="1:102" ht="15.75" customHeight="1">
      <c r="A536" s="4">
        <v>534</v>
      </c>
      <c r="B536" s="2"/>
      <c r="C536" s="45" t="s">
        <v>544</v>
      </c>
      <c r="D536" s="2"/>
      <c r="E536" s="4"/>
      <c r="F536" s="115" t="s">
        <v>544</v>
      </c>
      <c r="G536" s="4">
        <v>2001269772</v>
      </c>
      <c r="H536" s="4">
        <v>6845470448</v>
      </c>
      <c r="I536" s="4"/>
      <c r="J536" s="47" t="s">
        <v>571</v>
      </c>
      <c r="K536" s="55">
        <v>1040819334</v>
      </c>
      <c r="L536" s="21" t="s">
        <v>4067</v>
      </c>
      <c r="M536" s="40"/>
      <c r="N536" s="21" t="s">
        <v>4524</v>
      </c>
      <c r="O536" s="40"/>
      <c r="P536" s="40"/>
      <c r="Q536" s="21" t="s">
        <v>3993</v>
      </c>
      <c r="R536" s="21" t="s">
        <v>3832</v>
      </c>
      <c r="S536" s="55" t="s">
        <v>4481</v>
      </c>
      <c r="U536" s="40"/>
      <c r="V536" s="40"/>
      <c r="W536" s="40"/>
      <c r="X536" s="21"/>
      <c r="AD536" s="21"/>
      <c r="AE536" s="95"/>
      <c r="AF536" s="130"/>
      <c r="AG536" s="127"/>
      <c r="AH536" s="127"/>
      <c r="AI536" s="127"/>
      <c r="AJ536" s="127"/>
      <c r="AP536" s="127"/>
      <c r="AQ536" s="129"/>
      <c r="AR536" s="131"/>
      <c r="AS536" s="128"/>
      <c r="AZ536" s="21"/>
      <c r="BA536" s="21"/>
      <c r="BB536" s="21"/>
      <c r="BC536" s="21"/>
      <c r="BD536" s="40"/>
      <c r="BE536" s="21"/>
      <c r="BL536" s="40"/>
      <c r="BM536" s="40"/>
      <c r="BN536" s="40"/>
      <c r="BT536" s="40"/>
      <c r="BU536" s="21"/>
      <c r="BV536" s="21"/>
      <c r="BW536" s="21"/>
      <c r="BX536" s="21"/>
      <c r="BY536" s="40"/>
      <c r="BZ536" s="21"/>
      <c r="CP536" s="40"/>
      <c r="CQ536" s="40"/>
      <c r="CR536" s="40"/>
      <c r="CU536" s="21"/>
      <c r="CV536" s="40"/>
      <c r="CW536" s="40"/>
      <c r="CX536" s="21"/>
    </row>
    <row r="537" spans="1:102" ht="15.75" customHeight="1">
      <c r="A537" s="4">
        <v>535</v>
      </c>
      <c r="B537" s="2"/>
      <c r="C537" s="45" t="s">
        <v>572</v>
      </c>
      <c r="D537" s="2"/>
      <c r="E537" s="4"/>
      <c r="F537" s="115" t="s">
        <v>572</v>
      </c>
      <c r="G537" s="4">
        <v>2001128250</v>
      </c>
      <c r="H537" s="4">
        <v>6800973414</v>
      </c>
      <c r="I537" s="4"/>
      <c r="J537" s="47" t="s">
        <v>573</v>
      </c>
      <c r="K537" s="55">
        <v>1040820290</v>
      </c>
      <c r="L537" s="199" t="s">
        <v>4525</v>
      </c>
      <c r="M537" s="40"/>
      <c r="N537" s="21" t="s">
        <v>4048</v>
      </c>
      <c r="O537" s="40"/>
      <c r="P537" s="40"/>
      <c r="Q537" s="200" t="s">
        <v>4135</v>
      </c>
      <c r="R537" s="21" t="s">
        <v>4526</v>
      </c>
      <c r="S537" s="55" t="s">
        <v>4527</v>
      </c>
      <c r="U537" s="40"/>
      <c r="V537" s="21"/>
      <c r="W537" s="40"/>
      <c r="X537" s="21"/>
      <c r="Y537" s="40"/>
      <c r="Z537" s="40"/>
      <c r="AA537" s="40"/>
      <c r="AD537" s="21"/>
      <c r="AE537" s="95"/>
      <c r="AF537" s="130"/>
      <c r="AG537" s="127"/>
      <c r="AH537" s="127"/>
      <c r="AI537" s="127"/>
      <c r="AJ537" s="127"/>
      <c r="AP537" s="127"/>
      <c r="AQ537" s="129"/>
      <c r="AR537" s="131"/>
      <c r="AS537" s="128"/>
      <c r="AZ537" s="21"/>
      <c r="BA537" s="130"/>
      <c r="BB537" s="21"/>
      <c r="BC537" s="21"/>
      <c r="BD537" s="21"/>
      <c r="BE537" s="21"/>
      <c r="BL537" s="40"/>
      <c r="BM537" s="40"/>
      <c r="BN537" s="21"/>
      <c r="BW537" s="21"/>
      <c r="BX537" s="21"/>
      <c r="BY537" s="40"/>
      <c r="BZ537" s="21"/>
      <c r="CP537" s="40"/>
      <c r="CQ537" s="40"/>
      <c r="CR537" s="40"/>
      <c r="CU537" s="21"/>
      <c r="CV537" s="40"/>
      <c r="CW537" s="40"/>
      <c r="CX537" s="40"/>
    </row>
    <row r="538" spans="1:102" ht="15.75" customHeight="1">
      <c r="A538" s="4">
        <v>536</v>
      </c>
      <c r="B538" s="2"/>
      <c r="C538" s="45" t="s">
        <v>572</v>
      </c>
      <c r="D538" s="2"/>
      <c r="E538" s="4"/>
      <c r="F538" s="115" t="s">
        <v>4528</v>
      </c>
      <c r="G538" s="4">
        <v>2001280475</v>
      </c>
      <c r="H538" s="4">
        <v>6858719704</v>
      </c>
      <c r="I538" s="4"/>
      <c r="J538" s="47" t="s">
        <v>574</v>
      </c>
      <c r="K538" s="55">
        <v>345737603</v>
      </c>
      <c r="L538" s="199" t="s">
        <v>4268</v>
      </c>
      <c r="M538" s="40"/>
      <c r="N538" s="21" t="s">
        <v>4529</v>
      </c>
      <c r="O538" s="40"/>
      <c r="P538" s="40"/>
      <c r="Q538" s="200" t="s">
        <v>4373</v>
      </c>
      <c r="R538" s="21" t="s">
        <v>4530</v>
      </c>
      <c r="U538" s="21"/>
      <c r="V538" s="21"/>
      <c r="W538" s="21"/>
      <c r="X538" s="21"/>
      <c r="AD538" s="21"/>
      <c r="AE538" s="21"/>
      <c r="AF538" s="21"/>
      <c r="AG538" s="127"/>
      <c r="AH538" s="127"/>
      <c r="AI538" s="128"/>
      <c r="AJ538" s="127"/>
      <c r="AP538" s="127"/>
      <c r="AQ538" s="129"/>
      <c r="AR538" s="128"/>
      <c r="AS538" s="128"/>
      <c r="AZ538" s="21"/>
      <c r="BA538" s="21"/>
      <c r="BB538" s="21"/>
      <c r="BC538" s="21"/>
      <c r="BD538" s="40"/>
      <c r="BE538" s="21"/>
      <c r="BL538" s="40"/>
      <c r="BM538" s="40"/>
      <c r="BN538" s="40"/>
      <c r="BW538" s="21"/>
      <c r="BX538" s="21"/>
      <c r="BY538" s="40"/>
      <c r="BZ538" s="21"/>
      <c r="CP538" s="40"/>
      <c r="CQ538" s="40"/>
      <c r="CR538" s="40"/>
      <c r="CU538" s="21"/>
      <c r="CV538" s="40"/>
      <c r="CW538" s="40"/>
      <c r="CX538" s="40"/>
    </row>
    <row r="539" spans="1:102" ht="15.75" customHeight="1">
      <c r="A539" s="4">
        <v>538</v>
      </c>
      <c r="B539" s="2"/>
      <c r="C539" s="45" t="s">
        <v>572</v>
      </c>
      <c r="D539" s="2"/>
      <c r="E539" s="4"/>
      <c r="F539" s="115" t="s">
        <v>572</v>
      </c>
      <c r="G539" s="4">
        <v>2001280419</v>
      </c>
      <c r="H539" s="4">
        <v>6800057592</v>
      </c>
      <c r="I539" s="4"/>
      <c r="J539" s="47" t="s">
        <v>575</v>
      </c>
      <c r="K539" s="55">
        <v>865922721</v>
      </c>
      <c r="L539" s="199" t="s">
        <v>4268</v>
      </c>
      <c r="M539" s="40"/>
      <c r="N539" s="21" t="s">
        <v>4531</v>
      </c>
      <c r="O539" s="40"/>
      <c r="P539" s="40"/>
      <c r="Q539" s="200" t="s">
        <v>4532</v>
      </c>
      <c r="R539" s="21" t="s">
        <v>4533</v>
      </c>
      <c r="S539" s="55" t="s">
        <v>4040</v>
      </c>
      <c r="U539" s="21"/>
      <c r="V539" s="21"/>
      <c r="W539" s="21"/>
      <c r="X539" s="21"/>
      <c r="AD539" s="21"/>
      <c r="AE539" s="21"/>
      <c r="AF539" s="21"/>
      <c r="AG539" s="127"/>
      <c r="AH539" s="127"/>
      <c r="AI539" s="127"/>
      <c r="AJ539" s="127"/>
      <c r="AP539" s="127"/>
      <c r="AQ539" s="129"/>
      <c r="AR539" s="131"/>
      <c r="AS539" s="128"/>
      <c r="AZ539" s="21"/>
      <c r="BA539" s="130"/>
      <c r="BB539" s="21"/>
      <c r="BC539" s="21"/>
      <c r="BD539" s="21"/>
      <c r="BE539" s="21"/>
      <c r="BL539" s="40"/>
      <c r="BM539" s="40"/>
      <c r="BN539" s="21"/>
      <c r="BW539" s="40"/>
      <c r="BX539" s="21"/>
      <c r="BY539" s="21"/>
      <c r="BZ539" s="21"/>
      <c r="CP539" s="40"/>
      <c r="CQ539" s="92"/>
      <c r="CR539" s="21"/>
      <c r="CU539" s="21"/>
      <c r="CV539" s="21"/>
      <c r="CW539" s="40"/>
      <c r="CX539" s="40"/>
    </row>
    <row r="540" spans="1:102" ht="15.75" customHeight="1">
      <c r="A540" s="4">
        <v>539</v>
      </c>
      <c r="B540" s="2"/>
      <c r="C540" s="45" t="s">
        <v>572</v>
      </c>
      <c r="D540" s="2"/>
      <c r="E540" s="4"/>
      <c r="F540" s="115" t="s">
        <v>572</v>
      </c>
      <c r="G540" s="4">
        <v>2001280479</v>
      </c>
      <c r="H540" s="4">
        <v>6842044609</v>
      </c>
      <c r="I540" s="4"/>
      <c r="J540" s="47" t="s">
        <v>576</v>
      </c>
      <c r="K540" s="55">
        <v>886202630</v>
      </c>
      <c r="L540" s="199" t="s">
        <v>4013</v>
      </c>
      <c r="M540" s="40"/>
      <c r="N540" s="21" t="s">
        <v>4534</v>
      </c>
      <c r="O540" s="40"/>
      <c r="P540" s="40"/>
      <c r="Q540" s="200" t="s">
        <v>4373</v>
      </c>
      <c r="R540" s="21" t="s">
        <v>3842</v>
      </c>
      <c r="S540" s="55" t="s">
        <v>3983</v>
      </c>
      <c r="U540" s="40"/>
      <c r="V540" s="21"/>
      <c r="W540" s="40"/>
      <c r="X540" s="21"/>
      <c r="AD540" s="21"/>
      <c r="AE540" s="40"/>
      <c r="AF540" s="40"/>
      <c r="AG540" s="128"/>
      <c r="AH540" s="127"/>
      <c r="AI540" s="128"/>
      <c r="AJ540" s="128"/>
      <c r="AP540" s="128"/>
      <c r="AQ540" s="129"/>
      <c r="AR540" s="128"/>
      <c r="AS540" s="127"/>
      <c r="AZ540" s="21"/>
      <c r="BA540" s="40"/>
      <c r="BB540" s="21"/>
      <c r="BC540" s="21"/>
      <c r="BD540" s="40"/>
      <c r="BE540" s="40"/>
      <c r="BL540" s="40"/>
      <c r="BM540" s="40"/>
      <c r="BN540" s="40"/>
      <c r="BW540" s="40"/>
      <c r="BX540" s="21"/>
      <c r="BY540" s="40"/>
      <c r="BZ540" s="40"/>
      <c r="CP540" s="40"/>
      <c r="CQ540" s="40"/>
      <c r="CR540" s="40"/>
      <c r="CU540" s="40"/>
      <c r="CV540" s="40"/>
      <c r="CW540" s="40"/>
      <c r="CX540" s="40"/>
    </row>
    <row r="541" spans="1:102" ht="15.75" customHeight="1">
      <c r="A541" s="4">
        <v>540</v>
      </c>
      <c r="B541" s="2"/>
      <c r="C541" s="45" t="s">
        <v>572</v>
      </c>
      <c r="D541" s="2"/>
      <c r="E541" s="4"/>
      <c r="F541" s="115" t="s">
        <v>572</v>
      </c>
      <c r="G541" s="4">
        <v>2001280422</v>
      </c>
      <c r="H541" s="4">
        <v>6858719680</v>
      </c>
      <c r="I541" s="4"/>
      <c r="J541" s="47" t="s">
        <v>577</v>
      </c>
      <c r="K541" s="55">
        <v>911719410</v>
      </c>
      <c r="L541" s="199" t="s">
        <v>4357</v>
      </c>
      <c r="M541" s="40"/>
      <c r="N541" s="21" t="s">
        <v>4535</v>
      </c>
      <c r="O541" s="40"/>
      <c r="P541" s="40"/>
      <c r="Q541" s="200" t="s">
        <v>4373</v>
      </c>
      <c r="R541" s="21" t="s">
        <v>4536</v>
      </c>
      <c r="S541" s="55" t="s">
        <v>4537</v>
      </c>
      <c r="U541" s="40"/>
      <c r="V541" s="40"/>
      <c r="W541" s="40"/>
      <c r="X541" s="21"/>
      <c r="AD541" s="21"/>
      <c r="AE541" s="21"/>
      <c r="AF541" s="92"/>
      <c r="AG541" s="127"/>
      <c r="AH541" s="127"/>
      <c r="AI541" s="127"/>
      <c r="AJ541" s="127"/>
      <c r="AP541" s="127"/>
      <c r="AQ541" s="129"/>
      <c r="AR541" s="128"/>
      <c r="AS541" s="127"/>
      <c r="AZ541" s="21"/>
      <c r="BA541" s="92"/>
      <c r="BB541" s="21"/>
      <c r="BC541" s="21"/>
      <c r="BD541" s="21"/>
      <c r="BE541" s="21"/>
      <c r="BL541" s="40"/>
      <c r="BM541" s="40"/>
      <c r="BN541" s="21"/>
      <c r="BW541" s="21"/>
      <c r="BX541" s="21"/>
      <c r="BY541" s="21"/>
      <c r="BZ541" s="21"/>
      <c r="CP541" s="40"/>
      <c r="CQ541" s="40"/>
      <c r="CR541" s="40"/>
      <c r="CU541" s="21"/>
      <c r="CV541" s="40"/>
      <c r="CW541" s="40"/>
      <c r="CX541" s="40"/>
    </row>
    <row r="542" spans="1:102" ht="15.75" customHeight="1">
      <c r="A542" s="4">
        <v>541</v>
      </c>
      <c r="B542" s="2"/>
      <c r="C542" s="45" t="s">
        <v>572</v>
      </c>
      <c r="D542" s="2"/>
      <c r="E542" s="4"/>
      <c r="F542" s="115" t="s">
        <v>572</v>
      </c>
      <c r="G542" s="4">
        <v>2001128192</v>
      </c>
      <c r="H542" s="4">
        <v>6853458308</v>
      </c>
      <c r="I542" s="4"/>
      <c r="J542" s="47" t="s">
        <v>578</v>
      </c>
      <c r="K542" s="55">
        <v>1040818834</v>
      </c>
      <c r="L542" s="18" t="s">
        <v>4538</v>
      </c>
      <c r="N542" s="55" t="s">
        <v>4539</v>
      </c>
      <c r="O542" s="94"/>
      <c r="P542" s="94"/>
      <c r="Q542" s="201" t="s">
        <v>4414</v>
      </c>
      <c r="R542" s="55" t="s">
        <v>4540</v>
      </c>
      <c r="S542" s="55" t="s">
        <v>4541</v>
      </c>
      <c r="CP542" s="40"/>
    </row>
    <row r="543" spans="1:102" ht="15.75" customHeight="1">
      <c r="A543" s="4">
        <v>542</v>
      </c>
      <c r="B543" s="2"/>
      <c r="C543" s="45" t="s">
        <v>572</v>
      </c>
      <c r="D543" s="2"/>
      <c r="E543" s="4"/>
      <c r="F543" s="115" t="s">
        <v>572</v>
      </c>
      <c r="G543" s="4">
        <v>2001280424</v>
      </c>
      <c r="H543" s="4">
        <v>6858719682</v>
      </c>
      <c r="I543" s="4"/>
      <c r="J543" s="47" t="s">
        <v>579</v>
      </c>
      <c r="K543" s="55">
        <v>386915534</v>
      </c>
      <c r="L543" s="199" t="s">
        <v>4013</v>
      </c>
      <c r="M543" s="40"/>
      <c r="N543" s="21" t="s">
        <v>4542</v>
      </c>
      <c r="O543" s="40"/>
      <c r="P543" s="40"/>
      <c r="Q543" s="200" t="s">
        <v>4038</v>
      </c>
      <c r="R543" s="202" t="s">
        <v>3832</v>
      </c>
      <c r="U543" s="40"/>
      <c r="V543" s="21"/>
      <c r="W543" s="21"/>
      <c r="X543" s="21"/>
      <c r="AD543" s="21"/>
      <c r="AE543" s="95"/>
      <c r="AF543" s="21"/>
      <c r="AG543" s="127"/>
      <c r="AH543" s="127"/>
      <c r="AI543" s="127"/>
      <c r="AJ543" s="127"/>
      <c r="AP543" s="127"/>
      <c r="AQ543" s="129"/>
      <c r="AR543" s="128"/>
      <c r="AS543" s="128"/>
      <c r="AZ543" s="21"/>
      <c r="BA543" s="21"/>
      <c r="BB543" s="21"/>
      <c r="BC543" s="21"/>
      <c r="BD543" s="40"/>
      <c r="BE543" s="21"/>
      <c r="BL543" s="40"/>
      <c r="BM543" s="40"/>
      <c r="BN543" s="40"/>
      <c r="BW543" s="21"/>
      <c r="BX543" s="21"/>
      <c r="BY543" s="40"/>
      <c r="BZ543" s="21"/>
      <c r="CP543" s="40"/>
      <c r="CQ543" s="40"/>
      <c r="CR543" s="40"/>
      <c r="CU543" s="21"/>
      <c r="CV543" s="40"/>
      <c r="CW543" s="40"/>
      <c r="CX543" s="21"/>
    </row>
    <row r="544" spans="1:102" ht="15.75" customHeight="1">
      <c r="A544" s="4">
        <v>543</v>
      </c>
      <c r="B544" s="2"/>
      <c r="C544" s="45" t="s">
        <v>572</v>
      </c>
      <c r="D544" s="2"/>
      <c r="E544" s="4"/>
      <c r="F544" s="115" t="s">
        <v>572</v>
      </c>
      <c r="G544" s="4">
        <v>2001128259</v>
      </c>
      <c r="H544" s="4">
        <v>6853458374</v>
      </c>
      <c r="I544" s="4"/>
      <c r="J544" s="47" t="s">
        <v>580</v>
      </c>
      <c r="K544" s="21">
        <v>1040819126</v>
      </c>
      <c r="L544" s="199" t="s">
        <v>4525</v>
      </c>
      <c r="M544" s="40"/>
      <c r="N544" s="21" t="s">
        <v>4543</v>
      </c>
      <c r="O544" s="40"/>
      <c r="P544" s="40"/>
      <c r="Q544" s="200" t="s">
        <v>4544</v>
      </c>
      <c r="R544" s="202" t="s">
        <v>4545</v>
      </c>
      <c r="S544" s="55" t="s">
        <v>4546</v>
      </c>
      <c r="U544" s="40"/>
      <c r="V544" s="40"/>
      <c r="W544" s="40"/>
      <c r="X544" s="40"/>
      <c r="AD544" s="40"/>
      <c r="AE544" s="132"/>
      <c r="AF544" s="92"/>
      <c r="AG544" s="128"/>
      <c r="AH544" s="127"/>
      <c r="AI544" s="127"/>
      <c r="AJ544" s="127"/>
      <c r="AP544" s="127"/>
      <c r="AQ544" s="129"/>
      <c r="AR544" s="131"/>
      <c r="AS544" s="128"/>
      <c r="AZ544" s="95"/>
      <c r="BA544" s="130"/>
      <c r="BB544" s="21"/>
      <c r="BC544" s="21"/>
      <c r="BD544" s="21"/>
      <c r="BE544" s="21"/>
      <c r="BL544" s="40"/>
      <c r="BM544" s="40"/>
      <c r="BN544" s="40"/>
      <c r="BW544" s="40"/>
      <c r="BX544" s="21"/>
      <c r="BY544" s="40"/>
      <c r="BZ544" s="40"/>
      <c r="CP544" s="40"/>
      <c r="CQ544" s="40"/>
      <c r="CR544" s="40"/>
      <c r="CU544" s="40"/>
      <c r="CV544" s="40"/>
      <c r="CW544" s="40"/>
      <c r="CX544" s="40"/>
    </row>
    <row r="545" spans="1:115" ht="15.75" customHeight="1">
      <c r="A545" s="4">
        <v>544</v>
      </c>
      <c r="B545" s="2"/>
      <c r="C545" s="45" t="s">
        <v>572</v>
      </c>
      <c r="D545" s="2"/>
      <c r="E545" s="4"/>
      <c r="F545" s="115" t="s">
        <v>572</v>
      </c>
      <c r="G545" s="4">
        <v>2001128229</v>
      </c>
      <c r="H545" s="4">
        <v>6853458346</v>
      </c>
      <c r="I545" s="4"/>
      <c r="J545" s="47" t="s">
        <v>581</v>
      </c>
      <c r="K545" s="21">
        <v>976319498</v>
      </c>
      <c r="L545" s="199" t="s">
        <v>4013</v>
      </c>
      <c r="M545" s="40"/>
      <c r="N545" s="21" t="s">
        <v>4547</v>
      </c>
      <c r="O545" s="40"/>
      <c r="P545" s="40"/>
      <c r="Q545" s="200" t="s">
        <v>4131</v>
      </c>
      <c r="R545" s="21" t="s">
        <v>4548</v>
      </c>
      <c r="U545" s="40"/>
      <c r="V545" s="21"/>
      <c r="W545" s="40"/>
      <c r="X545" s="21"/>
      <c r="AD545" s="21"/>
      <c r="AE545" s="95"/>
      <c r="AF545" s="40"/>
      <c r="AG545" s="127"/>
      <c r="AH545" s="127"/>
      <c r="AI545" s="128"/>
      <c r="AJ545" s="127"/>
      <c r="AP545" s="127"/>
      <c r="AQ545" s="129"/>
      <c r="AR545" s="128"/>
      <c r="AS545" s="128"/>
      <c r="AZ545" s="95"/>
      <c r="BA545" s="40"/>
      <c r="BB545" s="21"/>
      <c r="BC545" s="21"/>
      <c r="BD545" s="40"/>
      <c r="BE545" s="21"/>
      <c r="BL545" s="40"/>
      <c r="BM545" s="40"/>
      <c r="BN545" s="40"/>
      <c r="BV545" s="77"/>
      <c r="BW545" s="21"/>
      <c r="BX545" s="21"/>
      <c r="BY545" s="40"/>
      <c r="BZ545" s="21"/>
      <c r="CP545" s="40"/>
      <c r="CQ545" s="40"/>
      <c r="CR545" s="21"/>
      <c r="CU545" s="21"/>
      <c r="CV545" s="40"/>
      <c r="CW545" s="40"/>
      <c r="CX545" s="40"/>
    </row>
    <row r="546" spans="1:115" ht="15.75" customHeight="1">
      <c r="A546" s="4">
        <v>545</v>
      </c>
      <c r="B546" s="2"/>
      <c r="C546" s="45" t="s">
        <v>572</v>
      </c>
      <c r="D546" s="2"/>
      <c r="E546" s="4"/>
      <c r="F546" s="115" t="s">
        <v>572</v>
      </c>
      <c r="G546" s="4">
        <v>2001280486</v>
      </c>
      <c r="H546" s="4">
        <v>6858719708</v>
      </c>
      <c r="I546" s="4"/>
      <c r="J546" s="47" t="s">
        <v>582</v>
      </c>
      <c r="K546" s="21" t="s">
        <v>4549</v>
      </c>
      <c r="L546" s="203"/>
      <c r="M546" s="40"/>
      <c r="N546" s="21" t="s">
        <v>4550</v>
      </c>
      <c r="O546" s="40"/>
      <c r="P546" s="40"/>
      <c r="Q546" s="200" t="s">
        <v>4209</v>
      </c>
      <c r="R546" s="21" t="s">
        <v>4551</v>
      </c>
      <c r="S546" s="55" t="s">
        <v>4537</v>
      </c>
      <c r="U546" s="40"/>
      <c r="V546" s="21"/>
      <c r="W546" s="40"/>
      <c r="X546" s="21"/>
      <c r="AD546" s="21"/>
      <c r="AE546" s="40"/>
      <c r="AF546" s="40"/>
      <c r="AG546" s="127"/>
      <c r="AH546" s="127"/>
      <c r="AI546" s="127"/>
      <c r="AJ546" s="127"/>
      <c r="AP546" s="127"/>
      <c r="AQ546" s="129"/>
      <c r="AR546" s="128"/>
      <c r="AS546" s="128"/>
      <c r="AZ546" s="95"/>
      <c r="BA546" s="40"/>
      <c r="BB546" s="21"/>
      <c r="BC546" s="21"/>
      <c r="BD546" s="40"/>
      <c r="BE546" s="21"/>
      <c r="BL546" s="40"/>
      <c r="BM546" s="40"/>
      <c r="BN546" s="40"/>
      <c r="BW546" s="40"/>
      <c r="BX546" s="21"/>
      <c r="BY546" s="40"/>
      <c r="BZ546" s="21"/>
      <c r="CP546" s="40"/>
      <c r="CQ546" s="40"/>
      <c r="CR546" s="40"/>
      <c r="CU546" s="21"/>
      <c r="CV546" s="40"/>
      <c r="CW546" s="40"/>
      <c r="CX546" s="40"/>
    </row>
    <row r="547" spans="1:115" ht="15.75" customHeight="1">
      <c r="A547" s="4">
        <v>546</v>
      </c>
      <c r="B547" s="2"/>
      <c r="C547" s="45" t="s">
        <v>572</v>
      </c>
      <c r="D547" s="2"/>
      <c r="E547" s="4"/>
      <c r="F547" s="115" t="s">
        <v>572</v>
      </c>
      <c r="G547" s="4">
        <v>2001128232</v>
      </c>
      <c r="H547" s="4">
        <v>6853458348</v>
      </c>
      <c r="I547" s="4"/>
      <c r="J547" s="47" t="s">
        <v>583</v>
      </c>
      <c r="K547" s="55">
        <v>1040818901</v>
      </c>
      <c r="L547" s="18" t="s">
        <v>4525</v>
      </c>
      <c r="N547" s="55" t="s">
        <v>4543</v>
      </c>
      <c r="O547" s="94"/>
      <c r="P547" s="94"/>
      <c r="Q547" s="201" t="s">
        <v>4544</v>
      </c>
      <c r="R547" s="204" t="s">
        <v>3832</v>
      </c>
      <c r="S547" s="55" t="s">
        <v>4552</v>
      </c>
      <c r="AF547" s="60"/>
      <c r="AG547" s="60"/>
      <c r="AH547" s="60"/>
      <c r="AZ547" s="95"/>
    </row>
    <row r="548" spans="1:115" ht="15.75" customHeight="1">
      <c r="A548" s="4">
        <v>547</v>
      </c>
      <c r="B548" s="2"/>
      <c r="C548" s="45" t="s">
        <v>572</v>
      </c>
      <c r="D548" s="2"/>
      <c r="E548" s="4"/>
      <c r="F548" s="115" t="s">
        <v>572</v>
      </c>
      <c r="G548" s="4">
        <v>2001280488</v>
      </c>
      <c r="H548" s="4">
        <v>6858719710</v>
      </c>
      <c r="I548" s="4"/>
      <c r="J548" s="47" t="s">
        <v>584</v>
      </c>
      <c r="K548" s="55">
        <v>9050865766415</v>
      </c>
      <c r="L548" s="18" t="s">
        <v>4013</v>
      </c>
      <c r="N548" s="55" t="s">
        <v>4553</v>
      </c>
      <c r="O548" s="94"/>
      <c r="P548" s="94"/>
      <c r="Q548" s="201" t="s">
        <v>4209</v>
      </c>
      <c r="R548" s="55" t="s">
        <v>4551</v>
      </c>
      <c r="S548" s="55" t="s">
        <v>4554</v>
      </c>
      <c r="AE548" s="60"/>
      <c r="AF548" s="60"/>
      <c r="AG548" s="60"/>
      <c r="AH548" s="60"/>
      <c r="AZ548" s="95"/>
    </row>
    <row r="549" spans="1:115" ht="15.75" customHeight="1">
      <c r="A549" s="4">
        <v>548</v>
      </c>
      <c r="B549" s="2"/>
      <c r="C549" s="45" t="s">
        <v>572</v>
      </c>
      <c r="D549" s="2"/>
      <c r="E549" s="4"/>
      <c r="F549" s="115" t="s">
        <v>572</v>
      </c>
      <c r="G549" s="4">
        <v>2001128263</v>
      </c>
      <c r="H549" s="4">
        <v>6853458379</v>
      </c>
      <c r="I549" s="4"/>
      <c r="J549" s="47" t="s">
        <v>585</v>
      </c>
      <c r="K549" s="55">
        <v>1040818835</v>
      </c>
      <c r="L549" s="18" t="s">
        <v>4525</v>
      </c>
      <c r="N549" s="55" t="s">
        <v>4555</v>
      </c>
      <c r="O549" s="94"/>
      <c r="P549" s="94"/>
      <c r="Q549" s="201" t="s">
        <v>4556</v>
      </c>
      <c r="R549" s="55" t="s">
        <v>4557</v>
      </c>
      <c r="S549" s="55" t="s">
        <v>4558</v>
      </c>
      <c r="AE549" s="60"/>
      <c r="AF549" s="60"/>
      <c r="AG549" s="60"/>
      <c r="AH549" s="60"/>
      <c r="AZ549" s="95"/>
    </row>
    <row r="550" spans="1:115" ht="15.75" customHeight="1">
      <c r="A550" s="4">
        <v>549</v>
      </c>
      <c r="B550" s="2"/>
      <c r="C550" s="45" t="s">
        <v>572</v>
      </c>
      <c r="D550" s="2"/>
      <c r="E550" s="4"/>
      <c r="F550" s="115" t="s">
        <v>572</v>
      </c>
      <c r="G550" s="4">
        <v>2001242554</v>
      </c>
      <c r="H550" s="4">
        <v>6840152177</v>
      </c>
      <c r="I550" s="4"/>
      <c r="J550" s="47" t="s">
        <v>586</v>
      </c>
      <c r="K550" s="55">
        <v>1040820204</v>
      </c>
      <c r="L550" s="18" t="s">
        <v>4559</v>
      </c>
      <c r="N550" s="55" t="s">
        <v>4560</v>
      </c>
      <c r="O550" s="94"/>
      <c r="P550" s="94"/>
      <c r="Q550" s="201" t="s">
        <v>4544</v>
      </c>
      <c r="R550" s="55" t="s">
        <v>4561</v>
      </c>
      <c r="S550" s="55" t="s">
        <v>4562</v>
      </c>
      <c r="AE550" s="60"/>
      <c r="AF550" s="60"/>
      <c r="AG550" s="60"/>
      <c r="AH550" s="60"/>
      <c r="AZ550" s="95"/>
    </row>
    <row r="551" spans="1:115" ht="15.75" customHeight="1">
      <c r="A551" s="4">
        <v>550</v>
      </c>
      <c r="B551" s="2"/>
      <c r="C551" s="45" t="s">
        <v>572</v>
      </c>
      <c r="D551" s="2"/>
      <c r="E551" s="4"/>
      <c r="F551" s="115" t="s">
        <v>572</v>
      </c>
      <c r="G551" s="4">
        <v>2001242523</v>
      </c>
      <c r="H551" s="4">
        <v>6830969146</v>
      </c>
      <c r="I551" s="4"/>
      <c r="J551" s="47" t="s">
        <v>587</v>
      </c>
      <c r="K551" s="55"/>
      <c r="L551" s="18" t="s">
        <v>4559</v>
      </c>
      <c r="N551" s="55" t="s">
        <v>4563</v>
      </c>
      <c r="O551" s="94"/>
      <c r="P551" s="94"/>
      <c r="Q551" s="201" t="s">
        <v>4489</v>
      </c>
      <c r="R551" s="55" t="s">
        <v>4564</v>
      </c>
      <c r="S551" s="55" t="s">
        <v>4565</v>
      </c>
      <c r="AE551" s="60"/>
      <c r="AF551" s="60"/>
      <c r="AG551" s="60"/>
      <c r="AH551" s="60"/>
      <c r="AZ551" s="95"/>
    </row>
    <row r="552" spans="1:115" ht="15.75" customHeight="1">
      <c r="A552" s="4">
        <v>551</v>
      </c>
      <c r="B552" s="2"/>
      <c r="C552" s="45" t="s">
        <v>572</v>
      </c>
      <c r="D552" s="2"/>
      <c r="E552" s="4"/>
      <c r="F552" s="115" t="s">
        <v>572</v>
      </c>
      <c r="G552" s="4">
        <v>2001242557</v>
      </c>
      <c r="H552" s="4">
        <v>6828162486</v>
      </c>
      <c r="I552" s="4"/>
      <c r="J552" s="47" t="s">
        <v>588</v>
      </c>
      <c r="K552" s="55">
        <v>1040820498</v>
      </c>
      <c r="L552" s="18" t="s">
        <v>4559</v>
      </c>
      <c r="N552" s="55" t="s">
        <v>4560</v>
      </c>
      <c r="O552" s="94"/>
      <c r="P552" s="94"/>
      <c r="Q552" s="201" t="s">
        <v>4566</v>
      </c>
      <c r="R552" s="55" t="s">
        <v>4567</v>
      </c>
      <c r="S552" s="55" t="s">
        <v>4562</v>
      </c>
      <c r="AE552" s="60"/>
      <c r="AF552" s="60"/>
      <c r="AG552" s="60"/>
      <c r="AH552" s="60"/>
      <c r="AZ552" s="95"/>
    </row>
    <row r="553" spans="1:115" ht="15.75" customHeight="1">
      <c r="A553" s="4">
        <v>552</v>
      </c>
      <c r="B553" s="2"/>
      <c r="C553" s="45" t="s">
        <v>572</v>
      </c>
      <c r="D553" s="2"/>
      <c r="E553" s="4"/>
      <c r="F553" s="115" t="s">
        <v>572</v>
      </c>
      <c r="G553" s="4">
        <v>2001280868</v>
      </c>
      <c r="H553" s="4">
        <v>6858719690</v>
      </c>
      <c r="I553" s="4"/>
      <c r="J553" s="47" t="s">
        <v>589</v>
      </c>
      <c r="K553" s="55">
        <v>395230944</v>
      </c>
      <c r="L553" s="18" t="s">
        <v>4357</v>
      </c>
      <c r="N553" s="55" t="s">
        <v>4529</v>
      </c>
      <c r="O553" s="94"/>
      <c r="P553" s="94"/>
      <c r="Q553" s="201" t="s">
        <v>4568</v>
      </c>
      <c r="R553" s="204" t="s">
        <v>4060</v>
      </c>
      <c r="AE553" s="60"/>
      <c r="AF553" s="60"/>
      <c r="AG553" s="60"/>
      <c r="AH553" s="60"/>
      <c r="AZ553" s="95"/>
    </row>
    <row r="554" spans="1:115" ht="15.75" customHeight="1">
      <c r="A554" s="4">
        <v>553</v>
      </c>
      <c r="B554" s="2"/>
      <c r="C554" s="45" t="s">
        <v>572</v>
      </c>
      <c r="D554" s="2"/>
      <c r="E554" s="4"/>
      <c r="F554" s="115" t="s">
        <v>572</v>
      </c>
      <c r="G554" s="4">
        <v>2001223977</v>
      </c>
      <c r="H554" s="4">
        <v>6865524347</v>
      </c>
      <c r="I554" s="4"/>
      <c r="J554" s="47" t="s">
        <v>590</v>
      </c>
      <c r="K554" s="55" t="s">
        <v>4569</v>
      </c>
      <c r="L554" s="18" t="s">
        <v>4013</v>
      </c>
      <c r="N554" s="55" t="s">
        <v>4570</v>
      </c>
      <c r="O554" s="94"/>
      <c r="P554" s="94"/>
      <c r="Q554" s="201" t="s">
        <v>3993</v>
      </c>
      <c r="R554" s="204" t="s">
        <v>3832</v>
      </c>
      <c r="S554" s="55" t="s">
        <v>3832</v>
      </c>
      <c r="AB554" s="55"/>
      <c r="AE554" s="60"/>
      <c r="AF554" s="60"/>
      <c r="AG554" s="60"/>
      <c r="AH554" s="60"/>
      <c r="AZ554" s="95"/>
    </row>
    <row r="555" spans="1:115" ht="15.75" customHeight="1">
      <c r="A555" s="4">
        <v>554</v>
      </c>
      <c r="B555" s="2"/>
      <c r="C555" s="45" t="s">
        <v>572</v>
      </c>
      <c r="D555" s="2"/>
      <c r="E555" s="4"/>
      <c r="F555" s="115" t="s">
        <v>572</v>
      </c>
      <c r="G555" s="4">
        <v>2001280436</v>
      </c>
      <c r="H555" s="4">
        <v>6858719691</v>
      </c>
      <c r="I555" s="4"/>
      <c r="J555" s="47" t="s">
        <v>591</v>
      </c>
      <c r="K555" s="55">
        <v>1040819125</v>
      </c>
      <c r="L555" s="18" t="s">
        <v>4525</v>
      </c>
      <c r="N555" s="55" t="s">
        <v>4571</v>
      </c>
      <c r="O555" s="94"/>
      <c r="P555" s="94"/>
      <c r="Q555" s="201" t="s">
        <v>4572</v>
      </c>
      <c r="R555" s="55" t="s">
        <v>4573</v>
      </c>
      <c r="AE555" s="60"/>
      <c r="AF555" s="60"/>
      <c r="AG555" s="60"/>
      <c r="AH555" s="60"/>
      <c r="AZ555" s="95"/>
    </row>
    <row r="556" spans="1:115" ht="15.75" customHeight="1">
      <c r="A556" s="4">
        <v>555</v>
      </c>
      <c r="B556" s="2"/>
      <c r="C556" s="45" t="s">
        <v>572</v>
      </c>
      <c r="D556" s="2"/>
      <c r="E556" s="4"/>
      <c r="F556" s="115" t="s">
        <v>572</v>
      </c>
      <c r="G556" s="4">
        <v>2001242531</v>
      </c>
      <c r="H556" s="4">
        <v>6839525109</v>
      </c>
      <c r="I556" s="4"/>
      <c r="J556" s="47" t="s">
        <v>592</v>
      </c>
      <c r="K556" s="55">
        <v>1040820549</v>
      </c>
      <c r="L556" s="18" t="s">
        <v>4067</v>
      </c>
      <c r="N556" s="55" t="s">
        <v>4574</v>
      </c>
      <c r="O556" s="94"/>
      <c r="P556" s="94"/>
      <c r="Q556" s="201" t="s">
        <v>4120</v>
      </c>
      <c r="R556" s="55" t="s">
        <v>4575</v>
      </c>
      <c r="S556" s="55" t="s">
        <v>4576</v>
      </c>
      <c r="AE556" s="60"/>
      <c r="AF556" s="60"/>
      <c r="AG556" s="60"/>
      <c r="AH556" s="60"/>
      <c r="AZ556" s="95"/>
    </row>
    <row r="557" spans="1:115" ht="15.75" customHeight="1">
      <c r="A557" s="4">
        <v>556</v>
      </c>
      <c r="B557" s="2"/>
      <c r="C557" s="45" t="s">
        <v>572</v>
      </c>
      <c r="D557" s="2"/>
      <c r="E557" s="4"/>
      <c r="F557" s="115" t="s">
        <v>572</v>
      </c>
      <c r="G557" s="4">
        <v>2001280437</v>
      </c>
      <c r="H557" s="4">
        <v>6858719692</v>
      </c>
      <c r="I557" s="4"/>
      <c r="J557" s="47" t="s">
        <v>593</v>
      </c>
      <c r="K557" s="55">
        <v>1040820570</v>
      </c>
      <c r="L557" s="18" t="s">
        <v>4525</v>
      </c>
      <c r="N557" s="55" t="s">
        <v>4577</v>
      </c>
      <c r="O557" s="94"/>
      <c r="P557" s="94"/>
      <c r="Q557" s="201" t="s">
        <v>3935</v>
      </c>
      <c r="R557" s="55" t="s">
        <v>4223</v>
      </c>
      <c r="S557" s="55"/>
      <c r="AE557" s="60"/>
      <c r="AF557" s="60"/>
      <c r="AG557" s="60"/>
      <c r="AH557" s="60"/>
      <c r="AZ557" s="95"/>
    </row>
    <row r="558" spans="1:115" ht="15.75" customHeight="1">
      <c r="A558" s="4">
        <v>557</v>
      </c>
      <c r="B558" s="2"/>
      <c r="C558" s="45" t="s">
        <v>572</v>
      </c>
      <c r="D558" s="2"/>
      <c r="E558" s="4"/>
      <c r="F558" s="115" t="s">
        <v>572</v>
      </c>
      <c r="G558" s="4">
        <v>2001128206</v>
      </c>
      <c r="H558" s="4">
        <v>6853458323</v>
      </c>
      <c r="I558" s="4"/>
      <c r="J558" s="47" t="s">
        <v>594</v>
      </c>
      <c r="K558" s="55">
        <v>5408205412511</v>
      </c>
      <c r="L558" s="18" t="s">
        <v>4129</v>
      </c>
      <c r="N558" s="55" t="s">
        <v>4578</v>
      </c>
      <c r="O558" s="94"/>
      <c r="P558" s="94"/>
      <c r="Q558" s="201" t="s">
        <v>4272</v>
      </c>
      <c r="R558" s="55" t="s">
        <v>4579</v>
      </c>
      <c r="S558" s="55" t="s">
        <v>4580</v>
      </c>
      <c r="AE558" s="60"/>
      <c r="AF558" s="60"/>
      <c r="AG558" s="60"/>
      <c r="AH558" s="60"/>
      <c r="AZ558" s="95"/>
      <c r="DK558" s="55"/>
    </row>
    <row r="559" spans="1:115" ht="15.75" customHeight="1">
      <c r="A559" s="4">
        <v>558</v>
      </c>
      <c r="B559" s="2"/>
      <c r="C559" s="45" t="s">
        <v>572</v>
      </c>
      <c r="D559" s="2"/>
      <c r="E559" s="4"/>
      <c r="F559" s="115" t="s">
        <v>572</v>
      </c>
      <c r="G559" s="4">
        <v>2001280431</v>
      </c>
      <c r="H559" s="4">
        <v>6858719693</v>
      </c>
      <c r="I559" s="4"/>
      <c r="J559" s="47" t="s">
        <v>595</v>
      </c>
      <c r="K559" s="55">
        <v>1040819125</v>
      </c>
      <c r="L559" s="18" t="s">
        <v>4067</v>
      </c>
      <c r="N559" s="55" t="s">
        <v>4581</v>
      </c>
      <c r="O559" s="94"/>
      <c r="P559" s="94"/>
      <c r="Q559" s="201" t="s">
        <v>4018</v>
      </c>
      <c r="R559" s="55" t="s">
        <v>4582</v>
      </c>
      <c r="S559" s="55" t="s">
        <v>4537</v>
      </c>
      <c r="AE559" s="60"/>
      <c r="AF559" s="60"/>
      <c r="AG559" s="60"/>
      <c r="AH559" s="60"/>
      <c r="AZ559" s="95"/>
    </row>
    <row r="560" spans="1:115" ht="15.75" customHeight="1">
      <c r="A560" s="4">
        <v>559</v>
      </c>
      <c r="B560" s="2"/>
      <c r="C560" s="45" t="s">
        <v>572</v>
      </c>
      <c r="D560" s="2"/>
      <c r="E560" s="4"/>
      <c r="F560" s="115" t="s">
        <v>572</v>
      </c>
      <c r="G560" s="4">
        <v>2001128242</v>
      </c>
      <c r="H560" s="4">
        <v>6853458359</v>
      </c>
      <c r="I560" s="4"/>
      <c r="J560" s="47" t="s">
        <v>596</v>
      </c>
      <c r="K560" s="55">
        <v>387986509</v>
      </c>
      <c r="L560" s="18" t="s">
        <v>4013</v>
      </c>
      <c r="N560" s="55" t="s">
        <v>4583</v>
      </c>
      <c r="O560" s="94"/>
      <c r="P560" s="94"/>
      <c r="Q560" s="201" t="s">
        <v>4584</v>
      </c>
      <c r="R560" s="55" t="s">
        <v>4585</v>
      </c>
      <c r="S560" s="55" t="s">
        <v>4580</v>
      </c>
      <c r="AE560" s="60"/>
      <c r="AF560" s="60"/>
      <c r="AG560" s="60"/>
      <c r="AH560" s="60"/>
      <c r="AZ560" s="95"/>
    </row>
    <row r="561" spans="1:52" ht="15.75" customHeight="1">
      <c r="A561" s="4">
        <v>560</v>
      </c>
      <c r="B561" s="2"/>
      <c r="C561" s="45" t="s">
        <v>572</v>
      </c>
      <c r="D561" s="2"/>
      <c r="E561" s="4"/>
      <c r="F561" s="115" t="s">
        <v>572</v>
      </c>
      <c r="G561" s="4">
        <v>2001280439</v>
      </c>
      <c r="H561" s="4">
        <v>6858719694</v>
      </c>
      <c r="I561" s="4"/>
      <c r="J561" s="47" t="s">
        <v>597</v>
      </c>
      <c r="K561" s="55">
        <v>1040820548</v>
      </c>
      <c r="L561" s="18" t="s">
        <v>4067</v>
      </c>
      <c r="N561" s="55" t="s">
        <v>4586</v>
      </c>
      <c r="O561" s="94"/>
      <c r="P561" s="94"/>
      <c r="Q561" s="201" t="s">
        <v>4373</v>
      </c>
      <c r="R561" s="55" t="s">
        <v>4587</v>
      </c>
      <c r="AF561" s="60"/>
      <c r="AG561" s="60"/>
      <c r="AH561" s="60"/>
      <c r="AX561" s="94"/>
      <c r="AZ561" s="95"/>
    </row>
    <row r="562" spans="1:52" ht="15.75" customHeight="1">
      <c r="A562" s="4">
        <v>561</v>
      </c>
      <c r="B562" s="2"/>
      <c r="C562" s="45" t="s">
        <v>572</v>
      </c>
      <c r="D562" s="2"/>
      <c r="E562" s="4"/>
      <c r="F562" s="115" t="s">
        <v>572</v>
      </c>
      <c r="G562" s="4">
        <v>2001280442</v>
      </c>
      <c r="H562" s="4">
        <v>6858719695</v>
      </c>
      <c r="I562" s="4"/>
      <c r="J562" s="47" t="s">
        <v>598</v>
      </c>
      <c r="K562" s="55">
        <v>917841192</v>
      </c>
      <c r="L562" s="18" t="s">
        <v>4013</v>
      </c>
      <c r="M562" s="55"/>
      <c r="N562" s="55" t="s">
        <v>4588</v>
      </c>
      <c r="O562" s="94"/>
      <c r="P562" s="94"/>
      <c r="Q562" s="201" t="s">
        <v>4159</v>
      </c>
      <c r="R562" s="204" t="s">
        <v>4589</v>
      </c>
      <c r="AE562" s="60"/>
      <c r="AF562" s="60"/>
      <c r="AG562" s="60"/>
      <c r="AH562" s="60"/>
      <c r="AZ562" s="95"/>
    </row>
    <row r="563" spans="1:52" ht="15.75" customHeight="1">
      <c r="A563" s="4">
        <v>562</v>
      </c>
      <c r="B563" s="2"/>
      <c r="C563" s="45" t="s">
        <v>572</v>
      </c>
      <c r="D563" s="2"/>
      <c r="E563" s="4"/>
      <c r="F563" s="115" t="s">
        <v>572</v>
      </c>
      <c r="G563" s="4">
        <v>2001269764</v>
      </c>
      <c r="H563" s="4">
        <v>6853976570</v>
      </c>
      <c r="I563" s="4"/>
      <c r="J563" s="47" t="s">
        <v>599</v>
      </c>
      <c r="K563" s="55">
        <v>924427516</v>
      </c>
      <c r="L563" s="18" t="s">
        <v>4013</v>
      </c>
      <c r="N563" s="55" t="s">
        <v>4590</v>
      </c>
      <c r="O563" s="94"/>
      <c r="P563" s="94"/>
      <c r="Q563" s="201" t="s">
        <v>4320</v>
      </c>
      <c r="R563" s="55" t="s">
        <v>4591</v>
      </c>
      <c r="AE563" s="60"/>
      <c r="AF563" s="60"/>
      <c r="AG563" s="60"/>
      <c r="AH563" s="60"/>
      <c r="AZ563" s="95"/>
    </row>
    <row r="564" spans="1:52" ht="15.75" customHeight="1">
      <c r="A564" s="4">
        <v>563</v>
      </c>
      <c r="B564" s="2"/>
      <c r="C564" s="45" t="s">
        <v>572</v>
      </c>
      <c r="D564" s="2"/>
      <c r="E564" s="4"/>
      <c r="F564" s="115" t="s">
        <v>572</v>
      </c>
      <c r="G564" s="4">
        <v>2001280441</v>
      </c>
      <c r="H564" s="4">
        <v>6858719687</v>
      </c>
      <c r="I564" s="4"/>
      <c r="J564" s="47" t="s">
        <v>600</v>
      </c>
      <c r="K564" s="55">
        <v>855219859</v>
      </c>
      <c r="L564" s="18" t="s">
        <v>4357</v>
      </c>
      <c r="N564" s="55" t="s">
        <v>4592</v>
      </c>
      <c r="O564" s="94"/>
      <c r="P564" s="94"/>
      <c r="Q564" s="201" t="s">
        <v>4593</v>
      </c>
      <c r="R564" s="55" t="s">
        <v>4594</v>
      </c>
      <c r="AE564" s="60"/>
      <c r="AF564" s="60"/>
      <c r="AG564" s="60"/>
      <c r="AH564" s="60"/>
      <c r="AZ564" s="95"/>
    </row>
    <row r="565" spans="1:52" ht="15.75" customHeight="1">
      <c r="A565" s="4">
        <v>564</v>
      </c>
      <c r="B565" s="2"/>
      <c r="C565" s="45" t="s">
        <v>572</v>
      </c>
      <c r="D565" s="2"/>
      <c r="E565" s="4"/>
      <c r="F565" s="115" t="s">
        <v>572</v>
      </c>
      <c r="G565" s="4">
        <v>2001242540</v>
      </c>
      <c r="H565" s="4">
        <v>6839525121</v>
      </c>
      <c r="I565" s="4"/>
      <c r="J565" s="47" t="s">
        <v>601</v>
      </c>
      <c r="K565" s="55">
        <v>1040819916</v>
      </c>
      <c r="L565" s="18" t="s">
        <v>4086</v>
      </c>
      <c r="N565" s="55" t="s">
        <v>4595</v>
      </c>
      <c r="O565" s="94"/>
      <c r="P565" s="94"/>
      <c r="Q565" s="201" t="s">
        <v>4566</v>
      </c>
      <c r="R565" s="55" t="s">
        <v>4596</v>
      </c>
      <c r="S565" s="55" t="s">
        <v>4597</v>
      </c>
      <c r="AE565" s="60"/>
      <c r="AF565" s="60"/>
      <c r="AG565" s="60"/>
      <c r="AH565" s="60"/>
      <c r="AZ565" s="95"/>
    </row>
    <row r="566" spans="1:52" ht="15.75" customHeight="1">
      <c r="A566" s="4">
        <v>565</v>
      </c>
      <c r="B566" s="2"/>
      <c r="C566" s="45" t="s">
        <v>572</v>
      </c>
      <c r="D566" s="2"/>
      <c r="E566" s="4"/>
      <c r="F566" s="115" t="s">
        <v>572</v>
      </c>
      <c r="G566" s="4">
        <v>2001185128</v>
      </c>
      <c r="H566" s="4">
        <v>6878235830</v>
      </c>
      <c r="I566" s="4"/>
      <c r="J566" s="47" t="s">
        <v>602</v>
      </c>
      <c r="K566" s="55">
        <v>1043920259</v>
      </c>
      <c r="L566" s="18" t="s">
        <v>4230</v>
      </c>
      <c r="N566" s="55" t="s">
        <v>4598</v>
      </c>
      <c r="O566" s="94"/>
      <c r="P566" s="94"/>
      <c r="Q566" s="201" t="s">
        <v>4172</v>
      </c>
      <c r="R566" s="55" t="s">
        <v>4599</v>
      </c>
      <c r="AE566" s="60"/>
      <c r="AF566" s="60"/>
      <c r="AG566" s="60"/>
      <c r="AH566" s="60"/>
      <c r="AZ566" s="95"/>
    </row>
    <row r="567" spans="1:52" ht="15.75" customHeight="1">
      <c r="A567" s="4">
        <v>566</v>
      </c>
      <c r="B567" s="2"/>
      <c r="C567" s="45" t="s">
        <v>572</v>
      </c>
      <c r="D567" s="2"/>
      <c r="E567" s="4"/>
      <c r="F567" s="115" t="s">
        <v>572</v>
      </c>
      <c r="G567" s="4">
        <v>2001185133</v>
      </c>
      <c r="H567" s="4">
        <v>6841904625</v>
      </c>
      <c r="I567" s="4"/>
      <c r="J567" s="47" t="s">
        <v>603</v>
      </c>
      <c r="K567" s="55">
        <v>1040819915</v>
      </c>
      <c r="L567" s="18" t="s">
        <v>4086</v>
      </c>
      <c r="N567" s="55" t="s">
        <v>4600</v>
      </c>
      <c r="O567" s="94"/>
      <c r="P567" s="94"/>
      <c r="Q567" s="201" t="s">
        <v>4172</v>
      </c>
      <c r="R567" s="55" t="s">
        <v>4599</v>
      </c>
      <c r="S567" s="55" t="s">
        <v>4601</v>
      </c>
      <c r="AE567" s="60"/>
      <c r="AF567" s="60"/>
      <c r="AG567" s="60"/>
      <c r="AH567" s="60"/>
      <c r="AZ567" s="21"/>
    </row>
    <row r="568" spans="1:52" ht="15.75" customHeight="1">
      <c r="A568" s="4">
        <v>567</v>
      </c>
      <c r="B568" s="2"/>
      <c r="C568" s="45" t="s">
        <v>604</v>
      </c>
      <c r="D568" s="2"/>
      <c r="E568" s="4"/>
      <c r="F568" s="115" t="s">
        <v>604</v>
      </c>
      <c r="G568" s="4">
        <v>2001224018</v>
      </c>
      <c r="H568" s="4">
        <v>6839444514</v>
      </c>
      <c r="I568" s="4"/>
      <c r="J568" s="47" t="s">
        <v>605</v>
      </c>
      <c r="K568" s="205">
        <v>8810390305</v>
      </c>
      <c r="L568" s="205" t="s">
        <v>3952</v>
      </c>
      <c r="M568" s="50"/>
      <c r="N568" s="50"/>
      <c r="O568" s="50"/>
      <c r="P568" s="50"/>
      <c r="Q568" s="50"/>
      <c r="R568" s="50"/>
      <c r="AE568" s="60"/>
      <c r="AF568" s="60"/>
      <c r="AG568" s="60"/>
      <c r="AH568" s="60"/>
      <c r="AZ568" s="95"/>
    </row>
    <row r="569" spans="1:52" ht="15.75" customHeight="1">
      <c r="A569" s="4">
        <v>568</v>
      </c>
      <c r="B569" s="2"/>
      <c r="C569" s="45" t="s">
        <v>604</v>
      </c>
      <c r="D569" s="2"/>
      <c r="E569" s="4"/>
      <c r="F569" s="115" t="s">
        <v>604</v>
      </c>
      <c r="G569" s="4">
        <v>2001223971</v>
      </c>
      <c r="H569" s="4">
        <v>6839253518</v>
      </c>
      <c r="I569" s="4"/>
      <c r="J569" s="47" t="s">
        <v>606</v>
      </c>
      <c r="K569" s="50"/>
      <c r="L569" s="50"/>
      <c r="M569" s="50"/>
      <c r="N569" s="50"/>
      <c r="O569" s="50"/>
      <c r="P569" s="50"/>
      <c r="Q569" s="50"/>
      <c r="R569" s="50"/>
      <c r="AE569" s="60"/>
      <c r="AF569" s="60"/>
      <c r="AG569" s="60"/>
      <c r="AH569" s="60"/>
      <c r="AZ569" s="95"/>
    </row>
    <row r="570" spans="1:52" ht="15.75" customHeight="1">
      <c r="A570" s="4">
        <v>569</v>
      </c>
      <c r="B570" s="2"/>
      <c r="C570" s="45" t="s">
        <v>604</v>
      </c>
      <c r="D570" s="2"/>
      <c r="E570" s="4"/>
      <c r="F570" s="115" t="s">
        <v>604</v>
      </c>
      <c r="G570" s="4">
        <v>2001185134</v>
      </c>
      <c r="H570" s="4">
        <v>6828913950</v>
      </c>
      <c r="I570" s="4"/>
      <c r="J570" s="47" t="s">
        <v>607</v>
      </c>
      <c r="K570" s="50"/>
      <c r="L570" s="50"/>
      <c r="M570" s="50"/>
      <c r="N570" s="50"/>
      <c r="O570" s="50"/>
      <c r="P570" s="50"/>
      <c r="Q570" s="50"/>
      <c r="R570" s="50"/>
      <c r="AE570" s="60"/>
      <c r="AF570" s="60"/>
      <c r="AG570" s="60"/>
      <c r="AH570" s="60"/>
      <c r="AZ570" s="95"/>
    </row>
    <row r="571" spans="1:52" ht="15.75" customHeight="1">
      <c r="A571" s="4">
        <v>570</v>
      </c>
      <c r="B571" s="2"/>
      <c r="C571" s="45" t="s">
        <v>604</v>
      </c>
      <c r="D571" s="2"/>
      <c r="E571" s="4"/>
      <c r="F571" s="115" t="s">
        <v>604</v>
      </c>
      <c r="G571" s="4">
        <v>2001224023</v>
      </c>
      <c r="H571" s="4">
        <v>6858042670</v>
      </c>
      <c r="I571" s="4"/>
      <c r="J571" s="47" t="s">
        <v>608</v>
      </c>
      <c r="K571" s="50"/>
      <c r="L571" s="50"/>
      <c r="M571" s="50"/>
      <c r="N571" s="50"/>
      <c r="O571" s="50"/>
      <c r="P571" s="50"/>
      <c r="Q571" s="50"/>
      <c r="R571" s="50"/>
      <c r="AE571" s="60"/>
      <c r="AF571" s="60"/>
      <c r="AG571" s="60"/>
      <c r="AH571" s="60"/>
      <c r="AZ571" s="95"/>
    </row>
    <row r="572" spans="1:52" ht="15.75" customHeight="1">
      <c r="A572" s="4">
        <v>571</v>
      </c>
      <c r="B572" s="2"/>
      <c r="C572" s="45" t="s">
        <v>604</v>
      </c>
      <c r="D572" s="2"/>
      <c r="E572" s="4"/>
      <c r="F572" s="115" t="s">
        <v>604</v>
      </c>
      <c r="G572" s="4">
        <v>2001185110</v>
      </c>
      <c r="H572" s="4">
        <v>6841904975</v>
      </c>
      <c r="I572" s="4"/>
      <c r="J572" s="47" t="s">
        <v>609</v>
      </c>
      <c r="K572" s="205">
        <v>8880763200</v>
      </c>
      <c r="L572" s="205" t="s">
        <v>4602</v>
      </c>
      <c r="M572" s="50"/>
      <c r="N572" s="205" t="s">
        <v>4603</v>
      </c>
      <c r="O572" s="205"/>
      <c r="P572" s="205"/>
      <c r="Q572" s="205" t="s">
        <v>4483</v>
      </c>
      <c r="R572" s="205" t="s">
        <v>4604</v>
      </c>
      <c r="AE572" s="60"/>
      <c r="AF572" s="60"/>
      <c r="AG572" s="60"/>
      <c r="AH572" s="60"/>
      <c r="AZ572" s="95"/>
    </row>
    <row r="573" spans="1:52" ht="15.75" customHeight="1">
      <c r="A573" s="4">
        <v>572</v>
      </c>
      <c r="B573" s="2"/>
      <c r="C573" s="45" t="s">
        <v>604</v>
      </c>
      <c r="D573" s="2"/>
      <c r="E573" s="4"/>
      <c r="F573" s="115" t="s">
        <v>604</v>
      </c>
      <c r="G573" s="4">
        <v>2001174751</v>
      </c>
      <c r="H573" s="4">
        <v>6878374792</v>
      </c>
      <c r="I573" s="4"/>
      <c r="J573" s="47" t="s">
        <v>610</v>
      </c>
      <c r="K573" s="205">
        <v>947189323</v>
      </c>
      <c r="L573" s="205" t="s">
        <v>4013</v>
      </c>
      <c r="M573" s="50"/>
      <c r="N573" s="205" t="s">
        <v>4605</v>
      </c>
      <c r="O573" s="205"/>
      <c r="P573" s="205"/>
      <c r="Q573" s="205" t="s">
        <v>4199</v>
      </c>
      <c r="R573" s="205" t="s">
        <v>4606</v>
      </c>
      <c r="S573" s="55" t="s">
        <v>4607</v>
      </c>
      <c r="AE573" s="60"/>
      <c r="AF573" s="60"/>
      <c r="AG573" s="60"/>
      <c r="AH573" s="60"/>
      <c r="AZ573" s="95"/>
    </row>
    <row r="574" spans="1:52" ht="15.75" customHeight="1">
      <c r="A574" s="4">
        <v>573</v>
      </c>
      <c r="B574" s="2"/>
      <c r="C574" s="45" t="s">
        <v>604</v>
      </c>
      <c r="D574" s="2"/>
      <c r="E574" s="4"/>
      <c r="F574" s="115" t="s">
        <v>604</v>
      </c>
      <c r="G574" s="4">
        <v>2001279630</v>
      </c>
      <c r="H574" s="4">
        <v>6853101509</v>
      </c>
      <c r="I574" s="4"/>
      <c r="J574" s="47" t="s">
        <v>611</v>
      </c>
      <c r="K574" s="205">
        <v>1040818717</v>
      </c>
      <c r="L574" s="205" t="s">
        <v>4067</v>
      </c>
      <c r="M574" s="50"/>
      <c r="N574" s="205" t="s">
        <v>4608</v>
      </c>
      <c r="O574" s="205"/>
      <c r="P574" s="205"/>
      <c r="Q574" s="205" t="s">
        <v>4492</v>
      </c>
      <c r="R574" s="205" t="s">
        <v>4223</v>
      </c>
      <c r="S574" s="55" t="s">
        <v>4609</v>
      </c>
      <c r="AE574" s="60"/>
      <c r="AF574" s="60"/>
      <c r="AG574" s="60"/>
      <c r="AH574" s="60"/>
      <c r="AZ574" s="95"/>
    </row>
    <row r="575" spans="1:52" ht="15.75" customHeight="1">
      <c r="A575" s="4">
        <v>574</v>
      </c>
      <c r="B575" s="2"/>
      <c r="C575" s="45" t="s">
        <v>604</v>
      </c>
      <c r="D575" s="2"/>
      <c r="E575" s="4"/>
      <c r="F575" s="115" t="s">
        <v>604</v>
      </c>
      <c r="G575" s="4">
        <v>2001185141</v>
      </c>
      <c r="H575" s="4">
        <v>6878374793</v>
      </c>
      <c r="I575" s="4"/>
      <c r="J575" s="47" t="s">
        <v>612</v>
      </c>
      <c r="K575" s="205">
        <v>1040820452</v>
      </c>
      <c r="L575" s="205" t="s">
        <v>3984</v>
      </c>
      <c r="M575" s="50"/>
      <c r="N575" s="205" t="s">
        <v>4610</v>
      </c>
      <c r="O575" s="205"/>
      <c r="P575" s="205"/>
      <c r="Q575" s="205" t="s">
        <v>4341</v>
      </c>
      <c r="R575" s="205" t="s">
        <v>4611</v>
      </c>
      <c r="S575" s="55" t="s">
        <v>4612</v>
      </c>
      <c r="AE575" s="60"/>
      <c r="AF575" s="60"/>
      <c r="AG575" s="60"/>
      <c r="AH575" s="60"/>
      <c r="AZ575" s="95"/>
    </row>
    <row r="576" spans="1:52" ht="15.75" customHeight="1">
      <c r="A576" s="4">
        <v>575</v>
      </c>
      <c r="B576" s="2"/>
      <c r="C576" s="45" t="s">
        <v>604</v>
      </c>
      <c r="D576" s="2"/>
      <c r="E576" s="4"/>
      <c r="F576" s="115" t="s">
        <v>604</v>
      </c>
      <c r="G576" s="4">
        <v>2001242558</v>
      </c>
      <c r="H576" s="4">
        <v>6853762764</v>
      </c>
      <c r="I576" s="4"/>
      <c r="J576" s="47" t="s">
        <v>613</v>
      </c>
      <c r="K576" s="205">
        <v>838455540</v>
      </c>
      <c r="L576" s="205" t="s">
        <v>4013</v>
      </c>
      <c r="M576" s="50"/>
      <c r="N576" s="205" t="s">
        <v>4613</v>
      </c>
      <c r="O576" s="205"/>
      <c r="P576" s="205"/>
      <c r="Q576" s="205" t="s">
        <v>3840</v>
      </c>
      <c r="R576" s="205" t="s">
        <v>4614</v>
      </c>
      <c r="S576" s="55" t="s">
        <v>4615</v>
      </c>
      <c r="AE576" s="60"/>
      <c r="AF576" s="60"/>
      <c r="AG576" s="60"/>
      <c r="AH576" s="60"/>
      <c r="AZ576" s="95"/>
    </row>
    <row r="577" spans="1:52" ht="15.75" customHeight="1">
      <c r="A577" s="4">
        <v>576</v>
      </c>
      <c r="B577" s="2"/>
      <c r="C577" s="45" t="s">
        <v>604</v>
      </c>
      <c r="D577" s="2"/>
      <c r="E577" s="4"/>
      <c r="F577" s="115" t="s">
        <v>604</v>
      </c>
      <c r="G577" s="4">
        <v>2001185114</v>
      </c>
      <c r="H577" s="4">
        <v>6878374794</v>
      </c>
      <c r="I577" s="4"/>
      <c r="J577" s="47" t="s">
        <v>614</v>
      </c>
      <c r="K577" s="205">
        <v>392089853</v>
      </c>
      <c r="L577" s="205" t="s">
        <v>4013</v>
      </c>
      <c r="M577" s="50"/>
      <c r="N577" s="205" t="s">
        <v>4616</v>
      </c>
      <c r="O577" s="205"/>
      <c r="P577" s="205"/>
      <c r="Q577" s="205" t="s">
        <v>4483</v>
      </c>
      <c r="R577" s="205" t="s">
        <v>4604</v>
      </c>
    </row>
    <row r="578" spans="1:52" ht="15.75" customHeight="1">
      <c r="A578" s="4">
        <v>577</v>
      </c>
      <c r="B578" s="2"/>
      <c r="C578" s="45" t="s">
        <v>604</v>
      </c>
      <c r="D578" s="2"/>
      <c r="E578" s="4"/>
      <c r="F578" s="115" t="s">
        <v>604</v>
      </c>
      <c r="G578" s="4">
        <v>2001128265</v>
      </c>
      <c r="H578" s="4">
        <v>6842587901</v>
      </c>
      <c r="I578" s="4"/>
      <c r="J578" s="47" t="s">
        <v>615</v>
      </c>
      <c r="K578" s="50"/>
      <c r="L578" s="50"/>
      <c r="M578" s="50"/>
      <c r="N578" s="50"/>
      <c r="O578" s="50"/>
      <c r="P578" s="50"/>
      <c r="Q578" s="50"/>
      <c r="R578" s="50"/>
    </row>
    <row r="579" spans="1:52" ht="15.75" customHeight="1">
      <c r="A579" s="4">
        <v>578</v>
      </c>
      <c r="B579" s="2"/>
      <c r="C579" s="45" t="s">
        <v>604</v>
      </c>
      <c r="D579" s="2"/>
      <c r="E579" s="4"/>
      <c r="F579" s="115" t="s">
        <v>604</v>
      </c>
      <c r="G579" s="4">
        <v>2001224031</v>
      </c>
      <c r="H579" s="4">
        <v>6802181138</v>
      </c>
      <c r="I579" s="4"/>
      <c r="J579" s="47" t="s">
        <v>616</v>
      </c>
      <c r="K579" s="205">
        <v>931271146</v>
      </c>
      <c r="L579" s="205" t="s">
        <v>4013</v>
      </c>
      <c r="M579" s="50"/>
      <c r="N579" s="50"/>
      <c r="O579" s="50"/>
      <c r="P579" s="50"/>
      <c r="Q579" s="50"/>
      <c r="R579" s="50"/>
    </row>
    <row r="580" spans="1:52" ht="15.75" customHeight="1">
      <c r="A580" s="4">
        <v>579</v>
      </c>
      <c r="B580" s="2"/>
      <c r="C580" s="45" t="s">
        <v>604</v>
      </c>
      <c r="D580" s="2"/>
      <c r="E580" s="4"/>
      <c r="F580" s="115" t="s">
        <v>604</v>
      </c>
      <c r="G580" s="4">
        <v>2001223979</v>
      </c>
      <c r="H580" s="4">
        <v>6802185348</v>
      </c>
      <c r="I580" s="4"/>
      <c r="J580" s="47" t="s">
        <v>617</v>
      </c>
      <c r="K580" s="50"/>
      <c r="L580" s="50"/>
      <c r="M580" s="50"/>
      <c r="N580" s="50"/>
      <c r="O580" s="50"/>
      <c r="P580" s="50"/>
      <c r="Q580" s="50"/>
      <c r="R580" s="50"/>
      <c r="AZ580" s="21"/>
    </row>
    <row r="581" spans="1:52" ht="15.75" customHeight="1">
      <c r="A581" s="4">
        <v>580</v>
      </c>
      <c r="B581" s="2"/>
      <c r="C581" s="45" t="s">
        <v>604</v>
      </c>
      <c r="D581" s="2"/>
      <c r="E581" s="4"/>
      <c r="F581" s="115" t="s">
        <v>604</v>
      </c>
      <c r="G581" s="4">
        <v>2001185144</v>
      </c>
      <c r="H581" s="4">
        <v>6879260333</v>
      </c>
      <c r="I581" s="4"/>
      <c r="J581" s="47" t="s">
        <v>618</v>
      </c>
      <c r="K581" s="50"/>
      <c r="L581" s="50"/>
      <c r="M581" s="50"/>
      <c r="N581" s="50"/>
      <c r="O581" s="50"/>
      <c r="P581" s="50"/>
      <c r="Q581" s="50"/>
      <c r="R581" s="50"/>
    </row>
    <row r="582" spans="1:52" ht="15.75" customHeight="1">
      <c r="A582" s="4">
        <v>581</v>
      </c>
      <c r="B582" s="2"/>
      <c r="C582" s="45" t="s">
        <v>604</v>
      </c>
      <c r="D582" s="2"/>
      <c r="E582" s="4"/>
      <c r="F582" s="115" t="s">
        <v>604</v>
      </c>
      <c r="G582" s="4">
        <v>2001185156</v>
      </c>
      <c r="H582" s="4">
        <v>6878374796</v>
      </c>
      <c r="I582" s="4"/>
      <c r="J582" s="47" t="s">
        <v>619</v>
      </c>
      <c r="K582" s="205">
        <v>8864498765</v>
      </c>
      <c r="L582" s="205" t="s">
        <v>4617</v>
      </c>
      <c r="M582" s="50"/>
      <c r="N582" s="205" t="s">
        <v>4618</v>
      </c>
      <c r="O582" s="205"/>
      <c r="P582" s="205"/>
      <c r="Q582" s="205" t="s">
        <v>4619</v>
      </c>
      <c r="R582" s="205" t="s">
        <v>4620</v>
      </c>
    </row>
    <row r="583" spans="1:52" ht="15.75" customHeight="1">
      <c r="A583" s="4">
        <v>582</v>
      </c>
      <c r="B583" s="2"/>
      <c r="C583" s="45" t="s">
        <v>604</v>
      </c>
      <c r="D583" s="2"/>
      <c r="E583" s="4"/>
      <c r="F583" s="115" t="s">
        <v>604</v>
      </c>
      <c r="G583" s="4">
        <v>2001223989</v>
      </c>
      <c r="H583" s="4">
        <v>6865524346</v>
      </c>
      <c r="I583" s="4"/>
      <c r="J583" s="47" t="s">
        <v>620</v>
      </c>
      <c r="K583" s="50"/>
      <c r="L583" s="50"/>
      <c r="M583" s="50"/>
      <c r="N583" s="205"/>
      <c r="O583" s="205"/>
      <c r="P583" s="205"/>
      <c r="Q583" s="50"/>
      <c r="R583" s="50"/>
    </row>
    <row r="584" spans="1:52" ht="15.75" customHeight="1">
      <c r="A584" s="4">
        <v>583</v>
      </c>
      <c r="B584" s="2"/>
      <c r="C584" s="45" t="s">
        <v>604</v>
      </c>
      <c r="D584" s="2"/>
      <c r="E584" s="4"/>
      <c r="F584" s="115" t="s">
        <v>604</v>
      </c>
      <c r="G584" s="4">
        <v>2001312642</v>
      </c>
      <c r="H584" s="4">
        <v>6854047202</v>
      </c>
      <c r="I584" s="4"/>
      <c r="J584" s="47" t="s">
        <v>621</v>
      </c>
      <c r="K584" s="205">
        <v>1040819114</v>
      </c>
      <c r="L584" s="205" t="s">
        <v>4067</v>
      </c>
      <c r="M584" s="50"/>
      <c r="N584" s="205" t="s">
        <v>4621</v>
      </c>
      <c r="O584" s="205"/>
      <c r="P584" s="205"/>
      <c r="Q584" s="50"/>
      <c r="R584" s="50"/>
    </row>
    <row r="585" spans="1:52" ht="15.75" customHeight="1">
      <c r="A585" s="4">
        <v>584</v>
      </c>
      <c r="B585" s="2"/>
      <c r="C585" s="45" t="s">
        <v>604</v>
      </c>
      <c r="D585" s="2"/>
      <c r="E585" s="4"/>
      <c r="F585" s="115" t="s">
        <v>604</v>
      </c>
      <c r="G585" s="4">
        <v>2001312648</v>
      </c>
      <c r="H585" s="4">
        <v>6854047206</v>
      </c>
      <c r="I585" s="4"/>
      <c r="J585" s="47" t="s">
        <v>622</v>
      </c>
      <c r="K585" s="205">
        <v>1040820143</v>
      </c>
      <c r="L585" s="205" t="s">
        <v>4067</v>
      </c>
      <c r="M585" s="50"/>
      <c r="N585" s="205" t="s">
        <v>4622</v>
      </c>
      <c r="O585" s="205"/>
      <c r="P585" s="205"/>
      <c r="Q585" s="205" t="s">
        <v>3993</v>
      </c>
      <c r="R585" s="205" t="s">
        <v>4623</v>
      </c>
    </row>
    <row r="586" spans="1:52" ht="15.75" customHeight="1">
      <c r="A586" s="4">
        <v>585</v>
      </c>
      <c r="B586" s="2"/>
      <c r="C586" s="45" t="s">
        <v>604</v>
      </c>
      <c r="D586" s="2"/>
      <c r="E586" s="4"/>
      <c r="F586" s="115" t="s">
        <v>604</v>
      </c>
      <c r="G586" s="4">
        <v>2001128208</v>
      </c>
      <c r="H586" s="4">
        <v>6842578716</v>
      </c>
      <c r="I586" s="4"/>
      <c r="J586" s="47" t="s">
        <v>623</v>
      </c>
      <c r="K586" s="205">
        <v>1043022276</v>
      </c>
      <c r="L586" s="205" t="s">
        <v>4067</v>
      </c>
      <c r="M586" s="50"/>
      <c r="N586" s="205" t="s">
        <v>4624</v>
      </c>
      <c r="O586" s="205"/>
      <c r="P586" s="205"/>
      <c r="Q586" s="205" t="s">
        <v>4162</v>
      </c>
      <c r="R586" s="205" t="s">
        <v>4625</v>
      </c>
      <c r="AZ586" s="21"/>
    </row>
    <row r="587" spans="1:52" ht="15.75" customHeight="1">
      <c r="A587" s="4">
        <v>587</v>
      </c>
      <c r="B587" s="2"/>
      <c r="C587" s="45" t="s">
        <v>604</v>
      </c>
      <c r="D587" s="2"/>
      <c r="E587" s="4"/>
      <c r="F587" s="115" t="s">
        <v>604</v>
      </c>
      <c r="G587" s="4">
        <v>2001242538</v>
      </c>
      <c r="H587" s="4">
        <v>6828170851</v>
      </c>
      <c r="I587" s="4"/>
      <c r="J587" s="47" t="s">
        <v>624</v>
      </c>
      <c r="K587" s="205">
        <v>1040818740</v>
      </c>
      <c r="L587" s="205" t="s">
        <v>4067</v>
      </c>
      <c r="M587" s="50"/>
      <c r="N587" s="205" t="s">
        <v>4626</v>
      </c>
      <c r="O587" s="205"/>
      <c r="P587" s="205"/>
      <c r="Q587" s="205" t="s">
        <v>4038</v>
      </c>
      <c r="R587" s="205" t="s">
        <v>4335</v>
      </c>
    </row>
    <row r="588" spans="1:52" ht="15.75" customHeight="1">
      <c r="A588" s="4">
        <v>588</v>
      </c>
      <c r="B588" s="2"/>
      <c r="C588" s="45" t="s">
        <v>604</v>
      </c>
      <c r="D588" s="2"/>
      <c r="E588" s="4"/>
      <c r="F588" s="115" t="s">
        <v>604</v>
      </c>
      <c r="G588" s="4">
        <v>2001269768</v>
      </c>
      <c r="H588" s="4">
        <v>6854047175</v>
      </c>
      <c r="I588" s="4"/>
      <c r="J588" s="47" t="s">
        <v>625</v>
      </c>
      <c r="K588" s="205">
        <v>1043920214</v>
      </c>
      <c r="L588" s="205" t="s">
        <v>4086</v>
      </c>
      <c r="M588" s="50"/>
      <c r="N588" s="205" t="s">
        <v>4627</v>
      </c>
      <c r="O588" s="205"/>
      <c r="P588" s="205"/>
      <c r="Q588" s="205" t="s">
        <v>4143</v>
      </c>
      <c r="R588" s="205" t="s">
        <v>4628</v>
      </c>
      <c r="S588" s="55" t="s">
        <v>4629</v>
      </c>
    </row>
    <row r="589" spans="1:52" ht="15.75" customHeight="1">
      <c r="A589" s="4">
        <v>589</v>
      </c>
      <c r="B589" s="2"/>
      <c r="C589" s="45" t="s">
        <v>604</v>
      </c>
      <c r="D589" s="2"/>
      <c r="E589" s="4"/>
      <c r="F589" s="115" t="s">
        <v>604</v>
      </c>
      <c r="G589" s="4">
        <v>2001128276</v>
      </c>
      <c r="H589" s="4">
        <v>6834751661</v>
      </c>
      <c r="I589" s="4"/>
      <c r="J589" s="47" t="s">
        <v>626</v>
      </c>
      <c r="K589" s="205">
        <v>1040818716</v>
      </c>
      <c r="L589" s="205" t="s">
        <v>4230</v>
      </c>
      <c r="M589" s="50"/>
      <c r="N589" s="205" t="s">
        <v>4630</v>
      </c>
      <c r="O589" s="205"/>
      <c r="P589" s="205"/>
      <c r="Q589" s="205" t="s">
        <v>4341</v>
      </c>
      <c r="R589" s="205" t="s">
        <v>4631</v>
      </c>
      <c r="S589" s="55" t="s">
        <v>4365</v>
      </c>
      <c r="AZ589" s="21"/>
    </row>
    <row r="590" spans="1:52" ht="15.75" customHeight="1">
      <c r="A590" s="4">
        <v>590</v>
      </c>
      <c r="B590" s="2"/>
      <c r="C590" s="45" t="s">
        <v>604</v>
      </c>
      <c r="D590" s="2"/>
      <c r="E590" s="4"/>
      <c r="F590" s="115" t="s">
        <v>604</v>
      </c>
      <c r="G590" s="4">
        <v>2001185127</v>
      </c>
      <c r="H590" s="4">
        <v>6828295881</v>
      </c>
      <c r="I590" s="4"/>
      <c r="J590" s="47" t="s">
        <v>627</v>
      </c>
      <c r="K590" s="205">
        <v>8810713388</v>
      </c>
      <c r="L590" s="205" t="s">
        <v>4632</v>
      </c>
      <c r="M590" s="50"/>
      <c r="N590" s="205" t="s">
        <v>4633</v>
      </c>
      <c r="O590" s="205"/>
      <c r="P590" s="205"/>
      <c r="Q590" s="205" t="s">
        <v>3997</v>
      </c>
      <c r="R590" s="205" t="s">
        <v>4634</v>
      </c>
      <c r="S590" s="55" t="s">
        <v>4635</v>
      </c>
    </row>
    <row r="591" spans="1:52" ht="15.75" customHeight="1">
      <c r="A591" s="4">
        <v>591</v>
      </c>
      <c r="B591" s="2"/>
      <c r="C591" s="45" t="s">
        <v>604</v>
      </c>
      <c r="D591" s="2"/>
      <c r="E591" s="4"/>
      <c r="F591" s="115" t="s">
        <v>604</v>
      </c>
      <c r="G591" s="4">
        <v>2001185160</v>
      </c>
      <c r="H591" s="4">
        <v>6878374801</v>
      </c>
      <c r="I591" s="4"/>
      <c r="J591" s="47" t="s">
        <v>628</v>
      </c>
      <c r="K591" s="205">
        <v>8810713390</v>
      </c>
      <c r="L591" s="205" t="s">
        <v>4617</v>
      </c>
      <c r="M591" s="50"/>
      <c r="N591" s="205" t="s">
        <v>4636</v>
      </c>
      <c r="O591" s="205"/>
      <c r="P591" s="205"/>
      <c r="Q591" s="205" t="s">
        <v>4038</v>
      </c>
      <c r="R591" s="205" t="s">
        <v>4637</v>
      </c>
      <c r="S591" s="55" t="s">
        <v>4638</v>
      </c>
    </row>
    <row r="592" spans="1:52" ht="15.75" customHeight="1">
      <c r="A592" s="4">
        <v>592</v>
      </c>
      <c r="B592" s="2"/>
      <c r="C592" s="45" t="s">
        <v>604</v>
      </c>
      <c r="D592" s="2"/>
      <c r="E592" s="4"/>
      <c r="F592" s="115" t="s">
        <v>604</v>
      </c>
      <c r="G592" s="4">
        <v>2001185170</v>
      </c>
      <c r="H592" s="4">
        <v>6878374804</v>
      </c>
      <c r="I592" s="4"/>
      <c r="J592" s="47" t="s">
        <v>629</v>
      </c>
      <c r="K592" s="205">
        <v>8830683317</v>
      </c>
      <c r="L592" s="205" t="s">
        <v>3952</v>
      </c>
      <c r="M592" s="50"/>
      <c r="N592" s="50"/>
      <c r="O592" s="50"/>
      <c r="P592" s="50"/>
      <c r="Q592" s="50"/>
      <c r="R592" s="50"/>
    </row>
    <row r="593" spans="1:52" ht="15.75" customHeight="1">
      <c r="A593" s="4">
        <v>593</v>
      </c>
      <c r="B593" s="2"/>
      <c r="C593" s="45" t="s">
        <v>604</v>
      </c>
      <c r="D593" s="2"/>
      <c r="E593" s="4"/>
      <c r="F593" s="115" t="s">
        <v>604</v>
      </c>
      <c r="G593" s="4">
        <v>2001223992</v>
      </c>
      <c r="H593" s="4">
        <v>6839443768</v>
      </c>
      <c r="I593" s="4"/>
      <c r="J593" s="47" t="s">
        <v>630</v>
      </c>
      <c r="K593" s="50"/>
      <c r="L593" s="50"/>
      <c r="M593" s="50"/>
      <c r="N593" s="50"/>
      <c r="O593" s="50"/>
      <c r="P593" s="50"/>
      <c r="Q593" s="50"/>
      <c r="R593" s="50"/>
      <c r="AZ593" s="21"/>
    </row>
    <row r="594" spans="1:52" ht="15.75" customHeight="1">
      <c r="A594" s="4">
        <v>594</v>
      </c>
      <c r="B594" s="2"/>
      <c r="C594" s="45" t="s">
        <v>604</v>
      </c>
      <c r="D594" s="2"/>
      <c r="E594" s="4"/>
      <c r="F594" s="115" t="s">
        <v>604</v>
      </c>
      <c r="G594" s="4">
        <v>2001224026</v>
      </c>
      <c r="H594" s="4">
        <v>6839485081</v>
      </c>
      <c r="I594" s="4"/>
      <c r="J594" s="47" t="s">
        <v>631</v>
      </c>
      <c r="K594" s="50"/>
      <c r="L594" s="50"/>
      <c r="M594" s="50"/>
      <c r="N594" s="50"/>
      <c r="O594" s="50"/>
      <c r="P594" s="50"/>
      <c r="Q594" s="50"/>
      <c r="R594" s="50"/>
    </row>
    <row r="595" spans="1:52" ht="15.75" customHeight="1">
      <c r="A595" s="4">
        <v>595</v>
      </c>
      <c r="B595" s="2"/>
      <c r="C595" s="45" t="s">
        <v>632</v>
      </c>
      <c r="D595" s="2"/>
      <c r="E595" s="4"/>
      <c r="F595" s="115" t="s">
        <v>632</v>
      </c>
      <c r="G595" s="4">
        <v>2001128251</v>
      </c>
      <c r="H595" s="4">
        <v>6802153273</v>
      </c>
      <c r="I595" s="4"/>
      <c r="J595" s="47" t="s">
        <v>633</v>
      </c>
    </row>
    <row r="596" spans="1:52" ht="15.75" customHeight="1">
      <c r="A596" s="4">
        <v>596</v>
      </c>
      <c r="B596" s="2"/>
      <c r="C596" s="45" t="s">
        <v>632</v>
      </c>
      <c r="D596" s="2"/>
      <c r="E596" s="4"/>
      <c r="F596" s="115" t="s">
        <v>632</v>
      </c>
      <c r="G596" s="4">
        <v>2001224020</v>
      </c>
      <c r="H596" s="4">
        <v>6839450335</v>
      </c>
      <c r="I596" s="4"/>
      <c r="J596" s="47" t="s">
        <v>634</v>
      </c>
    </row>
    <row r="597" spans="1:52" ht="15.75" customHeight="1">
      <c r="A597" s="4">
        <v>597</v>
      </c>
      <c r="B597" s="2"/>
      <c r="C597" s="45" t="s">
        <v>632</v>
      </c>
      <c r="D597" s="2"/>
      <c r="E597" s="4"/>
      <c r="F597" s="115" t="s">
        <v>632</v>
      </c>
      <c r="G597" s="4">
        <v>2001269751</v>
      </c>
      <c r="H597" s="4">
        <v>6853976560</v>
      </c>
      <c r="I597" s="4"/>
      <c r="J597" s="47" t="s">
        <v>635</v>
      </c>
      <c r="AZ597" s="21"/>
    </row>
    <row r="598" spans="1:52" ht="15.75" customHeight="1">
      <c r="A598" s="4">
        <v>598</v>
      </c>
      <c r="B598" s="2"/>
      <c r="C598" s="45" t="s">
        <v>632</v>
      </c>
      <c r="D598" s="2"/>
      <c r="E598" s="4"/>
      <c r="F598" s="115" t="s">
        <v>632</v>
      </c>
      <c r="G598" s="4">
        <v>2001128224</v>
      </c>
      <c r="H598" s="4">
        <v>6878259245</v>
      </c>
      <c r="I598" s="4"/>
      <c r="J598" s="47" t="s">
        <v>636</v>
      </c>
    </row>
    <row r="599" spans="1:52" ht="15.75" customHeight="1">
      <c r="A599" s="4">
        <v>599</v>
      </c>
      <c r="B599" s="2"/>
      <c r="C599" s="45" t="s">
        <v>632</v>
      </c>
      <c r="D599" s="2"/>
      <c r="E599" s="4"/>
      <c r="F599" s="115" t="s">
        <v>632</v>
      </c>
      <c r="G599" s="4">
        <v>2001269814</v>
      </c>
      <c r="H599" s="4">
        <v>6801983115</v>
      </c>
      <c r="I599" s="4"/>
      <c r="J599" s="47" t="s">
        <v>637</v>
      </c>
    </row>
    <row r="600" spans="1:52" ht="15.75" customHeight="1">
      <c r="A600" s="4">
        <v>600</v>
      </c>
      <c r="B600" s="2"/>
      <c r="C600" s="45" t="s">
        <v>632</v>
      </c>
      <c r="D600" s="2"/>
      <c r="E600" s="4"/>
      <c r="F600" s="115" t="s">
        <v>632</v>
      </c>
      <c r="G600" s="4">
        <v>2001223972</v>
      </c>
      <c r="H600" s="4">
        <v>6839255348</v>
      </c>
      <c r="I600" s="4"/>
      <c r="J600" s="47" t="s">
        <v>638</v>
      </c>
    </row>
    <row r="601" spans="1:52" ht="15.75" customHeight="1">
      <c r="A601" s="4">
        <v>601</v>
      </c>
      <c r="B601" s="2"/>
      <c r="C601" s="45" t="s">
        <v>632</v>
      </c>
      <c r="D601" s="2"/>
      <c r="E601" s="4"/>
      <c r="F601" s="115" t="s">
        <v>632</v>
      </c>
      <c r="G601" s="4">
        <v>2001224022</v>
      </c>
      <c r="H601" s="4">
        <v>6839451186</v>
      </c>
      <c r="I601" s="4"/>
      <c r="J601" s="47" t="s">
        <v>639</v>
      </c>
    </row>
    <row r="602" spans="1:52" ht="15.75" customHeight="1">
      <c r="A602" s="4">
        <v>602</v>
      </c>
      <c r="B602" s="2"/>
      <c r="C602" s="45" t="s">
        <v>632</v>
      </c>
      <c r="D602" s="2"/>
      <c r="E602" s="4"/>
      <c r="F602" s="115" t="s">
        <v>632</v>
      </c>
      <c r="G602" s="4">
        <v>2001242521</v>
      </c>
      <c r="H602" s="4">
        <v>6839527460</v>
      </c>
      <c r="I602" s="4"/>
      <c r="J602" s="47" t="s">
        <v>640</v>
      </c>
    </row>
    <row r="603" spans="1:52" ht="15.75" customHeight="1">
      <c r="A603" s="4">
        <v>603</v>
      </c>
      <c r="B603" s="2"/>
      <c r="C603" s="45" t="s">
        <v>632</v>
      </c>
      <c r="D603" s="2"/>
      <c r="E603" s="4"/>
      <c r="F603" s="115" t="s">
        <v>632</v>
      </c>
      <c r="G603" s="4">
        <v>2001269753</v>
      </c>
      <c r="H603" s="4">
        <v>6853976562</v>
      </c>
      <c r="I603" s="4"/>
      <c r="J603" s="47" t="s">
        <v>641</v>
      </c>
    </row>
    <row r="604" spans="1:52" ht="15.75" customHeight="1">
      <c r="A604" s="4">
        <v>604</v>
      </c>
      <c r="B604" s="2"/>
      <c r="C604" s="45" t="s">
        <v>632</v>
      </c>
      <c r="D604" s="2"/>
      <c r="E604" s="4"/>
      <c r="F604" s="115" t="s">
        <v>632</v>
      </c>
      <c r="G604" s="4">
        <v>2001223974</v>
      </c>
      <c r="H604" s="4">
        <v>6858042200</v>
      </c>
      <c r="I604" s="4"/>
      <c r="J604" s="47" t="s">
        <v>642</v>
      </c>
    </row>
    <row r="605" spans="1:52" ht="15.75" customHeight="1">
      <c r="A605" s="4">
        <v>605</v>
      </c>
      <c r="B605" s="2"/>
      <c r="C605" s="45" t="s">
        <v>632</v>
      </c>
      <c r="D605" s="2"/>
      <c r="E605" s="4"/>
      <c r="F605" s="115" t="s">
        <v>632</v>
      </c>
      <c r="G605" s="4">
        <v>2001242522</v>
      </c>
      <c r="H605" s="4">
        <v>6830954068</v>
      </c>
      <c r="I605" s="4"/>
      <c r="J605" s="47" t="s">
        <v>643</v>
      </c>
    </row>
    <row r="606" spans="1:52" ht="15.75" customHeight="1">
      <c r="A606" s="4">
        <v>606</v>
      </c>
      <c r="B606" s="2"/>
      <c r="C606" s="45" t="s">
        <v>632</v>
      </c>
      <c r="D606" s="2"/>
      <c r="E606" s="4"/>
      <c r="F606" s="115" t="s">
        <v>632</v>
      </c>
      <c r="G606" s="4">
        <v>2001269754</v>
      </c>
      <c r="H606" s="4">
        <v>6853976563</v>
      </c>
      <c r="I606" s="4"/>
      <c r="J606" s="47" t="s">
        <v>644</v>
      </c>
    </row>
    <row r="607" spans="1:52" ht="15.75" customHeight="1">
      <c r="A607" s="4">
        <v>607</v>
      </c>
      <c r="B607" s="2"/>
      <c r="C607" s="45" t="s">
        <v>632</v>
      </c>
      <c r="D607" s="2"/>
      <c r="E607" s="4"/>
      <c r="F607" s="115" t="s">
        <v>632</v>
      </c>
      <c r="G607" s="4">
        <v>2001224021</v>
      </c>
      <c r="H607" s="4">
        <v>6858042668</v>
      </c>
      <c r="I607" s="4"/>
      <c r="J607" s="47" t="s">
        <v>645</v>
      </c>
    </row>
    <row r="608" spans="1:52" ht="15.75" customHeight="1">
      <c r="A608" s="4">
        <v>608</v>
      </c>
      <c r="B608" s="2"/>
      <c r="C608" s="45" t="s">
        <v>632</v>
      </c>
      <c r="D608" s="2"/>
      <c r="E608" s="4"/>
      <c r="F608" s="115" t="s">
        <v>632</v>
      </c>
      <c r="G608" s="4">
        <v>2001269824</v>
      </c>
      <c r="H608" s="4">
        <v>6878259246</v>
      </c>
      <c r="I608" s="4"/>
      <c r="J608" s="47" t="s">
        <v>646</v>
      </c>
    </row>
    <row r="609" spans="1:10" ht="15.75" customHeight="1">
      <c r="A609" s="4">
        <v>609</v>
      </c>
      <c r="B609" s="2"/>
      <c r="C609" s="45" t="s">
        <v>632</v>
      </c>
      <c r="D609" s="2"/>
      <c r="E609" s="4"/>
      <c r="F609" s="115" t="s">
        <v>632</v>
      </c>
      <c r="G609" s="4">
        <v>2001224037</v>
      </c>
      <c r="H609" s="4">
        <v>6878236098</v>
      </c>
      <c r="I609" s="4"/>
      <c r="J609" s="47" t="s">
        <v>647</v>
      </c>
    </row>
    <row r="610" spans="1:10" ht="15.75" customHeight="1">
      <c r="A610" s="4">
        <v>610</v>
      </c>
      <c r="B610" s="2"/>
      <c r="C610" s="45" t="s">
        <v>632</v>
      </c>
      <c r="D610" s="2"/>
      <c r="E610" s="4"/>
      <c r="F610" s="115" t="s">
        <v>632</v>
      </c>
      <c r="G610" s="4">
        <v>2001242561</v>
      </c>
      <c r="H610" s="4">
        <v>6840151849</v>
      </c>
      <c r="I610" s="4"/>
      <c r="J610" s="47" t="s">
        <v>648</v>
      </c>
    </row>
    <row r="611" spans="1:10" ht="15.75" customHeight="1">
      <c r="A611" s="4">
        <v>611</v>
      </c>
      <c r="B611" s="2"/>
      <c r="C611" s="45" t="s">
        <v>632</v>
      </c>
      <c r="D611" s="2"/>
      <c r="E611" s="4"/>
      <c r="F611" s="115" t="s">
        <v>632</v>
      </c>
      <c r="G611" s="4">
        <v>2001223981</v>
      </c>
      <c r="H611" s="4">
        <v>6858042205</v>
      </c>
      <c r="I611" s="4"/>
      <c r="J611" s="47" t="s">
        <v>649</v>
      </c>
    </row>
    <row r="612" spans="1:10" ht="15.75" customHeight="1">
      <c r="A612" s="4">
        <v>612</v>
      </c>
      <c r="B612" s="2"/>
      <c r="C612" s="45" t="s">
        <v>632</v>
      </c>
      <c r="D612" s="2"/>
      <c r="E612" s="4"/>
      <c r="F612" s="115" t="s">
        <v>632</v>
      </c>
      <c r="G612" s="4">
        <v>2001269826</v>
      </c>
      <c r="H612" s="4">
        <v>6878259248</v>
      </c>
      <c r="I612" s="4"/>
      <c r="J612" s="47" t="s">
        <v>650</v>
      </c>
    </row>
    <row r="613" spans="1:10" ht="15.75" customHeight="1">
      <c r="A613" s="4">
        <v>613</v>
      </c>
      <c r="B613" s="2"/>
      <c r="C613" s="45" t="s">
        <v>632</v>
      </c>
      <c r="D613" s="2"/>
      <c r="E613" s="4"/>
      <c r="F613" s="115" t="s">
        <v>632</v>
      </c>
      <c r="G613" s="4">
        <v>2001312640</v>
      </c>
      <c r="H613" s="4">
        <v>6853976586</v>
      </c>
      <c r="I613" s="4"/>
      <c r="J613" s="47" t="s">
        <v>651</v>
      </c>
    </row>
    <row r="614" spans="1:10" ht="15.75" customHeight="1">
      <c r="A614" s="4">
        <v>614</v>
      </c>
      <c r="B614" s="2"/>
      <c r="C614" s="45" t="s">
        <v>632</v>
      </c>
      <c r="D614" s="2"/>
      <c r="E614" s="4"/>
      <c r="F614" s="115" t="s">
        <v>632</v>
      </c>
      <c r="G614" s="4">
        <v>2001223984</v>
      </c>
      <c r="H614" s="4">
        <v>6827957091</v>
      </c>
      <c r="I614" s="4"/>
      <c r="J614" s="47" t="s">
        <v>652</v>
      </c>
    </row>
    <row r="615" spans="1:10" ht="15.75" customHeight="1">
      <c r="A615" s="4">
        <v>615</v>
      </c>
      <c r="B615" s="2"/>
      <c r="C615" s="45" t="s">
        <v>632</v>
      </c>
      <c r="D615" s="2"/>
      <c r="E615" s="4"/>
      <c r="F615" s="115" t="s">
        <v>632</v>
      </c>
      <c r="G615" s="4">
        <v>2001223985</v>
      </c>
      <c r="H615" s="4">
        <v>6858042210</v>
      </c>
      <c r="I615" s="4"/>
      <c r="J615" s="47" t="s">
        <v>653</v>
      </c>
    </row>
    <row r="616" spans="1:10" ht="15.75" customHeight="1">
      <c r="A616" s="4">
        <v>616</v>
      </c>
      <c r="B616" s="2"/>
      <c r="C616" s="45" t="s">
        <v>632</v>
      </c>
      <c r="D616" s="2"/>
      <c r="E616" s="4"/>
      <c r="F616" s="115" t="s">
        <v>632</v>
      </c>
      <c r="G616" s="4">
        <v>2001269762</v>
      </c>
      <c r="H616" s="4">
        <v>6801731235</v>
      </c>
      <c r="I616" s="4"/>
      <c r="J616" s="47" t="s">
        <v>654</v>
      </c>
    </row>
    <row r="617" spans="1:10" ht="15.75" customHeight="1">
      <c r="A617" s="4">
        <v>617</v>
      </c>
      <c r="B617" s="2"/>
      <c r="C617" s="45" t="s">
        <v>632</v>
      </c>
      <c r="D617" s="2"/>
      <c r="E617" s="4"/>
      <c r="F617" s="115" t="s">
        <v>632</v>
      </c>
      <c r="G617" s="4">
        <v>2001312649</v>
      </c>
      <c r="H617" s="4">
        <v>6853976590</v>
      </c>
      <c r="I617" s="4"/>
      <c r="J617" s="47" t="s">
        <v>655</v>
      </c>
    </row>
    <row r="618" spans="1:10" ht="15.75" customHeight="1">
      <c r="A618" s="4">
        <v>618</v>
      </c>
      <c r="B618" s="2"/>
      <c r="C618" s="45" t="s">
        <v>632</v>
      </c>
      <c r="D618" s="2"/>
      <c r="E618" s="4"/>
      <c r="F618" s="115" t="s">
        <v>632</v>
      </c>
      <c r="G618" s="4">
        <v>2001224032</v>
      </c>
      <c r="H618" s="4">
        <v>6858042676</v>
      </c>
      <c r="I618" s="4"/>
      <c r="J618" s="47" t="s">
        <v>656</v>
      </c>
    </row>
    <row r="619" spans="1:10" ht="15.75" customHeight="1">
      <c r="A619" s="4">
        <v>619</v>
      </c>
      <c r="B619" s="2"/>
      <c r="C619" s="45" t="s">
        <v>632</v>
      </c>
      <c r="D619" s="2"/>
      <c r="E619" s="4"/>
      <c r="F619" s="115" t="s">
        <v>632</v>
      </c>
      <c r="G619" s="4">
        <v>2001269766</v>
      </c>
      <c r="H619" s="4">
        <v>6853976572</v>
      </c>
      <c r="I619" s="4"/>
      <c r="J619" s="47" t="s">
        <v>657</v>
      </c>
    </row>
    <row r="620" spans="1:10" ht="15.75" customHeight="1">
      <c r="A620" s="4">
        <v>620</v>
      </c>
      <c r="B620" s="2"/>
      <c r="C620" s="45" t="s">
        <v>632</v>
      </c>
      <c r="D620" s="2"/>
      <c r="E620" s="4"/>
      <c r="F620" s="115" t="s">
        <v>632</v>
      </c>
      <c r="G620" s="4">
        <v>2001128210</v>
      </c>
      <c r="H620" s="4">
        <v>6853458327</v>
      </c>
      <c r="I620" s="4"/>
      <c r="J620" s="47" t="s">
        <v>658</v>
      </c>
    </row>
    <row r="621" spans="1:10" ht="15.75" customHeight="1">
      <c r="A621" s="4">
        <v>621</v>
      </c>
      <c r="B621" s="2"/>
      <c r="C621" s="45" t="s">
        <v>632</v>
      </c>
      <c r="D621" s="2"/>
      <c r="E621" s="4"/>
      <c r="F621" s="115" t="s">
        <v>632</v>
      </c>
      <c r="G621" s="4">
        <v>2001224124</v>
      </c>
      <c r="H621" s="4">
        <v>6822108272</v>
      </c>
      <c r="I621" s="4"/>
      <c r="J621" s="47" t="s">
        <v>659</v>
      </c>
    </row>
    <row r="622" spans="1:10" ht="15.75" customHeight="1">
      <c r="A622" s="4">
        <v>622</v>
      </c>
      <c r="B622" s="2"/>
      <c r="C622" s="45" t="s">
        <v>632</v>
      </c>
      <c r="D622" s="2"/>
      <c r="E622" s="4"/>
      <c r="F622" s="115" t="s">
        <v>632</v>
      </c>
      <c r="G622" s="4">
        <v>2001223991</v>
      </c>
      <c r="H622" s="4">
        <v>6839443579</v>
      </c>
      <c r="I622" s="4"/>
      <c r="J622" s="47" t="s">
        <v>660</v>
      </c>
    </row>
    <row r="623" spans="1:10" ht="15.75" customHeight="1">
      <c r="A623" s="4">
        <v>623</v>
      </c>
      <c r="B623" s="2"/>
      <c r="C623" s="45" t="s">
        <v>632</v>
      </c>
      <c r="D623" s="2"/>
      <c r="E623" s="4"/>
      <c r="F623" s="115" t="s">
        <v>632</v>
      </c>
      <c r="G623" s="4">
        <v>2001128213</v>
      </c>
      <c r="H623" s="4">
        <v>6853458329</v>
      </c>
      <c r="I623" s="4"/>
      <c r="J623" s="47" t="s">
        <v>661</v>
      </c>
    </row>
    <row r="624" spans="1:10" ht="15.75" customHeight="1">
      <c r="A624" s="4">
        <v>624</v>
      </c>
      <c r="B624" s="2"/>
      <c r="C624" s="45" t="s">
        <v>632</v>
      </c>
      <c r="D624" s="2"/>
      <c r="E624" s="4"/>
      <c r="F624" s="115" t="s">
        <v>632</v>
      </c>
      <c r="G624" s="4">
        <v>2001312638</v>
      </c>
      <c r="H624" s="4">
        <v>6845470631</v>
      </c>
      <c r="I624" s="4"/>
      <c r="J624" s="47" t="s">
        <v>662</v>
      </c>
    </row>
    <row r="625" spans="1:95" ht="15.75" customHeight="1">
      <c r="A625" s="4">
        <v>625</v>
      </c>
      <c r="B625" s="2"/>
      <c r="C625" s="45" t="s">
        <v>663</v>
      </c>
      <c r="D625" s="2"/>
      <c r="E625" s="4">
        <v>1</v>
      </c>
      <c r="F625" s="104" t="s">
        <v>663</v>
      </c>
      <c r="G625" s="4">
        <v>2001242517</v>
      </c>
      <c r="H625" s="4">
        <v>6828152415</v>
      </c>
      <c r="I625" s="4"/>
      <c r="J625" s="47" t="s">
        <v>664</v>
      </c>
      <c r="K625" s="206">
        <v>1041968464</v>
      </c>
      <c r="L625" s="206" t="s">
        <v>4086</v>
      </c>
      <c r="N625" s="44" t="s">
        <v>4639</v>
      </c>
      <c r="O625" s="44"/>
      <c r="P625" s="44"/>
      <c r="Q625" s="44" t="s">
        <v>4038</v>
      </c>
      <c r="R625" s="44" t="s">
        <v>3832</v>
      </c>
    </row>
    <row r="626" spans="1:95" ht="15.75" customHeight="1">
      <c r="A626" s="4">
        <v>626</v>
      </c>
      <c r="B626" s="2"/>
      <c r="C626" s="45" t="s">
        <v>663</v>
      </c>
      <c r="D626" s="2"/>
      <c r="E626" s="4">
        <v>2</v>
      </c>
      <c r="F626" s="104" t="s">
        <v>663</v>
      </c>
      <c r="G626" s="4">
        <v>2001128220</v>
      </c>
      <c r="H626" s="4">
        <v>6853458337</v>
      </c>
      <c r="I626" s="4"/>
      <c r="J626" s="47" t="s">
        <v>665</v>
      </c>
      <c r="K626" s="207" t="s">
        <v>4640</v>
      </c>
      <c r="L626" s="206" t="s">
        <v>4641</v>
      </c>
      <c r="N626" s="44" t="s">
        <v>4642</v>
      </c>
      <c r="O626" s="44"/>
      <c r="P626" s="44"/>
      <c r="Q626" s="44" t="s">
        <v>4619</v>
      </c>
      <c r="R626" s="44" t="s">
        <v>3832</v>
      </c>
    </row>
    <row r="627" spans="1:95" ht="15.75" customHeight="1">
      <c r="A627" s="4">
        <v>627</v>
      </c>
      <c r="B627" s="2"/>
      <c r="C627" s="45" t="s">
        <v>663</v>
      </c>
      <c r="D627" s="2"/>
      <c r="E627" s="4">
        <v>3</v>
      </c>
      <c r="F627" s="104" t="s">
        <v>663</v>
      </c>
      <c r="G627" s="4">
        <v>2001269750</v>
      </c>
      <c r="H627" s="4">
        <v>6853976559</v>
      </c>
      <c r="I627" s="4"/>
      <c r="J627" s="47" t="s">
        <v>666</v>
      </c>
      <c r="K627" s="207" t="s">
        <v>4643</v>
      </c>
      <c r="L627" s="206" t="s">
        <v>4641</v>
      </c>
      <c r="N627" s="44" t="s">
        <v>4644</v>
      </c>
      <c r="O627" s="44"/>
      <c r="P627" s="44"/>
      <c r="Q627" s="44" t="s">
        <v>4011</v>
      </c>
      <c r="R627" s="44" t="s">
        <v>3832</v>
      </c>
    </row>
    <row r="628" spans="1:95" ht="15.75" customHeight="1">
      <c r="A628" s="4">
        <v>628</v>
      </c>
      <c r="B628" s="2"/>
      <c r="C628" s="45" t="s">
        <v>663</v>
      </c>
      <c r="D628" s="2"/>
      <c r="E628" s="4">
        <v>4</v>
      </c>
      <c r="F628" s="104" t="s">
        <v>663</v>
      </c>
      <c r="G628" s="4">
        <v>2001174561</v>
      </c>
      <c r="H628" s="4">
        <v>6878236167</v>
      </c>
      <c r="I628" s="4"/>
      <c r="J628" s="47" t="s">
        <v>667</v>
      </c>
      <c r="K628" s="207" t="s">
        <v>4645</v>
      </c>
      <c r="L628" s="206" t="s">
        <v>4641</v>
      </c>
      <c r="N628" s="44" t="s">
        <v>4646</v>
      </c>
      <c r="O628" s="44"/>
      <c r="P628" s="44"/>
      <c r="Q628" s="44" t="s">
        <v>4647</v>
      </c>
      <c r="R628" s="44" t="s">
        <v>3832</v>
      </c>
    </row>
    <row r="629" spans="1:95" ht="15.75" customHeight="1">
      <c r="A629" s="4">
        <v>629</v>
      </c>
      <c r="B629" s="2"/>
      <c r="C629" s="45" t="s">
        <v>663</v>
      </c>
      <c r="D629" s="2"/>
      <c r="E629" s="4">
        <v>5</v>
      </c>
      <c r="F629" s="104" t="s">
        <v>663</v>
      </c>
      <c r="G629" s="4">
        <v>2001174733</v>
      </c>
      <c r="H629" s="4">
        <v>6842101178</v>
      </c>
      <c r="I629" s="4"/>
      <c r="J629" s="47" t="s">
        <v>668</v>
      </c>
      <c r="K629" s="206">
        <v>1040818513</v>
      </c>
      <c r="L629" s="206" t="s">
        <v>4067</v>
      </c>
      <c r="N629" s="44" t="s">
        <v>4648</v>
      </c>
      <c r="O629" s="44"/>
      <c r="P629" s="44"/>
      <c r="Q629" s="44" t="s">
        <v>3997</v>
      </c>
      <c r="R629" s="44" t="s">
        <v>3832</v>
      </c>
    </row>
    <row r="630" spans="1:95" ht="15.75" customHeight="1">
      <c r="A630" s="4">
        <v>630</v>
      </c>
      <c r="B630" s="2"/>
      <c r="C630" s="45" t="s">
        <v>663</v>
      </c>
      <c r="D630" s="2"/>
      <c r="E630" s="4">
        <v>6</v>
      </c>
      <c r="F630" s="104" t="s">
        <v>663</v>
      </c>
      <c r="G630" s="4">
        <v>2001224024</v>
      </c>
      <c r="H630" s="4">
        <v>6839482762</v>
      </c>
      <c r="I630" s="4"/>
      <c r="J630" s="47" t="s">
        <v>669</v>
      </c>
      <c r="K630" s="206">
        <v>1040818609</v>
      </c>
      <c r="L630" s="206" t="s">
        <v>4067</v>
      </c>
      <c r="N630" s="44" t="s">
        <v>4649</v>
      </c>
      <c r="O630" s="44"/>
      <c r="P630" s="44"/>
      <c r="Q630" s="44" t="s">
        <v>3842</v>
      </c>
      <c r="R630" s="44" t="s">
        <v>3832</v>
      </c>
    </row>
    <row r="631" spans="1:95" ht="15.75" customHeight="1">
      <c r="A631" s="55">
        <v>631</v>
      </c>
      <c r="B631" s="10"/>
      <c r="C631" s="67" t="s">
        <v>663</v>
      </c>
      <c r="D631" s="10"/>
      <c r="E631" s="4">
        <v>7</v>
      </c>
      <c r="F631" s="67" t="s">
        <v>663</v>
      </c>
      <c r="G631" s="55">
        <v>2001269820</v>
      </c>
      <c r="H631" s="55">
        <v>6854047196</v>
      </c>
      <c r="J631" s="55" t="s">
        <v>670</v>
      </c>
      <c r="K631" s="206">
        <v>1040819370</v>
      </c>
      <c r="L631" s="206" t="s">
        <v>4067</v>
      </c>
      <c r="N631" s="44" t="s">
        <v>4650</v>
      </c>
      <c r="O631" s="44"/>
      <c r="P631" s="44"/>
      <c r="Q631" s="44" t="s">
        <v>4651</v>
      </c>
      <c r="R631" s="44" t="s">
        <v>3832</v>
      </c>
      <c r="AE631" s="9"/>
      <c r="CG631" s="9"/>
      <c r="CP631" s="9"/>
      <c r="CQ631" s="10"/>
    </row>
    <row r="632" spans="1:95" ht="15.75" customHeight="1">
      <c r="A632" s="55">
        <v>632</v>
      </c>
      <c r="B632" s="10"/>
      <c r="C632" s="67" t="s">
        <v>663</v>
      </c>
      <c r="D632" s="10"/>
      <c r="E632" s="4">
        <v>8</v>
      </c>
      <c r="F632" s="67" t="s">
        <v>663</v>
      </c>
      <c r="G632" s="55">
        <v>2001242550</v>
      </c>
      <c r="H632" s="55">
        <v>6840139252</v>
      </c>
      <c r="J632" s="55" t="s">
        <v>671</v>
      </c>
      <c r="K632" s="206">
        <v>1040819700</v>
      </c>
      <c r="L632" s="206" t="s">
        <v>4067</v>
      </c>
      <c r="N632" s="44" t="s">
        <v>4652</v>
      </c>
      <c r="O632" s="44"/>
      <c r="P632" s="44"/>
      <c r="Q632" s="44" t="s">
        <v>4228</v>
      </c>
      <c r="R632" s="44" t="s">
        <v>3832</v>
      </c>
      <c r="AE632" s="9"/>
      <c r="CG632" s="9"/>
      <c r="CP632" s="9"/>
      <c r="CQ632" s="10"/>
    </row>
    <row r="633" spans="1:95" ht="15.75" customHeight="1">
      <c r="A633" s="55">
        <v>633</v>
      </c>
      <c r="B633" s="10"/>
      <c r="C633" s="67" t="s">
        <v>663</v>
      </c>
      <c r="D633" s="10"/>
      <c r="E633" s="4">
        <v>9</v>
      </c>
      <c r="F633" s="67" t="s">
        <v>663</v>
      </c>
      <c r="G633" s="55">
        <v>2001128198</v>
      </c>
      <c r="H633" s="55">
        <v>6853458314</v>
      </c>
      <c r="J633" s="55" t="s">
        <v>672</v>
      </c>
      <c r="K633" s="206">
        <v>1051962042</v>
      </c>
      <c r="L633" s="206" t="s">
        <v>4086</v>
      </c>
      <c r="N633" s="44" t="s">
        <v>4653</v>
      </c>
      <c r="O633" s="44"/>
      <c r="P633" s="44"/>
      <c r="Q633" s="44" t="s">
        <v>4619</v>
      </c>
      <c r="R633" s="44" t="s">
        <v>3832</v>
      </c>
      <c r="AE633" s="9"/>
      <c r="CG633" s="9"/>
      <c r="CP633" s="9"/>
      <c r="CQ633" s="10"/>
    </row>
    <row r="634" spans="1:95" ht="15.75" customHeight="1">
      <c r="A634" s="55">
        <v>634</v>
      </c>
      <c r="B634" s="10"/>
      <c r="C634" s="67" t="s">
        <v>663</v>
      </c>
      <c r="D634" s="10"/>
      <c r="E634" s="4">
        <v>10</v>
      </c>
      <c r="F634" s="67" t="s">
        <v>663</v>
      </c>
      <c r="G634" s="55">
        <v>2001242552</v>
      </c>
      <c r="H634" s="55">
        <v>6840136766</v>
      </c>
      <c r="J634" s="55" t="s">
        <v>673</v>
      </c>
      <c r="K634" s="207" t="s">
        <v>4654</v>
      </c>
      <c r="L634" s="206" t="s">
        <v>4641</v>
      </c>
      <c r="N634" s="44" t="s">
        <v>4655</v>
      </c>
      <c r="O634" s="44"/>
      <c r="P634" s="44"/>
      <c r="Q634" s="44" t="s">
        <v>4195</v>
      </c>
      <c r="R634" s="44" t="s">
        <v>3832</v>
      </c>
      <c r="AE634" s="9"/>
      <c r="CG634" s="9"/>
      <c r="CP634" s="9"/>
      <c r="CQ634" s="10"/>
    </row>
    <row r="635" spans="1:95" ht="15.75" customHeight="1">
      <c r="A635" s="55">
        <v>635</v>
      </c>
      <c r="B635" s="10"/>
      <c r="C635" s="67" t="s">
        <v>663</v>
      </c>
      <c r="D635" s="10"/>
      <c r="E635" s="4">
        <v>11</v>
      </c>
      <c r="F635" s="67" t="s">
        <v>663</v>
      </c>
      <c r="G635" s="55">
        <v>2001174747</v>
      </c>
      <c r="H635" s="55">
        <v>6878236169</v>
      </c>
      <c r="J635" s="55" t="s">
        <v>674</v>
      </c>
      <c r="K635" s="206">
        <v>140608197708</v>
      </c>
      <c r="L635" s="206" t="s">
        <v>4641</v>
      </c>
      <c r="N635" s="44" t="s">
        <v>4656</v>
      </c>
      <c r="O635" s="44"/>
      <c r="P635" s="44"/>
      <c r="Q635" s="44" t="s">
        <v>4156</v>
      </c>
      <c r="R635" s="44" t="s">
        <v>3832</v>
      </c>
      <c r="AE635" s="9"/>
      <c r="CG635" s="9"/>
      <c r="CP635" s="9"/>
      <c r="CQ635" s="10"/>
    </row>
    <row r="636" spans="1:95" ht="15.75" customHeight="1">
      <c r="A636" s="55">
        <v>636</v>
      </c>
      <c r="B636" s="10"/>
      <c r="C636" s="67" t="s">
        <v>663</v>
      </c>
      <c r="D636" s="10"/>
      <c r="E636" s="4">
        <v>12</v>
      </c>
      <c r="F636" s="67" t="s">
        <v>663</v>
      </c>
      <c r="G636" s="55">
        <v>2001242528</v>
      </c>
      <c r="H636" s="55">
        <v>6819379519</v>
      </c>
      <c r="J636" s="55" t="s">
        <v>675</v>
      </c>
      <c r="K636" s="206">
        <v>1040819331</v>
      </c>
      <c r="L636" s="206" t="s">
        <v>4086</v>
      </c>
      <c r="N636" s="44" t="s">
        <v>4657</v>
      </c>
      <c r="O636" s="44"/>
      <c r="P636" s="44"/>
      <c r="Q636" s="44" t="s">
        <v>4038</v>
      </c>
      <c r="R636" s="44" t="s">
        <v>3832</v>
      </c>
      <c r="AE636" s="9"/>
      <c r="CG636" s="9"/>
      <c r="CP636" s="9"/>
      <c r="CQ636" s="10"/>
    </row>
    <row r="637" spans="1:95" ht="15.75" customHeight="1">
      <c r="A637" s="55">
        <v>637</v>
      </c>
      <c r="B637" s="10"/>
      <c r="C637" s="67" t="s">
        <v>663</v>
      </c>
      <c r="D637" s="10"/>
      <c r="E637" s="4">
        <v>13</v>
      </c>
      <c r="F637" s="67" t="s">
        <v>663</v>
      </c>
      <c r="G637" s="55">
        <v>2001174724</v>
      </c>
      <c r="H637" s="55">
        <v>6828913935</v>
      </c>
      <c r="J637" s="55" t="s">
        <v>676</v>
      </c>
      <c r="K637" s="206" t="s">
        <v>3832</v>
      </c>
      <c r="L637" s="173"/>
      <c r="N637" s="44" t="s">
        <v>4658</v>
      </c>
      <c r="O637" s="44"/>
      <c r="P637" s="44"/>
      <c r="Q637" s="44" t="s">
        <v>4659</v>
      </c>
      <c r="R637" s="44" t="s">
        <v>3832</v>
      </c>
      <c r="AE637" s="9"/>
      <c r="CG637" s="9"/>
      <c r="CP637" s="9"/>
      <c r="CQ637" s="10"/>
    </row>
    <row r="638" spans="1:95" ht="15.75" customHeight="1">
      <c r="A638" s="55">
        <v>638</v>
      </c>
      <c r="B638" s="10"/>
      <c r="C638" s="67" t="s">
        <v>663</v>
      </c>
      <c r="D638" s="10"/>
      <c r="E638" s="4">
        <v>14</v>
      </c>
      <c r="F638" s="67" t="s">
        <v>663</v>
      </c>
      <c r="G638" s="55">
        <v>2001223975</v>
      </c>
      <c r="H638" s="55">
        <v>6839257453</v>
      </c>
      <c r="J638" s="55" t="s">
        <v>678</v>
      </c>
      <c r="K638" s="207" t="s">
        <v>4660</v>
      </c>
      <c r="L638" s="206" t="s">
        <v>4641</v>
      </c>
      <c r="N638" s="44" t="s">
        <v>4661</v>
      </c>
      <c r="O638" s="44"/>
      <c r="P638" s="44"/>
      <c r="Q638" s="44" t="s">
        <v>4120</v>
      </c>
      <c r="R638" s="44" t="s">
        <v>3832</v>
      </c>
      <c r="AE638" s="9"/>
      <c r="CG638" s="9"/>
      <c r="CP638" s="9"/>
      <c r="CQ638" s="10"/>
    </row>
    <row r="639" spans="1:95" ht="15.75" customHeight="1">
      <c r="A639" s="55">
        <v>640</v>
      </c>
      <c r="B639" s="10"/>
      <c r="C639" s="67" t="s">
        <v>663</v>
      </c>
      <c r="D639" s="10"/>
      <c r="E639" s="4">
        <v>16</v>
      </c>
      <c r="F639" s="67" t="s">
        <v>663</v>
      </c>
      <c r="G639" s="55">
        <v>2001242530</v>
      </c>
      <c r="H639" s="55">
        <v>6853762754</v>
      </c>
      <c r="J639" s="55" t="s">
        <v>679</v>
      </c>
      <c r="K639" s="206">
        <v>8860153764</v>
      </c>
      <c r="L639" s="206" t="s">
        <v>3952</v>
      </c>
      <c r="N639" s="44" t="s">
        <v>4662</v>
      </c>
      <c r="O639" s="44"/>
      <c r="P639" s="44"/>
      <c r="Q639" s="44" t="s">
        <v>4038</v>
      </c>
      <c r="R639" s="44" t="s">
        <v>3832</v>
      </c>
      <c r="AE639" s="9"/>
      <c r="CG639" s="9"/>
      <c r="CP639" s="9"/>
      <c r="CQ639" s="10"/>
    </row>
    <row r="640" spans="1:95" ht="15.75" customHeight="1">
      <c r="A640" s="55">
        <v>641</v>
      </c>
      <c r="B640" s="10"/>
      <c r="C640" s="67" t="s">
        <v>663</v>
      </c>
      <c r="D640" s="10"/>
      <c r="E640" s="4">
        <v>17</v>
      </c>
      <c r="F640" s="67" t="s">
        <v>663</v>
      </c>
      <c r="G640" s="55">
        <v>2001224034</v>
      </c>
      <c r="H640" s="55">
        <v>6839574978</v>
      </c>
      <c r="J640" s="55" t="s">
        <v>680</v>
      </c>
      <c r="K640" s="206" t="s">
        <v>3832</v>
      </c>
      <c r="L640" s="173"/>
      <c r="N640" s="44" t="s">
        <v>4663</v>
      </c>
      <c r="O640" s="44"/>
      <c r="P640" s="44"/>
      <c r="Q640" s="44" t="s">
        <v>4062</v>
      </c>
      <c r="R640" s="44" t="s">
        <v>3832</v>
      </c>
      <c r="AE640" s="9"/>
      <c r="CG640" s="9"/>
      <c r="CP640" s="9"/>
      <c r="CQ640" s="10"/>
    </row>
    <row r="641" spans="1:95" ht="15.75" customHeight="1">
      <c r="A641" s="55">
        <v>642</v>
      </c>
      <c r="B641" s="10"/>
      <c r="C641" s="67" t="s">
        <v>663</v>
      </c>
      <c r="D641" s="10"/>
      <c r="E641" s="4">
        <v>18</v>
      </c>
      <c r="F641" s="67" t="s">
        <v>663</v>
      </c>
      <c r="G641" s="55">
        <v>2001128241</v>
      </c>
      <c r="H641" s="55">
        <v>6853458357</v>
      </c>
      <c r="J641" s="55" t="s">
        <v>681</v>
      </c>
      <c r="K641" s="206">
        <v>1040820037</v>
      </c>
      <c r="L641" s="206" t="s">
        <v>4086</v>
      </c>
      <c r="N641" s="44" t="s">
        <v>4664</v>
      </c>
      <c r="O641" s="44"/>
      <c r="P641" s="44"/>
      <c r="Q641" s="44" t="s">
        <v>4665</v>
      </c>
      <c r="R641" s="44" t="s">
        <v>3832</v>
      </c>
      <c r="AE641" s="9"/>
      <c r="CG641" s="9"/>
      <c r="CP641" s="9"/>
      <c r="CQ641" s="10"/>
    </row>
    <row r="642" spans="1:95" ht="15.75" customHeight="1">
      <c r="A642" s="55">
        <v>643</v>
      </c>
      <c r="B642" s="10"/>
      <c r="C642" s="67" t="s">
        <v>663</v>
      </c>
      <c r="D642" s="10"/>
      <c r="E642" s="4">
        <v>19</v>
      </c>
      <c r="F642" s="67" t="s">
        <v>663</v>
      </c>
      <c r="G642" s="55">
        <v>2001185120</v>
      </c>
      <c r="H642" s="55">
        <v>6841904981</v>
      </c>
      <c r="J642" s="55" t="s">
        <v>682</v>
      </c>
      <c r="K642" s="206" t="s">
        <v>3832</v>
      </c>
      <c r="L642" s="173"/>
      <c r="N642" s="44" t="s">
        <v>4666</v>
      </c>
      <c r="O642" s="44"/>
      <c r="P642" s="44"/>
      <c r="Q642" s="44" t="s">
        <v>4667</v>
      </c>
      <c r="R642" s="44" t="s">
        <v>3832</v>
      </c>
      <c r="AE642" s="9"/>
      <c r="CG642" s="9"/>
      <c r="CP642" s="9"/>
      <c r="CQ642" s="10"/>
    </row>
    <row r="643" spans="1:95" ht="15.75" customHeight="1">
      <c r="A643" s="55">
        <v>644</v>
      </c>
      <c r="B643" s="10"/>
      <c r="C643" s="67" t="s">
        <v>663</v>
      </c>
      <c r="D643" s="10"/>
      <c r="E643" s="4">
        <v>20</v>
      </c>
      <c r="F643" s="67" t="s">
        <v>663</v>
      </c>
      <c r="G643" s="55">
        <v>2001242537</v>
      </c>
      <c r="H643" s="55">
        <v>6839525114</v>
      </c>
      <c r="J643" s="55" t="s">
        <v>683</v>
      </c>
      <c r="K643" s="207" t="s">
        <v>4668</v>
      </c>
      <c r="L643" s="206" t="s">
        <v>4641</v>
      </c>
      <c r="N643" s="44" t="s">
        <v>4669</v>
      </c>
      <c r="O643" s="44"/>
      <c r="P643" s="44"/>
      <c r="Q643" s="44" t="s">
        <v>4199</v>
      </c>
      <c r="R643" s="44" t="s">
        <v>3832</v>
      </c>
      <c r="AE643" s="9"/>
      <c r="CG643" s="9"/>
      <c r="CP643" s="9"/>
      <c r="CQ643" s="10"/>
    </row>
    <row r="644" spans="1:95" ht="15.75" customHeight="1">
      <c r="A644" s="55">
        <v>645</v>
      </c>
      <c r="B644" s="10"/>
      <c r="C644" s="67" t="s">
        <v>663</v>
      </c>
      <c r="D644" s="10"/>
      <c r="E644" s="4">
        <v>21</v>
      </c>
      <c r="F644" s="67" t="s">
        <v>663</v>
      </c>
      <c r="G644" s="55">
        <v>2001128244</v>
      </c>
      <c r="H644" s="55">
        <v>6878260434</v>
      </c>
      <c r="J644" s="55" t="s">
        <v>658</v>
      </c>
      <c r="K644" s="206">
        <v>2707261028</v>
      </c>
      <c r="L644" s="206" t="s">
        <v>4641</v>
      </c>
      <c r="N644" s="44" t="s">
        <v>4670</v>
      </c>
      <c r="O644" s="44"/>
      <c r="P644" s="44"/>
      <c r="Q644" s="44" t="s">
        <v>4162</v>
      </c>
      <c r="R644" s="44" t="s">
        <v>3832</v>
      </c>
      <c r="AE644" s="9"/>
      <c r="CG644" s="9"/>
      <c r="CP644" s="9"/>
      <c r="CQ644" s="10"/>
    </row>
    <row r="645" spans="1:95" ht="15.75" customHeight="1">
      <c r="A645" s="55">
        <v>646</v>
      </c>
      <c r="B645" s="10"/>
      <c r="C645" s="67" t="s">
        <v>663</v>
      </c>
      <c r="D645" s="10"/>
      <c r="E645" s="4">
        <v>22</v>
      </c>
      <c r="F645" s="67" t="s">
        <v>663</v>
      </c>
      <c r="G645" s="55">
        <v>2302653649</v>
      </c>
      <c r="H645" s="55">
        <v>6878236173</v>
      </c>
      <c r="J645" s="55" t="s">
        <v>684</v>
      </c>
      <c r="K645" s="206">
        <v>4727022008</v>
      </c>
      <c r="L645" s="206" t="s">
        <v>4641</v>
      </c>
      <c r="N645" s="44" t="s">
        <v>4671</v>
      </c>
      <c r="O645" s="44"/>
      <c r="P645" s="44"/>
      <c r="Q645" s="44" t="s">
        <v>4672</v>
      </c>
      <c r="R645" s="44" t="s">
        <v>4673</v>
      </c>
      <c r="AE645" s="9"/>
      <c r="CG645" s="9"/>
      <c r="CP645" s="9"/>
      <c r="CQ645" s="10"/>
    </row>
    <row r="646" spans="1:95" ht="15.75" customHeight="1">
      <c r="A646" s="55">
        <v>647</v>
      </c>
      <c r="B646" s="10"/>
      <c r="C646" s="67" t="s">
        <v>663</v>
      </c>
      <c r="D646" s="10"/>
      <c r="E646" s="4">
        <v>23</v>
      </c>
      <c r="F646" s="67" t="s">
        <v>663</v>
      </c>
      <c r="G646" s="55">
        <v>2001185130</v>
      </c>
      <c r="H646" s="55">
        <v>6841904983</v>
      </c>
      <c r="J646" s="55" t="s">
        <v>685</v>
      </c>
      <c r="K646" s="206" t="s">
        <v>3832</v>
      </c>
      <c r="L646" s="173"/>
      <c r="N646" s="44" t="s">
        <v>4674</v>
      </c>
      <c r="O646" s="44"/>
      <c r="P646" s="44"/>
      <c r="Q646" s="44" t="s">
        <v>4675</v>
      </c>
      <c r="R646" s="44" t="s">
        <v>3832</v>
      </c>
      <c r="AE646" s="9"/>
      <c r="CG646" s="9"/>
      <c r="CP646" s="9"/>
      <c r="CQ646" s="10"/>
    </row>
    <row r="647" spans="1:95" ht="15.75" customHeight="1">
      <c r="A647" s="55">
        <v>648</v>
      </c>
      <c r="B647" s="10"/>
      <c r="C647" s="67" t="s">
        <v>663</v>
      </c>
      <c r="D647" s="10"/>
      <c r="E647" s="4">
        <v>24</v>
      </c>
      <c r="F647" s="67" t="s">
        <v>663</v>
      </c>
      <c r="G647" s="55">
        <v>2001280503</v>
      </c>
      <c r="H647" s="55">
        <v>6858719723</v>
      </c>
      <c r="J647" s="55" t="s">
        <v>686</v>
      </c>
      <c r="K647" s="206">
        <v>1040819481</v>
      </c>
      <c r="L647" s="206" t="s">
        <v>4086</v>
      </c>
      <c r="N647" s="44" t="s">
        <v>4676</v>
      </c>
      <c r="O647" s="44"/>
      <c r="P647" s="44"/>
      <c r="Q647" s="44" t="s">
        <v>4011</v>
      </c>
      <c r="R647" s="44" t="s">
        <v>3832</v>
      </c>
      <c r="AE647" s="9"/>
      <c r="CG647" s="9"/>
      <c r="CP647" s="9"/>
      <c r="CQ647" s="10"/>
    </row>
    <row r="648" spans="1:95" ht="15.75" customHeight="1">
      <c r="A648" s="55">
        <v>649</v>
      </c>
      <c r="B648" s="10"/>
      <c r="C648" s="67" t="s">
        <v>663</v>
      </c>
      <c r="D648" s="10"/>
      <c r="E648" s="4">
        <v>25</v>
      </c>
      <c r="F648" s="67" t="s">
        <v>663</v>
      </c>
      <c r="G648" s="55">
        <v>2001242571</v>
      </c>
      <c r="H648" s="55">
        <v>6840075741</v>
      </c>
      <c r="J648" s="55" t="s">
        <v>687</v>
      </c>
      <c r="K648" s="207" t="s">
        <v>4677</v>
      </c>
      <c r="L648" s="206" t="s">
        <v>4641</v>
      </c>
      <c r="N648" s="44" t="s">
        <v>4678</v>
      </c>
      <c r="O648" s="44"/>
      <c r="P648" s="44"/>
      <c r="Q648" s="44" t="s">
        <v>3840</v>
      </c>
      <c r="R648" s="44" t="s">
        <v>3832</v>
      </c>
      <c r="AE648" s="9"/>
      <c r="CG648" s="9"/>
      <c r="CP648" s="9"/>
      <c r="CQ648" s="10"/>
    </row>
    <row r="649" spans="1:95" ht="15.75" customHeight="1">
      <c r="A649" s="55">
        <v>650</v>
      </c>
      <c r="B649" s="10"/>
      <c r="C649" s="67" t="s">
        <v>663</v>
      </c>
      <c r="D649" s="10"/>
      <c r="E649" s="4">
        <v>26</v>
      </c>
      <c r="F649" s="67" t="s">
        <v>663</v>
      </c>
      <c r="G649" s="55">
        <v>2001185131</v>
      </c>
      <c r="H649" s="55">
        <v>6878260435</v>
      </c>
      <c r="J649" s="55" t="s">
        <v>688</v>
      </c>
      <c r="K649" s="207" t="s">
        <v>4679</v>
      </c>
      <c r="L649" s="206" t="s">
        <v>4641</v>
      </c>
      <c r="N649" s="44" t="s">
        <v>4680</v>
      </c>
      <c r="O649" s="44"/>
      <c r="P649" s="44"/>
      <c r="Q649" s="44" t="s">
        <v>4681</v>
      </c>
      <c r="R649" s="44" t="s">
        <v>3832</v>
      </c>
      <c r="AE649" s="9"/>
      <c r="CG649" s="9"/>
      <c r="CP649" s="9"/>
      <c r="CQ649" s="10"/>
    </row>
    <row r="650" spans="1:95" ht="15.75" customHeight="1">
      <c r="A650" s="55">
        <v>651</v>
      </c>
      <c r="B650" s="10"/>
      <c r="C650" s="67" t="s">
        <v>663</v>
      </c>
      <c r="D650" s="10"/>
      <c r="E650" s="4">
        <v>27</v>
      </c>
      <c r="F650" s="67" t="s">
        <v>663</v>
      </c>
      <c r="G650" s="55">
        <v>2001128249</v>
      </c>
      <c r="H650" s="55">
        <v>6853458366</v>
      </c>
      <c r="J650" s="55" t="s">
        <v>689</v>
      </c>
      <c r="K650" s="206">
        <v>325767586</v>
      </c>
      <c r="L650" s="206" t="s">
        <v>4641</v>
      </c>
      <c r="N650" s="44" t="s">
        <v>4682</v>
      </c>
      <c r="O650" s="44"/>
      <c r="P650" s="44"/>
      <c r="Q650" s="44" t="s">
        <v>4619</v>
      </c>
      <c r="R650" s="44" t="s">
        <v>3832</v>
      </c>
      <c r="AE650" s="9"/>
      <c r="CG650" s="9"/>
      <c r="CP650" s="9"/>
      <c r="CQ650" s="10"/>
    </row>
    <row r="651" spans="1:95" ht="12.5">
      <c r="B651" s="10"/>
      <c r="C651" s="10"/>
      <c r="D651" s="10"/>
      <c r="E651" s="97"/>
      <c r="F651" s="10"/>
      <c r="K651" s="173"/>
      <c r="L651" s="173"/>
      <c r="N651" s="9"/>
      <c r="O651" s="9"/>
      <c r="P651" s="9"/>
      <c r="Q651" s="9"/>
      <c r="R651" s="9"/>
      <c r="AE651" s="9"/>
      <c r="CG651" s="9"/>
      <c r="CP651" s="9"/>
      <c r="CQ651" s="10"/>
    </row>
    <row r="652" spans="1:95" ht="12.5">
      <c r="B652" s="10"/>
      <c r="C652" s="10"/>
      <c r="D652" s="10"/>
      <c r="E652" s="97"/>
      <c r="F652" s="10"/>
      <c r="K652" s="173"/>
      <c r="L652" s="173"/>
      <c r="N652" s="9"/>
      <c r="O652" s="9"/>
      <c r="P652" s="9"/>
      <c r="Q652" s="9"/>
      <c r="R652" s="9"/>
      <c r="AE652" s="9"/>
      <c r="CG652" s="9"/>
      <c r="CP652" s="9"/>
      <c r="CQ652" s="10"/>
    </row>
    <row r="653" spans="1:95" ht="12.5">
      <c r="B653" s="10"/>
      <c r="C653" s="10"/>
      <c r="D653" s="10"/>
      <c r="E653" s="97"/>
      <c r="F653" s="10"/>
      <c r="K653" s="173"/>
      <c r="L653" s="173"/>
      <c r="N653" s="9"/>
      <c r="O653" s="9"/>
      <c r="P653" s="9"/>
      <c r="Q653" s="9"/>
      <c r="R653" s="9"/>
      <c r="AE653" s="9"/>
      <c r="CG653" s="9"/>
      <c r="CP653" s="9"/>
      <c r="CQ653" s="10"/>
    </row>
    <row r="654" spans="1:95" ht="12.5">
      <c r="B654" s="10"/>
      <c r="C654" s="10"/>
      <c r="D654" s="10"/>
      <c r="E654" s="97"/>
      <c r="F654" s="10"/>
      <c r="K654" s="173"/>
      <c r="L654" s="173"/>
      <c r="N654" s="9"/>
      <c r="O654" s="9"/>
      <c r="P654" s="9"/>
      <c r="Q654" s="9"/>
      <c r="R654" s="9"/>
      <c r="AE654" s="9"/>
      <c r="CG654" s="9"/>
      <c r="CP654" s="9"/>
      <c r="CQ654" s="10"/>
    </row>
    <row r="655" spans="1:95" ht="12.5">
      <c r="B655" s="10"/>
      <c r="C655" s="10"/>
      <c r="D655" s="10"/>
      <c r="E655" s="97"/>
      <c r="F655" s="10"/>
      <c r="K655" s="173"/>
      <c r="L655" s="173"/>
      <c r="N655" s="9"/>
      <c r="O655" s="9"/>
      <c r="P655" s="9"/>
      <c r="Q655" s="9"/>
      <c r="R655" s="9"/>
      <c r="AE655" s="9"/>
      <c r="CG655" s="9"/>
      <c r="CP655" s="9"/>
      <c r="CQ655" s="10"/>
    </row>
    <row r="656" spans="1:95" ht="12.5">
      <c r="B656" s="10"/>
      <c r="C656" s="10"/>
      <c r="D656" s="10"/>
      <c r="E656" s="97"/>
      <c r="F656" s="10"/>
      <c r="K656" s="173"/>
      <c r="L656" s="173"/>
      <c r="N656" s="9"/>
      <c r="O656" s="9"/>
      <c r="P656" s="9"/>
      <c r="Q656" s="9"/>
      <c r="R656" s="9"/>
      <c r="AE656" s="9"/>
      <c r="CG656" s="9"/>
      <c r="CP656" s="9"/>
      <c r="CQ656" s="10"/>
    </row>
    <row r="657" spans="2:95" ht="12.5">
      <c r="B657" s="10"/>
      <c r="C657" s="10"/>
      <c r="D657" s="10"/>
      <c r="E657" s="97"/>
      <c r="F657" s="10"/>
      <c r="K657" s="173"/>
      <c r="L657" s="173"/>
      <c r="N657" s="9"/>
      <c r="O657" s="9"/>
      <c r="P657" s="9"/>
      <c r="Q657" s="9"/>
      <c r="R657" s="9"/>
      <c r="AE657" s="9"/>
      <c r="CG657" s="9"/>
      <c r="CP657" s="9"/>
      <c r="CQ657" s="10"/>
    </row>
    <row r="658" spans="2:95" ht="12.5">
      <c r="B658" s="10"/>
      <c r="C658" s="10"/>
      <c r="D658" s="10"/>
      <c r="E658" s="97"/>
      <c r="F658" s="10"/>
      <c r="K658" s="173"/>
      <c r="L658" s="173"/>
      <c r="N658" s="9"/>
      <c r="O658" s="9"/>
      <c r="P658" s="9"/>
      <c r="Q658" s="9"/>
      <c r="R658" s="9"/>
      <c r="AE658" s="9"/>
      <c r="CG658" s="9"/>
      <c r="CP658" s="9"/>
      <c r="CQ658" s="10"/>
    </row>
    <row r="659" spans="2:95" ht="12.5">
      <c r="B659" s="10"/>
      <c r="C659" s="10"/>
      <c r="D659" s="10"/>
      <c r="E659" s="97"/>
      <c r="F659" s="10"/>
      <c r="K659" s="173"/>
      <c r="L659" s="173"/>
      <c r="N659" s="9"/>
      <c r="O659" s="9"/>
      <c r="P659" s="9"/>
      <c r="Q659" s="9"/>
      <c r="R659" s="9"/>
      <c r="AE659" s="9"/>
      <c r="CG659" s="9"/>
      <c r="CP659" s="9"/>
      <c r="CQ659" s="10"/>
    </row>
    <row r="660" spans="2:95" ht="12.5">
      <c r="B660" s="10"/>
      <c r="C660" s="10"/>
      <c r="D660" s="10"/>
      <c r="E660" s="97"/>
      <c r="F660" s="10"/>
      <c r="K660" s="173"/>
      <c r="L660" s="173"/>
      <c r="N660" s="9"/>
      <c r="O660" s="9"/>
      <c r="P660" s="9"/>
      <c r="Q660" s="9"/>
      <c r="R660" s="9"/>
      <c r="AE660" s="9"/>
      <c r="CG660" s="9"/>
      <c r="CP660" s="9"/>
      <c r="CQ660" s="10"/>
    </row>
    <row r="661" spans="2:95" ht="12.5">
      <c r="B661" s="10"/>
      <c r="C661" s="10"/>
      <c r="D661" s="10"/>
      <c r="E661" s="97"/>
      <c r="F661" s="10"/>
      <c r="K661" s="173"/>
      <c r="L661" s="173"/>
      <c r="N661" s="9"/>
      <c r="O661" s="9"/>
      <c r="P661" s="9"/>
      <c r="Q661" s="9"/>
      <c r="R661" s="9"/>
      <c r="AE661" s="9"/>
      <c r="CG661" s="9"/>
      <c r="CP661" s="9"/>
      <c r="CQ661" s="10"/>
    </row>
    <row r="662" spans="2:95" ht="12.5">
      <c r="B662" s="10"/>
      <c r="C662" s="10"/>
      <c r="D662" s="10"/>
      <c r="E662" s="97"/>
      <c r="F662" s="10"/>
      <c r="K662" s="173"/>
      <c r="L662" s="173"/>
      <c r="N662" s="9"/>
      <c r="O662" s="9"/>
      <c r="P662" s="9"/>
      <c r="Q662" s="9"/>
      <c r="R662" s="9"/>
      <c r="AE662" s="9"/>
      <c r="CG662" s="9"/>
      <c r="CP662" s="9"/>
      <c r="CQ662" s="10"/>
    </row>
    <row r="663" spans="2:95" ht="12.5">
      <c r="B663" s="10"/>
      <c r="C663" s="10"/>
      <c r="D663" s="10"/>
      <c r="E663" s="97"/>
      <c r="F663" s="10"/>
      <c r="K663" s="173"/>
      <c r="L663" s="173"/>
      <c r="N663" s="9"/>
      <c r="O663" s="9"/>
      <c r="P663" s="9"/>
      <c r="Q663" s="9"/>
      <c r="R663" s="9"/>
      <c r="AE663" s="9"/>
      <c r="CG663" s="9"/>
      <c r="CP663" s="9"/>
      <c r="CQ663" s="10"/>
    </row>
    <row r="664" spans="2:95" ht="12.5">
      <c r="B664" s="10"/>
      <c r="C664" s="10"/>
      <c r="D664" s="10"/>
      <c r="E664" s="97"/>
      <c r="F664" s="10"/>
      <c r="K664" s="173"/>
      <c r="L664" s="173"/>
      <c r="N664" s="9"/>
      <c r="O664" s="9"/>
      <c r="P664" s="9"/>
      <c r="Q664" s="9"/>
      <c r="R664" s="9"/>
      <c r="AE664" s="9"/>
      <c r="CG664" s="9"/>
      <c r="CP664" s="9"/>
      <c r="CQ664" s="10"/>
    </row>
    <row r="665" spans="2:95" ht="12.5">
      <c r="B665" s="10"/>
      <c r="C665" s="10"/>
      <c r="D665" s="10"/>
      <c r="E665" s="97"/>
      <c r="F665" s="10"/>
      <c r="K665" s="173"/>
      <c r="L665" s="173"/>
      <c r="N665" s="9"/>
      <c r="O665" s="9"/>
      <c r="P665" s="9"/>
      <c r="Q665" s="9"/>
      <c r="R665" s="9"/>
      <c r="AE665" s="9"/>
      <c r="CG665" s="9"/>
      <c r="CP665" s="9"/>
      <c r="CQ665" s="10"/>
    </row>
    <row r="666" spans="2:95" ht="12.5">
      <c r="B666" s="10"/>
      <c r="C666" s="10"/>
      <c r="D666" s="10"/>
      <c r="E666" s="97"/>
      <c r="F666" s="10"/>
      <c r="K666" s="173"/>
      <c r="L666" s="173"/>
      <c r="N666" s="9"/>
      <c r="O666" s="9"/>
      <c r="P666" s="9"/>
      <c r="Q666" s="9"/>
      <c r="R666" s="9"/>
      <c r="AE666" s="9"/>
      <c r="CG666" s="9"/>
      <c r="CP666" s="9"/>
      <c r="CQ666" s="10"/>
    </row>
    <row r="667" spans="2:95" ht="12.5">
      <c r="B667" s="10"/>
      <c r="C667" s="10"/>
      <c r="D667" s="10"/>
      <c r="E667" s="97"/>
      <c r="F667" s="10"/>
      <c r="K667" s="173"/>
      <c r="L667" s="173"/>
      <c r="N667" s="9"/>
      <c r="O667" s="9"/>
      <c r="P667" s="9"/>
      <c r="Q667" s="9"/>
      <c r="R667" s="9"/>
      <c r="AE667" s="9"/>
      <c r="CG667" s="9"/>
      <c r="CP667" s="9"/>
      <c r="CQ667" s="10"/>
    </row>
    <row r="668" spans="2:95" ht="12.5">
      <c r="B668" s="10"/>
      <c r="C668" s="10"/>
      <c r="D668" s="10"/>
      <c r="E668" s="97"/>
      <c r="F668" s="10"/>
      <c r="K668" s="173"/>
      <c r="L668" s="173"/>
      <c r="N668" s="9"/>
      <c r="O668" s="9"/>
      <c r="P668" s="9"/>
      <c r="Q668" s="9"/>
      <c r="R668" s="9"/>
      <c r="AE668" s="9"/>
      <c r="CG668" s="9"/>
      <c r="CP668" s="9"/>
      <c r="CQ668" s="10"/>
    </row>
    <row r="669" spans="2:95" ht="12.5">
      <c r="B669" s="10"/>
      <c r="C669" s="10"/>
      <c r="D669" s="10"/>
      <c r="E669" s="97"/>
      <c r="F669" s="10"/>
      <c r="K669" s="173"/>
      <c r="L669" s="173"/>
      <c r="N669" s="9"/>
      <c r="O669" s="9"/>
      <c r="P669" s="9"/>
      <c r="Q669" s="9"/>
      <c r="R669" s="9"/>
      <c r="AE669" s="9"/>
      <c r="CG669" s="9"/>
      <c r="CP669" s="9"/>
      <c r="CQ669" s="10"/>
    </row>
    <row r="670" spans="2:95" ht="12.5">
      <c r="B670" s="10"/>
      <c r="C670" s="10"/>
      <c r="D670" s="10"/>
      <c r="E670" s="97"/>
      <c r="F670" s="10"/>
      <c r="K670" s="173"/>
      <c r="L670" s="173"/>
      <c r="N670" s="9"/>
      <c r="O670" s="9"/>
      <c r="P670" s="9"/>
      <c r="Q670" s="9"/>
      <c r="R670" s="9"/>
      <c r="AE670" s="9"/>
      <c r="CG670" s="9"/>
      <c r="CP670" s="9"/>
      <c r="CQ670" s="10"/>
    </row>
    <row r="671" spans="2:95" ht="12.5">
      <c r="B671" s="10"/>
      <c r="C671" s="10"/>
      <c r="D671" s="10"/>
      <c r="E671" s="97"/>
      <c r="F671" s="10"/>
      <c r="K671" s="173"/>
      <c r="L671" s="173"/>
      <c r="N671" s="9"/>
      <c r="O671" s="9"/>
      <c r="P671" s="9"/>
      <c r="Q671" s="9"/>
      <c r="R671" s="9"/>
      <c r="AE671" s="9"/>
      <c r="CG671" s="9"/>
      <c r="CP671" s="9"/>
      <c r="CQ671" s="10"/>
    </row>
    <row r="672" spans="2:95" ht="12.5">
      <c r="B672" s="10"/>
      <c r="C672" s="10"/>
      <c r="D672" s="10"/>
      <c r="E672" s="97"/>
      <c r="F672" s="10"/>
      <c r="K672" s="173"/>
      <c r="L672" s="173"/>
      <c r="N672" s="9"/>
      <c r="O672" s="9"/>
      <c r="P672" s="9"/>
      <c r="Q672" s="9"/>
      <c r="R672" s="9"/>
      <c r="AE672" s="9"/>
      <c r="CG672" s="9"/>
      <c r="CP672" s="9"/>
      <c r="CQ672" s="10"/>
    </row>
    <row r="673" spans="2:95" ht="12.5">
      <c r="B673" s="10"/>
      <c r="C673" s="10"/>
      <c r="D673" s="10"/>
      <c r="E673" s="97"/>
      <c r="F673" s="10"/>
      <c r="K673" s="173"/>
      <c r="L673" s="173"/>
      <c r="N673" s="9"/>
      <c r="O673" s="9"/>
      <c r="P673" s="9"/>
      <c r="Q673" s="9"/>
      <c r="R673" s="9"/>
      <c r="AE673" s="9"/>
      <c r="CG673" s="9"/>
      <c r="CP673" s="9"/>
      <c r="CQ673" s="10"/>
    </row>
    <row r="674" spans="2:95" ht="12.5">
      <c r="B674" s="10"/>
      <c r="C674" s="10"/>
      <c r="D674" s="10"/>
      <c r="E674" s="97"/>
      <c r="F674" s="10"/>
      <c r="K674" s="173"/>
      <c r="L674" s="173"/>
      <c r="N674" s="9"/>
      <c r="O674" s="9"/>
      <c r="P674" s="9"/>
      <c r="Q674" s="9"/>
      <c r="R674" s="9"/>
      <c r="AE674" s="9"/>
      <c r="CG674" s="9"/>
      <c r="CP674" s="9"/>
      <c r="CQ674" s="10"/>
    </row>
    <row r="675" spans="2:95" ht="12.5">
      <c r="B675" s="10"/>
      <c r="C675" s="10"/>
      <c r="D675" s="10"/>
      <c r="E675" s="97"/>
      <c r="F675" s="10"/>
      <c r="K675" s="173"/>
      <c r="L675" s="173"/>
      <c r="N675" s="9"/>
      <c r="O675" s="9"/>
      <c r="P675" s="9"/>
      <c r="Q675" s="9"/>
      <c r="R675" s="9"/>
      <c r="AE675" s="9"/>
      <c r="CG675" s="9"/>
      <c r="CP675" s="9"/>
      <c r="CQ675" s="10"/>
    </row>
    <row r="676" spans="2:95" ht="12.5">
      <c r="B676" s="10"/>
      <c r="C676" s="10"/>
      <c r="D676" s="10"/>
      <c r="E676" s="97"/>
      <c r="F676" s="10"/>
      <c r="K676" s="173"/>
      <c r="L676" s="173"/>
      <c r="N676" s="9"/>
      <c r="O676" s="9"/>
      <c r="P676" s="9"/>
      <c r="Q676" s="9"/>
      <c r="R676" s="9"/>
      <c r="AE676" s="9"/>
      <c r="CG676" s="9"/>
      <c r="CP676" s="9"/>
      <c r="CQ676" s="10"/>
    </row>
    <row r="677" spans="2:95" ht="12.5">
      <c r="B677" s="10"/>
      <c r="C677" s="10"/>
      <c r="D677" s="10"/>
      <c r="E677" s="97"/>
      <c r="F677" s="10"/>
      <c r="K677" s="173"/>
      <c r="L677" s="173"/>
      <c r="N677" s="9"/>
      <c r="O677" s="9"/>
      <c r="P677" s="9"/>
      <c r="Q677" s="9"/>
      <c r="R677" s="9"/>
      <c r="AE677" s="9"/>
      <c r="CG677" s="9"/>
      <c r="CP677" s="9"/>
      <c r="CQ677" s="10"/>
    </row>
    <row r="678" spans="2:95" ht="12.5">
      <c r="B678" s="10"/>
      <c r="C678" s="10"/>
      <c r="D678" s="10"/>
      <c r="E678" s="97"/>
      <c r="F678" s="10"/>
      <c r="K678" s="173"/>
      <c r="L678" s="173"/>
      <c r="N678" s="9"/>
      <c r="O678" s="9"/>
      <c r="P678" s="9"/>
      <c r="Q678" s="9"/>
      <c r="R678" s="9"/>
      <c r="AE678" s="9"/>
      <c r="CG678" s="9"/>
      <c r="CP678" s="9"/>
      <c r="CQ678" s="10"/>
    </row>
    <row r="679" spans="2:95" ht="12.5">
      <c r="B679" s="10"/>
      <c r="C679" s="10"/>
      <c r="D679" s="10"/>
      <c r="E679" s="97"/>
      <c r="F679" s="10"/>
      <c r="K679" s="173"/>
      <c r="L679" s="173"/>
      <c r="N679" s="9"/>
      <c r="O679" s="9"/>
      <c r="P679" s="9"/>
      <c r="Q679" s="9"/>
      <c r="R679" s="9"/>
      <c r="AE679" s="9"/>
      <c r="CG679" s="9"/>
      <c r="CP679" s="9"/>
      <c r="CQ679" s="10"/>
    </row>
    <row r="680" spans="2:95" ht="12.5">
      <c r="B680" s="10"/>
      <c r="C680" s="10"/>
      <c r="D680" s="10"/>
      <c r="E680" s="97"/>
      <c r="F680" s="10"/>
      <c r="K680" s="173"/>
      <c r="L680" s="173"/>
      <c r="N680" s="9"/>
      <c r="O680" s="9"/>
      <c r="P680" s="9"/>
      <c r="Q680" s="9"/>
      <c r="R680" s="9"/>
      <c r="AE680" s="9"/>
      <c r="CG680" s="9"/>
      <c r="CP680" s="9"/>
      <c r="CQ680" s="10"/>
    </row>
    <row r="681" spans="2:95" ht="12.5">
      <c r="B681" s="10"/>
      <c r="C681" s="10"/>
      <c r="D681" s="10"/>
      <c r="E681" s="97"/>
      <c r="F681" s="10"/>
      <c r="K681" s="173"/>
      <c r="L681" s="173"/>
      <c r="N681" s="9"/>
      <c r="O681" s="9"/>
      <c r="P681" s="9"/>
      <c r="Q681" s="9"/>
      <c r="R681" s="9"/>
      <c r="AE681" s="9"/>
      <c r="CG681" s="9"/>
      <c r="CP681" s="9"/>
      <c r="CQ681" s="10"/>
    </row>
    <row r="682" spans="2:95" ht="12.5">
      <c r="B682" s="10"/>
      <c r="C682" s="10"/>
      <c r="D682" s="10"/>
      <c r="E682" s="97"/>
      <c r="F682" s="10"/>
      <c r="K682" s="173"/>
      <c r="L682" s="173"/>
      <c r="N682" s="9"/>
      <c r="O682" s="9"/>
      <c r="P682" s="9"/>
      <c r="Q682" s="9"/>
      <c r="R682" s="9"/>
      <c r="AE682" s="9"/>
      <c r="CG682" s="9"/>
      <c r="CP682" s="9"/>
      <c r="CQ682" s="10"/>
    </row>
    <row r="683" spans="2:95" ht="12.5">
      <c r="B683" s="10"/>
      <c r="C683" s="10"/>
      <c r="D683" s="10"/>
      <c r="E683" s="97"/>
      <c r="F683" s="10"/>
      <c r="K683" s="173"/>
      <c r="L683" s="173"/>
      <c r="N683" s="9"/>
      <c r="O683" s="9"/>
      <c r="P683" s="9"/>
      <c r="Q683" s="9"/>
      <c r="R683" s="9"/>
      <c r="AE683" s="9"/>
      <c r="CG683" s="9"/>
      <c r="CP683" s="9"/>
      <c r="CQ683" s="10"/>
    </row>
    <row r="684" spans="2:95" ht="12.5">
      <c r="B684" s="10"/>
      <c r="C684" s="10"/>
      <c r="D684" s="10"/>
      <c r="E684" s="97"/>
      <c r="F684" s="10"/>
      <c r="K684" s="173"/>
      <c r="L684" s="173"/>
      <c r="N684" s="9"/>
      <c r="O684" s="9"/>
      <c r="P684" s="9"/>
      <c r="Q684" s="9"/>
      <c r="R684" s="9"/>
      <c r="AE684" s="9"/>
      <c r="CG684" s="9"/>
      <c r="CP684" s="9"/>
      <c r="CQ684" s="10"/>
    </row>
    <row r="685" spans="2:95" ht="12.5">
      <c r="B685" s="10"/>
      <c r="C685" s="10"/>
      <c r="D685" s="10"/>
      <c r="E685" s="97"/>
      <c r="F685" s="10"/>
      <c r="K685" s="173"/>
      <c r="L685" s="173"/>
      <c r="N685" s="9"/>
      <c r="O685" s="9"/>
      <c r="P685" s="9"/>
      <c r="Q685" s="9"/>
      <c r="R685" s="9"/>
      <c r="AE685" s="9"/>
      <c r="CG685" s="9"/>
      <c r="CP685" s="9"/>
      <c r="CQ685" s="10"/>
    </row>
    <row r="686" spans="2:95" ht="12.5">
      <c r="B686" s="10"/>
      <c r="C686" s="10"/>
      <c r="D686" s="10"/>
      <c r="E686" s="97"/>
      <c r="F686" s="10"/>
      <c r="K686" s="173"/>
      <c r="L686" s="173"/>
      <c r="N686" s="9"/>
      <c r="O686" s="9"/>
      <c r="P686" s="9"/>
      <c r="Q686" s="9"/>
      <c r="R686" s="9"/>
      <c r="AE686" s="9"/>
      <c r="CG686" s="9"/>
      <c r="CP686" s="9"/>
      <c r="CQ686" s="10"/>
    </row>
    <row r="687" spans="2:95" ht="12.5">
      <c r="B687" s="10"/>
      <c r="C687" s="10"/>
      <c r="D687" s="10"/>
      <c r="E687" s="97"/>
      <c r="F687" s="10"/>
      <c r="K687" s="173"/>
      <c r="L687" s="173"/>
      <c r="N687" s="9"/>
      <c r="O687" s="9"/>
      <c r="P687" s="9"/>
      <c r="Q687" s="9"/>
      <c r="R687" s="9"/>
      <c r="AE687" s="9"/>
      <c r="CG687" s="9"/>
      <c r="CP687" s="9"/>
      <c r="CQ687" s="10"/>
    </row>
    <row r="688" spans="2:95" ht="12.5">
      <c r="B688" s="10"/>
      <c r="C688" s="10"/>
      <c r="D688" s="10"/>
      <c r="E688" s="97"/>
      <c r="F688" s="10"/>
      <c r="K688" s="173"/>
      <c r="L688" s="173"/>
      <c r="N688" s="9"/>
      <c r="O688" s="9"/>
      <c r="P688" s="9"/>
      <c r="Q688" s="9"/>
      <c r="R688" s="9"/>
      <c r="AE688" s="9"/>
      <c r="CG688" s="9"/>
      <c r="CP688" s="9"/>
      <c r="CQ688" s="10"/>
    </row>
    <row r="689" spans="2:95" ht="12.5">
      <c r="B689" s="10"/>
      <c r="C689" s="10"/>
      <c r="D689" s="10"/>
      <c r="E689" s="97"/>
      <c r="F689" s="10"/>
      <c r="K689" s="173"/>
      <c r="L689" s="173"/>
      <c r="N689" s="9"/>
      <c r="O689" s="9"/>
      <c r="P689" s="9"/>
      <c r="Q689" s="9"/>
      <c r="R689" s="9"/>
      <c r="AE689" s="9"/>
      <c r="CG689" s="9"/>
      <c r="CP689" s="9"/>
      <c r="CQ689" s="10"/>
    </row>
    <row r="690" spans="2:95" ht="12.5">
      <c r="B690" s="10"/>
      <c r="C690" s="10"/>
      <c r="D690" s="10"/>
      <c r="E690" s="97"/>
      <c r="F690" s="10"/>
      <c r="K690" s="173"/>
      <c r="L690" s="173"/>
      <c r="N690" s="9"/>
      <c r="O690" s="9"/>
      <c r="P690" s="9"/>
      <c r="Q690" s="9"/>
      <c r="R690" s="9"/>
      <c r="AE690" s="9"/>
      <c r="CG690" s="9"/>
      <c r="CP690" s="9"/>
      <c r="CQ690" s="10"/>
    </row>
    <row r="691" spans="2:95" ht="12.5">
      <c r="B691" s="10"/>
      <c r="C691" s="10"/>
      <c r="D691" s="10"/>
      <c r="E691" s="97"/>
      <c r="F691" s="10"/>
      <c r="K691" s="173"/>
      <c r="L691" s="173"/>
      <c r="N691" s="9"/>
      <c r="O691" s="9"/>
      <c r="P691" s="9"/>
      <c r="Q691" s="9"/>
      <c r="R691" s="9"/>
      <c r="AE691" s="9"/>
      <c r="CG691" s="9"/>
      <c r="CP691" s="9"/>
      <c r="CQ691" s="10"/>
    </row>
    <row r="692" spans="2:95" ht="12.5">
      <c r="B692" s="10"/>
      <c r="C692" s="10"/>
      <c r="D692" s="10"/>
      <c r="E692" s="97"/>
      <c r="F692" s="10"/>
      <c r="K692" s="173"/>
      <c r="L692" s="173"/>
      <c r="N692" s="9"/>
      <c r="O692" s="9"/>
      <c r="P692" s="9"/>
      <c r="Q692" s="9"/>
      <c r="R692" s="9"/>
      <c r="AE692" s="9"/>
      <c r="CG692" s="9"/>
      <c r="CP692" s="9"/>
      <c r="CQ692" s="10"/>
    </row>
    <row r="693" spans="2:95" ht="12.5">
      <c r="B693" s="10"/>
      <c r="C693" s="10"/>
      <c r="D693" s="10"/>
      <c r="E693" s="97"/>
      <c r="F693" s="10"/>
      <c r="K693" s="173"/>
      <c r="L693" s="173"/>
      <c r="N693" s="9"/>
      <c r="O693" s="9"/>
      <c r="P693" s="9"/>
      <c r="Q693" s="9"/>
      <c r="R693" s="9"/>
      <c r="AE693" s="9"/>
      <c r="CG693" s="9"/>
      <c r="CP693" s="9"/>
      <c r="CQ693" s="10"/>
    </row>
    <row r="694" spans="2:95" ht="12.5">
      <c r="B694" s="10"/>
      <c r="C694" s="10"/>
      <c r="D694" s="10"/>
      <c r="E694" s="97"/>
      <c r="F694" s="10"/>
      <c r="K694" s="173"/>
      <c r="L694" s="173"/>
      <c r="N694" s="9"/>
      <c r="O694" s="9"/>
      <c r="P694" s="9"/>
      <c r="Q694" s="9"/>
      <c r="R694" s="9"/>
      <c r="AE694" s="9"/>
      <c r="CG694" s="9"/>
      <c r="CP694" s="9"/>
      <c r="CQ694" s="10"/>
    </row>
    <row r="695" spans="2:95" ht="12.5">
      <c r="B695" s="10"/>
      <c r="C695" s="10"/>
      <c r="D695" s="10"/>
      <c r="E695" s="97"/>
      <c r="F695" s="10"/>
      <c r="K695" s="173"/>
      <c r="L695" s="173"/>
      <c r="N695" s="9"/>
      <c r="O695" s="9"/>
      <c r="P695" s="9"/>
      <c r="Q695" s="9"/>
      <c r="R695" s="9"/>
      <c r="AE695" s="9"/>
      <c r="CG695" s="9"/>
      <c r="CP695" s="9"/>
      <c r="CQ695" s="10"/>
    </row>
    <row r="696" spans="2:95" ht="12.5">
      <c r="B696" s="10"/>
      <c r="C696" s="10"/>
      <c r="D696" s="10"/>
      <c r="E696" s="97"/>
      <c r="F696" s="10"/>
      <c r="K696" s="173"/>
      <c r="L696" s="173"/>
      <c r="N696" s="9"/>
      <c r="O696" s="9"/>
      <c r="P696" s="9"/>
      <c r="Q696" s="9"/>
      <c r="R696" s="9"/>
      <c r="AE696" s="9"/>
      <c r="CG696" s="9"/>
      <c r="CP696" s="9"/>
      <c r="CQ696" s="10"/>
    </row>
    <row r="697" spans="2:95" ht="12.5">
      <c r="B697" s="10"/>
      <c r="C697" s="10"/>
      <c r="D697" s="10"/>
      <c r="E697" s="97"/>
      <c r="F697" s="10"/>
      <c r="K697" s="173"/>
      <c r="L697" s="173"/>
      <c r="N697" s="9"/>
      <c r="O697" s="9"/>
      <c r="P697" s="9"/>
      <c r="Q697" s="9"/>
      <c r="R697" s="9"/>
      <c r="AE697" s="9"/>
      <c r="CG697" s="9"/>
      <c r="CP697" s="9"/>
      <c r="CQ697" s="10"/>
    </row>
    <row r="698" spans="2:95" ht="12.5">
      <c r="B698" s="10"/>
      <c r="C698" s="10"/>
      <c r="D698" s="10"/>
      <c r="E698" s="97"/>
      <c r="F698" s="10"/>
      <c r="K698" s="173"/>
      <c r="L698" s="173"/>
      <c r="N698" s="9"/>
      <c r="O698" s="9"/>
      <c r="P698" s="9"/>
      <c r="Q698" s="9"/>
      <c r="R698" s="9"/>
      <c r="AE698" s="9"/>
      <c r="CG698" s="9"/>
      <c r="CP698" s="9"/>
      <c r="CQ698" s="10"/>
    </row>
    <row r="699" spans="2:95" ht="12.5">
      <c r="B699" s="10"/>
      <c r="C699" s="10"/>
      <c r="D699" s="10"/>
      <c r="E699" s="97"/>
      <c r="F699" s="10"/>
      <c r="K699" s="173"/>
      <c r="L699" s="173"/>
      <c r="N699" s="9"/>
      <c r="O699" s="9"/>
      <c r="P699" s="9"/>
      <c r="Q699" s="9"/>
      <c r="R699" s="9"/>
      <c r="AE699" s="9"/>
      <c r="CG699" s="9"/>
      <c r="CP699" s="9"/>
      <c r="CQ699" s="10"/>
    </row>
    <row r="700" spans="2:95" ht="12.5">
      <c r="B700" s="10"/>
      <c r="C700" s="10"/>
      <c r="D700" s="10"/>
      <c r="E700" s="97"/>
      <c r="F700" s="10"/>
      <c r="K700" s="173"/>
      <c r="L700" s="173"/>
      <c r="N700" s="9"/>
      <c r="O700" s="9"/>
      <c r="P700" s="9"/>
      <c r="Q700" s="9"/>
      <c r="R700" s="9"/>
      <c r="AE700" s="9"/>
      <c r="CG700" s="9"/>
      <c r="CP700" s="9"/>
      <c r="CQ700" s="10"/>
    </row>
    <row r="701" spans="2:95" ht="12.5">
      <c r="B701" s="10"/>
      <c r="C701" s="10"/>
      <c r="D701" s="10"/>
      <c r="E701" s="97"/>
      <c r="F701" s="10"/>
      <c r="K701" s="173"/>
      <c r="L701" s="173"/>
      <c r="N701" s="9"/>
      <c r="O701" s="9"/>
      <c r="P701" s="9"/>
      <c r="Q701" s="9"/>
      <c r="R701" s="9"/>
      <c r="AE701" s="9"/>
      <c r="CG701" s="9"/>
      <c r="CP701" s="9"/>
      <c r="CQ701" s="10"/>
    </row>
    <row r="702" spans="2:95" ht="12.5">
      <c r="B702" s="10"/>
      <c r="C702" s="10"/>
      <c r="D702" s="10"/>
      <c r="E702" s="97"/>
      <c r="F702" s="10"/>
      <c r="K702" s="173"/>
      <c r="L702" s="173"/>
      <c r="N702" s="9"/>
      <c r="O702" s="9"/>
      <c r="P702" s="9"/>
      <c r="Q702" s="9"/>
      <c r="R702" s="9"/>
      <c r="AE702" s="9"/>
      <c r="CG702" s="9"/>
      <c r="CP702" s="9"/>
      <c r="CQ702" s="10"/>
    </row>
    <row r="703" spans="2:95" ht="12.5">
      <c r="B703" s="10"/>
      <c r="C703" s="10"/>
      <c r="D703" s="10"/>
      <c r="E703" s="97"/>
      <c r="F703" s="10"/>
      <c r="K703" s="173"/>
      <c r="L703" s="173"/>
      <c r="N703" s="9"/>
      <c r="O703" s="9"/>
      <c r="P703" s="9"/>
      <c r="Q703" s="9"/>
      <c r="R703" s="9"/>
      <c r="AE703" s="9"/>
      <c r="CG703" s="9"/>
      <c r="CP703" s="9"/>
      <c r="CQ703" s="10"/>
    </row>
    <row r="704" spans="2:95" ht="12.5">
      <c r="B704" s="10"/>
      <c r="C704" s="10"/>
      <c r="D704" s="10"/>
      <c r="E704" s="97"/>
      <c r="F704" s="10"/>
      <c r="K704" s="173"/>
      <c r="L704" s="173"/>
      <c r="N704" s="9"/>
      <c r="O704" s="9"/>
      <c r="P704" s="9"/>
      <c r="Q704" s="9"/>
      <c r="R704" s="9"/>
      <c r="AE704" s="9"/>
      <c r="CG704" s="9"/>
      <c r="CP704" s="9"/>
      <c r="CQ704" s="10"/>
    </row>
    <row r="705" spans="2:95" ht="12.5">
      <c r="B705" s="10"/>
      <c r="C705" s="10"/>
      <c r="D705" s="10"/>
      <c r="E705" s="97"/>
      <c r="F705" s="10"/>
      <c r="K705" s="173"/>
      <c r="L705" s="173"/>
      <c r="N705" s="9"/>
      <c r="O705" s="9"/>
      <c r="P705" s="9"/>
      <c r="Q705" s="9"/>
      <c r="R705" s="9"/>
      <c r="AE705" s="9"/>
      <c r="CG705" s="9"/>
      <c r="CP705" s="9"/>
      <c r="CQ705" s="10"/>
    </row>
    <row r="706" spans="2:95" ht="12.5">
      <c r="B706" s="10"/>
      <c r="C706" s="10"/>
      <c r="D706" s="10"/>
      <c r="E706" s="97"/>
      <c r="F706" s="10"/>
      <c r="K706" s="173"/>
      <c r="L706" s="173"/>
      <c r="N706" s="9"/>
      <c r="O706" s="9"/>
      <c r="P706" s="9"/>
      <c r="Q706" s="9"/>
      <c r="R706" s="9"/>
      <c r="AE706" s="9"/>
      <c r="CG706" s="9"/>
      <c r="CP706" s="9"/>
      <c r="CQ706" s="10"/>
    </row>
    <row r="707" spans="2:95" ht="12.5">
      <c r="B707" s="10"/>
      <c r="C707" s="10"/>
      <c r="D707" s="10"/>
      <c r="E707" s="97"/>
      <c r="F707" s="10"/>
      <c r="K707" s="173"/>
      <c r="L707" s="173"/>
      <c r="N707" s="9"/>
      <c r="O707" s="9"/>
      <c r="P707" s="9"/>
      <c r="Q707" s="9"/>
      <c r="R707" s="9"/>
      <c r="AE707" s="9"/>
      <c r="CG707" s="9"/>
      <c r="CP707" s="9"/>
      <c r="CQ707" s="10"/>
    </row>
    <row r="708" spans="2:95" ht="12.5">
      <c r="B708" s="10"/>
      <c r="C708" s="10"/>
      <c r="D708" s="10"/>
      <c r="E708" s="97"/>
      <c r="F708" s="10"/>
      <c r="K708" s="173"/>
      <c r="L708" s="173"/>
      <c r="N708" s="9"/>
      <c r="O708" s="9"/>
      <c r="P708" s="9"/>
      <c r="Q708" s="9"/>
      <c r="R708" s="9"/>
      <c r="AE708" s="9"/>
      <c r="CG708" s="9"/>
      <c r="CP708" s="9"/>
      <c r="CQ708" s="10"/>
    </row>
    <row r="709" spans="2:95" ht="12.5">
      <c r="B709" s="10"/>
      <c r="C709" s="10"/>
      <c r="D709" s="10"/>
      <c r="E709" s="97"/>
      <c r="F709" s="10"/>
      <c r="K709" s="173"/>
      <c r="L709" s="173"/>
      <c r="N709" s="9"/>
      <c r="O709" s="9"/>
      <c r="P709" s="9"/>
      <c r="Q709" s="9"/>
      <c r="R709" s="9"/>
      <c r="AE709" s="9"/>
      <c r="CG709" s="9"/>
      <c r="CP709" s="9"/>
      <c r="CQ709" s="10"/>
    </row>
    <row r="710" spans="2:95" ht="12.5">
      <c r="B710" s="10"/>
      <c r="C710" s="10"/>
      <c r="D710" s="10"/>
      <c r="E710" s="97"/>
      <c r="F710" s="10"/>
      <c r="K710" s="173"/>
      <c r="L710" s="173"/>
      <c r="N710" s="9"/>
      <c r="O710" s="9"/>
      <c r="P710" s="9"/>
      <c r="Q710" s="9"/>
      <c r="R710" s="9"/>
      <c r="AE710" s="9"/>
      <c r="CG710" s="9"/>
      <c r="CP710" s="9"/>
      <c r="CQ710" s="10"/>
    </row>
    <row r="711" spans="2:95" ht="12.5">
      <c r="B711" s="10"/>
      <c r="C711" s="10"/>
      <c r="D711" s="10"/>
      <c r="E711" s="97"/>
      <c r="F711" s="10"/>
      <c r="K711" s="173"/>
      <c r="L711" s="173"/>
      <c r="N711" s="9"/>
      <c r="O711" s="9"/>
      <c r="P711" s="9"/>
      <c r="Q711" s="9"/>
      <c r="R711" s="9"/>
      <c r="AE711" s="9"/>
      <c r="CG711" s="9"/>
      <c r="CP711" s="9"/>
      <c r="CQ711" s="10"/>
    </row>
    <row r="712" spans="2:95" ht="12.5">
      <c r="B712" s="10"/>
      <c r="C712" s="10"/>
      <c r="D712" s="10"/>
      <c r="E712" s="97"/>
      <c r="F712" s="10"/>
      <c r="K712" s="173"/>
      <c r="L712" s="173"/>
      <c r="N712" s="9"/>
      <c r="O712" s="9"/>
      <c r="P712" s="9"/>
      <c r="Q712" s="9"/>
      <c r="R712" s="9"/>
      <c r="AE712" s="9"/>
      <c r="CG712" s="9"/>
      <c r="CP712" s="9"/>
      <c r="CQ712" s="10"/>
    </row>
    <row r="713" spans="2:95" ht="12.5">
      <c r="B713" s="10"/>
      <c r="C713" s="10"/>
      <c r="D713" s="10"/>
      <c r="E713" s="97"/>
      <c r="F713" s="10"/>
      <c r="K713" s="173"/>
      <c r="L713" s="173"/>
      <c r="N713" s="9"/>
      <c r="O713" s="9"/>
      <c r="P713" s="9"/>
      <c r="Q713" s="9"/>
      <c r="R713" s="9"/>
      <c r="AE713" s="9"/>
      <c r="CG713" s="9"/>
      <c r="CP713" s="9"/>
      <c r="CQ713" s="10"/>
    </row>
    <row r="714" spans="2:95" ht="12.5">
      <c r="B714" s="10"/>
      <c r="C714" s="10"/>
      <c r="D714" s="10"/>
      <c r="E714" s="97"/>
      <c r="F714" s="10"/>
      <c r="K714" s="173"/>
      <c r="L714" s="173"/>
      <c r="N714" s="9"/>
      <c r="O714" s="9"/>
      <c r="P714" s="9"/>
      <c r="Q714" s="9"/>
      <c r="R714" s="9"/>
      <c r="AE714" s="9"/>
      <c r="CG714" s="9"/>
      <c r="CP714" s="9"/>
      <c r="CQ714" s="10"/>
    </row>
    <row r="715" spans="2:95" ht="12.5">
      <c r="B715" s="10"/>
      <c r="C715" s="10"/>
      <c r="D715" s="10"/>
      <c r="E715" s="97"/>
      <c r="F715" s="10"/>
      <c r="K715" s="173"/>
      <c r="L715" s="173"/>
      <c r="N715" s="9"/>
      <c r="O715" s="9"/>
      <c r="P715" s="9"/>
      <c r="Q715" s="9"/>
      <c r="R715" s="9"/>
      <c r="AE715" s="9"/>
      <c r="CG715" s="9"/>
      <c r="CP715" s="9"/>
      <c r="CQ715" s="10"/>
    </row>
    <row r="716" spans="2:95" ht="12.5">
      <c r="B716" s="10"/>
      <c r="C716" s="10"/>
      <c r="D716" s="10"/>
      <c r="E716" s="97"/>
      <c r="F716" s="10"/>
      <c r="K716" s="173"/>
      <c r="L716" s="173"/>
      <c r="N716" s="9"/>
      <c r="O716" s="9"/>
      <c r="P716" s="9"/>
      <c r="Q716" s="9"/>
      <c r="R716" s="9"/>
      <c r="AE716" s="9"/>
      <c r="CG716" s="9"/>
      <c r="CP716" s="9"/>
      <c r="CQ716" s="10"/>
    </row>
    <row r="717" spans="2:95" ht="12.5">
      <c r="B717" s="10"/>
      <c r="C717" s="10"/>
      <c r="D717" s="10"/>
      <c r="E717" s="97"/>
      <c r="F717" s="10"/>
      <c r="K717" s="173"/>
      <c r="L717" s="173"/>
      <c r="N717" s="9"/>
      <c r="O717" s="9"/>
      <c r="P717" s="9"/>
      <c r="Q717" s="9"/>
      <c r="R717" s="9"/>
      <c r="AE717" s="9"/>
      <c r="CG717" s="9"/>
      <c r="CP717" s="9"/>
      <c r="CQ717" s="10"/>
    </row>
    <row r="718" spans="2:95" ht="12.5">
      <c r="B718" s="10"/>
      <c r="C718" s="10"/>
      <c r="D718" s="10"/>
      <c r="E718" s="97"/>
      <c r="F718" s="10"/>
      <c r="K718" s="173"/>
      <c r="L718" s="173"/>
      <c r="N718" s="9"/>
      <c r="O718" s="9"/>
      <c r="P718" s="9"/>
      <c r="Q718" s="9"/>
      <c r="R718" s="9"/>
      <c r="AE718" s="9"/>
      <c r="CG718" s="9"/>
      <c r="CP718" s="9"/>
      <c r="CQ718" s="10"/>
    </row>
    <row r="719" spans="2:95" ht="12.5">
      <c r="B719" s="10"/>
      <c r="C719" s="10"/>
      <c r="D719" s="10"/>
      <c r="E719" s="97"/>
      <c r="F719" s="10"/>
      <c r="K719" s="173"/>
      <c r="L719" s="173"/>
      <c r="N719" s="9"/>
      <c r="O719" s="9"/>
      <c r="P719" s="9"/>
      <c r="Q719" s="9"/>
      <c r="R719" s="9"/>
      <c r="AE719" s="9"/>
      <c r="CG719" s="9"/>
      <c r="CP719" s="9"/>
      <c r="CQ719" s="10"/>
    </row>
    <row r="720" spans="2:95" ht="12.5">
      <c r="B720" s="10"/>
      <c r="C720" s="10"/>
      <c r="D720" s="10"/>
      <c r="E720" s="97"/>
      <c r="F720" s="10"/>
      <c r="K720" s="173"/>
      <c r="L720" s="173"/>
      <c r="N720" s="9"/>
      <c r="O720" s="9"/>
      <c r="P720" s="9"/>
      <c r="Q720" s="9"/>
      <c r="R720" s="9"/>
      <c r="AE720" s="9"/>
      <c r="CG720" s="9"/>
      <c r="CP720" s="9"/>
      <c r="CQ720" s="10"/>
    </row>
    <row r="721" spans="2:95" ht="12.5">
      <c r="B721" s="10"/>
      <c r="C721" s="10"/>
      <c r="D721" s="10"/>
      <c r="E721" s="97"/>
      <c r="F721" s="10"/>
      <c r="K721" s="173"/>
      <c r="L721" s="173"/>
      <c r="N721" s="9"/>
      <c r="O721" s="9"/>
      <c r="P721" s="9"/>
      <c r="Q721" s="9"/>
      <c r="R721" s="9"/>
      <c r="AE721" s="9"/>
      <c r="CG721" s="9"/>
      <c r="CP721" s="9"/>
      <c r="CQ721" s="10"/>
    </row>
    <row r="722" spans="2:95" ht="12.5">
      <c r="B722" s="10"/>
      <c r="C722" s="10"/>
      <c r="D722" s="10"/>
      <c r="E722" s="97"/>
      <c r="F722" s="10"/>
      <c r="K722" s="173"/>
      <c r="L722" s="173"/>
      <c r="N722" s="9"/>
      <c r="O722" s="9"/>
      <c r="P722" s="9"/>
      <c r="Q722" s="9"/>
      <c r="R722" s="9"/>
      <c r="AE722" s="9"/>
      <c r="CG722" s="9"/>
      <c r="CP722" s="9"/>
      <c r="CQ722" s="10"/>
    </row>
    <row r="723" spans="2:95" ht="12.5">
      <c r="B723" s="10"/>
      <c r="C723" s="10"/>
      <c r="D723" s="10"/>
      <c r="E723" s="97"/>
      <c r="F723" s="10"/>
      <c r="K723" s="173"/>
      <c r="L723" s="173"/>
      <c r="N723" s="9"/>
      <c r="O723" s="9"/>
      <c r="P723" s="9"/>
      <c r="Q723" s="9"/>
      <c r="R723" s="9"/>
      <c r="AE723" s="9"/>
      <c r="CG723" s="9"/>
      <c r="CP723" s="9"/>
      <c r="CQ723" s="10"/>
    </row>
    <row r="724" spans="2:95" ht="12.5">
      <c r="B724" s="10"/>
      <c r="C724" s="10"/>
      <c r="D724" s="10"/>
      <c r="E724" s="97"/>
      <c r="F724" s="10"/>
      <c r="K724" s="173"/>
      <c r="L724" s="173"/>
      <c r="N724" s="9"/>
      <c r="O724" s="9"/>
      <c r="P724" s="9"/>
      <c r="Q724" s="9"/>
      <c r="R724" s="9"/>
      <c r="AE724" s="9"/>
      <c r="CG724" s="9"/>
      <c r="CP724" s="9"/>
      <c r="CQ724" s="10"/>
    </row>
    <row r="725" spans="2:95" ht="12.5">
      <c r="B725" s="10"/>
      <c r="C725" s="10"/>
      <c r="D725" s="10"/>
      <c r="E725" s="97"/>
      <c r="F725" s="10"/>
      <c r="K725" s="173"/>
      <c r="L725" s="173"/>
      <c r="N725" s="9"/>
      <c r="O725" s="9"/>
      <c r="P725" s="9"/>
      <c r="Q725" s="9"/>
      <c r="R725" s="9"/>
      <c r="AE725" s="9"/>
      <c r="CG725" s="9"/>
      <c r="CP725" s="9"/>
      <c r="CQ725" s="10"/>
    </row>
    <row r="726" spans="2:95" ht="12.5">
      <c r="B726" s="10"/>
      <c r="C726" s="10"/>
      <c r="D726" s="10"/>
      <c r="E726" s="97"/>
      <c r="F726" s="10"/>
      <c r="K726" s="173"/>
      <c r="L726" s="173"/>
      <c r="N726" s="9"/>
      <c r="O726" s="9"/>
      <c r="P726" s="9"/>
      <c r="Q726" s="9"/>
      <c r="R726" s="9"/>
      <c r="AE726" s="9"/>
      <c r="CG726" s="9"/>
      <c r="CP726" s="9"/>
      <c r="CQ726" s="10"/>
    </row>
    <row r="727" spans="2:95" ht="12.5">
      <c r="B727" s="10"/>
      <c r="C727" s="10"/>
      <c r="D727" s="10"/>
      <c r="E727" s="97"/>
      <c r="F727" s="10"/>
      <c r="K727" s="173"/>
      <c r="L727" s="173"/>
      <c r="N727" s="9"/>
      <c r="O727" s="9"/>
      <c r="P727" s="9"/>
      <c r="Q727" s="9"/>
      <c r="R727" s="9"/>
      <c r="AE727" s="9"/>
      <c r="CG727" s="9"/>
      <c r="CP727" s="9"/>
      <c r="CQ727" s="10"/>
    </row>
    <row r="728" spans="2:95" ht="12.5">
      <c r="B728" s="10"/>
      <c r="C728" s="10"/>
      <c r="D728" s="10"/>
      <c r="E728" s="97"/>
      <c r="F728" s="10"/>
      <c r="K728" s="173"/>
      <c r="L728" s="173"/>
      <c r="N728" s="9"/>
      <c r="O728" s="9"/>
      <c r="P728" s="9"/>
      <c r="Q728" s="9"/>
      <c r="R728" s="9"/>
      <c r="AE728" s="9"/>
      <c r="CG728" s="9"/>
      <c r="CP728" s="9"/>
      <c r="CQ728" s="10"/>
    </row>
    <row r="729" spans="2:95" ht="12.5">
      <c r="B729" s="10"/>
      <c r="C729" s="10"/>
      <c r="D729" s="10"/>
      <c r="E729" s="97"/>
      <c r="F729" s="10"/>
      <c r="K729" s="173"/>
      <c r="L729" s="173"/>
      <c r="N729" s="9"/>
      <c r="O729" s="9"/>
      <c r="P729" s="9"/>
      <c r="Q729" s="9"/>
      <c r="R729" s="9"/>
      <c r="AE729" s="9"/>
      <c r="CG729" s="9"/>
      <c r="CP729" s="9"/>
      <c r="CQ729" s="10"/>
    </row>
    <row r="730" spans="2:95" ht="12.5">
      <c r="B730" s="10"/>
      <c r="C730" s="10"/>
      <c r="D730" s="10"/>
      <c r="E730" s="97"/>
      <c r="F730" s="10"/>
      <c r="K730" s="173"/>
      <c r="L730" s="173"/>
      <c r="N730" s="9"/>
      <c r="O730" s="9"/>
      <c r="P730" s="9"/>
      <c r="Q730" s="9"/>
      <c r="R730" s="9"/>
      <c r="AE730" s="9"/>
      <c r="CG730" s="9"/>
      <c r="CP730" s="9"/>
      <c r="CQ730" s="10"/>
    </row>
    <row r="731" spans="2:95" ht="12.5">
      <c r="B731" s="10"/>
      <c r="C731" s="10"/>
      <c r="D731" s="10"/>
      <c r="E731" s="97"/>
      <c r="F731" s="10"/>
      <c r="K731" s="173"/>
      <c r="L731" s="173"/>
      <c r="N731" s="9"/>
      <c r="O731" s="9"/>
      <c r="P731" s="9"/>
      <c r="Q731" s="9"/>
      <c r="R731" s="9"/>
      <c r="AE731" s="9"/>
      <c r="CG731" s="9"/>
      <c r="CP731" s="9"/>
      <c r="CQ731" s="10"/>
    </row>
    <row r="732" spans="2:95" ht="12.5">
      <c r="B732" s="10"/>
      <c r="C732" s="10"/>
      <c r="D732" s="10"/>
      <c r="E732" s="97"/>
      <c r="F732" s="10"/>
      <c r="K732" s="173"/>
      <c r="L732" s="173"/>
      <c r="N732" s="9"/>
      <c r="O732" s="9"/>
      <c r="P732" s="9"/>
      <c r="Q732" s="9"/>
      <c r="R732" s="9"/>
      <c r="AE732" s="9"/>
      <c r="CG732" s="9"/>
      <c r="CP732" s="9"/>
      <c r="CQ732" s="10"/>
    </row>
    <row r="733" spans="2:95" ht="12.5">
      <c r="B733" s="10"/>
      <c r="C733" s="10"/>
      <c r="D733" s="10"/>
      <c r="E733" s="97"/>
      <c r="F733" s="10"/>
      <c r="K733" s="173"/>
      <c r="L733" s="173"/>
      <c r="N733" s="9"/>
      <c r="O733" s="9"/>
      <c r="P733" s="9"/>
      <c r="Q733" s="9"/>
      <c r="R733" s="9"/>
      <c r="AE733" s="9"/>
      <c r="CG733" s="9"/>
      <c r="CP733" s="9"/>
      <c r="CQ733" s="10"/>
    </row>
    <row r="734" spans="2:95" ht="12.5">
      <c r="B734" s="10"/>
      <c r="C734" s="10"/>
      <c r="D734" s="10"/>
      <c r="E734" s="97"/>
      <c r="F734" s="10"/>
      <c r="K734" s="173"/>
      <c r="L734" s="173"/>
      <c r="N734" s="9"/>
      <c r="O734" s="9"/>
      <c r="P734" s="9"/>
      <c r="Q734" s="9"/>
      <c r="R734" s="9"/>
      <c r="AE734" s="9"/>
      <c r="CG734" s="9"/>
      <c r="CP734" s="9"/>
      <c r="CQ734" s="10"/>
    </row>
    <row r="735" spans="2:95" ht="12.5">
      <c r="B735" s="10"/>
      <c r="C735" s="10"/>
      <c r="D735" s="10"/>
      <c r="E735" s="97"/>
      <c r="F735" s="10"/>
      <c r="K735" s="173"/>
      <c r="L735" s="173"/>
      <c r="N735" s="9"/>
      <c r="O735" s="9"/>
      <c r="P735" s="9"/>
      <c r="Q735" s="9"/>
      <c r="R735" s="9"/>
      <c r="AE735" s="9"/>
      <c r="CG735" s="9"/>
      <c r="CP735" s="9"/>
      <c r="CQ735" s="10"/>
    </row>
    <row r="736" spans="2:95" ht="12.5">
      <c r="B736" s="10"/>
      <c r="C736" s="10"/>
      <c r="D736" s="10"/>
      <c r="E736" s="97"/>
      <c r="F736" s="10"/>
      <c r="K736" s="173"/>
      <c r="L736" s="173"/>
      <c r="N736" s="9"/>
      <c r="O736" s="9"/>
      <c r="P736" s="9"/>
      <c r="Q736" s="9"/>
      <c r="R736" s="9"/>
      <c r="AE736" s="9"/>
      <c r="CG736" s="9"/>
      <c r="CP736" s="9"/>
      <c r="CQ736" s="10"/>
    </row>
    <row r="737" spans="2:95" ht="12.5">
      <c r="B737" s="10"/>
      <c r="C737" s="10"/>
      <c r="D737" s="10"/>
      <c r="E737" s="97"/>
      <c r="F737" s="10"/>
      <c r="K737" s="173"/>
      <c r="L737" s="173"/>
      <c r="N737" s="9"/>
      <c r="O737" s="9"/>
      <c r="P737" s="9"/>
      <c r="Q737" s="9"/>
      <c r="R737" s="9"/>
      <c r="AE737" s="9"/>
      <c r="CG737" s="9"/>
      <c r="CP737" s="9"/>
      <c r="CQ737" s="10"/>
    </row>
    <row r="738" spans="2:95" ht="12.5">
      <c r="B738" s="10"/>
      <c r="C738" s="10"/>
      <c r="D738" s="10"/>
      <c r="E738" s="97"/>
      <c r="F738" s="10"/>
      <c r="K738" s="173"/>
      <c r="L738" s="173"/>
      <c r="N738" s="9"/>
      <c r="O738" s="9"/>
      <c r="P738" s="9"/>
      <c r="Q738" s="9"/>
      <c r="R738" s="9"/>
      <c r="AE738" s="9"/>
      <c r="CG738" s="9"/>
      <c r="CP738" s="9"/>
      <c r="CQ738" s="10"/>
    </row>
    <row r="739" spans="2:95" ht="12.5">
      <c r="B739" s="10"/>
      <c r="C739" s="10"/>
      <c r="D739" s="10"/>
      <c r="E739" s="97"/>
      <c r="F739" s="10"/>
      <c r="K739" s="173"/>
      <c r="L739" s="173"/>
      <c r="N739" s="9"/>
      <c r="O739" s="9"/>
      <c r="P739" s="9"/>
      <c r="Q739" s="9"/>
      <c r="R739" s="9"/>
      <c r="AE739" s="9"/>
      <c r="CG739" s="9"/>
      <c r="CP739" s="9"/>
      <c r="CQ739" s="10"/>
    </row>
    <row r="740" spans="2:95" ht="12.5">
      <c r="B740" s="10"/>
      <c r="C740" s="10"/>
      <c r="D740" s="10"/>
      <c r="E740" s="97"/>
      <c r="F740" s="10"/>
      <c r="K740" s="173"/>
      <c r="L740" s="173"/>
      <c r="N740" s="9"/>
      <c r="O740" s="9"/>
      <c r="P740" s="9"/>
      <c r="Q740" s="9"/>
      <c r="R740" s="9"/>
      <c r="AE740" s="9"/>
      <c r="CG740" s="9"/>
      <c r="CP740" s="9"/>
      <c r="CQ740" s="10"/>
    </row>
    <row r="741" spans="2:95" ht="12.5">
      <c r="B741" s="10"/>
      <c r="C741" s="10"/>
      <c r="D741" s="10"/>
      <c r="E741" s="97"/>
      <c r="F741" s="10"/>
      <c r="K741" s="173"/>
      <c r="L741" s="173"/>
      <c r="N741" s="9"/>
      <c r="O741" s="9"/>
      <c r="P741" s="9"/>
      <c r="Q741" s="9"/>
      <c r="R741" s="9"/>
      <c r="AE741" s="9"/>
      <c r="CG741" s="9"/>
      <c r="CP741" s="9"/>
      <c r="CQ741" s="10"/>
    </row>
    <row r="742" spans="2:95" ht="12.5">
      <c r="B742" s="10"/>
      <c r="C742" s="10"/>
      <c r="D742" s="10"/>
      <c r="E742" s="97"/>
      <c r="F742" s="10"/>
      <c r="K742" s="173"/>
      <c r="L742" s="173"/>
      <c r="N742" s="9"/>
      <c r="O742" s="9"/>
      <c r="P742" s="9"/>
      <c r="Q742" s="9"/>
      <c r="R742" s="9"/>
      <c r="AE742" s="9"/>
      <c r="CG742" s="9"/>
      <c r="CP742" s="9"/>
      <c r="CQ742" s="10"/>
    </row>
    <row r="743" spans="2:95" ht="12.5">
      <c r="B743" s="10"/>
      <c r="C743" s="10"/>
      <c r="D743" s="10"/>
      <c r="E743" s="97"/>
      <c r="F743" s="10"/>
      <c r="K743" s="173"/>
      <c r="L743" s="173"/>
      <c r="N743" s="9"/>
      <c r="O743" s="9"/>
      <c r="P743" s="9"/>
      <c r="Q743" s="9"/>
      <c r="R743" s="9"/>
      <c r="AE743" s="9"/>
      <c r="CG743" s="9"/>
      <c r="CP743" s="9"/>
      <c r="CQ743" s="10"/>
    </row>
    <row r="744" spans="2:95" ht="12.5">
      <c r="B744" s="10"/>
      <c r="C744" s="10"/>
      <c r="D744" s="10"/>
      <c r="E744" s="97"/>
      <c r="F744" s="10"/>
      <c r="K744" s="173"/>
      <c r="L744" s="173"/>
      <c r="N744" s="9"/>
      <c r="O744" s="9"/>
      <c r="P744" s="9"/>
      <c r="Q744" s="9"/>
      <c r="R744" s="9"/>
      <c r="AE744" s="9"/>
      <c r="CG744" s="9"/>
      <c r="CP744" s="9"/>
      <c r="CQ744" s="10"/>
    </row>
    <row r="745" spans="2:95" ht="12.5">
      <c r="B745" s="10"/>
      <c r="C745" s="10"/>
      <c r="D745" s="10"/>
      <c r="E745" s="97"/>
      <c r="F745" s="10"/>
      <c r="K745" s="173"/>
      <c r="L745" s="173"/>
      <c r="N745" s="9"/>
      <c r="O745" s="9"/>
      <c r="P745" s="9"/>
      <c r="Q745" s="9"/>
      <c r="R745" s="9"/>
      <c r="AE745" s="9"/>
      <c r="CG745" s="9"/>
      <c r="CP745" s="9"/>
      <c r="CQ745" s="10"/>
    </row>
    <row r="746" spans="2:95" ht="12.5">
      <c r="B746" s="10"/>
      <c r="C746" s="10"/>
      <c r="D746" s="10"/>
      <c r="E746" s="97"/>
      <c r="F746" s="10"/>
      <c r="K746" s="173"/>
      <c r="L746" s="173"/>
      <c r="N746" s="9"/>
      <c r="O746" s="9"/>
      <c r="P746" s="9"/>
      <c r="Q746" s="9"/>
      <c r="R746" s="9"/>
      <c r="AE746" s="9"/>
      <c r="CG746" s="9"/>
      <c r="CP746" s="9"/>
      <c r="CQ746" s="10"/>
    </row>
    <row r="747" spans="2:95" ht="12.5">
      <c r="B747" s="10"/>
      <c r="C747" s="10"/>
      <c r="D747" s="10"/>
      <c r="E747" s="97"/>
      <c r="F747" s="10"/>
      <c r="K747" s="173"/>
      <c r="L747" s="173"/>
      <c r="N747" s="9"/>
      <c r="O747" s="9"/>
      <c r="P747" s="9"/>
      <c r="Q747" s="9"/>
      <c r="R747" s="9"/>
      <c r="AE747" s="9"/>
      <c r="CG747" s="9"/>
      <c r="CP747" s="9"/>
      <c r="CQ747" s="10"/>
    </row>
    <row r="748" spans="2:95" ht="12.5">
      <c r="B748" s="10"/>
      <c r="C748" s="10"/>
      <c r="D748" s="10"/>
      <c r="E748" s="97"/>
      <c r="F748" s="10"/>
      <c r="K748" s="173"/>
      <c r="L748" s="173"/>
      <c r="N748" s="9"/>
      <c r="O748" s="9"/>
      <c r="P748" s="9"/>
      <c r="Q748" s="9"/>
      <c r="R748" s="9"/>
      <c r="AE748" s="9"/>
      <c r="CG748" s="9"/>
      <c r="CP748" s="9"/>
      <c r="CQ748" s="10"/>
    </row>
    <row r="749" spans="2:95" ht="12.5">
      <c r="B749" s="10"/>
      <c r="C749" s="10"/>
      <c r="D749" s="10"/>
      <c r="E749" s="97"/>
      <c r="F749" s="10"/>
      <c r="K749" s="173"/>
      <c r="L749" s="173"/>
      <c r="N749" s="9"/>
      <c r="O749" s="9"/>
      <c r="P749" s="9"/>
      <c r="Q749" s="9"/>
      <c r="R749" s="9"/>
      <c r="AE749" s="9"/>
      <c r="CG749" s="9"/>
      <c r="CP749" s="9"/>
      <c r="CQ749" s="10"/>
    </row>
    <row r="750" spans="2:95" ht="12.5">
      <c r="B750" s="10"/>
      <c r="C750" s="10"/>
      <c r="D750" s="10"/>
      <c r="E750" s="97"/>
      <c r="F750" s="10"/>
      <c r="K750" s="173"/>
      <c r="L750" s="173"/>
      <c r="N750" s="9"/>
      <c r="O750" s="9"/>
      <c r="P750" s="9"/>
      <c r="Q750" s="9"/>
      <c r="R750" s="9"/>
      <c r="AE750" s="9"/>
      <c r="CG750" s="9"/>
      <c r="CP750" s="9"/>
      <c r="CQ750" s="10"/>
    </row>
    <row r="751" spans="2:95" ht="12.5">
      <c r="B751" s="10"/>
      <c r="C751" s="10"/>
      <c r="D751" s="10"/>
      <c r="E751" s="97"/>
      <c r="F751" s="10"/>
      <c r="K751" s="173"/>
      <c r="L751" s="173"/>
      <c r="N751" s="9"/>
      <c r="O751" s="9"/>
      <c r="P751" s="9"/>
      <c r="Q751" s="9"/>
      <c r="R751" s="9"/>
      <c r="AE751" s="9"/>
      <c r="CG751" s="9"/>
      <c r="CP751" s="9"/>
      <c r="CQ751" s="10"/>
    </row>
    <row r="752" spans="2:95" ht="12.5">
      <c r="B752" s="10"/>
      <c r="C752" s="10"/>
      <c r="D752" s="10"/>
      <c r="E752" s="97"/>
      <c r="F752" s="10"/>
      <c r="K752" s="173"/>
      <c r="L752" s="173"/>
      <c r="N752" s="9"/>
      <c r="O752" s="9"/>
      <c r="P752" s="9"/>
      <c r="Q752" s="9"/>
      <c r="R752" s="9"/>
      <c r="AE752" s="9"/>
      <c r="CG752" s="9"/>
      <c r="CP752" s="9"/>
      <c r="CQ752" s="10"/>
    </row>
    <row r="753" spans="2:95" ht="12.5">
      <c r="B753" s="10"/>
      <c r="C753" s="10"/>
      <c r="D753" s="10"/>
      <c r="E753" s="97"/>
      <c r="F753" s="10"/>
      <c r="K753" s="173"/>
      <c r="L753" s="173"/>
      <c r="N753" s="9"/>
      <c r="O753" s="9"/>
      <c r="P753" s="9"/>
      <c r="Q753" s="9"/>
      <c r="R753" s="9"/>
      <c r="AE753" s="9"/>
      <c r="CG753" s="9"/>
      <c r="CP753" s="9"/>
      <c r="CQ753" s="10"/>
    </row>
    <row r="754" spans="2:95" ht="12.5">
      <c r="B754" s="10"/>
      <c r="C754" s="10"/>
      <c r="D754" s="10"/>
      <c r="E754" s="97"/>
      <c r="F754" s="10"/>
      <c r="K754" s="173"/>
      <c r="L754" s="173"/>
      <c r="N754" s="9"/>
      <c r="O754" s="9"/>
      <c r="P754" s="9"/>
      <c r="Q754" s="9"/>
      <c r="R754" s="9"/>
      <c r="AE754" s="9"/>
      <c r="CG754" s="9"/>
      <c r="CP754" s="9"/>
      <c r="CQ754" s="10"/>
    </row>
    <row r="755" spans="2:95" ht="12.5">
      <c r="B755" s="10"/>
      <c r="C755" s="10"/>
      <c r="D755" s="10"/>
      <c r="E755" s="97"/>
      <c r="F755" s="10"/>
      <c r="K755" s="173"/>
      <c r="L755" s="173"/>
      <c r="N755" s="9"/>
      <c r="O755" s="9"/>
      <c r="P755" s="9"/>
      <c r="Q755" s="9"/>
      <c r="R755" s="9"/>
      <c r="AE755" s="9"/>
      <c r="CG755" s="9"/>
      <c r="CP755" s="9"/>
      <c r="CQ755" s="10"/>
    </row>
    <row r="756" spans="2:95" ht="12.5">
      <c r="B756" s="10"/>
      <c r="C756" s="10"/>
      <c r="D756" s="10"/>
      <c r="E756" s="97"/>
      <c r="F756" s="10"/>
      <c r="K756" s="173"/>
      <c r="L756" s="173"/>
      <c r="N756" s="9"/>
      <c r="O756" s="9"/>
      <c r="P756" s="9"/>
      <c r="Q756" s="9"/>
      <c r="R756" s="9"/>
      <c r="AE756" s="9"/>
      <c r="CG756" s="9"/>
      <c r="CP756" s="9"/>
      <c r="CQ756" s="10"/>
    </row>
    <row r="757" spans="2:95" ht="12.5">
      <c r="B757" s="10"/>
      <c r="C757" s="10"/>
      <c r="D757" s="10"/>
      <c r="E757" s="97"/>
      <c r="F757" s="10"/>
      <c r="K757" s="173"/>
      <c r="L757" s="173"/>
      <c r="N757" s="9"/>
      <c r="O757" s="9"/>
      <c r="P757" s="9"/>
      <c r="Q757" s="9"/>
      <c r="R757" s="9"/>
      <c r="AE757" s="9"/>
      <c r="CG757" s="9"/>
      <c r="CP757" s="9"/>
      <c r="CQ757" s="10"/>
    </row>
    <row r="758" spans="2:95" ht="12.5">
      <c r="B758" s="10"/>
      <c r="C758" s="10"/>
      <c r="D758" s="10"/>
      <c r="E758" s="97"/>
      <c r="F758" s="10"/>
      <c r="K758" s="173"/>
      <c r="L758" s="173"/>
      <c r="N758" s="9"/>
      <c r="O758" s="9"/>
      <c r="P758" s="9"/>
      <c r="Q758" s="9"/>
      <c r="R758" s="9"/>
      <c r="AE758" s="9"/>
      <c r="CG758" s="9"/>
      <c r="CP758" s="9"/>
      <c r="CQ758" s="10"/>
    </row>
    <row r="759" spans="2:95" ht="12.5">
      <c r="B759" s="10"/>
      <c r="C759" s="10"/>
      <c r="D759" s="10"/>
      <c r="E759" s="97"/>
      <c r="F759" s="10"/>
      <c r="K759" s="173"/>
      <c r="L759" s="173"/>
      <c r="N759" s="9"/>
      <c r="O759" s="9"/>
      <c r="P759" s="9"/>
      <c r="Q759" s="9"/>
      <c r="R759" s="9"/>
      <c r="AE759" s="9"/>
      <c r="CG759" s="9"/>
      <c r="CP759" s="9"/>
      <c r="CQ759" s="10"/>
    </row>
    <row r="760" spans="2:95" ht="12.5">
      <c r="B760" s="10"/>
      <c r="C760" s="10"/>
      <c r="D760" s="10"/>
      <c r="E760" s="97"/>
      <c r="F760" s="10"/>
      <c r="K760" s="173"/>
      <c r="L760" s="173"/>
      <c r="N760" s="9"/>
      <c r="O760" s="9"/>
      <c r="P760" s="9"/>
      <c r="Q760" s="9"/>
      <c r="R760" s="9"/>
      <c r="AE760" s="9"/>
      <c r="CG760" s="9"/>
      <c r="CP760" s="9"/>
      <c r="CQ760" s="10"/>
    </row>
    <row r="761" spans="2:95" ht="12.5">
      <c r="B761" s="10"/>
      <c r="C761" s="10"/>
      <c r="D761" s="10"/>
      <c r="E761" s="97"/>
      <c r="F761" s="10"/>
      <c r="K761" s="173"/>
      <c r="L761" s="173"/>
      <c r="N761" s="9"/>
      <c r="O761" s="9"/>
      <c r="P761" s="9"/>
      <c r="Q761" s="9"/>
      <c r="R761" s="9"/>
      <c r="AE761" s="9"/>
      <c r="CG761" s="9"/>
      <c r="CP761" s="9"/>
      <c r="CQ761" s="10"/>
    </row>
    <row r="762" spans="2:95" ht="12.5">
      <c r="B762" s="10"/>
      <c r="C762" s="10"/>
      <c r="D762" s="10"/>
      <c r="E762" s="97"/>
      <c r="F762" s="10"/>
      <c r="K762" s="173"/>
      <c r="L762" s="173"/>
      <c r="N762" s="9"/>
      <c r="O762" s="9"/>
      <c r="P762" s="9"/>
      <c r="Q762" s="9"/>
      <c r="R762" s="9"/>
      <c r="AE762" s="9"/>
      <c r="CG762" s="9"/>
      <c r="CP762" s="9"/>
      <c r="CQ762" s="10"/>
    </row>
    <row r="763" spans="2:95" ht="12.5">
      <c r="B763" s="10"/>
      <c r="C763" s="10"/>
      <c r="D763" s="10"/>
      <c r="E763" s="97"/>
      <c r="F763" s="10"/>
      <c r="K763" s="173"/>
      <c r="L763" s="173"/>
      <c r="N763" s="9"/>
      <c r="O763" s="9"/>
      <c r="P763" s="9"/>
      <c r="Q763" s="9"/>
      <c r="R763" s="9"/>
      <c r="AE763" s="9"/>
      <c r="CG763" s="9"/>
      <c r="CP763" s="9"/>
      <c r="CQ763" s="10"/>
    </row>
    <row r="764" spans="2:95" ht="12.5">
      <c r="B764" s="10"/>
      <c r="C764" s="10"/>
      <c r="D764" s="10"/>
      <c r="E764" s="97"/>
      <c r="F764" s="10"/>
      <c r="K764" s="173"/>
      <c r="L764" s="173"/>
      <c r="N764" s="9"/>
      <c r="O764" s="9"/>
      <c r="P764" s="9"/>
      <c r="Q764" s="9"/>
      <c r="R764" s="9"/>
      <c r="AE764" s="9"/>
      <c r="CG764" s="9"/>
      <c r="CP764" s="9"/>
      <c r="CQ764" s="10"/>
    </row>
    <row r="765" spans="2:95" ht="12.5">
      <c r="B765" s="10"/>
      <c r="C765" s="10"/>
      <c r="D765" s="10"/>
      <c r="E765" s="97"/>
      <c r="F765" s="10"/>
      <c r="K765" s="173"/>
      <c r="L765" s="173"/>
      <c r="N765" s="9"/>
      <c r="O765" s="9"/>
      <c r="P765" s="9"/>
      <c r="Q765" s="9"/>
      <c r="R765" s="9"/>
      <c r="AE765" s="9"/>
      <c r="CG765" s="9"/>
      <c r="CP765" s="9"/>
      <c r="CQ765" s="10"/>
    </row>
    <row r="766" spans="2:95" ht="12.5">
      <c r="B766" s="10"/>
      <c r="C766" s="10"/>
      <c r="D766" s="10"/>
      <c r="E766" s="97"/>
      <c r="F766" s="10"/>
      <c r="K766" s="173"/>
      <c r="L766" s="173"/>
      <c r="N766" s="9"/>
      <c r="O766" s="9"/>
      <c r="P766" s="9"/>
      <c r="Q766" s="9"/>
      <c r="R766" s="9"/>
      <c r="AE766" s="9"/>
      <c r="CG766" s="9"/>
      <c r="CP766" s="9"/>
      <c r="CQ766" s="10"/>
    </row>
    <row r="767" spans="2:95" ht="12.5">
      <c r="B767" s="10"/>
      <c r="C767" s="10"/>
      <c r="D767" s="10"/>
      <c r="E767" s="97"/>
      <c r="F767" s="10"/>
      <c r="K767" s="173"/>
      <c r="L767" s="173"/>
      <c r="N767" s="9"/>
      <c r="O767" s="9"/>
      <c r="P767" s="9"/>
      <c r="Q767" s="9"/>
      <c r="R767" s="9"/>
      <c r="AE767" s="9"/>
      <c r="CG767" s="9"/>
      <c r="CP767" s="9"/>
      <c r="CQ767" s="10"/>
    </row>
    <row r="768" spans="2:95" ht="12.5">
      <c r="B768" s="10"/>
      <c r="C768" s="10"/>
      <c r="D768" s="10"/>
      <c r="E768" s="97"/>
      <c r="F768" s="10"/>
      <c r="K768" s="173"/>
      <c r="L768" s="173"/>
      <c r="N768" s="9"/>
      <c r="O768" s="9"/>
      <c r="P768" s="9"/>
      <c r="Q768" s="9"/>
      <c r="R768" s="9"/>
      <c r="AE768" s="9"/>
      <c r="CG768" s="9"/>
      <c r="CP768" s="9"/>
      <c r="CQ768" s="10"/>
    </row>
    <row r="769" spans="2:95" ht="12.5">
      <c r="B769" s="10"/>
      <c r="C769" s="10"/>
      <c r="D769" s="10"/>
      <c r="E769" s="97"/>
      <c r="F769" s="10"/>
      <c r="K769" s="173"/>
      <c r="L769" s="173"/>
      <c r="N769" s="9"/>
      <c r="O769" s="9"/>
      <c r="P769" s="9"/>
      <c r="Q769" s="9"/>
      <c r="R769" s="9"/>
      <c r="AE769" s="9"/>
      <c r="CG769" s="9"/>
      <c r="CP769" s="9"/>
      <c r="CQ769" s="10"/>
    </row>
    <row r="770" spans="2:95" ht="12.5">
      <c r="B770" s="10"/>
      <c r="C770" s="10"/>
      <c r="D770" s="10"/>
      <c r="E770" s="97"/>
      <c r="F770" s="10"/>
      <c r="K770" s="173"/>
      <c r="L770" s="173"/>
      <c r="N770" s="9"/>
      <c r="O770" s="9"/>
      <c r="P770" s="9"/>
      <c r="Q770" s="9"/>
      <c r="R770" s="9"/>
      <c r="AE770" s="9"/>
      <c r="CG770" s="9"/>
      <c r="CP770" s="9"/>
      <c r="CQ770" s="10"/>
    </row>
    <row r="771" spans="2:95" ht="12.5">
      <c r="B771" s="10"/>
      <c r="C771" s="10"/>
      <c r="D771" s="10"/>
      <c r="E771" s="97"/>
      <c r="F771" s="10"/>
      <c r="K771" s="173"/>
      <c r="L771" s="173"/>
      <c r="N771" s="9"/>
      <c r="O771" s="9"/>
      <c r="P771" s="9"/>
      <c r="Q771" s="9"/>
      <c r="R771" s="9"/>
      <c r="AE771" s="9"/>
      <c r="CG771" s="9"/>
      <c r="CP771" s="9"/>
      <c r="CQ771" s="10"/>
    </row>
    <row r="772" spans="2:95" ht="12.5">
      <c r="B772" s="10"/>
      <c r="C772" s="10"/>
      <c r="D772" s="10"/>
      <c r="E772" s="97"/>
      <c r="F772" s="10"/>
      <c r="K772" s="173"/>
      <c r="L772" s="173"/>
      <c r="N772" s="9"/>
      <c r="O772" s="9"/>
      <c r="P772" s="9"/>
      <c r="Q772" s="9"/>
      <c r="R772" s="9"/>
      <c r="AE772" s="9"/>
      <c r="CG772" s="9"/>
      <c r="CP772" s="9"/>
      <c r="CQ772" s="10"/>
    </row>
    <row r="773" spans="2:95" ht="12.5">
      <c r="B773" s="10"/>
      <c r="C773" s="10"/>
      <c r="D773" s="10"/>
      <c r="E773" s="97"/>
      <c r="F773" s="10"/>
      <c r="K773" s="173"/>
      <c r="L773" s="173"/>
      <c r="N773" s="9"/>
      <c r="O773" s="9"/>
      <c r="P773" s="9"/>
      <c r="Q773" s="9"/>
      <c r="R773" s="9"/>
      <c r="AE773" s="9"/>
      <c r="CG773" s="9"/>
      <c r="CP773" s="9"/>
      <c r="CQ773" s="10"/>
    </row>
    <row r="774" spans="2:95" ht="12.5">
      <c r="B774" s="10"/>
      <c r="C774" s="10"/>
      <c r="D774" s="10"/>
      <c r="E774" s="97"/>
      <c r="F774" s="10"/>
      <c r="K774" s="173"/>
      <c r="L774" s="173"/>
      <c r="N774" s="9"/>
      <c r="O774" s="9"/>
      <c r="P774" s="9"/>
      <c r="Q774" s="9"/>
      <c r="R774" s="9"/>
      <c r="AE774" s="9"/>
      <c r="CG774" s="9"/>
      <c r="CP774" s="9"/>
      <c r="CQ774" s="10"/>
    </row>
    <row r="775" spans="2:95" ht="12.5">
      <c r="B775" s="10"/>
      <c r="C775" s="10"/>
      <c r="D775" s="10"/>
      <c r="E775" s="97"/>
      <c r="F775" s="10"/>
      <c r="K775" s="173"/>
      <c r="L775" s="173"/>
      <c r="N775" s="9"/>
      <c r="O775" s="9"/>
      <c r="P775" s="9"/>
      <c r="Q775" s="9"/>
      <c r="R775" s="9"/>
      <c r="AE775" s="9"/>
      <c r="CG775" s="9"/>
      <c r="CP775" s="9"/>
      <c r="CQ775" s="10"/>
    </row>
    <row r="776" spans="2:95" ht="12.5">
      <c r="B776" s="10"/>
      <c r="C776" s="10"/>
      <c r="D776" s="10"/>
      <c r="E776" s="97"/>
      <c r="F776" s="10"/>
      <c r="K776" s="173"/>
      <c r="L776" s="173"/>
      <c r="N776" s="9"/>
      <c r="O776" s="9"/>
      <c r="P776" s="9"/>
      <c r="Q776" s="9"/>
      <c r="R776" s="9"/>
      <c r="AE776" s="9"/>
      <c r="CG776" s="9"/>
      <c r="CP776" s="9"/>
      <c r="CQ776" s="10"/>
    </row>
    <row r="777" spans="2:95" ht="12.5">
      <c r="B777" s="10"/>
      <c r="C777" s="10"/>
      <c r="D777" s="10"/>
      <c r="E777" s="97"/>
      <c r="F777" s="10"/>
      <c r="K777" s="173"/>
      <c r="L777" s="173"/>
      <c r="N777" s="9"/>
      <c r="O777" s="9"/>
      <c r="P777" s="9"/>
      <c r="Q777" s="9"/>
      <c r="R777" s="9"/>
      <c r="AE777" s="9"/>
      <c r="CG777" s="9"/>
      <c r="CP777" s="9"/>
      <c r="CQ777" s="10"/>
    </row>
    <row r="778" spans="2:95" ht="12.5">
      <c r="B778" s="10"/>
      <c r="C778" s="10"/>
      <c r="D778" s="10"/>
      <c r="E778" s="97"/>
      <c r="F778" s="10"/>
      <c r="K778" s="173"/>
      <c r="L778" s="173"/>
      <c r="N778" s="9"/>
      <c r="O778" s="9"/>
      <c r="P778" s="9"/>
      <c r="Q778" s="9"/>
      <c r="R778" s="9"/>
      <c r="AE778" s="9"/>
      <c r="CG778" s="9"/>
      <c r="CP778" s="9"/>
      <c r="CQ778" s="10"/>
    </row>
    <row r="779" spans="2:95" ht="12.5">
      <c r="B779" s="10"/>
      <c r="C779" s="10"/>
      <c r="D779" s="10"/>
      <c r="E779" s="97"/>
      <c r="F779" s="10"/>
      <c r="K779" s="173"/>
      <c r="L779" s="173"/>
      <c r="N779" s="9"/>
      <c r="O779" s="9"/>
      <c r="P779" s="9"/>
      <c r="Q779" s="9"/>
      <c r="R779" s="9"/>
      <c r="AE779" s="9"/>
      <c r="CG779" s="9"/>
      <c r="CP779" s="9"/>
      <c r="CQ779" s="10"/>
    </row>
    <row r="780" spans="2:95" ht="12.5">
      <c r="B780" s="10"/>
      <c r="C780" s="10"/>
      <c r="D780" s="10"/>
      <c r="E780" s="97"/>
      <c r="F780" s="10"/>
      <c r="K780" s="173"/>
      <c r="L780" s="173"/>
      <c r="N780" s="9"/>
      <c r="O780" s="9"/>
      <c r="P780" s="9"/>
      <c r="Q780" s="9"/>
      <c r="R780" s="9"/>
      <c r="AE780" s="9"/>
      <c r="CG780" s="9"/>
      <c r="CP780" s="9"/>
      <c r="CQ780" s="10"/>
    </row>
    <row r="781" spans="2:95" ht="12.5">
      <c r="B781" s="10"/>
      <c r="C781" s="10"/>
      <c r="D781" s="10"/>
      <c r="E781" s="97"/>
      <c r="F781" s="10"/>
      <c r="K781" s="173"/>
      <c r="L781" s="173"/>
      <c r="N781" s="9"/>
      <c r="O781" s="9"/>
      <c r="P781" s="9"/>
      <c r="Q781" s="9"/>
      <c r="R781" s="9"/>
      <c r="AE781" s="9"/>
      <c r="CG781" s="9"/>
      <c r="CP781" s="9"/>
      <c r="CQ781" s="10"/>
    </row>
    <row r="782" spans="2:95" ht="12.5">
      <c r="B782" s="10"/>
      <c r="C782" s="10"/>
      <c r="D782" s="10"/>
      <c r="E782" s="97"/>
      <c r="F782" s="10"/>
      <c r="K782" s="173"/>
      <c r="L782" s="173"/>
      <c r="N782" s="9"/>
      <c r="O782" s="9"/>
      <c r="P782" s="9"/>
      <c r="Q782" s="9"/>
      <c r="R782" s="9"/>
      <c r="AE782" s="9"/>
      <c r="CG782" s="9"/>
      <c r="CP782" s="9"/>
      <c r="CQ782" s="10"/>
    </row>
    <row r="783" spans="2:95" ht="12.5">
      <c r="B783" s="10"/>
      <c r="C783" s="10"/>
      <c r="D783" s="10"/>
      <c r="E783" s="97"/>
      <c r="F783" s="10"/>
      <c r="K783" s="173"/>
      <c r="L783" s="173"/>
      <c r="N783" s="9"/>
      <c r="O783" s="9"/>
      <c r="P783" s="9"/>
      <c r="Q783" s="9"/>
      <c r="R783" s="9"/>
      <c r="AE783" s="9"/>
      <c r="CG783" s="9"/>
      <c r="CP783" s="9"/>
      <c r="CQ783" s="10"/>
    </row>
    <row r="784" spans="2:95" ht="12.5">
      <c r="B784" s="10"/>
      <c r="C784" s="10"/>
      <c r="D784" s="10"/>
      <c r="E784" s="97"/>
      <c r="F784" s="10"/>
      <c r="K784" s="173"/>
      <c r="L784" s="173"/>
      <c r="N784" s="9"/>
      <c r="O784" s="9"/>
      <c r="P784" s="9"/>
      <c r="Q784" s="9"/>
      <c r="R784" s="9"/>
      <c r="AE784" s="9"/>
      <c r="CG784" s="9"/>
      <c r="CP784" s="9"/>
      <c r="CQ784" s="10"/>
    </row>
    <row r="785" spans="2:95" ht="12.5">
      <c r="B785" s="10"/>
      <c r="C785" s="10"/>
      <c r="D785" s="10"/>
      <c r="E785" s="97"/>
      <c r="F785" s="10"/>
      <c r="K785" s="173"/>
      <c r="L785" s="173"/>
      <c r="N785" s="9"/>
      <c r="O785" s="9"/>
      <c r="P785" s="9"/>
      <c r="Q785" s="9"/>
      <c r="R785" s="9"/>
      <c r="AE785" s="9"/>
      <c r="CG785" s="9"/>
      <c r="CP785" s="9"/>
      <c r="CQ785" s="10"/>
    </row>
    <row r="786" spans="2:95" ht="12.5">
      <c r="B786" s="10"/>
      <c r="C786" s="10"/>
      <c r="D786" s="10"/>
      <c r="E786" s="97"/>
      <c r="F786" s="10"/>
      <c r="K786" s="173"/>
      <c r="L786" s="173"/>
      <c r="N786" s="9"/>
      <c r="O786" s="9"/>
      <c r="P786" s="9"/>
      <c r="Q786" s="9"/>
      <c r="R786" s="9"/>
      <c r="AE786" s="9"/>
      <c r="CG786" s="9"/>
      <c r="CP786" s="9"/>
      <c r="CQ786" s="10"/>
    </row>
    <row r="787" spans="2:95" ht="12.5">
      <c r="B787" s="10"/>
      <c r="C787" s="10"/>
      <c r="D787" s="10"/>
      <c r="E787" s="97"/>
      <c r="F787" s="10"/>
      <c r="K787" s="173"/>
      <c r="L787" s="173"/>
      <c r="N787" s="9"/>
      <c r="O787" s="9"/>
      <c r="P787" s="9"/>
      <c r="Q787" s="9"/>
      <c r="R787" s="9"/>
      <c r="AE787" s="9"/>
      <c r="CG787" s="9"/>
      <c r="CP787" s="9"/>
      <c r="CQ787" s="10"/>
    </row>
    <row r="788" spans="2:95" ht="12.5">
      <c r="B788" s="10"/>
      <c r="C788" s="10"/>
      <c r="D788" s="10"/>
      <c r="E788" s="97"/>
      <c r="F788" s="10"/>
      <c r="K788" s="173"/>
      <c r="L788" s="173"/>
      <c r="N788" s="9"/>
      <c r="O788" s="9"/>
      <c r="P788" s="9"/>
      <c r="Q788" s="9"/>
      <c r="R788" s="9"/>
      <c r="AE788" s="9"/>
      <c r="CG788" s="9"/>
      <c r="CP788" s="9"/>
      <c r="CQ788" s="10"/>
    </row>
    <row r="789" spans="2:95" ht="12.5">
      <c r="B789" s="10"/>
      <c r="C789" s="10"/>
      <c r="D789" s="10"/>
      <c r="E789" s="97"/>
      <c r="F789" s="10"/>
      <c r="K789" s="173"/>
      <c r="L789" s="173"/>
      <c r="N789" s="9"/>
      <c r="O789" s="9"/>
      <c r="P789" s="9"/>
      <c r="Q789" s="9"/>
      <c r="R789" s="9"/>
      <c r="AE789" s="9"/>
      <c r="CG789" s="9"/>
      <c r="CP789" s="9"/>
      <c r="CQ789" s="10"/>
    </row>
    <row r="790" spans="2:95" ht="12.5">
      <c r="B790" s="10"/>
      <c r="C790" s="10"/>
      <c r="D790" s="10"/>
      <c r="E790" s="97"/>
      <c r="F790" s="10"/>
      <c r="K790" s="173"/>
      <c r="L790" s="173"/>
      <c r="N790" s="9"/>
      <c r="O790" s="9"/>
      <c r="P790" s="9"/>
      <c r="Q790" s="9"/>
      <c r="R790" s="9"/>
      <c r="AE790" s="9"/>
      <c r="CG790" s="9"/>
      <c r="CP790" s="9"/>
      <c r="CQ790" s="10"/>
    </row>
    <row r="791" spans="2:95" ht="12.5">
      <c r="B791" s="10"/>
      <c r="C791" s="10"/>
      <c r="D791" s="10"/>
      <c r="E791" s="97"/>
      <c r="F791" s="10"/>
      <c r="K791" s="173"/>
      <c r="L791" s="173"/>
      <c r="N791" s="9"/>
      <c r="O791" s="9"/>
      <c r="P791" s="9"/>
      <c r="Q791" s="9"/>
      <c r="R791" s="9"/>
      <c r="AE791" s="9"/>
      <c r="CG791" s="9"/>
      <c r="CP791" s="9"/>
      <c r="CQ791" s="10"/>
    </row>
    <row r="792" spans="2:95" ht="12.5">
      <c r="B792" s="10"/>
      <c r="C792" s="10"/>
      <c r="D792" s="10"/>
      <c r="E792" s="97"/>
      <c r="F792" s="10"/>
      <c r="K792" s="173"/>
      <c r="L792" s="173"/>
      <c r="N792" s="9"/>
      <c r="O792" s="9"/>
      <c r="P792" s="9"/>
      <c r="Q792" s="9"/>
      <c r="R792" s="9"/>
      <c r="AE792" s="9"/>
      <c r="CG792" s="9"/>
      <c r="CP792" s="9"/>
      <c r="CQ792" s="10"/>
    </row>
    <row r="793" spans="2:95" ht="12.5">
      <c r="B793" s="10"/>
      <c r="C793" s="10"/>
      <c r="D793" s="10"/>
      <c r="E793" s="97"/>
      <c r="F793" s="10"/>
      <c r="K793" s="173"/>
      <c r="L793" s="173"/>
      <c r="N793" s="9"/>
      <c r="O793" s="9"/>
      <c r="P793" s="9"/>
      <c r="Q793" s="9"/>
      <c r="R793" s="9"/>
      <c r="AE793" s="9"/>
      <c r="CG793" s="9"/>
      <c r="CP793" s="9"/>
      <c r="CQ793" s="10"/>
    </row>
    <row r="794" spans="2:95" ht="12.5">
      <c r="B794" s="10"/>
      <c r="C794" s="10"/>
      <c r="D794" s="10"/>
      <c r="E794" s="97"/>
      <c r="F794" s="10"/>
      <c r="K794" s="173"/>
      <c r="L794" s="173"/>
      <c r="N794" s="9"/>
      <c r="O794" s="9"/>
      <c r="P794" s="9"/>
      <c r="Q794" s="9"/>
      <c r="R794" s="9"/>
      <c r="AE794" s="9"/>
      <c r="CG794" s="9"/>
      <c r="CP794" s="9"/>
      <c r="CQ794" s="10"/>
    </row>
    <row r="795" spans="2:95" ht="12.5">
      <c r="B795" s="10"/>
      <c r="C795" s="10"/>
      <c r="D795" s="10"/>
      <c r="E795" s="97"/>
      <c r="F795" s="10"/>
      <c r="K795" s="173"/>
      <c r="L795" s="173"/>
      <c r="N795" s="9"/>
      <c r="O795" s="9"/>
      <c r="P795" s="9"/>
      <c r="Q795" s="9"/>
      <c r="R795" s="9"/>
      <c r="AE795" s="9"/>
      <c r="CG795" s="9"/>
      <c r="CP795" s="9"/>
      <c r="CQ795" s="10"/>
    </row>
    <row r="796" spans="2:95" ht="12.5">
      <c r="B796" s="10"/>
      <c r="C796" s="10"/>
      <c r="D796" s="10"/>
      <c r="E796" s="97"/>
      <c r="F796" s="10"/>
      <c r="K796" s="173"/>
      <c r="L796" s="173"/>
      <c r="N796" s="9"/>
      <c r="O796" s="9"/>
      <c r="P796" s="9"/>
      <c r="Q796" s="9"/>
      <c r="R796" s="9"/>
      <c r="AE796" s="9"/>
      <c r="CG796" s="9"/>
      <c r="CP796" s="9"/>
      <c r="CQ796" s="10"/>
    </row>
    <row r="797" spans="2:95" ht="12.5">
      <c r="B797" s="10"/>
      <c r="C797" s="10"/>
      <c r="D797" s="10"/>
      <c r="E797" s="97"/>
      <c r="F797" s="10"/>
      <c r="K797" s="173"/>
      <c r="L797" s="173"/>
      <c r="N797" s="9"/>
      <c r="O797" s="9"/>
      <c r="P797" s="9"/>
      <c r="Q797" s="9"/>
      <c r="R797" s="9"/>
      <c r="AE797" s="9"/>
      <c r="CG797" s="9"/>
      <c r="CP797" s="9"/>
      <c r="CQ797" s="10"/>
    </row>
    <row r="798" spans="2:95" ht="12.5">
      <c r="B798" s="10"/>
      <c r="C798" s="10"/>
      <c r="D798" s="10"/>
      <c r="E798" s="97"/>
      <c r="F798" s="10"/>
      <c r="K798" s="173"/>
      <c r="L798" s="173"/>
      <c r="N798" s="9"/>
      <c r="O798" s="9"/>
      <c r="P798" s="9"/>
      <c r="Q798" s="9"/>
      <c r="R798" s="9"/>
      <c r="AE798" s="9"/>
      <c r="CG798" s="9"/>
      <c r="CP798" s="9"/>
      <c r="CQ798" s="10"/>
    </row>
    <row r="799" spans="2:95" ht="12.5">
      <c r="B799" s="10"/>
      <c r="C799" s="10"/>
      <c r="D799" s="10"/>
      <c r="E799" s="97"/>
      <c r="F799" s="10"/>
      <c r="K799" s="173"/>
      <c r="L799" s="173"/>
      <c r="N799" s="9"/>
      <c r="O799" s="9"/>
      <c r="P799" s="9"/>
      <c r="Q799" s="9"/>
      <c r="R799" s="9"/>
      <c r="AE799" s="9"/>
      <c r="CG799" s="9"/>
      <c r="CP799" s="9"/>
      <c r="CQ799" s="10"/>
    </row>
    <row r="800" spans="2:95" ht="12.5">
      <c r="B800" s="10"/>
      <c r="C800" s="10"/>
      <c r="D800" s="10"/>
      <c r="E800" s="97"/>
      <c r="F800" s="10"/>
      <c r="K800" s="173"/>
      <c r="L800" s="173"/>
      <c r="N800" s="9"/>
      <c r="O800" s="9"/>
      <c r="P800" s="9"/>
      <c r="Q800" s="9"/>
      <c r="R800" s="9"/>
      <c r="AE800" s="9"/>
      <c r="CG800" s="9"/>
      <c r="CP800" s="9"/>
      <c r="CQ800" s="10"/>
    </row>
    <row r="801" spans="2:95" ht="12.5">
      <c r="B801" s="10"/>
      <c r="C801" s="10"/>
      <c r="D801" s="10"/>
      <c r="E801" s="97"/>
      <c r="F801" s="10"/>
      <c r="K801" s="173"/>
      <c r="L801" s="173"/>
      <c r="N801" s="9"/>
      <c r="O801" s="9"/>
      <c r="P801" s="9"/>
      <c r="Q801" s="9"/>
      <c r="R801" s="9"/>
      <c r="AE801" s="9"/>
      <c r="CG801" s="9"/>
      <c r="CP801" s="9"/>
      <c r="CQ801" s="10"/>
    </row>
    <row r="802" spans="2:95" ht="12.5">
      <c r="B802" s="10"/>
      <c r="C802" s="10"/>
      <c r="D802" s="10"/>
      <c r="E802" s="97"/>
      <c r="F802" s="10"/>
      <c r="K802" s="173"/>
      <c r="L802" s="173"/>
      <c r="N802" s="9"/>
      <c r="O802" s="9"/>
      <c r="P802" s="9"/>
      <c r="Q802" s="9"/>
      <c r="R802" s="9"/>
      <c r="AE802" s="9"/>
      <c r="CG802" s="9"/>
      <c r="CP802" s="9"/>
      <c r="CQ802" s="10"/>
    </row>
    <row r="803" spans="2:95" ht="12.5">
      <c r="B803" s="10"/>
      <c r="C803" s="10"/>
      <c r="D803" s="10"/>
      <c r="E803" s="97"/>
      <c r="F803" s="10"/>
      <c r="K803" s="173"/>
      <c r="L803" s="173"/>
      <c r="N803" s="9"/>
      <c r="O803" s="9"/>
      <c r="P803" s="9"/>
      <c r="Q803" s="9"/>
      <c r="R803" s="9"/>
      <c r="AE803" s="9"/>
      <c r="CG803" s="9"/>
      <c r="CP803" s="9"/>
      <c r="CQ803" s="10"/>
    </row>
    <row r="804" spans="2:95" ht="12.5">
      <c r="B804" s="10"/>
      <c r="C804" s="10"/>
      <c r="D804" s="10"/>
      <c r="E804" s="97"/>
      <c r="F804" s="10"/>
      <c r="K804" s="173"/>
      <c r="L804" s="173"/>
      <c r="N804" s="9"/>
      <c r="O804" s="9"/>
      <c r="P804" s="9"/>
      <c r="Q804" s="9"/>
      <c r="R804" s="9"/>
      <c r="AE804" s="9"/>
      <c r="CG804" s="9"/>
      <c r="CP804" s="9"/>
      <c r="CQ804" s="10"/>
    </row>
    <row r="805" spans="2:95" ht="12.5">
      <c r="B805" s="10"/>
      <c r="C805" s="10"/>
      <c r="D805" s="10"/>
      <c r="E805" s="97"/>
      <c r="F805" s="10"/>
      <c r="K805" s="173"/>
      <c r="L805" s="173"/>
      <c r="N805" s="9"/>
      <c r="O805" s="9"/>
      <c r="P805" s="9"/>
      <c r="Q805" s="9"/>
      <c r="R805" s="9"/>
      <c r="AE805" s="9"/>
      <c r="CG805" s="9"/>
      <c r="CP805" s="9"/>
      <c r="CQ805" s="10"/>
    </row>
    <row r="806" spans="2:95" ht="12.5">
      <c r="B806" s="10"/>
      <c r="C806" s="10"/>
      <c r="D806" s="10"/>
      <c r="E806" s="97"/>
      <c r="F806" s="10"/>
      <c r="K806" s="173"/>
      <c r="L806" s="173"/>
      <c r="N806" s="9"/>
      <c r="O806" s="9"/>
      <c r="P806" s="9"/>
      <c r="Q806" s="9"/>
      <c r="R806" s="9"/>
      <c r="AE806" s="9"/>
      <c r="CG806" s="9"/>
      <c r="CP806" s="9"/>
      <c r="CQ806" s="10"/>
    </row>
    <row r="807" spans="2:95" ht="12.5">
      <c r="B807" s="10"/>
      <c r="C807" s="10"/>
      <c r="D807" s="10"/>
      <c r="E807" s="97"/>
      <c r="F807" s="10"/>
      <c r="K807" s="173"/>
      <c r="L807" s="173"/>
      <c r="N807" s="9"/>
      <c r="O807" s="9"/>
      <c r="P807" s="9"/>
      <c r="Q807" s="9"/>
      <c r="R807" s="9"/>
      <c r="AE807" s="9"/>
      <c r="CG807" s="9"/>
      <c r="CP807" s="9"/>
      <c r="CQ807" s="10"/>
    </row>
    <row r="808" spans="2:95" ht="12.5">
      <c r="B808" s="10"/>
      <c r="C808" s="10"/>
      <c r="D808" s="10"/>
      <c r="E808" s="97"/>
      <c r="F808" s="10"/>
      <c r="K808" s="173"/>
      <c r="L808" s="173"/>
      <c r="N808" s="9"/>
      <c r="O808" s="9"/>
      <c r="P808" s="9"/>
      <c r="Q808" s="9"/>
      <c r="R808" s="9"/>
      <c r="AE808" s="9"/>
      <c r="CG808" s="9"/>
      <c r="CP808" s="9"/>
      <c r="CQ808" s="10"/>
    </row>
    <row r="809" spans="2:95" ht="12.5">
      <c r="B809" s="10"/>
      <c r="C809" s="10"/>
      <c r="D809" s="10"/>
      <c r="E809" s="97"/>
      <c r="F809" s="10"/>
      <c r="K809" s="173"/>
      <c r="L809" s="173"/>
      <c r="N809" s="9"/>
      <c r="O809" s="9"/>
      <c r="P809" s="9"/>
      <c r="Q809" s="9"/>
      <c r="R809" s="9"/>
      <c r="AE809" s="9"/>
      <c r="CG809" s="9"/>
      <c r="CP809" s="9"/>
      <c r="CQ809" s="10"/>
    </row>
    <row r="810" spans="2:95" ht="12.5">
      <c r="B810" s="10"/>
      <c r="C810" s="10"/>
      <c r="D810" s="10"/>
      <c r="E810" s="97"/>
      <c r="F810" s="10"/>
      <c r="K810" s="173"/>
      <c r="L810" s="173"/>
      <c r="N810" s="9"/>
      <c r="O810" s="9"/>
      <c r="P810" s="9"/>
      <c r="Q810" s="9"/>
      <c r="R810" s="9"/>
      <c r="AE810" s="9"/>
      <c r="CG810" s="9"/>
      <c r="CP810" s="9"/>
      <c r="CQ810" s="10"/>
    </row>
    <row r="811" spans="2:95" ht="12.5">
      <c r="B811" s="10"/>
      <c r="C811" s="10"/>
      <c r="D811" s="10"/>
      <c r="E811" s="97"/>
      <c r="F811" s="10"/>
      <c r="K811" s="173"/>
      <c r="L811" s="173"/>
      <c r="N811" s="9"/>
      <c r="O811" s="9"/>
      <c r="P811" s="9"/>
      <c r="Q811" s="9"/>
      <c r="R811" s="9"/>
      <c r="AE811" s="9"/>
      <c r="CG811" s="9"/>
      <c r="CP811" s="9"/>
      <c r="CQ811" s="10"/>
    </row>
    <row r="812" spans="2:95" ht="12.5">
      <c r="B812" s="10"/>
      <c r="C812" s="10"/>
      <c r="D812" s="10"/>
      <c r="E812" s="97"/>
      <c r="F812" s="10"/>
      <c r="K812" s="173"/>
      <c r="L812" s="173"/>
      <c r="N812" s="9"/>
      <c r="O812" s="9"/>
      <c r="P812" s="9"/>
      <c r="Q812" s="9"/>
      <c r="R812" s="9"/>
      <c r="AE812" s="9"/>
      <c r="CG812" s="9"/>
      <c r="CP812" s="9"/>
      <c r="CQ812" s="10"/>
    </row>
    <row r="813" spans="2:95" ht="12.5">
      <c r="B813" s="10"/>
      <c r="C813" s="10"/>
      <c r="D813" s="10"/>
      <c r="E813" s="97"/>
      <c r="F813" s="10"/>
      <c r="K813" s="173"/>
      <c r="L813" s="173"/>
      <c r="N813" s="9"/>
      <c r="O813" s="9"/>
      <c r="P813" s="9"/>
      <c r="Q813" s="9"/>
      <c r="R813" s="9"/>
      <c r="AE813" s="9"/>
      <c r="CG813" s="9"/>
      <c r="CP813" s="9"/>
      <c r="CQ813" s="10"/>
    </row>
    <row r="814" spans="2:95" ht="12.5">
      <c r="B814" s="10"/>
      <c r="C814" s="10"/>
      <c r="D814" s="10"/>
      <c r="E814" s="97"/>
      <c r="F814" s="10"/>
      <c r="K814" s="173"/>
      <c r="L814" s="173"/>
      <c r="N814" s="9"/>
      <c r="O814" s="9"/>
      <c r="P814" s="9"/>
      <c r="Q814" s="9"/>
      <c r="R814" s="9"/>
      <c r="AE814" s="9"/>
      <c r="CG814" s="9"/>
      <c r="CP814" s="9"/>
      <c r="CQ814" s="10"/>
    </row>
    <row r="815" spans="2:95" ht="12.5">
      <c r="B815" s="10"/>
      <c r="C815" s="10"/>
      <c r="D815" s="10"/>
      <c r="E815" s="97"/>
      <c r="F815" s="10"/>
      <c r="K815" s="173"/>
      <c r="L815" s="173"/>
      <c r="N815" s="9"/>
      <c r="O815" s="9"/>
      <c r="P815" s="9"/>
      <c r="Q815" s="9"/>
      <c r="R815" s="9"/>
      <c r="AE815" s="9"/>
      <c r="CG815" s="9"/>
      <c r="CP815" s="9"/>
      <c r="CQ815" s="10"/>
    </row>
    <row r="816" spans="2:95" ht="12.5">
      <c r="B816" s="10"/>
      <c r="C816" s="10"/>
      <c r="D816" s="10"/>
      <c r="E816" s="97"/>
      <c r="F816" s="10"/>
      <c r="K816" s="173"/>
      <c r="L816" s="173"/>
      <c r="N816" s="9"/>
      <c r="O816" s="9"/>
      <c r="P816" s="9"/>
      <c r="Q816" s="9"/>
      <c r="R816" s="9"/>
      <c r="AE816" s="9"/>
      <c r="CG816" s="9"/>
      <c r="CP816" s="9"/>
      <c r="CQ816" s="10"/>
    </row>
    <row r="817" spans="2:95" ht="12.5">
      <c r="B817" s="10"/>
      <c r="C817" s="10"/>
      <c r="D817" s="10"/>
      <c r="E817" s="97"/>
      <c r="F817" s="10"/>
      <c r="K817" s="173"/>
      <c r="L817" s="173"/>
      <c r="N817" s="9"/>
      <c r="O817" s="9"/>
      <c r="P817" s="9"/>
      <c r="Q817" s="9"/>
      <c r="R817" s="9"/>
      <c r="AE817" s="9"/>
      <c r="CG817" s="9"/>
      <c r="CP817" s="9"/>
      <c r="CQ817" s="10"/>
    </row>
    <row r="818" spans="2:95" ht="12.5">
      <c r="B818" s="10"/>
      <c r="C818" s="10"/>
      <c r="D818" s="10"/>
      <c r="E818" s="97"/>
      <c r="F818" s="10"/>
      <c r="K818" s="173"/>
      <c r="L818" s="173"/>
      <c r="N818" s="9"/>
      <c r="O818" s="9"/>
      <c r="P818" s="9"/>
      <c r="Q818" s="9"/>
      <c r="R818" s="9"/>
      <c r="AE818" s="9"/>
      <c r="CG818" s="9"/>
      <c r="CP818" s="9"/>
      <c r="CQ818" s="10"/>
    </row>
    <row r="819" spans="2:95" ht="12.5">
      <c r="B819" s="10"/>
      <c r="C819" s="10"/>
      <c r="D819" s="10"/>
      <c r="E819" s="97"/>
      <c r="F819" s="10"/>
      <c r="K819" s="173"/>
      <c r="L819" s="173"/>
      <c r="N819" s="9"/>
      <c r="O819" s="9"/>
      <c r="P819" s="9"/>
      <c r="Q819" s="9"/>
      <c r="R819" s="9"/>
      <c r="AE819" s="9"/>
      <c r="CG819" s="9"/>
      <c r="CP819" s="9"/>
      <c r="CQ819" s="10"/>
    </row>
    <row r="820" spans="2:95" ht="12.5">
      <c r="B820" s="10"/>
      <c r="C820" s="10"/>
      <c r="D820" s="10"/>
      <c r="E820" s="97"/>
      <c r="F820" s="10"/>
      <c r="K820" s="173"/>
      <c r="L820" s="173"/>
      <c r="N820" s="9"/>
      <c r="O820" s="9"/>
      <c r="P820" s="9"/>
      <c r="Q820" s="9"/>
      <c r="R820" s="9"/>
      <c r="AE820" s="9"/>
      <c r="CG820" s="9"/>
      <c r="CP820" s="9"/>
      <c r="CQ820" s="10"/>
    </row>
    <row r="821" spans="2:95" ht="12.5">
      <c r="B821" s="10"/>
      <c r="C821" s="10"/>
      <c r="D821" s="10"/>
      <c r="E821" s="97"/>
      <c r="F821" s="10"/>
      <c r="K821" s="173"/>
      <c r="L821" s="173"/>
      <c r="N821" s="9"/>
      <c r="O821" s="9"/>
      <c r="P821" s="9"/>
      <c r="Q821" s="9"/>
      <c r="R821" s="9"/>
      <c r="AE821" s="9"/>
      <c r="CG821" s="9"/>
      <c r="CP821" s="9"/>
      <c r="CQ821" s="10"/>
    </row>
    <row r="822" spans="2:95" ht="12.5">
      <c r="B822" s="10"/>
      <c r="C822" s="10"/>
      <c r="D822" s="10"/>
      <c r="E822" s="97"/>
      <c r="F822" s="10"/>
      <c r="K822" s="173"/>
      <c r="L822" s="173"/>
      <c r="N822" s="9"/>
      <c r="O822" s="9"/>
      <c r="P822" s="9"/>
      <c r="Q822" s="9"/>
      <c r="R822" s="9"/>
      <c r="AE822" s="9"/>
      <c r="CG822" s="9"/>
      <c r="CP822" s="9"/>
      <c r="CQ822" s="10"/>
    </row>
    <row r="823" spans="2:95" ht="12.5">
      <c r="B823" s="10"/>
      <c r="C823" s="10"/>
      <c r="D823" s="10"/>
      <c r="E823" s="97"/>
      <c r="F823" s="10"/>
      <c r="K823" s="173"/>
      <c r="L823" s="173"/>
      <c r="N823" s="9"/>
      <c r="O823" s="9"/>
      <c r="P823" s="9"/>
      <c r="Q823" s="9"/>
      <c r="R823" s="9"/>
      <c r="AE823" s="9"/>
      <c r="CG823" s="9"/>
      <c r="CP823" s="9"/>
      <c r="CQ823" s="10"/>
    </row>
    <row r="824" spans="2:95" ht="12.5">
      <c r="B824" s="10"/>
      <c r="C824" s="10"/>
      <c r="D824" s="10"/>
      <c r="E824" s="97"/>
      <c r="F824" s="10"/>
      <c r="K824" s="173"/>
      <c r="L824" s="173"/>
      <c r="N824" s="9"/>
      <c r="O824" s="9"/>
      <c r="P824" s="9"/>
      <c r="Q824" s="9"/>
      <c r="R824" s="9"/>
      <c r="AE824" s="9"/>
      <c r="CG824" s="9"/>
      <c r="CP824" s="9"/>
      <c r="CQ824" s="10"/>
    </row>
    <row r="825" spans="2:95" ht="12.5">
      <c r="B825" s="10"/>
      <c r="C825" s="10"/>
      <c r="D825" s="10"/>
      <c r="E825" s="97"/>
      <c r="F825" s="10"/>
      <c r="K825" s="173"/>
      <c r="L825" s="173"/>
      <c r="N825" s="9"/>
      <c r="O825" s="9"/>
      <c r="P825" s="9"/>
      <c r="Q825" s="9"/>
      <c r="R825" s="9"/>
      <c r="AE825" s="9"/>
      <c r="CG825" s="9"/>
      <c r="CP825" s="9"/>
      <c r="CQ825" s="10"/>
    </row>
    <row r="826" spans="2:95" ht="12.5">
      <c r="B826" s="10"/>
      <c r="C826" s="10"/>
      <c r="D826" s="10"/>
      <c r="E826" s="97"/>
      <c r="F826" s="10"/>
      <c r="K826" s="173"/>
      <c r="L826" s="173"/>
      <c r="N826" s="9"/>
      <c r="O826" s="9"/>
      <c r="P826" s="9"/>
      <c r="Q826" s="9"/>
      <c r="R826" s="9"/>
      <c r="AE826" s="9"/>
      <c r="CG826" s="9"/>
      <c r="CP826" s="9"/>
      <c r="CQ826" s="10"/>
    </row>
    <row r="827" spans="2:95" ht="12.5">
      <c r="B827" s="10"/>
      <c r="C827" s="10"/>
      <c r="D827" s="10"/>
      <c r="E827" s="97"/>
      <c r="F827" s="10"/>
      <c r="K827" s="173"/>
      <c r="L827" s="173"/>
      <c r="N827" s="9"/>
      <c r="O827" s="9"/>
      <c r="P827" s="9"/>
      <c r="Q827" s="9"/>
      <c r="R827" s="9"/>
      <c r="AE827" s="9"/>
      <c r="CG827" s="9"/>
      <c r="CP827" s="9"/>
      <c r="CQ827" s="10"/>
    </row>
    <row r="828" spans="2:95" ht="12.5">
      <c r="B828" s="10"/>
      <c r="C828" s="10"/>
      <c r="D828" s="10"/>
      <c r="E828" s="97"/>
      <c r="F828" s="10"/>
      <c r="K828" s="173"/>
      <c r="L828" s="173"/>
      <c r="N828" s="9"/>
      <c r="O828" s="9"/>
      <c r="P828" s="9"/>
      <c r="Q828" s="9"/>
      <c r="R828" s="9"/>
      <c r="AE828" s="9"/>
      <c r="CG828" s="9"/>
      <c r="CP828" s="9"/>
      <c r="CQ828" s="10"/>
    </row>
    <row r="829" spans="2:95" ht="12.5">
      <c r="B829" s="10"/>
      <c r="C829" s="10"/>
      <c r="D829" s="10"/>
      <c r="E829" s="97"/>
      <c r="F829" s="10"/>
      <c r="K829" s="173"/>
      <c r="L829" s="173"/>
      <c r="N829" s="9"/>
      <c r="O829" s="9"/>
      <c r="P829" s="9"/>
      <c r="Q829" s="9"/>
      <c r="R829" s="9"/>
      <c r="AE829" s="9"/>
      <c r="CG829" s="9"/>
      <c r="CP829" s="9"/>
      <c r="CQ829" s="10"/>
    </row>
    <row r="830" spans="2:95" ht="12.5">
      <c r="B830" s="10"/>
      <c r="C830" s="10"/>
      <c r="D830" s="10"/>
      <c r="E830" s="97"/>
      <c r="F830" s="10"/>
      <c r="K830" s="173"/>
      <c r="L830" s="173"/>
      <c r="N830" s="9"/>
      <c r="O830" s="9"/>
      <c r="P830" s="9"/>
      <c r="Q830" s="9"/>
      <c r="R830" s="9"/>
      <c r="AE830" s="9"/>
      <c r="CG830" s="9"/>
      <c r="CP830" s="9"/>
      <c r="CQ830" s="10"/>
    </row>
    <row r="831" spans="2:95" ht="12.5">
      <c r="B831" s="10"/>
      <c r="C831" s="10"/>
      <c r="D831" s="10"/>
      <c r="E831" s="97"/>
      <c r="F831" s="10"/>
      <c r="K831" s="173"/>
      <c r="L831" s="173"/>
      <c r="N831" s="9"/>
      <c r="O831" s="9"/>
      <c r="P831" s="9"/>
      <c r="Q831" s="9"/>
      <c r="R831" s="9"/>
      <c r="AE831" s="9"/>
      <c r="CG831" s="9"/>
      <c r="CP831" s="9"/>
      <c r="CQ831" s="10"/>
    </row>
    <row r="832" spans="2:95" ht="12.5">
      <c r="B832" s="10"/>
      <c r="C832" s="10"/>
      <c r="D832" s="10"/>
      <c r="E832" s="97"/>
      <c r="F832" s="10"/>
      <c r="K832" s="173"/>
      <c r="L832" s="173"/>
      <c r="N832" s="9"/>
      <c r="O832" s="9"/>
      <c r="P832" s="9"/>
      <c r="Q832" s="9"/>
      <c r="R832" s="9"/>
      <c r="AE832" s="9"/>
      <c r="CG832" s="9"/>
      <c r="CP832" s="9"/>
      <c r="CQ832" s="10"/>
    </row>
    <row r="833" spans="2:95" ht="12.5">
      <c r="B833" s="10"/>
      <c r="C833" s="10"/>
      <c r="D833" s="10"/>
      <c r="E833" s="97"/>
      <c r="F833" s="10"/>
      <c r="K833" s="173"/>
      <c r="L833" s="173"/>
      <c r="N833" s="9"/>
      <c r="O833" s="9"/>
      <c r="P833" s="9"/>
      <c r="Q833" s="9"/>
      <c r="R833" s="9"/>
      <c r="AE833" s="9"/>
      <c r="CG833" s="9"/>
      <c r="CP833" s="9"/>
      <c r="CQ833" s="10"/>
    </row>
    <row r="834" spans="2:95" ht="12.5">
      <c r="B834" s="10"/>
      <c r="C834" s="10"/>
      <c r="D834" s="10"/>
      <c r="E834" s="97"/>
      <c r="F834" s="10"/>
      <c r="K834" s="173"/>
      <c r="L834" s="173"/>
      <c r="N834" s="9"/>
      <c r="O834" s="9"/>
      <c r="P834" s="9"/>
      <c r="Q834" s="9"/>
      <c r="R834" s="9"/>
      <c r="AE834" s="9"/>
      <c r="CG834" s="9"/>
      <c r="CP834" s="9"/>
      <c r="CQ834" s="10"/>
    </row>
    <row r="835" spans="2:95" ht="12.5">
      <c r="B835" s="10"/>
      <c r="C835" s="10"/>
      <c r="D835" s="10"/>
      <c r="E835" s="97"/>
      <c r="F835" s="10"/>
      <c r="K835" s="173"/>
      <c r="L835" s="173"/>
      <c r="N835" s="9"/>
      <c r="O835" s="9"/>
      <c r="P835" s="9"/>
      <c r="Q835" s="9"/>
      <c r="R835" s="9"/>
      <c r="AE835" s="9"/>
      <c r="CG835" s="9"/>
      <c r="CP835" s="9"/>
      <c r="CQ835" s="10"/>
    </row>
    <row r="836" spans="2:95" ht="12.5">
      <c r="B836" s="10"/>
      <c r="C836" s="10"/>
      <c r="D836" s="10"/>
      <c r="E836" s="97"/>
      <c r="F836" s="10"/>
      <c r="K836" s="173"/>
      <c r="L836" s="173"/>
      <c r="N836" s="9"/>
      <c r="O836" s="9"/>
      <c r="P836" s="9"/>
      <c r="Q836" s="9"/>
      <c r="R836" s="9"/>
      <c r="AE836" s="9"/>
      <c r="CG836" s="9"/>
      <c r="CP836" s="9"/>
      <c r="CQ836" s="10"/>
    </row>
    <row r="837" spans="2:95" ht="12.5">
      <c r="B837" s="10"/>
      <c r="C837" s="10"/>
      <c r="D837" s="10"/>
      <c r="E837" s="97"/>
      <c r="F837" s="10"/>
      <c r="K837" s="173"/>
      <c r="L837" s="173"/>
      <c r="N837" s="9"/>
      <c r="O837" s="9"/>
      <c r="P837" s="9"/>
      <c r="Q837" s="9"/>
      <c r="R837" s="9"/>
      <c r="AE837" s="9"/>
      <c r="CG837" s="9"/>
      <c r="CP837" s="9"/>
      <c r="CQ837" s="10"/>
    </row>
    <row r="838" spans="2:95" ht="12.5">
      <c r="B838" s="10"/>
      <c r="C838" s="10"/>
      <c r="D838" s="10"/>
      <c r="E838" s="97"/>
      <c r="F838" s="10"/>
      <c r="K838" s="173"/>
      <c r="L838" s="173"/>
      <c r="N838" s="9"/>
      <c r="O838" s="9"/>
      <c r="P838" s="9"/>
      <c r="Q838" s="9"/>
      <c r="R838" s="9"/>
      <c r="AE838" s="9"/>
      <c r="CG838" s="9"/>
      <c r="CP838" s="9"/>
      <c r="CQ838" s="10"/>
    </row>
    <row r="839" spans="2:95" ht="12.5">
      <c r="B839" s="10"/>
      <c r="C839" s="10"/>
      <c r="D839" s="10"/>
      <c r="E839" s="97"/>
      <c r="F839" s="10"/>
      <c r="K839" s="173"/>
      <c r="L839" s="173"/>
      <c r="N839" s="9"/>
      <c r="O839" s="9"/>
      <c r="P839" s="9"/>
      <c r="Q839" s="9"/>
      <c r="R839" s="9"/>
      <c r="AE839" s="9"/>
      <c r="CG839" s="9"/>
      <c r="CP839" s="9"/>
      <c r="CQ839" s="10"/>
    </row>
    <row r="840" spans="2:95" ht="12.5">
      <c r="B840" s="10"/>
      <c r="C840" s="10"/>
      <c r="D840" s="10"/>
      <c r="E840" s="97"/>
      <c r="F840" s="10"/>
      <c r="K840" s="173"/>
      <c r="L840" s="173"/>
      <c r="N840" s="9"/>
      <c r="O840" s="9"/>
      <c r="P840" s="9"/>
      <c r="Q840" s="9"/>
      <c r="R840" s="9"/>
      <c r="AE840" s="9"/>
      <c r="CG840" s="9"/>
      <c r="CP840" s="9"/>
      <c r="CQ840" s="10"/>
    </row>
    <row r="841" spans="2:95" ht="12.5">
      <c r="B841" s="10"/>
      <c r="C841" s="10"/>
      <c r="D841" s="10"/>
      <c r="E841" s="97"/>
      <c r="F841" s="10"/>
      <c r="K841" s="173"/>
      <c r="L841" s="173"/>
      <c r="N841" s="9"/>
      <c r="O841" s="9"/>
      <c r="P841" s="9"/>
      <c r="Q841" s="9"/>
      <c r="R841" s="9"/>
      <c r="AE841" s="9"/>
      <c r="CG841" s="9"/>
      <c r="CP841" s="9"/>
      <c r="CQ841" s="10"/>
    </row>
    <row r="842" spans="2:95" ht="12.5">
      <c r="B842" s="10"/>
      <c r="C842" s="10"/>
      <c r="D842" s="10"/>
      <c r="E842" s="97"/>
      <c r="F842" s="10"/>
      <c r="K842" s="173"/>
      <c r="L842" s="173"/>
      <c r="N842" s="9"/>
      <c r="O842" s="9"/>
      <c r="P842" s="9"/>
      <c r="Q842" s="9"/>
      <c r="R842" s="9"/>
      <c r="AE842" s="9"/>
      <c r="CG842" s="9"/>
      <c r="CP842" s="9"/>
      <c r="CQ842" s="10"/>
    </row>
    <row r="843" spans="2:95" ht="12.5">
      <c r="B843" s="10"/>
      <c r="C843" s="10"/>
      <c r="D843" s="10"/>
      <c r="E843" s="97"/>
      <c r="F843" s="10"/>
      <c r="K843" s="173"/>
      <c r="L843" s="173"/>
      <c r="N843" s="9"/>
      <c r="O843" s="9"/>
      <c r="P843" s="9"/>
      <c r="Q843" s="9"/>
      <c r="R843" s="9"/>
      <c r="AE843" s="9"/>
      <c r="CG843" s="9"/>
      <c r="CP843" s="9"/>
      <c r="CQ843" s="10"/>
    </row>
    <row r="844" spans="2:95" ht="12.5">
      <c r="B844" s="10"/>
      <c r="C844" s="10"/>
      <c r="D844" s="10"/>
      <c r="E844" s="97"/>
      <c r="F844" s="10"/>
      <c r="K844" s="173"/>
      <c r="L844" s="173"/>
      <c r="N844" s="9"/>
      <c r="O844" s="9"/>
      <c r="P844" s="9"/>
      <c r="Q844" s="9"/>
      <c r="R844" s="9"/>
      <c r="AE844" s="9"/>
      <c r="CG844" s="9"/>
      <c r="CP844" s="9"/>
      <c r="CQ844" s="10"/>
    </row>
    <row r="845" spans="2:95" ht="12.5">
      <c r="B845" s="10"/>
      <c r="C845" s="10"/>
      <c r="D845" s="10"/>
      <c r="E845" s="97"/>
      <c r="F845" s="10"/>
      <c r="K845" s="173"/>
      <c r="L845" s="173"/>
      <c r="N845" s="9"/>
      <c r="O845" s="9"/>
      <c r="P845" s="9"/>
      <c r="Q845" s="9"/>
      <c r="R845" s="9"/>
      <c r="AE845" s="9"/>
      <c r="CG845" s="9"/>
      <c r="CP845" s="9"/>
      <c r="CQ845" s="10"/>
    </row>
    <row r="846" spans="2:95" ht="12.5">
      <c r="B846" s="10"/>
      <c r="C846" s="10"/>
      <c r="D846" s="10"/>
      <c r="E846" s="97"/>
      <c r="F846" s="10"/>
      <c r="K846" s="173"/>
      <c r="L846" s="173"/>
      <c r="N846" s="9"/>
      <c r="O846" s="9"/>
      <c r="P846" s="9"/>
      <c r="Q846" s="9"/>
      <c r="R846" s="9"/>
      <c r="AE846" s="9"/>
      <c r="CG846" s="9"/>
      <c r="CP846" s="9"/>
      <c r="CQ846" s="10"/>
    </row>
    <row r="847" spans="2:95" ht="12.5">
      <c r="B847" s="10"/>
      <c r="C847" s="10"/>
      <c r="D847" s="10"/>
      <c r="E847" s="97"/>
      <c r="F847" s="10"/>
      <c r="K847" s="173"/>
      <c r="L847" s="173"/>
      <c r="N847" s="9"/>
      <c r="O847" s="9"/>
      <c r="P847" s="9"/>
      <c r="Q847" s="9"/>
      <c r="R847" s="9"/>
      <c r="AE847" s="9"/>
      <c r="CG847" s="9"/>
      <c r="CP847" s="9"/>
      <c r="CQ847" s="10"/>
    </row>
    <row r="848" spans="2:95" ht="12.5">
      <c r="B848" s="10"/>
      <c r="C848" s="10"/>
      <c r="D848" s="10"/>
      <c r="E848" s="97"/>
      <c r="F848" s="10"/>
      <c r="K848" s="173"/>
      <c r="L848" s="173"/>
      <c r="N848" s="9"/>
      <c r="O848" s="9"/>
      <c r="P848" s="9"/>
      <c r="Q848" s="9"/>
      <c r="R848" s="9"/>
      <c r="AE848" s="9"/>
      <c r="CG848" s="9"/>
      <c r="CP848" s="9"/>
      <c r="CQ848" s="10"/>
    </row>
    <row r="849" spans="2:95" ht="12.5">
      <c r="B849" s="10"/>
      <c r="C849" s="10"/>
      <c r="D849" s="10"/>
      <c r="E849" s="97"/>
      <c r="F849" s="10"/>
      <c r="K849" s="173"/>
      <c r="L849" s="173"/>
      <c r="N849" s="9"/>
      <c r="O849" s="9"/>
      <c r="P849" s="9"/>
      <c r="Q849" s="9"/>
      <c r="R849" s="9"/>
      <c r="AE849" s="9"/>
      <c r="CG849" s="9"/>
      <c r="CP849" s="9"/>
      <c r="CQ849" s="10"/>
    </row>
    <row r="850" spans="2:95" ht="12.5">
      <c r="B850" s="10"/>
      <c r="C850" s="10"/>
      <c r="D850" s="10"/>
      <c r="E850" s="97"/>
      <c r="F850" s="10"/>
      <c r="K850" s="173"/>
      <c r="L850" s="173"/>
      <c r="N850" s="9"/>
      <c r="O850" s="9"/>
      <c r="P850" s="9"/>
      <c r="Q850" s="9"/>
      <c r="R850" s="9"/>
      <c r="AE850" s="9"/>
      <c r="CG850" s="9"/>
      <c r="CP850" s="9"/>
      <c r="CQ850" s="10"/>
    </row>
    <row r="851" spans="2:95" ht="12.5">
      <c r="B851" s="10"/>
      <c r="C851" s="10"/>
      <c r="D851" s="10"/>
      <c r="E851" s="97"/>
      <c r="F851" s="10"/>
      <c r="K851" s="173"/>
      <c r="L851" s="173"/>
      <c r="N851" s="9"/>
      <c r="O851" s="9"/>
      <c r="P851" s="9"/>
      <c r="Q851" s="9"/>
      <c r="R851" s="9"/>
      <c r="AE851" s="9"/>
      <c r="CG851" s="9"/>
      <c r="CP851" s="9"/>
      <c r="CQ851" s="10"/>
    </row>
    <row r="852" spans="2:95" ht="12.5">
      <c r="B852" s="10"/>
      <c r="C852" s="10"/>
      <c r="D852" s="10"/>
      <c r="E852" s="97"/>
      <c r="F852" s="10"/>
      <c r="K852" s="173"/>
      <c r="L852" s="173"/>
      <c r="N852" s="9"/>
      <c r="O852" s="9"/>
      <c r="P852" s="9"/>
      <c r="Q852" s="9"/>
      <c r="R852" s="9"/>
      <c r="AE852" s="9"/>
      <c r="CG852" s="9"/>
      <c r="CP852" s="9"/>
      <c r="CQ852" s="10"/>
    </row>
    <row r="853" spans="2:95" ht="12.5">
      <c r="B853" s="10"/>
      <c r="C853" s="10"/>
      <c r="D853" s="10"/>
      <c r="E853" s="97"/>
      <c r="F853" s="10"/>
      <c r="K853" s="173"/>
      <c r="L853" s="173"/>
      <c r="N853" s="9"/>
      <c r="O853" s="9"/>
      <c r="P853" s="9"/>
      <c r="Q853" s="9"/>
      <c r="R853" s="9"/>
      <c r="AE853" s="9"/>
      <c r="CG853" s="9"/>
      <c r="CP853" s="9"/>
      <c r="CQ853" s="10"/>
    </row>
    <row r="854" spans="2:95" ht="12.5">
      <c r="B854" s="10"/>
      <c r="C854" s="10"/>
      <c r="D854" s="10"/>
      <c r="E854" s="97"/>
      <c r="F854" s="10"/>
      <c r="K854" s="173"/>
      <c r="L854" s="173"/>
      <c r="N854" s="9"/>
      <c r="O854" s="9"/>
      <c r="P854" s="9"/>
      <c r="Q854" s="9"/>
      <c r="R854" s="9"/>
      <c r="AE854" s="9"/>
      <c r="CG854" s="9"/>
      <c r="CP854" s="9"/>
      <c r="CQ854" s="10"/>
    </row>
    <row r="855" spans="2:95" ht="12.5">
      <c r="B855" s="10"/>
      <c r="C855" s="10"/>
      <c r="D855" s="10"/>
      <c r="E855" s="97"/>
      <c r="F855" s="10"/>
      <c r="K855" s="173"/>
      <c r="L855" s="173"/>
      <c r="N855" s="9"/>
      <c r="O855" s="9"/>
      <c r="P855" s="9"/>
      <c r="Q855" s="9"/>
      <c r="R855" s="9"/>
      <c r="AE855" s="9"/>
      <c r="CG855" s="9"/>
      <c r="CP855" s="9"/>
      <c r="CQ855" s="10"/>
    </row>
    <row r="856" spans="2:95" ht="12.5">
      <c r="B856" s="10"/>
      <c r="C856" s="10"/>
      <c r="D856" s="10"/>
      <c r="E856" s="97"/>
      <c r="F856" s="10"/>
      <c r="K856" s="173"/>
      <c r="L856" s="173"/>
      <c r="N856" s="9"/>
      <c r="O856" s="9"/>
      <c r="P856" s="9"/>
      <c r="Q856" s="9"/>
      <c r="R856" s="9"/>
      <c r="AE856" s="9"/>
      <c r="CG856" s="9"/>
      <c r="CP856" s="9"/>
      <c r="CQ856" s="10"/>
    </row>
    <row r="857" spans="2:95" ht="12.5">
      <c r="B857" s="10"/>
      <c r="C857" s="10"/>
      <c r="D857" s="10"/>
      <c r="E857" s="97"/>
      <c r="F857" s="10"/>
      <c r="K857" s="173"/>
      <c r="L857" s="173"/>
      <c r="N857" s="9"/>
      <c r="O857" s="9"/>
      <c r="P857" s="9"/>
      <c r="Q857" s="9"/>
      <c r="R857" s="9"/>
      <c r="AE857" s="9"/>
      <c r="CG857" s="9"/>
      <c r="CP857" s="9"/>
      <c r="CQ857" s="10"/>
    </row>
    <row r="858" spans="2:95" ht="12.5">
      <c r="B858" s="10"/>
      <c r="C858" s="10"/>
      <c r="D858" s="10"/>
      <c r="E858" s="97"/>
      <c r="F858" s="10"/>
      <c r="K858" s="173"/>
      <c r="L858" s="173"/>
      <c r="N858" s="9"/>
      <c r="O858" s="9"/>
      <c r="P858" s="9"/>
      <c r="Q858" s="9"/>
      <c r="R858" s="9"/>
      <c r="AE858" s="9"/>
      <c r="CG858" s="9"/>
      <c r="CP858" s="9"/>
      <c r="CQ858" s="10"/>
    </row>
    <row r="859" spans="2:95" ht="12.5">
      <c r="B859" s="10"/>
      <c r="C859" s="10"/>
      <c r="D859" s="10"/>
      <c r="E859" s="97"/>
      <c r="F859" s="10"/>
      <c r="K859" s="173"/>
      <c r="L859" s="173"/>
      <c r="N859" s="9"/>
      <c r="O859" s="9"/>
      <c r="P859" s="9"/>
      <c r="Q859" s="9"/>
      <c r="R859" s="9"/>
      <c r="AE859" s="9"/>
      <c r="CG859" s="9"/>
      <c r="CP859" s="9"/>
      <c r="CQ859" s="10"/>
    </row>
    <row r="860" spans="2:95" ht="12.5">
      <c r="B860" s="10"/>
      <c r="C860" s="10"/>
      <c r="D860" s="10"/>
      <c r="E860" s="97"/>
      <c r="F860" s="10"/>
      <c r="K860" s="173"/>
      <c r="L860" s="173"/>
      <c r="N860" s="9"/>
      <c r="O860" s="9"/>
      <c r="P860" s="9"/>
      <c r="Q860" s="9"/>
      <c r="R860" s="9"/>
      <c r="AE860" s="9"/>
      <c r="CG860" s="9"/>
      <c r="CP860" s="9"/>
      <c r="CQ860" s="10"/>
    </row>
    <row r="861" spans="2:95" ht="12.5">
      <c r="B861" s="10"/>
      <c r="C861" s="10"/>
      <c r="D861" s="10"/>
      <c r="E861" s="97"/>
      <c r="F861" s="10"/>
      <c r="K861" s="173"/>
      <c r="L861" s="173"/>
      <c r="N861" s="9"/>
      <c r="O861" s="9"/>
      <c r="P861" s="9"/>
      <c r="Q861" s="9"/>
      <c r="R861" s="9"/>
      <c r="AE861" s="9"/>
      <c r="CG861" s="9"/>
      <c r="CP861" s="9"/>
      <c r="CQ861" s="10"/>
    </row>
    <row r="862" spans="2:95" ht="12.5">
      <c r="B862" s="10"/>
      <c r="C862" s="10"/>
      <c r="D862" s="10"/>
      <c r="E862" s="97"/>
      <c r="F862" s="10"/>
      <c r="K862" s="173"/>
      <c r="L862" s="173"/>
      <c r="N862" s="9"/>
      <c r="O862" s="9"/>
      <c r="P862" s="9"/>
      <c r="Q862" s="9"/>
      <c r="R862" s="9"/>
      <c r="AE862" s="9"/>
      <c r="CG862" s="9"/>
      <c r="CP862" s="9"/>
      <c r="CQ862" s="10"/>
    </row>
    <row r="863" spans="2:95" ht="12.5">
      <c r="B863" s="10"/>
      <c r="C863" s="10"/>
      <c r="D863" s="10"/>
      <c r="E863" s="97"/>
      <c r="F863" s="10"/>
      <c r="K863" s="173"/>
      <c r="L863" s="173"/>
      <c r="N863" s="9"/>
      <c r="O863" s="9"/>
      <c r="P863" s="9"/>
      <c r="Q863" s="9"/>
      <c r="R863" s="9"/>
      <c r="AE863" s="9"/>
      <c r="CG863" s="9"/>
      <c r="CP863" s="9"/>
      <c r="CQ863" s="10"/>
    </row>
    <row r="864" spans="2:95" ht="12.5">
      <c r="B864" s="10"/>
      <c r="C864" s="10"/>
      <c r="D864" s="10"/>
      <c r="E864" s="97"/>
      <c r="F864" s="10"/>
      <c r="K864" s="173"/>
      <c r="L864" s="173"/>
      <c r="N864" s="9"/>
      <c r="O864" s="9"/>
      <c r="P864" s="9"/>
      <c r="Q864" s="9"/>
      <c r="R864" s="9"/>
      <c r="AE864" s="9"/>
      <c r="CG864" s="9"/>
      <c r="CP864" s="9"/>
      <c r="CQ864" s="10"/>
    </row>
    <row r="865" spans="2:95" ht="12.5">
      <c r="B865" s="10"/>
      <c r="C865" s="10"/>
      <c r="D865" s="10"/>
      <c r="E865" s="97"/>
      <c r="F865" s="10"/>
      <c r="K865" s="173"/>
      <c r="L865" s="173"/>
      <c r="N865" s="9"/>
      <c r="O865" s="9"/>
      <c r="P865" s="9"/>
      <c r="Q865" s="9"/>
      <c r="R865" s="9"/>
      <c r="AE865" s="9"/>
      <c r="CG865" s="9"/>
      <c r="CP865" s="9"/>
      <c r="CQ865" s="10"/>
    </row>
    <row r="866" spans="2:95" ht="12.5">
      <c r="B866" s="10"/>
      <c r="C866" s="10"/>
      <c r="D866" s="10"/>
      <c r="E866" s="97"/>
      <c r="F866" s="10"/>
      <c r="K866" s="173"/>
      <c r="L866" s="173"/>
      <c r="N866" s="9"/>
      <c r="O866" s="9"/>
      <c r="P866" s="9"/>
      <c r="Q866" s="9"/>
      <c r="R866" s="9"/>
      <c r="AE866" s="9"/>
      <c r="CG866" s="9"/>
      <c r="CP866" s="9"/>
      <c r="CQ866" s="10"/>
    </row>
    <row r="867" spans="2:95" ht="12.5">
      <c r="B867" s="10"/>
      <c r="C867" s="10"/>
      <c r="D867" s="10"/>
      <c r="E867" s="97"/>
      <c r="F867" s="10"/>
      <c r="K867" s="173"/>
      <c r="L867" s="173"/>
      <c r="N867" s="9"/>
      <c r="O867" s="9"/>
      <c r="P867" s="9"/>
      <c r="Q867" s="9"/>
      <c r="R867" s="9"/>
      <c r="AE867" s="9"/>
      <c r="CG867" s="9"/>
      <c r="CP867" s="9"/>
      <c r="CQ867" s="10"/>
    </row>
    <row r="868" spans="2:95" ht="12.5">
      <c r="B868" s="10"/>
      <c r="C868" s="10"/>
      <c r="D868" s="10"/>
      <c r="E868" s="97"/>
      <c r="F868" s="10"/>
      <c r="K868" s="173"/>
      <c r="L868" s="173"/>
      <c r="N868" s="9"/>
      <c r="O868" s="9"/>
      <c r="P868" s="9"/>
      <c r="Q868" s="9"/>
      <c r="R868" s="9"/>
      <c r="AE868" s="9"/>
      <c r="CG868" s="9"/>
      <c r="CP868" s="9"/>
      <c r="CQ868" s="10"/>
    </row>
    <row r="869" spans="2:95" ht="12.5">
      <c r="B869" s="10"/>
      <c r="C869" s="10"/>
      <c r="D869" s="10"/>
      <c r="E869" s="97"/>
      <c r="F869" s="10"/>
      <c r="K869" s="173"/>
      <c r="L869" s="173"/>
      <c r="N869" s="9"/>
      <c r="O869" s="9"/>
      <c r="P869" s="9"/>
      <c r="Q869" s="9"/>
      <c r="R869" s="9"/>
      <c r="AE869" s="9"/>
      <c r="CG869" s="9"/>
      <c r="CP869" s="9"/>
      <c r="CQ869" s="10"/>
    </row>
    <row r="870" spans="2:95" ht="12.5">
      <c r="B870" s="10"/>
      <c r="C870" s="10"/>
      <c r="D870" s="10"/>
      <c r="E870" s="97"/>
      <c r="F870" s="10"/>
      <c r="K870" s="173"/>
      <c r="L870" s="173"/>
      <c r="N870" s="9"/>
      <c r="O870" s="9"/>
      <c r="P870" s="9"/>
      <c r="Q870" s="9"/>
      <c r="R870" s="9"/>
      <c r="AE870" s="9"/>
      <c r="CG870" s="9"/>
      <c r="CP870" s="9"/>
      <c r="CQ870" s="10"/>
    </row>
    <row r="871" spans="2:95" ht="12.5">
      <c r="B871" s="10"/>
      <c r="C871" s="10"/>
      <c r="D871" s="10"/>
      <c r="E871" s="97"/>
      <c r="F871" s="10"/>
      <c r="K871" s="173"/>
      <c r="L871" s="173"/>
      <c r="N871" s="9"/>
      <c r="O871" s="9"/>
      <c r="P871" s="9"/>
      <c r="Q871" s="9"/>
      <c r="R871" s="9"/>
      <c r="AE871" s="9"/>
      <c r="CG871" s="9"/>
      <c r="CP871" s="9"/>
      <c r="CQ871" s="10"/>
    </row>
    <row r="872" spans="2:95" ht="12.5">
      <c r="B872" s="10"/>
      <c r="C872" s="10"/>
      <c r="D872" s="10"/>
      <c r="E872" s="97"/>
      <c r="F872" s="10"/>
      <c r="K872" s="173"/>
      <c r="L872" s="173"/>
      <c r="N872" s="9"/>
      <c r="O872" s="9"/>
      <c r="P872" s="9"/>
      <c r="Q872" s="9"/>
      <c r="R872" s="9"/>
      <c r="AE872" s="9"/>
      <c r="CG872" s="9"/>
      <c r="CP872" s="9"/>
      <c r="CQ872" s="10"/>
    </row>
    <row r="873" spans="2:95" ht="12.5">
      <c r="B873" s="10"/>
      <c r="C873" s="10"/>
      <c r="D873" s="10"/>
      <c r="E873" s="97"/>
      <c r="F873" s="10"/>
      <c r="K873" s="173"/>
      <c r="L873" s="173"/>
      <c r="N873" s="9"/>
      <c r="O873" s="9"/>
      <c r="P873" s="9"/>
      <c r="Q873" s="9"/>
      <c r="R873" s="9"/>
      <c r="AE873" s="9"/>
      <c r="CG873" s="9"/>
      <c r="CP873" s="9"/>
      <c r="CQ873" s="10"/>
    </row>
    <row r="874" spans="2:95" ht="12.5">
      <c r="B874" s="10"/>
      <c r="C874" s="10"/>
      <c r="D874" s="10"/>
      <c r="E874" s="97"/>
      <c r="F874" s="10"/>
      <c r="K874" s="173"/>
      <c r="L874" s="173"/>
      <c r="N874" s="9"/>
      <c r="O874" s="9"/>
      <c r="P874" s="9"/>
      <c r="Q874" s="9"/>
      <c r="R874" s="9"/>
      <c r="AE874" s="9"/>
      <c r="CG874" s="9"/>
      <c r="CP874" s="9"/>
      <c r="CQ874" s="10"/>
    </row>
    <row r="875" spans="2:95" ht="12.5">
      <c r="B875" s="10"/>
      <c r="C875" s="10"/>
      <c r="D875" s="10"/>
      <c r="E875" s="97"/>
      <c r="F875" s="10"/>
      <c r="K875" s="173"/>
      <c r="L875" s="173"/>
      <c r="N875" s="9"/>
      <c r="O875" s="9"/>
      <c r="P875" s="9"/>
      <c r="Q875" s="9"/>
      <c r="R875" s="9"/>
      <c r="AE875" s="9"/>
      <c r="CG875" s="9"/>
      <c r="CP875" s="9"/>
      <c r="CQ875" s="10"/>
    </row>
    <row r="876" spans="2:95" ht="12.5">
      <c r="B876" s="10"/>
      <c r="C876" s="10"/>
      <c r="D876" s="10"/>
      <c r="E876" s="97"/>
      <c r="F876" s="10"/>
      <c r="K876" s="173"/>
      <c r="L876" s="173"/>
      <c r="N876" s="9"/>
      <c r="O876" s="9"/>
      <c r="P876" s="9"/>
      <c r="Q876" s="9"/>
      <c r="R876" s="9"/>
      <c r="AE876" s="9"/>
      <c r="CG876" s="9"/>
      <c r="CP876" s="9"/>
      <c r="CQ876" s="10"/>
    </row>
    <row r="877" spans="2:95" ht="12.5">
      <c r="B877" s="10"/>
      <c r="C877" s="10"/>
      <c r="D877" s="10"/>
      <c r="E877" s="97"/>
      <c r="F877" s="10"/>
      <c r="K877" s="173"/>
      <c r="L877" s="173"/>
      <c r="N877" s="9"/>
      <c r="O877" s="9"/>
      <c r="P877" s="9"/>
      <c r="Q877" s="9"/>
      <c r="R877" s="9"/>
      <c r="AE877" s="9"/>
      <c r="CG877" s="9"/>
      <c r="CP877" s="9"/>
      <c r="CQ877" s="10"/>
    </row>
    <row r="878" spans="2:95" ht="12.5">
      <c r="B878" s="10"/>
      <c r="C878" s="10"/>
      <c r="D878" s="10"/>
      <c r="E878" s="97"/>
      <c r="F878" s="10"/>
      <c r="K878" s="173"/>
      <c r="L878" s="173"/>
      <c r="N878" s="9"/>
      <c r="O878" s="9"/>
      <c r="P878" s="9"/>
      <c r="Q878" s="9"/>
      <c r="R878" s="9"/>
      <c r="AE878" s="9"/>
      <c r="CG878" s="9"/>
      <c r="CP878" s="9"/>
      <c r="CQ878" s="10"/>
    </row>
    <row r="879" spans="2:95" ht="12.5">
      <c r="B879" s="10"/>
      <c r="C879" s="10"/>
      <c r="D879" s="10"/>
      <c r="E879" s="97"/>
      <c r="F879" s="10"/>
      <c r="K879" s="173"/>
      <c r="L879" s="173"/>
      <c r="N879" s="9"/>
      <c r="O879" s="9"/>
      <c r="P879" s="9"/>
      <c r="Q879" s="9"/>
      <c r="R879" s="9"/>
      <c r="AE879" s="9"/>
      <c r="CG879" s="9"/>
      <c r="CP879" s="9"/>
      <c r="CQ879" s="10"/>
    </row>
    <row r="880" spans="2:95" ht="12.5">
      <c r="B880" s="10"/>
      <c r="C880" s="10"/>
      <c r="D880" s="10"/>
      <c r="E880" s="97"/>
      <c r="F880" s="10"/>
      <c r="K880" s="173"/>
      <c r="L880" s="173"/>
      <c r="N880" s="9"/>
      <c r="O880" s="9"/>
      <c r="P880" s="9"/>
      <c r="Q880" s="9"/>
      <c r="R880" s="9"/>
      <c r="AE880" s="9"/>
      <c r="CG880" s="9"/>
      <c r="CP880" s="9"/>
      <c r="CQ880" s="10"/>
    </row>
    <row r="881" spans="2:95" ht="12.5">
      <c r="B881" s="10"/>
      <c r="C881" s="10"/>
      <c r="D881" s="10"/>
      <c r="E881" s="97"/>
      <c r="F881" s="10"/>
      <c r="K881" s="173"/>
      <c r="L881" s="173"/>
      <c r="N881" s="9"/>
      <c r="O881" s="9"/>
      <c r="P881" s="9"/>
      <c r="Q881" s="9"/>
      <c r="R881" s="9"/>
      <c r="AE881" s="9"/>
      <c r="CG881" s="9"/>
      <c r="CP881" s="9"/>
      <c r="CQ881" s="10"/>
    </row>
    <row r="882" spans="2:95" ht="12.5">
      <c r="B882" s="10"/>
      <c r="C882" s="10"/>
      <c r="D882" s="10"/>
      <c r="E882" s="97"/>
      <c r="F882" s="10"/>
      <c r="K882" s="173"/>
      <c r="L882" s="173"/>
      <c r="N882" s="9"/>
      <c r="O882" s="9"/>
      <c r="P882" s="9"/>
      <c r="Q882" s="9"/>
      <c r="R882" s="9"/>
      <c r="AE882" s="9"/>
      <c r="CG882" s="9"/>
      <c r="CP882" s="9"/>
      <c r="CQ882" s="10"/>
    </row>
    <row r="883" spans="2:95" ht="12.5">
      <c r="B883" s="10"/>
      <c r="C883" s="10"/>
      <c r="D883" s="10"/>
      <c r="E883" s="97"/>
      <c r="F883" s="10"/>
      <c r="K883" s="173"/>
      <c r="L883" s="173"/>
      <c r="N883" s="9"/>
      <c r="O883" s="9"/>
      <c r="P883" s="9"/>
      <c r="Q883" s="9"/>
      <c r="R883" s="9"/>
      <c r="AE883" s="9"/>
      <c r="CG883" s="9"/>
      <c r="CP883" s="9"/>
      <c r="CQ883" s="10"/>
    </row>
    <row r="884" spans="2:95" ht="12.5">
      <c r="B884" s="10"/>
      <c r="C884" s="10"/>
      <c r="D884" s="10"/>
      <c r="E884" s="97"/>
      <c r="F884" s="10"/>
      <c r="K884" s="173"/>
      <c r="L884" s="173"/>
      <c r="N884" s="9"/>
      <c r="O884" s="9"/>
      <c r="P884" s="9"/>
      <c r="Q884" s="9"/>
      <c r="R884" s="9"/>
      <c r="AE884" s="9"/>
      <c r="CG884" s="9"/>
      <c r="CP884" s="9"/>
      <c r="CQ884" s="10"/>
    </row>
    <row r="885" spans="2:95" ht="12.5">
      <c r="B885" s="10"/>
      <c r="C885" s="10"/>
      <c r="D885" s="10"/>
      <c r="E885" s="97"/>
      <c r="F885" s="10"/>
      <c r="K885" s="173"/>
      <c r="L885" s="173"/>
      <c r="N885" s="9"/>
      <c r="O885" s="9"/>
      <c r="P885" s="9"/>
      <c r="Q885" s="9"/>
      <c r="R885" s="9"/>
      <c r="AE885" s="9"/>
      <c r="CG885" s="9"/>
      <c r="CP885" s="9"/>
      <c r="CQ885" s="10"/>
    </row>
    <row r="886" spans="2:95" ht="12.5">
      <c r="B886" s="10"/>
      <c r="C886" s="10"/>
      <c r="D886" s="10"/>
      <c r="E886" s="97"/>
      <c r="F886" s="10"/>
      <c r="K886" s="173"/>
      <c r="L886" s="173"/>
      <c r="N886" s="9"/>
      <c r="O886" s="9"/>
      <c r="P886" s="9"/>
      <c r="Q886" s="9"/>
      <c r="R886" s="9"/>
      <c r="AE886" s="9"/>
      <c r="CG886" s="9"/>
      <c r="CP886" s="9"/>
      <c r="CQ886" s="10"/>
    </row>
    <row r="887" spans="2:95" ht="12.5">
      <c r="B887" s="10"/>
      <c r="C887" s="10"/>
      <c r="D887" s="10"/>
      <c r="E887" s="97"/>
      <c r="F887" s="10"/>
      <c r="K887" s="173"/>
      <c r="L887" s="173"/>
      <c r="N887" s="9"/>
      <c r="O887" s="9"/>
      <c r="P887" s="9"/>
      <c r="Q887" s="9"/>
      <c r="R887" s="9"/>
      <c r="AE887" s="9"/>
      <c r="CG887" s="9"/>
      <c r="CP887" s="9"/>
      <c r="CQ887" s="10"/>
    </row>
    <row r="888" spans="2:95" ht="12.5">
      <c r="B888" s="10"/>
      <c r="C888" s="10"/>
      <c r="D888" s="10"/>
      <c r="E888" s="97"/>
      <c r="F888" s="10"/>
      <c r="K888" s="173"/>
      <c r="L888" s="173"/>
      <c r="N888" s="9"/>
      <c r="O888" s="9"/>
      <c r="P888" s="9"/>
      <c r="Q888" s="9"/>
      <c r="R888" s="9"/>
      <c r="AE888" s="9"/>
      <c r="CG888" s="9"/>
      <c r="CP888" s="9"/>
      <c r="CQ888" s="10"/>
    </row>
    <row r="889" spans="2:95" ht="12.5">
      <c r="B889" s="10"/>
      <c r="C889" s="10"/>
      <c r="D889" s="10"/>
      <c r="E889" s="97"/>
      <c r="F889" s="10"/>
      <c r="K889" s="173"/>
      <c r="L889" s="173"/>
      <c r="N889" s="9"/>
      <c r="O889" s="9"/>
      <c r="P889" s="9"/>
      <c r="Q889" s="9"/>
      <c r="R889" s="9"/>
      <c r="AE889" s="9"/>
      <c r="CG889" s="9"/>
      <c r="CP889" s="9"/>
      <c r="CQ889" s="10"/>
    </row>
    <row r="890" spans="2:95" ht="12.5">
      <c r="B890" s="10"/>
      <c r="C890" s="10"/>
      <c r="D890" s="10"/>
      <c r="E890" s="97"/>
      <c r="F890" s="10"/>
      <c r="K890" s="173"/>
      <c r="L890" s="173"/>
      <c r="N890" s="9"/>
      <c r="O890" s="9"/>
      <c r="P890" s="9"/>
      <c r="Q890" s="9"/>
      <c r="R890" s="9"/>
      <c r="AE890" s="9"/>
      <c r="CG890" s="9"/>
      <c r="CP890" s="9"/>
      <c r="CQ890" s="10"/>
    </row>
    <row r="891" spans="2:95" ht="12.5">
      <c r="B891" s="10"/>
      <c r="C891" s="10"/>
      <c r="D891" s="10"/>
      <c r="E891" s="97"/>
      <c r="F891" s="10"/>
      <c r="K891" s="173"/>
      <c r="L891" s="173"/>
      <c r="N891" s="9"/>
      <c r="O891" s="9"/>
      <c r="P891" s="9"/>
      <c r="Q891" s="9"/>
      <c r="R891" s="9"/>
      <c r="AE891" s="9"/>
      <c r="CG891" s="9"/>
      <c r="CP891" s="9"/>
      <c r="CQ891" s="10"/>
    </row>
    <row r="892" spans="2:95" ht="12.5">
      <c r="B892" s="10"/>
      <c r="C892" s="10"/>
      <c r="D892" s="10"/>
      <c r="E892" s="97"/>
      <c r="F892" s="10"/>
      <c r="K892" s="173"/>
      <c r="L892" s="173"/>
      <c r="N892" s="9"/>
      <c r="O892" s="9"/>
      <c r="P892" s="9"/>
      <c r="Q892" s="9"/>
      <c r="R892" s="9"/>
      <c r="AE892" s="9"/>
      <c r="CG892" s="9"/>
      <c r="CP892" s="9"/>
      <c r="CQ892" s="10"/>
    </row>
    <row r="893" spans="2:95" ht="12.5">
      <c r="B893" s="10"/>
      <c r="C893" s="10"/>
      <c r="D893" s="10"/>
      <c r="E893" s="97"/>
      <c r="F893" s="10"/>
      <c r="K893" s="173"/>
      <c r="L893" s="173"/>
      <c r="N893" s="9"/>
      <c r="O893" s="9"/>
      <c r="P893" s="9"/>
      <c r="Q893" s="9"/>
      <c r="R893" s="9"/>
      <c r="AE893" s="9"/>
      <c r="CG893" s="9"/>
      <c r="CP893" s="9"/>
      <c r="CQ893" s="10"/>
    </row>
    <row r="894" spans="2:95" ht="12.5">
      <c r="B894" s="10"/>
      <c r="C894" s="10"/>
      <c r="D894" s="10"/>
      <c r="E894" s="97"/>
      <c r="F894" s="10"/>
      <c r="K894" s="173"/>
      <c r="L894" s="173"/>
      <c r="N894" s="9"/>
      <c r="O894" s="9"/>
      <c r="P894" s="9"/>
      <c r="Q894" s="9"/>
      <c r="R894" s="9"/>
      <c r="AE894" s="9"/>
      <c r="CG894" s="9"/>
      <c r="CP894" s="9"/>
      <c r="CQ894" s="10"/>
    </row>
    <row r="895" spans="2:95" ht="12.5">
      <c r="B895" s="10"/>
      <c r="C895" s="10"/>
      <c r="D895" s="10"/>
      <c r="E895" s="97"/>
      <c r="F895" s="10"/>
      <c r="K895" s="173"/>
      <c r="L895" s="173"/>
      <c r="N895" s="9"/>
      <c r="O895" s="9"/>
      <c r="P895" s="9"/>
      <c r="Q895" s="9"/>
      <c r="R895" s="9"/>
      <c r="AE895" s="9"/>
      <c r="CG895" s="9"/>
      <c r="CP895" s="9"/>
      <c r="CQ895" s="10"/>
    </row>
    <row r="896" spans="2:95" ht="12.5">
      <c r="B896" s="10"/>
      <c r="C896" s="10"/>
      <c r="D896" s="10"/>
      <c r="E896" s="97"/>
      <c r="F896" s="10"/>
      <c r="K896" s="173"/>
      <c r="L896" s="173"/>
      <c r="N896" s="9"/>
      <c r="O896" s="9"/>
      <c r="P896" s="9"/>
      <c r="Q896" s="9"/>
      <c r="R896" s="9"/>
      <c r="AE896" s="9"/>
      <c r="CG896" s="9"/>
      <c r="CP896" s="9"/>
      <c r="CQ896" s="10"/>
    </row>
    <row r="897" spans="2:95" ht="12.5">
      <c r="B897" s="10"/>
      <c r="C897" s="10"/>
      <c r="D897" s="10"/>
      <c r="E897" s="97"/>
      <c r="F897" s="10"/>
      <c r="K897" s="173"/>
      <c r="L897" s="173"/>
      <c r="N897" s="9"/>
      <c r="O897" s="9"/>
      <c r="P897" s="9"/>
      <c r="Q897" s="9"/>
      <c r="R897" s="9"/>
      <c r="AE897" s="9"/>
      <c r="CG897" s="9"/>
      <c r="CP897" s="9"/>
      <c r="CQ897" s="10"/>
    </row>
    <row r="898" spans="2:95" ht="12.5">
      <c r="B898" s="10"/>
      <c r="C898" s="10"/>
      <c r="D898" s="10"/>
      <c r="E898" s="97"/>
      <c r="F898" s="10"/>
      <c r="K898" s="173"/>
      <c r="L898" s="173"/>
      <c r="N898" s="9"/>
      <c r="O898" s="9"/>
      <c r="P898" s="9"/>
      <c r="Q898" s="9"/>
      <c r="R898" s="9"/>
      <c r="AE898" s="9"/>
      <c r="CG898" s="9"/>
      <c r="CP898" s="9"/>
      <c r="CQ898" s="10"/>
    </row>
    <row r="899" spans="2:95" ht="12.5">
      <c r="B899" s="10"/>
      <c r="C899" s="10"/>
      <c r="D899" s="10"/>
      <c r="E899" s="97"/>
      <c r="F899" s="10"/>
      <c r="K899" s="173"/>
      <c r="L899" s="173"/>
      <c r="N899" s="9"/>
      <c r="O899" s="9"/>
      <c r="P899" s="9"/>
      <c r="Q899" s="9"/>
      <c r="R899" s="9"/>
      <c r="AE899" s="9"/>
      <c r="CG899" s="9"/>
      <c r="CP899" s="9"/>
      <c r="CQ899" s="10"/>
    </row>
    <row r="900" spans="2:95" ht="12.5">
      <c r="B900" s="10"/>
      <c r="C900" s="10"/>
      <c r="D900" s="10"/>
      <c r="E900" s="97"/>
      <c r="F900" s="10"/>
      <c r="K900" s="173"/>
      <c r="L900" s="173"/>
      <c r="N900" s="9"/>
      <c r="O900" s="9"/>
      <c r="P900" s="9"/>
      <c r="Q900" s="9"/>
      <c r="R900" s="9"/>
      <c r="AE900" s="9"/>
      <c r="CG900" s="9"/>
      <c r="CP900" s="9"/>
      <c r="CQ900" s="10"/>
    </row>
    <row r="901" spans="2:95" ht="12.5">
      <c r="B901" s="10"/>
      <c r="C901" s="10"/>
      <c r="D901" s="10"/>
      <c r="E901" s="97"/>
      <c r="F901" s="10"/>
      <c r="K901" s="173"/>
      <c r="L901" s="173"/>
      <c r="N901" s="9"/>
      <c r="O901" s="9"/>
      <c r="P901" s="9"/>
      <c r="Q901" s="9"/>
      <c r="R901" s="9"/>
      <c r="AE901" s="9"/>
      <c r="CG901" s="9"/>
      <c r="CP901" s="9"/>
      <c r="CQ901" s="10"/>
    </row>
    <row r="902" spans="2:95" ht="12.5">
      <c r="B902" s="10"/>
      <c r="C902" s="10"/>
      <c r="D902" s="10"/>
      <c r="E902" s="97"/>
      <c r="F902" s="10"/>
      <c r="K902" s="173"/>
      <c r="L902" s="173"/>
      <c r="N902" s="9"/>
      <c r="O902" s="9"/>
      <c r="P902" s="9"/>
      <c r="Q902" s="9"/>
      <c r="R902" s="9"/>
      <c r="AE902" s="9"/>
      <c r="CG902" s="9"/>
      <c r="CP902" s="9"/>
      <c r="CQ902" s="10"/>
    </row>
    <row r="903" spans="2:95" ht="12.5">
      <c r="B903" s="10"/>
      <c r="C903" s="10"/>
      <c r="D903" s="10"/>
      <c r="E903" s="97"/>
      <c r="F903" s="10"/>
      <c r="K903" s="173"/>
      <c r="L903" s="173"/>
      <c r="N903" s="9"/>
      <c r="O903" s="9"/>
      <c r="P903" s="9"/>
      <c r="Q903" s="9"/>
      <c r="R903" s="9"/>
      <c r="AE903" s="9"/>
      <c r="CG903" s="9"/>
      <c r="CP903" s="9"/>
      <c r="CQ903" s="10"/>
    </row>
    <row r="904" spans="2:95" ht="12.5">
      <c r="B904" s="10"/>
      <c r="C904" s="10"/>
      <c r="D904" s="10"/>
      <c r="E904" s="97"/>
      <c r="F904" s="10"/>
      <c r="K904" s="173"/>
      <c r="L904" s="173"/>
      <c r="N904" s="9"/>
      <c r="O904" s="9"/>
      <c r="P904" s="9"/>
      <c r="Q904" s="9"/>
      <c r="R904" s="9"/>
      <c r="AE904" s="9"/>
      <c r="CG904" s="9"/>
      <c r="CP904" s="9"/>
      <c r="CQ904" s="10"/>
    </row>
    <row r="905" spans="2:95" ht="12.5">
      <c r="B905" s="10"/>
      <c r="C905" s="10"/>
      <c r="D905" s="10"/>
      <c r="E905" s="97"/>
      <c r="F905" s="10"/>
      <c r="K905" s="173"/>
      <c r="L905" s="173"/>
      <c r="N905" s="9"/>
      <c r="O905" s="9"/>
      <c r="P905" s="9"/>
      <c r="Q905" s="9"/>
      <c r="R905" s="9"/>
      <c r="AE905" s="9"/>
      <c r="CG905" s="9"/>
      <c r="CP905" s="9"/>
      <c r="CQ905" s="10"/>
    </row>
    <row r="906" spans="2:95" ht="12.5">
      <c r="B906" s="10"/>
      <c r="C906" s="10"/>
      <c r="D906" s="10"/>
      <c r="E906" s="97"/>
      <c r="F906" s="10"/>
      <c r="K906" s="173"/>
      <c r="L906" s="173"/>
      <c r="N906" s="9"/>
      <c r="O906" s="9"/>
      <c r="P906" s="9"/>
      <c r="Q906" s="9"/>
      <c r="R906" s="9"/>
      <c r="AE906" s="9"/>
      <c r="CG906" s="9"/>
      <c r="CP906" s="9"/>
      <c r="CQ906" s="10"/>
    </row>
    <row r="907" spans="2:95" ht="12.5">
      <c r="B907" s="10"/>
      <c r="C907" s="10"/>
      <c r="D907" s="10"/>
      <c r="E907" s="97"/>
      <c r="F907" s="10"/>
      <c r="K907" s="173"/>
      <c r="L907" s="173"/>
      <c r="N907" s="9"/>
      <c r="O907" s="9"/>
      <c r="P907" s="9"/>
      <c r="Q907" s="9"/>
      <c r="R907" s="9"/>
      <c r="AE907" s="9"/>
      <c r="CG907" s="9"/>
      <c r="CP907" s="9"/>
      <c r="CQ907" s="10"/>
    </row>
    <row r="908" spans="2:95" ht="12.5">
      <c r="B908" s="10"/>
      <c r="C908" s="10"/>
      <c r="D908" s="10"/>
      <c r="E908" s="97"/>
      <c r="F908" s="10"/>
      <c r="K908" s="173"/>
      <c r="L908" s="173"/>
      <c r="N908" s="9"/>
      <c r="O908" s="9"/>
      <c r="P908" s="9"/>
      <c r="Q908" s="9"/>
      <c r="R908" s="9"/>
      <c r="AE908" s="9"/>
      <c r="CG908" s="9"/>
      <c r="CP908" s="9"/>
      <c r="CQ908" s="10"/>
    </row>
    <row r="909" spans="2:95" ht="12.5">
      <c r="B909" s="10"/>
      <c r="C909" s="10"/>
      <c r="D909" s="10"/>
      <c r="E909" s="97"/>
      <c r="F909" s="10"/>
      <c r="K909" s="173"/>
      <c r="L909" s="173"/>
      <c r="N909" s="9"/>
      <c r="O909" s="9"/>
      <c r="P909" s="9"/>
      <c r="Q909" s="9"/>
      <c r="R909" s="9"/>
      <c r="AE909" s="9"/>
      <c r="CG909" s="9"/>
      <c r="CP909" s="9"/>
      <c r="CQ909" s="10"/>
    </row>
    <row r="910" spans="2:95" ht="12.5">
      <c r="B910" s="10"/>
      <c r="C910" s="10"/>
      <c r="D910" s="10"/>
      <c r="E910" s="97"/>
      <c r="F910" s="10"/>
      <c r="K910" s="173"/>
      <c r="L910" s="173"/>
      <c r="N910" s="9"/>
      <c r="O910" s="9"/>
      <c r="P910" s="9"/>
      <c r="Q910" s="9"/>
      <c r="R910" s="9"/>
      <c r="AE910" s="9"/>
      <c r="CG910" s="9"/>
      <c r="CP910" s="9"/>
      <c r="CQ910" s="10"/>
    </row>
    <row r="911" spans="2:95" ht="12.5">
      <c r="B911" s="10"/>
      <c r="C911" s="10"/>
      <c r="D911" s="10"/>
      <c r="E911" s="97"/>
      <c r="F911" s="10"/>
      <c r="K911" s="173"/>
      <c r="L911" s="173"/>
      <c r="N911" s="9"/>
      <c r="O911" s="9"/>
      <c r="P911" s="9"/>
      <c r="Q911" s="9"/>
      <c r="R911" s="9"/>
      <c r="AE911" s="9"/>
      <c r="CG911" s="9"/>
      <c r="CP911" s="9"/>
      <c r="CQ911" s="10"/>
    </row>
    <row r="912" spans="2:95" ht="12.5">
      <c r="B912" s="10"/>
      <c r="C912" s="10"/>
      <c r="D912" s="10"/>
      <c r="E912" s="97"/>
      <c r="F912" s="10"/>
      <c r="K912" s="173"/>
      <c r="L912" s="173"/>
      <c r="N912" s="9"/>
      <c r="O912" s="9"/>
      <c r="P912" s="9"/>
      <c r="Q912" s="9"/>
      <c r="R912" s="9"/>
      <c r="AE912" s="9"/>
      <c r="CG912" s="9"/>
      <c r="CP912" s="9"/>
      <c r="CQ912" s="10"/>
    </row>
    <row r="913" spans="2:95" ht="12.5">
      <c r="B913" s="10"/>
      <c r="C913" s="10"/>
      <c r="D913" s="10"/>
      <c r="E913" s="97"/>
      <c r="F913" s="10"/>
      <c r="K913" s="173"/>
      <c r="L913" s="173"/>
      <c r="N913" s="9"/>
      <c r="O913" s="9"/>
      <c r="P913" s="9"/>
      <c r="Q913" s="9"/>
      <c r="R913" s="9"/>
      <c r="AE913" s="9"/>
      <c r="CG913" s="9"/>
      <c r="CP913" s="9"/>
      <c r="CQ913" s="10"/>
    </row>
    <row r="914" spans="2:95" ht="12.5">
      <c r="B914" s="10"/>
      <c r="C914" s="10"/>
      <c r="D914" s="10"/>
      <c r="E914" s="97"/>
      <c r="F914" s="10"/>
      <c r="K914" s="173"/>
      <c r="L914" s="173"/>
      <c r="N914" s="9"/>
      <c r="O914" s="9"/>
      <c r="P914" s="9"/>
      <c r="Q914" s="9"/>
      <c r="R914" s="9"/>
      <c r="AE914" s="9"/>
      <c r="CG914" s="9"/>
      <c r="CP914" s="9"/>
      <c r="CQ914" s="10"/>
    </row>
    <row r="915" spans="2:95" ht="12.5">
      <c r="B915" s="10"/>
      <c r="C915" s="10"/>
      <c r="D915" s="10"/>
      <c r="E915" s="97"/>
      <c r="F915" s="10"/>
      <c r="K915" s="173"/>
      <c r="L915" s="173"/>
      <c r="N915" s="9"/>
      <c r="O915" s="9"/>
      <c r="P915" s="9"/>
      <c r="Q915" s="9"/>
      <c r="R915" s="9"/>
      <c r="AE915" s="9"/>
      <c r="CG915" s="9"/>
      <c r="CP915" s="9"/>
      <c r="CQ915" s="10"/>
    </row>
    <row r="916" spans="2:95" ht="12.5">
      <c r="B916" s="10"/>
      <c r="C916" s="10"/>
      <c r="D916" s="10"/>
      <c r="E916" s="97"/>
      <c r="F916" s="10"/>
      <c r="K916" s="173"/>
      <c r="L916" s="173"/>
      <c r="N916" s="9"/>
      <c r="O916" s="9"/>
      <c r="P916" s="9"/>
      <c r="Q916" s="9"/>
      <c r="R916" s="9"/>
      <c r="AE916" s="9"/>
      <c r="CG916" s="9"/>
      <c r="CP916" s="9"/>
      <c r="CQ916" s="10"/>
    </row>
    <row r="917" spans="2:95" ht="12.5">
      <c r="B917" s="10"/>
      <c r="C917" s="10"/>
      <c r="D917" s="10"/>
      <c r="E917" s="97"/>
      <c r="F917" s="10"/>
      <c r="K917" s="173"/>
      <c r="L917" s="173"/>
      <c r="N917" s="9"/>
      <c r="O917" s="9"/>
      <c r="P917" s="9"/>
      <c r="Q917" s="9"/>
      <c r="R917" s="9"/>
      <c r="AE917" s="9"/>
      <c r="CG917" s="9"/>
      <c r="CP917" s="9"/>
      <c r="CQ917" s="10"/>
    </row>
    <row r="918" spans="2:95" ht="12.5">
      <c r="B918" s="10"/>
      <c r="C918" s="10"/>
      <c r="D918" s="10"/>
      <c r="E918" s="97"/>
      <c r="F918" s="10"/>
      <c r="K918" s="173"/>
      <c r="L918" s="173"/>
      <c r="N918" s="9"/>
      <c r="O918" s="9"/>
      <c r="P918" s="9"/>
      <c r="Q918" s="9"/>
      <c r="R918" s="9"/>
      <c r="AE918" s="9"/>
      <c r="CG918" s="9"/>
      <c r="CP918" s="9"/>
      <c r="CQ918" s="10"/>
    </row>
    <row r="919" spans="2:95" ht="12.5">
      <c r="B919" s="10"/>
      <c r="C919" s="10"/>
      <c r="D919" s="10"/>
      <c r="E919" s="97"/>
      <c r="F919" s="10"/>
      <c r="K919" s="173"/>
      <c r="L919" s="173"/>
      <c r="N919" s="9"/>
      <c r="O919" s="9"/>
      <c r="P919" s="9"/>
      <c r="Q919" s="9"/>
      <c r="R919" s="9"/>
      <c r="AE919" s="9"/>
      <c r="CG919" s="9"/>
      <c r="CP919" s="9"/>
      <c r="CQ919" s="10"/>
    </row>
    <row r="920" spans="2:95" ht="12.5">
      <c r="B920" s="10"/>
      <c r="C920" s="10"/>
      <c r="D920" s="10"/>
      <c r="E920" s="97"/>
      <c r="F920" s="10"/>
      <c r="K920" s="173"/>
      <c r="L920" s="173"/>
      <c r="N920" s="9"/>
      <c r="O920" s="9"/>
      <c r="P920" s="9"/>
      <c r="Q920" s="9"/>
      <c r="R920" s="9"/>
      <c r="AE920" s="9"/>
      <c r="CG920" s="9"/>
      <c r="CP920" s="9"/>
      <c r="CQ920" s="10"/>
    </row>
    <row r="921" spans="2:95" ht="12.5">
      <c r="B921" s="10"/>
      <c r="C921" s="10"/>
      <c r="D921" s="10"/>
      <c r="E921" s="97"/>
      <c r="F921" s="10"/>
      <c r="K921" s="173"/>
      <c r="L921" s="173"/>
      <c r="N921" s="9"/>
      <c r="O921" s="9"/>
      <c r="P921" s="9"/>
      <c r="Q921" s="9"/>
      <c r="R921" s="9"/>
      <c r="AE921" s="9"/>
      <c r="CG921" s="9"/>
      <c r="CP921" s="9"/>
      <c r="CQ921" s="10"/>
    </row>
    <row r="922" spans="2:95" ht="12.5">
      <c r="B922" s="10"/>
      <c r="C922" s="10"/>
      <c r="D922" s="10"/>
      <c r="E922" s="97"/>
      <c r="F922" s="10"/>
      <c r="K922" s="173"/>
      <c r="L922" s="173"/>
      <c r="N922" s="9"/>
      <c r="O922" s="9"/>
      <c r="P922" s="9"/>
      <c r="Q922" s="9"/>
      <c r="R922" s="9"/>
      <c r="AE922" s="9"/>
      <c r="CG922" s="9"/>
      <c r="CP922" s="9"/>
      <c r="CQ922" s="10"/>
    </row>
    <row r="923" spans="2:95" ht="12.5">
      <c r="B923" s="10"/>
      <c r="C923" s="10"/>
      <c r="D923" s="10"/>
      <c r="E923" s="97"/>
      <c r="F923" s="10"/>
      <c r="K923" s="173"/>
      <c r="L923" s="173"/>
      <c r="N923" s="9"/>
      <c r="O923" s="9"/>
      <c r="P923" s="9"/>
      <c r="Q923" s="9"/>
      <c r="R923" s="9"/>
      <c r="AE923" s="9"/>
      <c r="CG923" s="9"/>
      <c r="CP923" s="9"/>
      <c r="CQ923" s="10"/>
    </row>
    <row r="924" spans="2:95" ht="12.5">
      <c r="B924" s="10"/>
      <c r="C924" s="10"/>
      <c r="D924" s="10"/>
      <c r="E924" s="97"/>
      <c r="F924" s="10"/>
      <c r="K924" s="173"/>
      <c r="L924" s="173"/>
      <c r="N924" s="9"/>
      <c r="O924" s="9"/>
      <c r="P924" s="9"/>
      <c r="Q924" s="9"/>
      <c r="R924" s="9"/>
      <c r="AE924" s="9"/>
      <c r="CG924" s="9"/>
      <c r="CP924" s="9"/>
      <c r="CQ924" s="10"/>
    </row>
    <row r="925" spans="2:95" ht="12.5">
      <c r="B925" s="10"/>
      <c r="C925" s="10"/>
      <c r="D925" s="10"/>
      <c r="E925" s="97"/>
      <c r="F925" s="10"/>
      <c r="K925" s="173"/>
      <c r="L925" s="173"/>
      <c r="N925" s="9"/>
      <c r="O925" s="9"/>
      <c r="P925" s="9"/>
      <c r="Q925" s="9"/>
      <c r="R925" s="9"/>
      <c r="AE925" s="9"/>
      <c r="CG925" s="9"/>
      <c r="CP925" s="9"/>
      <c r="CQ925" s="10"/>
    </row>
    <row r="926" spans="2:95" ht="12.5">
      <c r="B926" s="10"/>
      <c r="C926" s="10"/>
      <c r="D926" s="10"/>
      <c r="E926" s="97"/>
      <c r="F926" s="10"/>
      <c r="K926" s="173"/>
      <c r="L926" s="173"/>
      <c r="N926" s="9"/>
      <c r="O926" s="9"/>
      <c r="P926" s="9"/>
      <c r="Q926" s="9"/>
      <c r="R926" s="9"/>
      <c r="AE926" s="9"/>
      <c r="CG926" s="9"/>
      <c r="CP926" s="9"/>
      <c r="CQ926" s="10"/>
    </row>
    <row r="927" spans="2:95" ht="12.5">
      <c r="B927" s="10"/>
      <c r="C927" s="10"/>
      <c r="D927" s="10"/>
      <c r="E927" s="97"/>
      <c r="F927" s="10"/>
      <c r="K927" s="173"/>
      <c r="L927" s="173"/>
      <c r="N927" s="9"/>
      <c r="O927" s="9"/>
      <c r="P927" s="9"/>
      <c r="Q927" s="9"/>
      <c r="R927" s="9"/>
      <c r="AE927" s="9"/>
      <c r="CG927" s="9"/>
      <c r="CP927" s="9"/>
      <c r="CQ927" s="10"/>
    </row>
    <row r="928" spans="2:95" ht="12.5">
      <c r="B928" s="10"/>
      <c r="C928" s="10"/>
      <c r="D928" s="10"/>
      <c r="E928" s="97"/>
      <c r="F928" s="10"/>
      <c r="K928" s="173"/>
      <c r="L928" s="173"/>
      <c r="N928" s="9"/>
      <c r="O928" s="9"/>
      <c r="P928" s="9"/>
      <c r="Q928" s="9"/>
      <c r="R928" s="9"/>
      <c r="AE928" s="9"/>
      <c r="CG928" s="9"/>
      <c r="CP928" s="9"/>
      <c r="CQ928" s="10"/>
    </row>
    <row r="929" spans="2:95" ht="12.5">
      <c r="B929" s="10"/>
      <c r="C929" s="10"/>
      <c r="D929" s="10"/>
      <c r="E929" s="97"/>
      <c r="F929" s="10"/>
      <c r="K929" s="173"/>
      <c r="L929" s="173"/>
      <c r="N929" s="9"/>
      <c r="O929" s="9"/>
      <c r="P929" s="9"/>
      <c r="Q929" s="9"/>
      <c r="R929" s="9"/>
      <c r="AE929" s="9"/>
      <c r="CG929" s="9"/>
      <c r="CP929" s="9"/>
      <c r="CQ929" s="10"/>
    </row>
    <row r="930" spans="2:95" ht="12.5">
      <c r="B930" s="10"/>
      <c r="C930" s="10"/>
      <c r="D930" s="10"/>
      <c r="E930" s="97"/>
      <c r="F930" s="10"/>
      <c r="K930" s="173"/>
      <c r="L930" s="173"/>
      <c r="N930" s="9"/>
      <c r="O930" s="9"/>
      <c r="P930" s="9"/>
      <c r="Q930" s="9"/>
      <c r="R930" s="9"/>
      <c r="AE930" s="9"/>
      <c r="CG930" s="9"/>
      <c r="CP930" s="9"/>
      <c r="CQ930" s="10"/>
    </row>
    <row r="931" spans="2:95" ht="12.5">
      <c r="B931" s="10"/>
      <c r="C931" s="10"/>
      <c r="D931" s="10"/>
      <c r="E931" s="97"/>
      <c r="F931" s="10"/>
      <c r="K931" s="173"/>
      <c r="L931" s="173"/>
      <c r="N931" s="9"/>
      <c r="O931" s="9"/>
      <c r="P931" s="9"/>
      <c r="Q931" s="9"/>
      <c r="R931" s="9"/>
      <c r="AE931" s="9"/>
      <c r="CG931" s="9"/>
      <c r="CP931" s="9"/>
      <c r="CQ931" s="10"/>
    </row>
    <row r="932" spans="2:95" ht="12.5">
      <c r="B932" s="10"/>
      <c r="C932" s="10"/>
      <c r="D932" s="10"/>
      <c r="E932" s="97"/>
      <c r="F932" s="10"/>
      <c r="K932" s="173"/>
      <c r="L932" s="173"/>
      <c r="N932" s="9"/>
      <c r="O932" s="9"/>
      <c r="P932" s="9"/>
      <c r="Q932" s="9"/>
      <c r="R932" s="9"/>
      <c r="AE932" s="9"/>
      <c r="CG932" s="9"/>
      <c r="CP932" s="9"/>
      <c r="CQ932" s="10"/>
    </row>
    <row r="933" spans="2:95" ht="12.5">
      <c r="B933" s="10"/>
      <c r="C933" s="10"/>
      <c r="D933" s="10"/>
      <c r="E933" s="97"/>
      <c r="F933" s="10"/>
      <c r="K933" s="173"/>
      <c r="L933" s="173"/>
      <c r="N933" s="9"/>
      <c r="O933" s="9"/>
      <c r="P933" s="9"/>
      <c r="Q933" s="9"/>
      <c r="R933" s="9"/>
      <c r="AE933" s="9"/>
      <c r="CG933" s="9"/>
      <c r="CP933" s="9"/>
      <c r="CQ933" s="10"/>
    </row>
    <row r="934" spans="2:95" ht="12.5">
      <c r="B934" s="10"/>
      <c r="C934" s="10"/>
      <c r="D934" s="10"/>
      <c r="E934" s="97"/>
      <c r="F934" s="10"/>
      <c r="K934" s="173"/>
      <c r="L934" s="173"/>
      <c r="N934" s="9"/>
      <c r="O934" s="9"/>
      <c r="P934" s="9"/>
      <c r="Q934" s="9"/>
      <c r="R934" s="9"/>
      <c r="AE934" s="9"/>
      <c r="CG934" s="9"/>
      <c r="CP934" s="9"/>
      <c r="CQ934" s="10"/>
    </row>
    <row r="935" spans="2:95" ht="12.5">
      <c r="B935" s="10"/>
      <c r="C935" s="10"/>
      <c r="D935" s="10"/>
      <c r="E935" s="97"/>
      <c r="F935" s="10"/>
      <c r="K935" s="173"/>
      <c r="L935" s="173"/>
      <c r="N935" s="9"/>
      <c r="O935" s="9"/>
      <c r="P935" s="9"/>
      <c r="Q935" s="9"/>
      <c r="R935" s="9"/>
      <c r="AE935" s="9"/>
      <c r="CG935" s="9"/>
      <c r="CP935" s="9"/>
      <c r="CQ935" s="10"/>
    </row>
    <row r="936" spans="2:95" ht="12.5">
      <c r="B936" s="10"/>
      <c r="C936" s="10"/>
      <c r="D936" s="10"/>
      <c r="E936" s="97"/>
      <c r="F936" s="10"/>
      <c r="K936" s="173"/>
      <c r="L936" s="173"/>
      <c r="N936" s="9"/>
      <c r="O936" s="9"/>
      <c r="P936" s="9"/>
      <c r="Q936" s="9"/>
      <c r="R936" s="9"/>
      <c r="AE936" s="9"/>
      <c r="CG936" s="9"/>
      <c r="CP936" s="9"/>
      <c r="CQ936" s="10"/>
    </row>
    <row r="937" spans="2:95" ht="12.5">
      <c r="B937" s="10"/>
      <c r="C937" s="10"/>
      <c r="D937" s="10"/>
      <c r="E937" s="97"/>
      <c r="F937" s="10"/>
      <c r="K937" s="173"/>
      <c r="L937" s="173"/>
      <c r="N937" s="9"/>
      <c r="O937" s="9"/>
      <c r="P937" s="9"/>
      <c r="Q937" s="9"/>
      <c r="R937" s="9"/>
      <c r="AE937" s="9"/>
      <c r="CG937" s="9"/>
      <c r="CP937" s="9"/>
      <c r="CQ937" s="10"/>
    </row>
    <row r="938" spans="2:95" ht="12.5">
      <c r="B938" s="10"/>
      <c r="C938" s="10"/>
      <c r="D938" s="10"/>
      <c r="E938" s="97"/>
      <c r="F938" s="10"/>
      <c r="K938" s="173"/>
      <c r="L938" s="173"/>
      <c r="N938" s="9"/>
      <c r="O938" s="9"/>
      <c r="P938" s="9"/>
      <c r="Q938" s="9"/>
      <c r="R938" s="9"/>
      <c r="AE938" s="9"/>
      <c r="CG938" s="9"/>
      <c r="CP938" s="9"/>
      <c r="CQ938" s="10"/>
    </row>
    <row r="939" spans="2:95" ht="12.5">
      <c r="B939" s="10"/>
      <c r="C939" s="10"/>
      <c r="D939" s="10"/>
      <c r="E939" s="97"/>
      <c r="F939" s="10"/>
      <c r="K939" s="173"/>
      <c r="L939" s="173"/>
      <c r="N939" s="9"/>
      <c r="O939" s="9"/>
      <c r="P939" s="9"/>
      <c r="Q939" s="9"/>
      <c r="R939" s="9"/>
      <c r="AE939" s="9"/>
      <c r="CG939" s="9"/>
      <c r="CP939" s="9"/>
      <c r="CQ939" s="10"/>
    </row>
    <row r="940" spans="2:95" ht="12.5">
      <c r="B940" s="10"/>
      <c r="C940" s="10"/>
      <c r="D940" s="10"/>
      <c r="E940" s="97"/>
      <c r="F940" s="10"/>
      <c r="K940" s="173"/>
      <c r="L940" s="173"/>
      <c r="N940" s="9"/>
      <c r="O940" s="9"/>
      <c r="P940" s="9"/>
      <c r="Q940" s="9"/>
      <c r="R940" s="9"/>
      <c r="AE940" s="9"/>
      <c r="CG940" s="9"/>
      <c r="CP940" s="9"/>
      <c r="CQ940" s="10"/>
    </row>
    <row r="941" spans="2:95" ht="12.5">
      <c r="B941" s="10"/>
      <c r="C941" s="10"/>
      <c r="D941" s="10"/>
      <c r="E941" s="97"/>
      <c r="F941" s="10"/>
      <c r="K941" s="173"/>
      <c r="L941" s="173"/>
      <c r="N941" s="9"/>
      <c r="O941" s="9"/>
      <c r="P941" s="9"/>
      <c r="Q941" s="9"/>
      <c r="R941" s="9"/>
      <c r="AE941" s="9"/>
      <c r="CG941" s="9"/>
      <c r="CP941" s="9"/>
      <c r="CQ941" s="10"/>
    </row>
    <row r="942" spans="2:95" ht="12.5">
      <c r="B942" s="10"/>
      <c r="C942" s="10"/>
      <c r="D942" s="10"/>
      <c r="E942" s="97"/>
      <c r="F942" s="10"/>
      <c r="K942" s="173"/>
      <c r="L942" s="173"/>
      <c r="N942" s="9"/>
      <c r="O942" s="9"/>
      <c r="P942" s="9"/>
      <c r="Q942" s="9"/>
      <c r="R942" s="9"/>
      <c r="AE942" s="9"/>
      <c r="CG942" s="9"/>
      <c r="CP942" s="9"/>
      <c r="CQ942" s="10"/>
    </row>
    <row r="943" spans="2:95" ht="12.5">
      <c r="B943" s="10"/>
      <c r="C943" s="10"/>
      <c r="D943" s="10"/>
      <c r="E943" s="97"/>
      <c r="F943" s="10"/>
      <c r="K943" s="173"/>
      <c r="L943" s="173"/>
      <c r="N943" s="9"/>
      <c r="O943" s="9"/>
      <c r="P943" s="9"/>
      <c r="Q943" s="9"/>
      <c r="R943" s="9"/>
      <c r="AE943" s="9"/>
      <c r="CG943" s="9"/>
      <c r="CP943" s="9"/>
      <c r="CQ943" s="10"/>
    </row>
    <row r="944" spans="2:95" ht="12.5">
      <c r="B944" s="10"/>
      <c r="C944" s="10"/>
      <c r="D944" s="10"/>
      <c r="E944" s="97"/>
      <c r="F944" s="10"/>
      <c r="K944" s="173"/>
      <c r="L944" s="173"/>
      <c r="N944" s="9"/>
      <c r="O944" s="9"/>
      <c r="P944" s="9"/>
      <c r="Q944" s="9"/>
      <c r="R944" s="9"/>
      <c r="AE944" s="9"/>
      <c r="CG944" s="9"/>
      <c r="CP944" s="9"/>
      <c r="CQ944" s="10"/>
    </row>
    <row r="945" spans="2:95" ht="12.5">
      <c r="B945" s="10"/>
      <c r="C945" s="10"/>
      <c r="D945" s="10"/>
      <c r="E945" s="97"/>
      <c r="F945" s="10"/>
      <c r="K945" s="173"/>
      <c r="L945" s="173"/>
      <c r="N945" s="9"/>
      <c r="O945" s="9"/>
      <c r="P945" s="9"/>
      <c r="Q945" s="9"/>
      <c r="R945" s="9"/>
      <c r="AE945" s="9"/>
      <c r="CG945" s="9"/>
      <c r="CP945" s="9"/>
      <c r="CQ945" s="10"/>
    </row>
    <row r="946" spans="2:95" ht="12.5">
      <c r="B946" s="10"/>
      <c r="C946" s="10"/>
      <c r="D946" s="10"/>
      <c r="E946" s="97"/>
      <c r="F946" s="10"/>
      <c r="K946" s="173"/>
      <c r="L946" s="173"/>
      <c r="N946" s="9"/>
      <c r="O946" s="9"/>
      <c r="P946" s="9"/>
      <c r="Q946" s="9"/>
      <c r="R946" s="9"/>
      <c r="AE946" s="9"/>
      <c r="CG946" s="9"/>
      <c r="CP946" s="9"/>
      <c r="CQ946" s="10"/>
    </row>
    <row r="947" spans="2:95" ht="12.5">
      <c r="B947" s="10"/>
      <c r="C947" s="10"/>
      <c r="D947" s="10"/>
      <c r="E947" s="97"/>
      <c r="F947" s="10"/>
      <c r="K947" s="173"/>
      <c r="L947" s="173"/>
      <c r="N947" s="9"/>
      <c r="O947" s="9"/>
      <c r="P947" s="9"/>
      <c r="Q947" s="9"/>
      <c r="R947" s="9"/>
      <c r="AE947" s="9"/>
      <c r="CG947" s="9"/>
      <c r="CP947" s="9"/>
      <c r="CQ947" s="10"/>
    </row>
    <row r="948" spans="2:95" ht="12.5">
      <c r="B948" s="10"/>
      <c r="C948" s="10"/>
      <c r="D948" s="10"/>
      <c r="E948" s="97"/>
      <c r="F948" s="10"/>
      <c r="K948" s="173"/>
      <c r="L948" s="173"/>
      <c r="N948" s="9"/>
      <c r="O948" s="9"/>
      <c r="P948" s="9"/>
      <c r="Q948" s="9"/>
      <c r="R948" s="9"/>
      <c r="AE948" s="9"/>
      <c r="CG948" s="9"/>
      <c r="CP948" s="9"/>
      <c r="CQ948" s="10"/>
    </row>
    <row r="949" spans="2:95" ht="12.5">
      <c r="B949" s="10"/>
      <c r="C949" s="10"/>
      <c r="D949" s="10"/>
      <c r="E949" s="97"/>
      <c r="F949" s="10"/>
      <c r="K949" s="173"/>
      <c r="L949" s="173"/>
      <c r="N949" s="9"/>
      <c r="O949" s="9"/>
      <c r="P949" s="9"/>
      <c r="Q949" s="9"/>
      <c r="R949" s="9"/>
      <c r="AE949" s="9"/>
      <c r="CG949" s="9"/>
      <c r="CP949" s="9"/>
      <c r="CQ949" s="10"/>
    </row>
    <row r="950" spans="2:95" ht="12.5">
      <c r="B950" s="10"/>
      <c r="C950" s="10"/>
      <c r="D950" s="10"/>
      <c r="E950" s="97"/>
      <c r="F950" s="10"/>
      <c r="K950" s="173"/>
      <c r="L950" s="173"/>
      <c r="N950" s="9"/>
      <c r="O950" s="9"/>
      <c r="P950" s="9"/>
      <c r="Q950" s="9"/>
      <c r="R950" s="9"/>
      <c r="AE950" s="9"/>
      <c r="CG950" s="9"/>
      <c r="CP950" s="9"/>
      <c r="CQ950" s="10"/>
    </row>
    <row r="951" spans="2:95" ht="12.5">
      <c r="B951" s="10"/>
      <c r="C951" s="10"/>
      <c r="D951" s="10"/>
      <c r="E951" s="97"/>
      <c r="F951" s="10"/>
      <c r="K951" s="173"/>
      <c r="L951" s="173"/>
      <c r="N951" s="9"/>
      <c r="O951" s="9"/>
      <c r="P951" s="9"/>
      <c r="Q951" s="9"/>
      <c r="R951" s="9"/>
      <c r="AE951" s="9"/>
      <c r="CG951" s="9"/>
      <c r="CP951" s="9"/>
      <c r="CQ951" s="10"/>
    </row>
  </sheetData>
  <autoFilter ref="F5:F650" xr:uid="{00000000-0009-0000-0000-000008000000}">
    <filterColumn colId="0">
      <filters>
        <filter val="10A"/>
        <filter val="10B1"/>
        <filter val="10B2"/>
        <filter val="10C1"/>
        <filter val="10C2"/>
        <filter val="11A"/>
        <filter val="11B"/>
        <filter val="11C1"/>
        <filter val="11C2"/>
        <filter val="11C3"/>
        <filter val="12A"/>
        <filter val="12B"/>
        <filter val="12C1"/>
        <filter val="12C2"/>
        <filter val="12C3"/>
      </filters>
    </filterColumn>
    <sortState xmlns:xlrd2="http://schemas.microsoft.com/office/spreadsheetml/2017/richdata2" ref="F5:F650">
      <sortCondition ref="F5:F650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45D5-7F42-42DD-8DF5-67C8D9F94BD4}">
  <dimension ref="A1:B62"/>
  <sheetViews>
    <sheetView topLeftCell="A9" workbookViewId="0">
      <selection activeCell="B19" sqref="B19"/>
    </sheetView>
  </sheetViews>
  <sheetFormatPr defaultRowHeight="12.5"/>
  <cols>
    <col min="1" max="1" width="18.54296875" bestFit="1" customWidth="1"/>
    <col min="2" max="2" width="6.81640625" bestFit="1" customWidth="1"/>
  </cols>
  <sheetData>
    <row r="1" spans="1:2">
      <c r="A1" t="s">
        <v>5200</v>
      </c>
      <c r="B1" t="s">
        <v>5201</v>
      </c>
    </row>
    <row r="2" spans="1:2">
      <c r="A2" t="s">
        <v>5226</v>
      </c>
      <c r="B2">
        <v>80000</v>
      </c>
    </row>
    <row r="3" spans="1:2">
      <c r="A3" t="s">
        <v>5202</v>
      </c>
      <c r="B3">
        <v>290000</v>
      </c>
    </row>
    <row r="4" spans="1:2">
      <c r="A4" t="s">
        <v>5203</v>
      </c>
      <c r="B4">
        <v>290000</v>
      </c>
    </row>
    <row r="5" spans="1:2">
      <c r="A5" t="s">
        <v>5204</v>
      </c>
      <c r="B5">
        <v>410000</v>
      </c>
    </row>
    <row r="6" spans="1:2">
      <c r="A6" t="s">
        <v>5205</v>
      </c>
      <c r="B6">
        <v>440000</v>
      </c>
    </row>
    <row r="7" spans="1:2">
      <c r="A7" t="s">
        <v>5206</v>
      </c>
      <c r="B7">
        <v>380000</v>
      </c>
    </row>
    <row r="8" spans="1:2">
      <c r="A8" t="s">
        <v>5207</v>
      </c>
      <c r="B8">
        <v>320000</v>
      </c>
    </row>
    <row r="9" spans="1:2">
      <c r="A9" s="310" t="s">
        <v>3731</v>
      </c>
      <c r="B9">
        <v>370000</v>
      </c>
    </row>
    <row r="10" spans="1:2">
      <c r="A10" t="s">
        <v>5208</v>
      </c>
      <c r="B10">
        <v>170000</v>
      </c>
    </row>
    <row r="11" spans="1:2">
      <c r="A11" t="s">
        <v>5209</v>
      </c>
      <c r="B11">
        <v>140000</v>
      </c>
    </row>
    <row r="12" spans="1:2">
      <c r="A12" t="s">
        <v>5210</v>
      </c>
      <c r="B12">
        <v>210000</v>
      </c>
    </row>
    <row r="13" spans="1:2">
      <c r="A13" t="s">
        <v>5211</v>
      </c>
      <c r="B13">
        <v>140000</v>
      </c>
    </row>
    <row r="14" spans="1:2">
      <c r="A14" t="s">
        <v>5212</v>
      </c>
      <c r="B14">
        <v>230000</v>
      </c>
    </row>
    <row r="15" spans="1:2">
      <c r="A15" t="s">
        <v>5213</v>
      </c>
      <c r="B15">
        <v>100000</v>
      </c>
    </row>
    <row r="16" spans="1:2">
      <c r="A16" t="s">
        <v>5214</v>
      </c>
      <c r="B16">
        <v>420000</v>
      </c>
    </row>
    <row r="17" spans="1:2">
      <c r="A17" t="s">
        <v>5215</v>
      </c>
      <c r="B17">
        <v>370000</v>
      </c>
    </row>
    <row r="18" spans="1:2" s="309" customFormat="1">
      <c r="A18" s="309" t="s">
        <v>5230</v>
      </c>
      <c r="B18" s="309">
        <v>220000</v>
      </c>
    </row>
    <row r="19" spans="1:2">
      <c r="A19" t="s">
        <v>5216</v>
      </c>
      <c r="B19">
        <v>170000</v>
      </c>
    </row>
    <row r="20" spans="1:2">
      <c r="A20" t="s">
        <v>3630</v>
      </c>
      <c r="B20">
        <v>130000</v>
      </c>
    </row>
    <row r="21" spans="1:2">
      <c r="A21" t="s">
        <v>5217</v>
      </c>
      <c r="B21">
        <v>100000</v>
      </c>
    </row>
    <row r="22" spans="1:2">
      <c r="A22" t="s">
        <v>5218</v>
      </c>
      <c r="B22">
        <v>120000</v>
      </c>
    </row>
    <row r="23" spans="1:2">
      <c r="A23" t="s">
        <v>5219</v>
      </c>
      <c r="B23">
        <v>220000</v>
      </c>
    </row>
    <row r="24" spans="1:2">
      <c r="A24" t="s">
        <v>5220</v>
      </c>
      <c r="B24">
        <v>260000</v>
      </c>
    </row>
    <row r="25" spans="1:2">
      <c r="A25" t="s">
        <v>5221</v>
      </c>
      <c r="B25">
        <v>170000</v>
      </c>
    </row>
    <row r="26" spans="1:2">
      <c r="A26" t="s">
        <v>5222</v>
      </c>
      <c r="B26">
        <v>440000</v>
      </c>
    </row>
    <row r="27" spans="1:2">
      <c r="A27" t="s">
        <v>5223</v>
      </c>
      <c r="B27">
        <v>240000</v>
      </c>
    </row>
    <row r="28" spans="1:2">
      <c r="A28" t="s">
        <v>5224</v>
      </c>
      <c r="B28">
        <v>240000</v>
      </c>
    </row>
    <row r="29" spans="1:2">
      <c r="A29" t="s">
        <v>4074</v>
      </c>
      <c r="B29">
        <v>240000</v>
      </c>
    </row>
    <row r="30" spans="1:2">
      <c r="A30" t="s">
        <v>5225</v>
      </c>
      <c r="B30">
        <v>160000</v>
      </c>
    </row>
    <row r="62" spans="2:2">
      <c r="B62">
        <v>220000</v>
      </c>
    </row>
  </sheetData>
  <sortState xmlns:xlrd2="http://schemas.microsoft.com/office/spreadsheetml/2017/richdata2" ref="A2:B80">
    <sortCondition ref="A2:A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W978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328125" defaultRowHeight="15.75" customHeight="1"/>
  <cols>
    <col min="1" max="1" width="4.08984375" hidden="1" customWidth="1"/>
    <col min="2" max="2" width="5" customWidth="1"/>
    <col min="3" max="3" width="10.6328125" hidden="1" customWidth="1"/>
    <col min="4" max="4" width="10.26953125" hidden="1" customWidth="1"/>
    <col min="5" max="5" width="11.453125" hidden="1" customWidth="1"/>
    <col min="6" max="6" width="4.26953125" customWidth="1"/>
    <col min="7" max="7" width="5" customWidth="1"/>
    <col min="8" max="8" width="23.36328125" customWidth="1"/>
    <col min="9" max="9" width="6.90625" customWidth="1"/>
    <col min="10" max="10" width="4.453125" customWidth="1"/>
    <col min="11" max="11" width="5.36328125" customWidth="1"/>
    <col min="12" max="17" width="8.90625" customWidth="1"/>
    <col min="18" max="18" width="4.90625" customWidth="1"/>
    <col min="19" max="19" width="4.453125" customWidth="1"/>
    <col min="20" max="20" width="5.36328125" customWidth="1"/>
    <col min="21" max="21" width="4.90625" customWidth="1"/>
    <col min="22" max="22" width="4.453125" customWidth="1"/>
    <col min="23" max="23" width="5.36328125" customWidth="1"/>
    <col min="24" max="24" width="4.90625" customWidth="1"/>
    <col min="25" max="25" width="4.453125" customWidth="1"/>
    <col min="26" max="26" width="5.36328125" customWidth="1"/>
    <col min="27" max="27" width="4.90625" customWidth="1"/>
    <col min="28" max="28" width="4.453125" customWidth="1"/>
    <col min="29" max="29" width="5.36328125" customWidth="1"/>
    <col min="30" max="30" width="4.90625" customWidth="1"/>
    <col min="31" max="31" width="4.453125" customWidth="1"/>
    <col min="32" max="32" width="5.36328125" customWidth="1"/>
    <col min="33" max="33" width="4.90625" customWidth="1"/>
    <col min="34" max="34" width="4.453125" customWidth="1"/>
    <col min="35" max="35" width="5.36328125" customWidth="1"/>
    <col min="36" max="36" width="4.90625" customWidth="1"/>
    <col min="37" max="37" width="4.453125" customWidth="1"/>
    <col min="38" max="38" width="5.36328125" customWidth="1"/>
    <col min="39" max="39" width="4.90625" customWidth="1"/>
    <col min="40" max="40" width="4.453125" customWidth="1"/>
    <col min="41" max="41" width="5.36328125" customWidth="1"/>
    <col min="42" max="42" width="4.90625" customWidth="1"/>
    <col min="43" max="43" width="4.453125" customWidth="1"/>
    <col min="44" max="44" width="5.36328125" customWidth="1"/>
    <col min="45" max="45" width="4.90625" customWidth="1"/>
    <col min="46" max="46" width="4.453125" customWidth="1"/>
    <col min="47" max="47" width="5.36328125" customWidth="1"/>
    <col min="48" max="48" width="4.90625" customWidth="1"/>
    <col min="49" max="49" width="4.453125" customWidth="1"/>
    <col min="50" max="50" width="5.36328125" customWidth="1"/>
    <col min="51" max="51" width="4.90625" customWidth="1"/>
    <col min="52" max="52" width="4.453125" customWidth="1"/>
    <col min="53" max="53" width="5.36328125" customWidth="1"/>
    <col min="54" max="54" width="4.90625" customWidth="1"/>
    <col min="55" max="55" width="4.453125" customWidth="1"/>
    <col min="56" max="56" width="5.36328125" customWidth="1"/>
    <col min="57" max="57" width="4.90625" customWidth="1"/>
    <col min="58" max="58" width="4.453125" customWidth="1"/>
    <col min="59" max="59" width="5.36328125" customWidth="1"/>
    <col min="60" max="60" width="4.90625" customWidth="1"/>
    <col min="61" max="61" width="4.453125" customWidth="1"/>
    <col min="62" max="62" width="5.36328125" customWidth="1"/>
    <col min="63" max="63" width="4.90625" customWidth="1"/>
    <col min="64" max="64" width="4.453125" customWidth="1"/>
    <col min="65" max="65" width="5.36328125" customWidth="1"/>
    <col min="66" max="66" width="4.90625" customWidth="1"/>
    <col min="67" max="67" width="4.453125" customWidth="1"/>
    <col min="68" max="68" width="5.36328125" customWidth="1"/>
    <col min="69" max="69" width="4.90625" customWidth="1"/>
    <col min="70" max="70" width="4.453125" customWidth="1"/>
    <col min="71" max="71" width="5.36328125" customWidth="1"/>
    <col min="72" max="72" width="4.90625" customWidth="1"/>
    <col min="73" max="73" width="4.453125" customWidth="1"/>
    <col min="74" max="74" width="5.36328125" customWidth="1"/>
    <col min="75" max="75" width="4.90625" customWidth="1"/>
    <col min="76" max="76" width="4.453125" customWidth="1"/>
    <col min="77" max="77" width="5.36328125" customWidth="1"/>
    <col min="78" max="78" width="4.90625" customWidth="1"/>
    <col min="79" max="79" width="4.453125" customWidth="1"/>
    <col min="80" max="80" width="5.36328125" customWidth="1"/>
    <col min="81" max="81" width="4.90625" customWidth="1"/>
    <col min="82" max="82" width="4.453125" customWidth="1"/>
    <col min="83" max="83" width="5.36328125" customWidth="1"/>
    <col min="84" max="84" width="4.90625" customWidth="1"/>
    <col min="85" max="85" width="4.453125" customWidth="1"/>
    <col min="86" max="86" width="5.36328125" customWidth="1"/>
    <col min="87" max="87" width="4.90625" customWidth="1"/>
    <col min="88" max="88" width="4.453125" customWidth="1"/>
    <col min="89" max="89" width="5.36328125" customWidth="1"/>
    <col min="90" max="90" width="4.90625" customWidth="1"/>
    <col min="91" max="91" width="4.453125" customWidth="1"/>
    <col min="92" max="92" width="5.36328125" customWidth="1"/>
    <col min="93" max="93" width="4.90625" customWidth="1"/>
    <col min="94" max="94" width="4.453125" customWidth="1"/>
    <col min="95" max="95" width="5.36328125" customWidth="1"/>
    <col min="96" max="96" width="4.90625" customWidth="1"/>
    <col min="97" max="97" width="4.453125" customWidth="1"/>
    <col min="98" max="98" width="5.36328125" customWidth="1"/>
    <col min="99" max="99" width="4.90625" customWidth="1"/>
    <col min="100" max="100" width="4.453125" customWidth="1"/>
    <col min="101" max="101" width="5.36328125" customWidth="1"/>
  </cols>
  <sheetData>
    <row r="1" spans="1:101" ht="15.75" customHeight="1">
      <c r="A1" s="1"/>
      <c r="B1" s="3"/>
      <c r="C1" s="1"/>
      <c r="D1" s="1"/>
      <c r="E1" s="6"/>
      <c r="F1" s="3"/>
      <c r="G1" s="3"/>
      <c r="H1" s="98"/>
      <c r="J1" s="77"/>
    </row>
    <row r="2" spans="1:101" ht="15.75" customHeight="1">
      <c r="A2" s="26"/>
      <c r="B2" s="2"/>
      <c r="C2" s="26"/>
      <c r="D2" s="26"/>
      <c r="E2" s="27"/>
      <c r="F2" s="2"/>
      <c r="G2" s="2"/>
      <c r="H2" s="99" t="s">
        <v>690</v>
      </c>
      <c r="I2" s="55">
        <v>1</v>
      </c>
      <c r="J2" s="77"/>
      <c r="K2" s="55"/>
      <c r="L2" s="55">
        <v>2</v>
      </c>
      <c r="M2" s="55"/>
      <c r="N2" s="55"/>
      <c r="O2" s="55">
        <v>3</v>
      </c>
      <c r="P2" s="55"/>
      <c r="Q2" s="55"/>
      <c r="R2" s="55">
        <v>4</v>
      </c>
      <c r="S2" s="55"/>
      <c r="T2" s="55"/>
      <c r="U2" s="55">
        <v>5</v>
      </c>
      <c r="V2" s="55"/>
      <c r="W2" s="55"/>
      <c r="X2" s="55">
        <v>6</v>
      </c>
      <c r="Y2" s="55"/>
      <c r="Z2" s="55"/>
      <c r="AA2" s="55">
        <v>7</v>
      </c>
      <c r="AB2" s="55"/>
      <c r="AC2" s="55"/>
      <c r="AD2" s="55">
        <v>8</v>
      </c>
      <c r="AE2" s="55"/>
      <c r="AF2" s="55"/>
      <c r="AG2" s="55">
        <v>9</v>
      </c>
      <c r="AH2" s="55"/>
      <c r="AI2" s="55"/>
      <c r="AJ2" s="55">
        <v>10</v>
      </c>
      <c r="AK2" s="55"/>
      <c r="AL2" s="55"/>
      <c r="AM2" s="55">
        <v>11</v>
      </c>
      <c r="AN2" s="55"/>
      <c r="AO2" s="55"/>
      <c r="AP2" s="55">
        <v>12</v>
      </c>
      <c r="AQ2" s="55"/>
      <c r="AR2" s="55"/>
      <c r="AS2" s="55">
        <v>13</v>
      </c>
      <c r="AT2" s="55"/>
      <c r="AU2" s="55"/>
      <c r="AV2" s="55">
        <v>14</v>
      </c>
      <c r="AW2" s="55"/>
      <c r="AX2" s="55"/>
      <c r="AY2" s="55">
        <v>15</v>
      </c>
      <c r="AZ2" s="55"/>
      <c r="BA2" s="55"/>
      <c r="BB2" s="55">
        <v>16</v>
      </c>
      <c r="BC2" s="55"/>
      <c r="BD2" s="55"/>
      <c r="BE2" s="55">
        <v>17</v>
      </c>
      <c r="BF2" s="55"/>
      <c r="BG2" s="55"/>
      <c r="BH2" s="55">
        <v>18</v>
      </c>
      <c r="BI2" s="55"/>
      <c r="BJ2" s="55"/>
      <c r="BK2" s="55">
        <v>19</v>
      </c>
      <c r="BL2" s="55"/>
      <c r="BM2" s="55"/>
      <c r="BN2" s="55">
        <v>20</v>
      </c>
      <c r="BO2" s="55"/>
      <c r="BP2" s="55"/>
      <c r="BQ2" s="55">
        <v>21</v>
      </c>
      <c r="BR2" s="55"/>
      <c r="BS2" s="55"/>
      <c r="BT2" s="55">
        <v>22</v>
      </c>
      <c r="BU2" s="55"/>
      <c r="BW2" s="55">
        <v>23</v>
      </c>
      <c r="BX2" s="55"/>
      <c r="BZ2" s="55">
        <v>24</v>
      </c>
      <c r="CA2" s="55"/>
      <c r="CC2" s="55">
        <v>25</v>
      </c>
      <c r="CD2" s="55"/>
      <c r="CF2" s="55">
        <v>26</v>
      </c>
      <c r="CG2" s="55"/>
      <c r="CI2" s="55">
        <v>27</v>
      </c>
      <c r="CJ2" s="55"/>
      <c r="CL2" s="55">
        <v>28</v>
      </c>
      <c r="CM2" s="55"/>
      <c r="CO2" s="55">
        <v>29</v>
      </c>
      <c r="CP2" s="55"/>
      <c r="CR2" s="55">
        <v>30</v>
      </c>
      <c r="CS2" s="55"/>
      <c r="CU2" s="55">
        <v>31</v>
      </c>
      <c r="CV2" s="55"/>
    </row>
    <row r="3" spans="1:101" ht="15.75" customHeight="1">
      <c r="A3" s="26"/>
      <c r="B3" s="2"/>
      <c r="C3" s="26"/>
      <c r="D3" s="26"/>
      <c r="E3" s="27"/>
      <c r="F3" s="2"/>
      <c r="G3" s="2"/>
      <c r="H3" s="36"/>
      <c r="I3" s="100" t="s">
        <v>10</v>
      </c>
      <c r="J3" s="77"/>
      <c r="K3" s="44"/>
      <c r="L3" s="101" t="s">
        <v>11</v>
      </c>
      <c r="M3" s="101"/>
      <c r="N3" s="101"/>
      <c r="O3" s="101" t="s">
        <v>5</v>
      </c>
      <c r="P3" s="55"/>
      <c r="Q3" s="44"/>
      <c r="R3" s="100" t="s">
        <v>6</v>
      </c>
      <c r="S3" s="100"/>
      <c r="T3" s="100"/>
      <c r="U3" s="100" t="s">
        <v>7</v>
      </c>
      <c r="V3" s="100"/>
      <c r="W3" s="100"/>
      <c r="X3" s="100" t="s">
        <v>8</v>
      </c>
      <c r="Y3" s="100"/>
      <c r="Z3" s="100"/>
      <c r="AA3" s="100" t="s">
        <v>9</v>
      </c>
      <c r="AB3" s="100"/>
      <c r="AC3" s="100"/>
      <c r="AD3" s="100" t="s">
        <v>10</v>
      </c>
      <c r="AE3" s="55"/>
      <c r="AF3" s="44"/>
      <c r="AG3" s="101" t="s">
        <v>11</v>
      </c>
      <c r="AH3" s="101"/>
      <c r="AI3" s="101"/>
      <c r="AJ3" s="101" t="s">
        <v>5</v>
      </c>
      <c r="AK3" s="55"/>
      <c r="AL3" s="44"/>
      <c r="AM3" s="100" t="s">
        <v>6</v>
      </c>
      <c r="AN3" s="100"/>
      <c r="AO3" s="100"/>
      <c r="AP3" s="100" t="s">
        <v>7</v>
      </c>
      <c r="AQ3" s="100"/>
      <c r="AR3" s="100"/>
      <c r="AS3" s="100" t="s">
        <v>8</v>
      </c>
      <c r="AT3" s="100"/>
      <c r="AU3" s="100"/>
      <c r="AV3" s="100" t="s">
        <v>9</v>
      </c>
      <c r="AW3" s="100"/>
      <c r="AX3" s="100"/>
      <c r="AY3" s="100" t="s">
        <v>10</v>
      </c>
      <c r="AZ3" s="55"/>
      <c r="BA3" s="44"/>
      <c r="BB3" s="101" t="s">
        <v>11</v>
      </c>
      <c r="BC3" s="101"/>
      <c r="BD3" s="101"/>
      <c r="BE3" s="101" t="s">
        <v>5</v>
      </c>
      <c r="BF3" s="55"/>
      <c r="BG3" s="44"/>
      <c r="BH3" s="100" t="s">
        <v>6</v>
      </c>
      <c r="BI3" s="100"/>
      <c r="BJ3" s="100"/>
      <c r="BK3" s="100" t="s">
        <v>7</v>
      </c>
      <c r="BL3" s="100"/>
      <c r="BM3" s="100"/>
      <c r="BN3" s="100" t="s">
        <v>8</v>
      </c>
      <c r="BO3" s="100"/>
      <c r="BP3" s="100"/>
      <c r="BQ3" s="100" t="s">
        <v>9</v>
      </c>
      <c r="BR3" s="100"/>
      <c r="BS3" s="100"/>
      <c r="BT3" s="100" t="s">
        <v>10</v>
      </c>
      <c r="BU3" s="55"/>
      <c r="BV3" s="44"/>
      <c r="BW3" s="101" t="s">
        <v>11</v>
      </c>
      <c r="BX3" s="101"/>
      <c r="BY3" s="101"/>
      <c r="BZ3" s="101" t="s">
        <v>5</v>
      </c>
      <c r="CA3" s="55"/>
      <c r="CB3" s="44"/>
      <c r="CC3" s="100" t="s">
        <v>6</v>
      </c>
      <c r="CD3" s="100"/>
      <c r="CE3" s="100"/>
      <c r="CF3" s="100" t="s">
        <v>7</v>
      </c>
      <c r="CG3" s="100"/>
      <c r="CH3" s="100"/>
      <c r="CI3" s="100" t="s">
        <v>8</v>
      </c>
      <c r="CJ3" s="100"/>
      <c r="CK3" s="100"/>
      <c r="CL3" s="100" t="s">
        <v>9</v>
      </c>
      <c r="CM3" s="100"/>
      <c r="CN3" s="100"/>
      <c r="CO3" s="100" t="s">
        <v>10</v>
      </c>
      <c r="CP3" s="55"/>
      <c r="CQ3" s="44"/>
      <c r="CR3" s="101" t="s">
        <v>11</v>
      </c>
      <c r="CS3" s="101"/>
      <c r="CT3" s="101"/>
      <c r="CU3" s="101" t="s">
        <v>5</v>
      </c>
      <c r="CV3" s="55"/>
      <c r="CW3" s="44"/>
    </row>
    <row r="4" spans="1:101" ht="15.75" customHeight="1">
      <c r="A4" s="26" t="s">
        <v>12</v>
      </c>
      <c r="B4" s="2"/>
      <c r="C4" s="26" t="s">
        <v>14</v>
      </c>
      <c r="D4" s="26" t="s">
        <v>15</v>
      </c>
      <c r="E4" s="27" t="s">
        <v>16</v>
      </c>
      <c r="F4" s="2" t="s">
        <v>691</v>
      </c>
      <c r="G4" s="2" t="s">
        <v>692</v>
      </c>
      <c r="H4" s="36" t="s">
        <v>17</v>
      </c>
      <c r="I4" s="67" t="s">
        <v>18</v>
      </c>
      <c r="J4" s="77" t="s">
        <v>19</v>
      </c>
      <c r="K4" s="44" t="s">
        <v>20</v>
      </c>
      <c r="L4" s="67" t="s">
        <v>18</v>
      </c>
      <c r="M4" s="55" t="s">
        <v>19</v>
      </c>
      <c r="N4" s="44" t="s">
        <v>20</v>
      </c>
      <c r="O4" s="67" t="s">
        <v>18</v>
      </c>
      <c r="P4" s="55" t="s">
        <v>19</v>
      </c>
      <c r="Q4" s="44" t="s">
        <v>20</v>
      </c>
      <c r="R4" s="67" t="s">
        <v>18</v>
      </c>
      <c r="S4" s="55" t="s">
        <v>19</v>
      </c>
      <c r="T4" s="44" t="s">
        <v>20</v>
      </c>
      <c r="U4" s="67" t="s">
        <v>18</v>
      </c>
      <c r="V4" s="55" t="s">
        <v>19</v>
      </c>
      <c r="W4" s="44" t="s">
        <v>20</v>
      </c>
      <c r="X4" s="67" t="s">
        <v>18</v>
      </c>
      <c r="Y4" s="55" t="s">
        <v>19</v>
      </c>
      <c r="Z4" s="44" t="s">
        <v>20</v>
      </c>
      <c r="AA4" s="67" t="s">
        <v>18</v>
      </c>
      <c r="AB4" s="55" t="s">
        <v>19</v>
      </c>
      <c r="AC4" s="44" t="s">
        <v>20</v>
      </c>
      <c r="AD4" s="67" t="s">
        <v>18</v>
      </c>
      <c r="AE4" s="55" t="s">
        <v>19</v>
      </c>
      <c r="AF4" s="44" t="s">
        <v>20</v>
      </c>
      <c r="AG4" s="67" t="s">
        <v>18</v>
      </c>
      <c r="AH4" s="55" t="s">
        <v>19</v>
      </c>
      <c r="AI4" s="44" t="s">
        <v>20</v>
      </c>
      <c r="AJ4" s="67" t="s">
        <v>18</v>
      </c>
      <c r="AK4" s="55" t="s">
        <v>19</v>
      </c>
      <c r="AL4" s="44" t="s">
        <v>20</v>
      </c>
      <c r="AM4" s="67" t="s">
        <v>18</v>
      </c>
      <c r="AN4" s="55" t="s">
        <v>19</v>
      </c>
      <c r="AO4" s="44" t="s">
        <v>20</v>
      </c>
      <c r="AP4" s="67" t="s">
        <v>18</v>
      </c>
      <c r="AQ4" s="55" t="s">
        <v>19</v>
      </c>
      <c r="AR4" s="44" t="s">
        <v>20</v>
      </c>
      <c r="AS4" s="67" t="s">
        <v>18</v>
      </c>
      <c r="AT4" s="55" t="s">
        <v>19</v>
      </c>
      <c r="AU4" s="44" t="s">
        <v>20</v>
      </c>
      <c r="AV4" s="67" t="s">
        <v>18</v>
      </c>
      <c r="AW4" s="55" t="s">
        <v>19</v>
      </c>
      <c r="AX4" s="44" t="s">
        <v>20</v>
      </c>
      <c r="AY4" s="67" t="s">
        <v>18</v>
      </c>
      <c r="AZ4" s="55" t="s">
        <v>19</v>
      </c>
      <c r="BA4" s="44" t="s">
        <v>20</v>
      </c>
      <c r="BB4" s="67" t="s">
        <v>18</v>
      </c>
      <c r="BC4" s="55" t="s">
        <v>19</v>
      </c>
      <c r="BD4" s="44" t="s">
        <v>20</v>
      </c>
      <c r="BE4" s="67" t="s">
        <v>18</v>
      </c>
      <c r="BF4" s="55" t="s">
        <v>19</v>
      </c>
      <c r="BG4" s="44" t="s">
        <v>20</v>
      </c>
      <c r="BH4" s="67" t="s">
        <v>18</v>
      </c>
      <c r="BI4" s="55" t="s">
        <v>19</v>
      </c>
      <c r="BJ4" s="44" t="s">
        <v>20</v>
      </c>
      <c r="BK4" s="67" t="s">
        <v>18</v>
      </c>
      <c r="BL4" s="55" t="s">
        <v>19</v>
      </c>
      <c r="BM4" s="44" t="s">
        <v>20</v>
      </c>
      <c r="BN4" s="67" t="s">
        <v>18</v>
      </c>
      <c r="BO4" s="55" t="s">
        <v>19</v>
      </c>
      <c r="BP4" s="44" t="s">
        <v>20</v>
      </c>
      <c r="BQ4" s="67" t="s">
        <v>18</v>
      </c>
      <c r="BR4" s="55" t="s">
        <v>19</v>
      </c>
      <c r="BS4" s="44" t="s">
        <v>20</v>
      </c>
      <c r="BT4" s="67" t="s">
        <v>18</v>
      </c>
      <c r="BU4" s="55" t="s">
        <v>19</v>
      </c>
      <c r="BV4" s="44" t="s">
        <v>20</v>
      </c>
      <c r="BW4" s="67" t="s">
        <v>18</v>
      </c>
      <c r="BX4" s="55" t="s">
        <v>19</v>
      </c>
      <c r="BY4" s="44" t="s">
        <v>20</v>
      </c>
      <c r="BZ4" s="67" t="s">
        <v>18</v>
      </c>
      <c r="CA4" s="55" t="s">
        <v>19</v>
      </c>
      <c r="CB4" s="44" t="s">
        <v>20</v>
      </c>
      <c r="CC4" s="67" t="s">
        <v>18</v>
      </c>
      <c r="CD4" s="55" t="s">
        <v>19</v>
      </c>
      <c r="CE4" s="44" t="s">
        <v>20</v>
      </c>
      <c r="CF4" s="67" t="s">
        <v>18</v>
      </c>
      <c r="CG4" s="55" t="s">
        <v>19</v>
      </c>
      <c r="CH4" s="44" t="s">
        <v>20</v>
      </c>
      <c r="CI4" s="67" t="s">
        <v>18</v>
      </c>
      <c r="CJ4" s="55" t="s">
        <v>19</v>
      </c>
      <c r="CK4" s="44" t="s">
        <v>20</v>
      </c>
      <c r="CL4" s="67" t="s">
        <v>18</v>
      </c>
      <c r="CM4" s="55" t="s">
        <v>19</v>
      </c>
      <c r="CN4" s="44" t="s">
        <v>20</v>
      </c>
      <c r="CO4" s="67" t="s">
        <v>18</v>
      </c>
      <c r="CP4" s="55" t="s">
        <v>19</v>
      </c>
      <c r="CQ4" s="44" t="s">
        <v>20</v>
      </c>
      <c r="CR4" s="67" t="s">
        <v>18</v>
      </c>
      <c r="CS4" s="55" t="s">
        <v>19</v>
      </c>
      <c r="CT4" s="44" t="s">
        <v>20</v>
      </c>
      <c r="CU4" s="67" t="s">
        <v>18</v>
      </c>
      <c r="CV4" s="55" t="s">
        <v>19</v>
      </c>
      <c r="CW4" s="44" t="s">
        <v>20</v>
      </c>
    </row>
    <row r="5" spans="1:101" ht="15.75" customHeight="1">
      <c r="A5" s="4"/>
      <c r="B5" s="102"/>
      <c r="C5" s="103"/>
      <c r="D5" s="103"/>
      <c r="E5" s="103"/>
      <c r="F5" s="104"/>
      <c r="G5" s="105"/>
      <c r="H5" s="47"/>
      <c r="J5" s="106"/>
    </row>
    <row r="6" spans="1:101" ht="15.75" customHeight="1">
      <c r="A6" s="4">
        <v>1</v>
      </c>
      <c r="B6" s="2" t="s">
        <v>21</v>
      </c>
      <c r="C6" s="4">
        <v>2003011968</v>
      </c>
      <c r="D6" s="4">
        <v>6870987192</v>
      </c>
      <c r="E6" s="4">
        <v>68313006414</v>
      </c>
      <c r="F6" s="2">
        <v>1</v>
      </c>
      <c r="G6" s="2" t="s">
        <v>21</v>
      </c>
      <c r="H6" s="47" t="s">
        <v>79</v>
      </c>
      <c r="K6" s="55" t="s">
        <v>677</v>
      </c>
    </row>
    <row r="7" spans="1:101" ht="15.75" customHeight="1">
      <c r="A7" s="4">
        <v>2</v>
      </c>
      <c r="B7" s="2" t="s">
        <v>21</v>
      </c>
      <c r="C7" s="4">
        <v>2007266660</v>
      </c>
      <c r="D7" s="4">
        <v>6839557963</v>
      </c>
      <c r="E7" s="4">
        <v>68313001040</v>
      </c>
      <c r="F7" s="2">
        <f t="shared" ref="F7:F261" si="0">IF(B7=B6,F6+1,1)</f>
        <v>2</v>
      </c>
      <c r="G7" s="2" t="s">
        <v>21</v>
      </c>
      <c r="H7" s="47" t="s">
        <v>693</v>
      </c>
      <c r="L7" s="55">
        <v>1</v>
      </c>
    </row>
    <row r="8" spans="1:101" ht="15.75" customHeight="1">
      <c r="A8" s="4">
        <v>3</v>
      </c>
      <c r="B8" s="2" t="s">
        <v>21</v>
      </c>
      <c r="C8" s="4">
        <v>2003016149</v>
      </c>
      <c r="D8" s="4">
        <v>6884337059</v>
      </c>
      <c r="E8" s="4">
        <v>68213001414</v>
      </c>
      <c r="F8" s="2">
        <f t="shared" si="0"/>
        <v>3</v>
      </c>
      <c r="G8" s="2" t="s">
        <v>21</v>
      </c>
      <c r="H8" s="47" t="s">
        <v>81</v>
      </c>
    </row>
    <row r="9" spans="1:101" ht="15.75" customHeight="1">
      <c r="A9" s="4">
        <v>4</v>
      </c>
      <c r="B9" s="2" t="s">
        <v>21</v>
      </c>
      <c r="C9" s="4">
        <v>2003015070</v>
      </c>
      <c r="D9" s="4">
        <v>6884337061</v>
      </c>
      <c r="E9" s="4">
        <v>68313008361</v>
      </c>
      <c r="F9" s="2">
        <f t="shared" si="0"/>
        <v>4</v>
      </c>
      <c r="G9" s="2" t="s">
        <v>21</v>
      </c>
      <c r="H9" s="47" t="s">
        <v>82</v>
      </c>
      <c r="L9" s="55">
        <v>2</v>
      </c>
    </row>
    <row r="10" spans="1:101" ht="15.75" customHeight="1">
      <c r="A10" s="4">
        <v>5</v>
      </c>
      <c r="B10" s="2" t="s">
        <v>21</v>
      </c>
      <c r="C10" s="4">
        <v>2003007509</v>
      </c>
      <c r="D10" s="4">
        <v>6884337062</v>
      </c>
      <c r="E10" s="4">
        <v>68313005641</v>
      </c>
      <c r="F10" s="2">
        <f t="shared" si="0"/>
        <v>5</v>
      </c>
      <c r="G10" s="2" t="s">
        <v>21</v>
      </c>
      <c r="H10" s="47" t="s">
        <v>83</v>
      </c>
    </row>
    <row r="11" spans="1:101" ht="15.75" customHeight="1">
      <c r="A11" s="4">
        <v>6</v>
      </c>
      <c r="B11" s="2" t="s">
        <v>21</v>
      </c>
      <c r="C11" s="4">
        <v>2007266667</v>
      </c>
      <c r="D11" s="4">
        <v>6839561127</v>
      </c>
      <c r="E11" s="4">
        <v>68313008475</v>
      </c>
      <c r="F11" s="2">
        <f t="shared" si="0"/>
        <v>6</v>
      </c>
      <c r="G11" s="2" t="s">
        <v>21</v>
      </c>
      <c r="H11" s="47" t="s">
        <v>84</v>
      </c>
      <c r="L11" s="55" t="s">
        <v>677</v>
      </c>
    </row>
    <row r="12" spans="1:101" ht="15.75" customHeight="1">
      <c r="A12" s="4">
        <v>7</v>
      </c>
      <c r="B12" s="2" t="s">
        <v>21</v>
      </c>
      <c r="C12" s="4">
        <v>2003014813</v>
      </c>
      <c r="D12" s="4">
        <v>6857524934</v>
      </c>
      <c r="E12" s="4">
        <v>68213005595</v>
      </c>
      <c r="F12" s="2">
        <f t="shared" si="0"/>
        <v>7</v>
      </c>
      <c r="G12" s="2" t="s">
        <v>21</v>
      </c>
      <c r="H12" s="47" t="s">
        <v>85</v>
      </c>
    </row>
    <row r="13" spans="1:101" ht="15.75" customHeight="1">
      <c r="A13" s="4">
        <v>8</v>
      </c>
      <c r="B13" s="2" t="s">
        <v>21</v>
      </c>
      <c r="C13" s="4">
        <v>2003016195</v>
      </c>
      <c r="D13" s="4">
        <v>6884337063</v>
      </c>
      <c r="E13" s="4">
        <v>68313008744</v>
      </c>
      <c r="F13" s="2">
        <f t="shared" si="0"/>
        <v>8</v>
      </c>
      <c r="G13" s="2" t="s">
        <v>21</v>
      </c>
      <c r="H13" s="47" t="s">
        <v>86</v>
      </c>
    </row>
    <row r="14" spans="1:101" ht="15.75" customHeight="1">
      <c r="A14" s="4">
        <v>9</v>
      </c>
      <c r="B14" s="2" t="s">
        <v>21</v>
      </c>
      <c r="C14" s="4">
        <v>2003007491</v>
      </c>
      <c r="D14" s="4">
        <v>6878019274</v>
      </c>
      <c r="E14" s="4">
        <v>68213010984</v>
      </c>
      <c r="F14" s="2">
        <f t="shared" si="0"/>
        <v>9</v>
      </c>
      <c r="G14" s="2" t="s">
        <v>21</v>
      </c>
      <c r="H14" s="47" t="s">
        <v>87</v>
      </c>
    </row>
    <row r="15" spans="1:101" ht="15.75" customHeight="1">
      <c r="A15" s="4">
        <v>10</v>
      </c>
      <c r="B15" s="2" t="s">
        <v>21</v>
      </c>
      <c r="C15" s="4">
        <v>2003016199</v>
      </c>
      <c r="D15" s="4">
        <v>6884337064</v>
      </c>
      <c r="E15" s="4">
        <v>68313003847</v>
      </c>
      <c r="F15" s="2">
        <f t="shared" si="0"/>
        <v>10</v>
      </c>
      <c r="G15" s="2" t="s">
        <v>21</v>
      </c>
      <c r="H15" s="47" t="s">
        <v>88</v>
      </c>
    </row>
    <row r="16" spans="1:101" ht="15.75" customHeight="1">
      <c r="A16" s="4">
        <v>11</v>
      </c>
      <c r="B16" s="2" t="s">
        <v>21</v>
      </c>
      <c r="C16" s="4">
        <v>2001227492</v>
      </c>
      <c r="D16" s="4">
        <v>6878153419</v>
      </c>
      <c r="E16" s="4">
        <v>68213005916</v>
      </c>
      <c r="F16" s="2">
        <f t="shared" si="0"/>
        <v>11</v>
      </c>
      <c r="G16" s="2" t="s">
        <v>21</v>
      </c>
      <c r="H16" s="47" t="s">
        <v>89</v>
      </c>
    </row>
    <row r="17" spans="1:12" ht="15.75" customHeight="1">
      <c r="A17" s="4">
        <v>12</v>
      </c>
      <c r="B17" s="2" t="s">
        <v>21</v>
      </c>
      <c r="C17" s="4">
        <v>2007250577</v>
      </c>
      <c r="D17" s="4">
        <v>6844474140</v>
      </c>
      <c r="E17" s="4">
        <v>68313007622</v>
      </c>
      <c r="F17" s="2">
        <f t="shared" si="0"/>
        <v>12</v>
      </c>
      <c r="G17" s="2" t="s">
        <v>21</v>
      </c>
      <c r="H17" s="47" t="s">
        <v>90</v>
      </c>
    </row>
    <row r="18" spans="1:12" ht="15.75" customHeight="1">
      <c r="A18" s="4">
        <v>13</v>
      </c>
      <c r="B18" s="2" t="s">
        <v>21</v>
      </c>
      <c r="C18" s="4">
        <v>2007266483</v>
      </c>
      <c r="D18" s="4">
        <v>6844474196</v>
      </c>
      <c r="E18" s="4">
        <v>68313008509</v>
      </c>
      <c r="F18" s="2">
        <f t="shared" si="0"/>
        <v>13</v>
      </c>
      <c r="G18" s="2" t="s">
        <v>21</v>
      </c>
      <c r="H18" s="47" t="s">
        <v>91</v>
      </c>
    </row>
    <row r="19" spans="1:12" ht="15.75" customHeight="1">
      <c r="A19" s="4">
        <v>14</v>
      </c>
      <c r="B19" s="2" t="s">
        <v>21</v>
      </c>
      <c r="C19" s="4">
        <v>2003011956</v>
      </c>
      <c r="D19" s="4">
        <v>6844806319</v>
      </c>
      <c r="E19" s="4">
        <v>68313001061</v>
      </c>
      <c r="F19" s="2">
        <f t="shared" si="0"/>
        <v>14</v>
      </c>
      <c r="G19" s="2" t="s">
        <v>21</v>
      </c>
      <c r="H19" s="47" t="s">
        <v>93</v>
      </c>
    </row>
    <row r="20" spans="1:12" ht="15.75" customHeight="1">
      <c r="A20" s="4">
        <v>15</v>
      </c>
      <c r="B20" s="2" t="s">
        <v>21</v>
      </c>
      <c r="C20" s="4">
        <v>2006153766</v>
      </c>
      <c r="D20" s="4">
        <v>6884337065</v>
      </c>
      <c r="E20" s="78"/>
      <c r="F20" s="2">
        <f t="shared" si="0"/>
        <v>15</v>
      </c>
      <c r="G20" s="2" t="s">
        <v>21</v>
      </c>
      <c r="H20" s="47" t="s">
        <v>94</v>
      </c>
      <c r="L20" s="55" t="s">
        <v>694</v>
      </c>
    </row>
    <row r="21" spans="1:12" ht="15.75" customHeight="1">
      <c r="A21" s="4">
        <v>16</v>
      </c>
      <c r="B21" s="2" t="s">
        <v>21</v>
      </c>
      <c r="C21" s="4">
        <v>2003016119</v>
      </c>
      <c r="D21" s="4">
        <v>6884337066</v>
      </c>
      <c r="E21" s="4">
        <v>68213012066</v>
      </c>
      <c r="F21" s="2">
        <f t="shared" si="0"/>
        <v>16</v>
      </c>
      <c r="G21" s="2" t="s">
        <v>21</v>
      </c>
      <c r="H21" s="47" t="s">
        <v>95</v>
      </c>
    </row>
    <row r="22" spans="1:12" ht="15.75" customHeight="1">
      <c r="A22" s="4">
        <v>17</v>
      </c>
      <c r="B22" s="2" t="s">
        <v>21</v>
      </c>
      <c r="C22" s="4">
        <v>2003011884</v>
      </c>
      <c r="D22" s="4">
        <v>6848391598</v>
      </c>
      <c r="E22" s="4">
        <v>68313014239</v>
      </c>
      <c r="F22" s="2">
        <f t="shared" si="0"/>
        <v>17</v>
      </c>
      <c r="G22" s="2" t="s">
        <v>21</v>
      </c>
      <c r="H22" s="47" t="s">
        <v>96</v>
      </c>
    </row>
    <row r="23" spans="1:12" ht="15.75" customHeight="1">
      <c r="A23" s="4">
        <v>18</v>
      </c>
      <c r="B23" s="2" t="s">
        <v>21</v>
      </c>
      <c r="C23" s="4">
        <v>2003007482</v>
      </c>
      <c r="D23" s="4">
        <v>6802301416</v>
      </c>
      <c r="E23" s="4">
        <v>68213011901</v>
      </c>
      <c r="F23" s="2">
        <f t="shared" si="0"/>
        <v>18</v>
      </c>
      <c r="G23" s="2" t="s">
        <v>21</v>
      </c>
      <c r="H23" s="47" t="s">
        <v>97</v>
      </c>
    </row>
    <row r="24" spans="1:12" ht="15.75" customHeight="1">
      <c r="A24" s="4">
        <v>19</v>
      </c>
      <c r="B24" s="2" t="s">
        <v>21</v>
      </c>
      <c r="C24" s="4">
        <v>2006153788</v>
      </c>
      <c r="D24" s="4">
        <v>6858294710</v>
      </c>
      <c r="E24" s="4">
        <v>68313005805</v>
      </c>
      <c r="F24" s="2">
        <f t="shared" si="0"/>
        <v>19</v>
      </c>
      <c r="G24" s="2" t="s">
        <v>21</v>
      </c>
      <c r="H24" s="47" t="s">
        <v>98</v>
      </c>
    </row>
    <row r="25" spans="1:12" ht="15.75" customHeight="1">
      <c r="A25" s="4">
        <v>20</v>
      </c>
      <c r="B25" s="2" t="s">
        <v>21</v>
      </c>
      <c r="C25" s="4">
        <v>2009201989</v>
      </c>
      <c r="D25" s="4">
        <v>6804793994</v>
      </c>
      <c r="E25" s="4">
        <v>17213010875</v>
      </c>
      <c r="F25" s="2">
        <f t="shared" si="0"/>
        <v>20</v>
      </c>
      <c r="G25" s="2" t="s">
        <v>21</v>
      </c>
      <c r="H25" s="47" t="s">
        <v>99</v>
      </c>
    </row>
    <row r="26" spans="1:12" ht="12.5">
      <c r="A26" s="4">
        <v>21</v>
      </c>
      <c r="B26" s="2" t="s">
        <v>21</v>
      </c>
      <c r="C26" s="4">
        <v>2007115913</v>
      </c>
      <c r="D26" s="4">
        <v>6840162672</v>
      </c>
      <c r="E26" s="4">
        <v>68213006387</v>
      </c>
      <c r="F26" s="2">
        <f t="shared" si="0"/>
        <v>21</v>
      </c>
      <c r="G26" s="2" t="s">
        <v>21</v>
      </c>
      <c r="H26" s="47" t="s">
        <v>100</v>
      </c>
    </row>
    <row r="27" spans="1:12" ht="12.5">
      <c r="A27" s="4">
        <v>22</v>
      </c>
      <c r="B27" s="2" t="s">
        <v>21</v>
      </c>
      <c r="C27" s="4">
        <v>2006163697</v>
      </c>
      <c r="D27" s="4">
        <v>6884337068</v>
      </c>
      <c r="E27" s="4">
        <v>68313012294</v>
      </c>
      <c r="F27" s="2">
        <f t="shared" si="0"/>
        <v>22</v>
      </c>
      <c r="G27" s="2" t="s">
        <v>21</v>
      </c>
      <c r="H27" s="47" t="s">
        <v>101</v>
      </c>
    </row>
    <row r="28" spans="1:12" ht="12.5">
      <c r="A28" s="4">
        <v>23</v>
      </c>
      <c r="B28" s="2" t="s">
        <v>21</v>
      </c>
      <c r="C28" s="4">
        <v>2006153773</v>
      </c>
      <c r="D28" s="4">
        <v>6884337069</v>
      </c>
      <c r="E28" s="78"/>
      <c r="F28" s="2">
        <f t="shared" si="0"/>
        <v>23</v>
      </c>
      <c r="G28" s="2" t="s">
        <v>21</v>
      </c>
      <c r="H28" s="47" t="s">
        <v>102</v>
      </c>
    </row>
    <row r="29" spans="1:12" ht="12.5">
      <c r="A29" s="4">
        <v>24</v>
      </c>
      <c r="B29" s="2" t="s">
        <v>21</v>
      </c>
      <c r="C29" s="4">
        <v>2003012385</v>
      </c>
      <c r="D29" s="4">
        <v>6870986428</v>
      </c>
      <c r="E29" s="4">
        <v>68213002414</v>
      </c>
      <c r="F29" s="2">
        <f t="shared" si="0"/>
        <v>24</v>
      </c>
      <c r="G29" s="2" t="s">
        <v>21</v>
      </c>
      <c r="H29" s="47" t="s">
        <v>103</v>
      </c>
    </row>
    <row r="30" spans="1:12" ht="12.5">
      <c r="A30" s="4">
        <v>25</v>
      </c>
      <c r="B30" s="2" t="s">
        <v>21</v>
      </c>
      <c r="C30" s="4">
        <v>2003014839</v>
      </c>
      <c r="D30" s="4">
        <v>6841159824</v>
      </c>
      <c r="E30" s="4">
        <v>68313003461</v>
      </c>
      <c r="F30" s="2">
        <f t="shared" si="0"/>
        <v>25</v>
      </c>
      <c r="G30" s="2" t="s">
        <v>21</v>
      </c>
      <c r="H30" s="47" t="s">
        <v>104</v>
      </c>
    </row>
    <row r="31" spans="1:12" ht="12.5">
      <c r="A31" s="4">
        <v>26</v>
      </c>
      <c r="B31" s="2" t="s">
        <v>21</v>
      </c>
      <c r="C31" s="4">
        <v>2007266638</v>
      </c>
      <c r="D31" s="4">
        <v>6855815162</v>
      </c>
      <c r="E31" s="4">
        <v>68213006448</v>
      </c>
      <c r="F31" s="2">
        <f t="shared" si="0"/>
        <v>26</v>
      </c>
      <c r="G31" s="2" t="s">
        <v>21</v>
      </c>
      <c r="H31" s="47" t="s">
        <v>105</v>
      </c>
    </row>
    <row r="32" spans="1:12" ht="12.5">
      <c r="A32" s="4">
        <v>27</v>
      </c>
      <c r="B32" s="2" t="s">
        <v>21</v>
      </c>
      <c r="C32" s="4">
        <v>2003007504</v>
      </c>
      <c r="D32" s="4">
        <v>6878019283</v>
      </c>
      <c r="E32" s="4">
        <v>68313004149</v>
      </c>
      <c r="F32" s="2">
        <f t="shared" si="0"/>
        <v>27</v>
      </c>
      <c r="G32" s="2" t="s">
        <v>21</v>
      </c>
      <c r="H32" s="47" t="s">
        <v>106</v>
      </c>
    </row>
    <row r="33" spans="1:8" ht="12.5">
      <c r="A33" s="4">
        <v>28</v>
      </c>
      <c r="B33" s="2" t="s">
        <v>21</v>
      </c>
      <c r="C33" s="4">
        <v>2003016166</v>
      </c>
      <c r="D33" s="4">
        <v>6884337070</v>
      </c>
      <c r="E33" s="4">
        <v>68313004880</v>
      </c>
      <c r="F33" s="2">
        <f t="shared" si="0"/>
        <v>28</v>
      </c>
      <c r="G33" s="2" t="s">
        <v>21</v>
      </c>
      <c r="H33" s="47" t="s">
        <v>107</v>
      </c>
    </row>
    <row r="34" spans="1:8" ht="12.5">
      <c r="A34" s="4">
        <v>29</v>
      </c>
      <c r="B34" s="2" t="s">
        <v>21</v>
      </c>
      <c r="C34" s="4">
        <v>2003014922</v>
      </c>
      <c r="D34" s="4">
        <v>6841189638</v>
      </c>
      <c r="E34" s="4">
        <v>68313010734</v>
      </c>
      <c r="F34" s="2">
        <f t="shared" si="0"/>
        <v>29</v>
      </c>
      <c r="G34" s="2" t="s">
        <v>21</v>
      </c>
      <c r="H34" s="47" t="s">
        <v>108</v>
      </c>
    </row>
    <row r="35" spans="1:8" ht="12.5">
      <c r="A35" s="4">
        <v>30</v>
      </c>
      <c r="B35" s="2" t="s">
        <v>51</v>
      </c>
      <c r="C35" s="4">
        <v>2007266665</v>
      </c>
      <c r="D35" s="4">
        <v>6884660085</v>
      </c>
      <c r="E35" s="4">
        <v>68313012356</v>
      </c>
      <c r="F35" s="2">
        <f t="shared" si="0"/>
        <v>1</v>
      </c>
      <c r="G35" s="2" t="s">
        <v>51</v>
      </c>
      <c r="H35" s="47" t="s">
        <v>110</v>
      </c>
    </row>
    <row r="36" spans="1:8" ht="12.5">
      <c r="A36" s="4">
        <v>31</v>
      </c>
      <c r="B36" s="2" t="s">
        <v>51</v>
      </c>
      <c r="C36" s="4">
        <v>2003016118</v>
      </c>
      <c r="D36" s="4">
        <v>6884337184</v>
      </c>
      <c r="E36" s="4">
        <v>68313010493</v>
      </c>
      <c r="F36" s="2">
        <f t="shared" si="0"/>
        <v>2</v>
      </c>
      <c r="G36" s="2" t="s">
        <v>51</v>
      </c>
      <c r="H36" s="47" t="s">
        <v>695</v>
      </c>
    </row>
    <row r="37" spans="1:8" ht="12.5">
      <c r="A37" s="4">
        <v>32</v>
      </c>
      <c r="B37" s="2" t="s">
        <v>51</v>
      </c>
      <c r="C37" s="4">
        <v>2003016112</v>
      </c>
      <c r="D37" s="4">
        <v>6884337185</v>
      </c>
      <c r="E37" s="4">
        <v>68213008583</v>
      </c>
      <c r="F37" s="2">
        <f t="shared" si="0"/>
        <v>3</v>
      </c>
      <c r="G37" s="2" t="s">
        <v>51</v>
      </c>
      <c r="H37" s="47" t="s">
        <v>112</v>
      </c>
    </row>
    <row r="38" spans="1:8" ht="12.5">
      <c r="A38" s="4">
        <v>33</v>
      </c>
      <c r="B38" s="2" t="s">
        <v>51</v>
      </c>
      <c r="C38" s="4">
        <v>2003012369</v>
      </c>
      <c r="D38" s="4">
        <v>6870987105</v>
      </c>
      <c r="E38" s="4">
        <v>68313005559</v>
      </c>
      <c r="F38" s="2">
        <f t="shared" si="0"/>
        <v>4</v>
      </c>
      <c r="G38" s="2" t="s">
        <v>51</v>
      </c>
      <c r="H38" s="47" t="s">
        <v>113</v>
      </c>
    </row>
    <row r="39" spans="1:8" ht="12.5">
      <c r="A39" s="4">
        <v>34</v>
      </c>
      <c r="B39" s="2" t="s">
        <v>51</v>
      </c>
      <c r="C39" s="4">
        <v>2006164505</v>
      </c>
      <c r="D39" s="4">
        <v>6884337186</v>
      </c>
      <c r="E39" s="4">
        <v>68313007286</v>
      </c>
      <c r="F39" s="2">
        <f t="shared" si="0"/>
        <v>5</v>
      </c>
      <c r="G39" s="2" t="s">
        <v>51</v>
      </c>
      <c r="H39" s="47" t="s">
        <v>114</v>
      </c>
    </row>
    <row r="40" spans="1:8" ht="12.5">
      <c r="A40" s="4">
        <v>35</v>
      </c>
      <c r="B40" s="2" t="s">
        <v>51</v>
      </c>
      <c r="C40" s="4">
        <v>2003015048</v>
      </c>
      <c r="D40" s="4">
        <v>6841422869</v>
      </c>
      <c r="E40" s="4">
        <v>68213003815</v>
      </c>
      <c r="F40" s="2">
        <f t="shared" si="0"/>
        <v>6</v>
      </c>
      <c r="G40" s="2" t="s">
        <v>51</v>
      </c>
      <c r="H40" s="47" t="s">
        <v>115</v>
      </c>
    </row>
    <row r="41" spans="1:8" ht="12.5">
      <c r="A41" s="4">
        <v>36</v>
      </c>
      <c r="B41" s="2" t="s">
        <v>51</v>
      </c>
      <c r="C41" s="4">
        <v>2006153764</v>
      </c>
      <c r="D41" s="4">
        <v>6884337188</v>
      </c>
      <c r="E41" s="78"/>
      <c r="F41" s="2">
        <f t="shared" si="0"/>
        <v>7</v>
      </c>
      <c r="G41" s="2" t="s">
        <v>51</v>
      </c>
      <c r="H41" s="47" t="s">
        <v>116</v>
      </c>
    </row>
    <row r="42" spans="1:8" ht="12.5">
      <c r="A42" s="4">
        <v>37</v>
      </c>
      <c r="B42" s="2" t="s">
        <v>51</v>
      </c>
      <c r="C42" s="4">
        <v>2003015002</v>
      </c>
      <c r="D42" s="4">
        <v>6841201362</v>
      </c>
      <c r="E42" s="4">
        <v>68313008094</v>
      </c>
      <c r="F42" s="2">
        <f t="shared" si="0"/>
        <v>8</v>
      </c>
      <c r="G42" s="2" t="s">
        <v>51</v>
      </c>
      <c r="H42" s="47" t="s">
        <v>117</v>
      </c>
    </row>
    <row r="43" spans="1:8" ht="12.5">
      <c r="A43" s="4">
        <v>38</v>
      </c>
      <c r="B43" s="2" t="s">
        <v>51</v>
      </c>
      <c r="C43" s="4">
        <v>2003016104</v>
      </c>
      <c r="D43" s="4">
        <v>6803388754</v>
      </c>
      <c r="E43" s="4">
        <v>68313007164</v>
      </c>
      <c r="F43" s="2">
        <f t="shared" si="0"/>
        <v>9</v>
      </c>
      <c r="G43" s="2" t="s">
        <v>51</v>
      </c>
      <c r="H43" s="47" t="s">
        <v>118</v>
      </c>
    </row>
    <row r="44" spans="1:8" ht="12.5">
      <c r="A44" s="4">
        <v>39</v>
      </c>
      <c r="B44" s="2" t="s">
        <v>51</v>
      </c>
      <c r="C44" s="4">
        <v>2007266955</v>
      </c>
      <c r="D44" s="4">
        <v>6844474194</v>
      </c>
      <c r="E44" s="4">
        <v>68313009573</v>
      </c>
      <c r="F44" s="2">
        <f t="shared" si="0"/>
        <v>10</v>
      </c>
      <c r="G44" s="2" t="s">
        <v>51</v>
      </c>
      <c r="H44" s="47" t="s">
        <v>119</v>
      </c>
    </row>
    <row r="45" spans="1:8" ht="12.5">
      <c r="A45" s="4">
        <v>40</v>
      </c>
      <c r="B45" s="2" t="s">
        <v>51</v>
      </c>
      <c r="C45" s="4">
        <v>2003011892</v>
      </c>
      <c r="D45" s="4">
        <v>6801561613</v>
      </c>
      <c r="E45" s="4">
        <v>68213005760</v>
      </c>
      <c r="F45" s="2">
        <f t="shared" si="0"/>
        <v>11</v>
      </c>
      <c r="G45" s="2" t="s">
        <v>51</v>
      </c>
      <c r="H45" s="47" t="s">
        <v>120</v>
      </c>
    </row>
    <row r="46" spans="1:8" ht="12.5">
      <c r="A46" s="4">
        <v>41</v>
      </c>
      <c r="B46" s="2" t="s">
        <v>51</v>
      </c>
      <c r="C46" s="4">
        <v>2003007481</v>
      </c>
      <c r="D46" s="4">
        <v>6843769404</v>
      </c>
      <c r="E46" s="4">
        <v>68213004380</v>
      </c>
      <c r="F46" s="2">
        <f t="shared" si="0"/>
        <v>12</v>
      </c>
      <c r="G46" s="2" t="s">
        <v>51</v>
      </c>
      <c r="H46" s="47" t="s">
        <v>121</v>
      </c>
    </row>
    <row r="47" spans="1:8" ht="12.5">
      <c r="A47" s="4">
        <v>42</v>
      </c>
      <c r="B47" s="2" t="s">
        <v>51</v>
      </c>
      <c r="C47" s="4">
        <v>2006163691</v>
      </c>
      <c r="D47" s="4">
        <v>6884337189</v>
      </c>
      <c r="E47" s="4">
        <v>68313004367</v>
      </c>
      <c r="F47" s="2">
        <f t="shared" si="0"/>
        <v>13</v>
      </c>
      <c r="G47" s="2" t="s">
        <v>51</v>
      </c>
      <c r="H47" s="47" t="s">
        <v>122</v>
      </c>
    </row>
    <row r="48" spans="1:8" ht="12.5">
      <c r="A48" s="4">
        <v>43</v>
      </c>
      <c r="B48" s="2" t="s">
        <v>51</v>
      </c>
      <c r="C48" s="4">
        <v>2003015010</v>
      </c>
      <c r="D48" s="4">
        <v>6884337190</v>
      </c>
      <c r="E48" s="4">
        <v>68313006536</v>
      </c>
      <c r="F48" s="2">
        <f t="shared" si="0"/>
        <v>14</v>
      </c>
      <c r="G48" s="2" t="s">
        <v>51</v>
      </c>
      <c r="H48" s="47" t="s">
        <v>123</v>
      </c>
    </row>
    <row r="49" spans="1:8" ht="12.5">
      <c r="A49" s="4">
        <v>44</v>
      </c>
      <c r="B49" s="2" t="s">
        <v>51</v>
      </c>
      <c r="C49" s="4">
        <v>2003008018</v>
      </c>
      <c r="D49" s="4">
        <v>6841440141</v>
      </c>
      <c r="E49" s="4">
        <v>68313004914</v>
      </c>
      <c r="F49" s="2">
        <f t="shared" si="0"/>
        <v>15</v>
      </c>
      <c r="G49" s="2" t="s">
        <v>51</v>
      </c>
      <c r="H49" s="47" t="s">
        <v>124</v>
      </c>
    </row>
    <row r="50" spans="1:8" ht="12.5">
      <c r="A50" s="4">
        <v>45</v>
      </c>
      <c r="B50" s="2" t="s">
        <v>51</v>
      </c>
      <c r="C50" s="4">
        <v>2006153770</v>
      </c>
      <c r="D50" s="4">
        <v>6884337191</v>
      </c>
      <c r="E50" s="78"/>
      <c r="F50" s="2">
        <f t="shared" si="0"/>
        <v>16</v>
      </c>
      <c r="G50" s="2" t="s">
        <v>51</v>
      </c>
      <c r="H50" s="47" t="s">
        <v>125</v>
      </c>
    </row>
    <row r="51" spans="1:8" ht="12.5">
      <c r="A51" s="4">
        <v>46</v>
      </c>
      <c r="B51" s="2" t="s">
        <v>51</v>
      </c>
      <c r="C51" s="4">
        <v>2007266676</v>
      </c>
      <c r="D51" s="4">
        <v>6839575309</v>
      </c>
      <c r="E51" s="4">
        <v>68213010493</v>
      </c>
      <c r="F51" s="2">
        <f t="shared" si="0"/>
        <v>17</v>
      </c>
      <c r="G51" s="2" t="s">
        <v>51</v>
      </c>
      <c r="H51" s="47" t="s">
        <v>126</v>
      </c>
    </row>
    <row r="52" spans="1:8" ht="12.5">
      <c r="A52" s="4">
        <v>47</v>
      </c>
      <c r="B52" s="2" t="s">
        <v>51</v>
      </c>
      <c r="C52" s="4">
        <v>2007300705</v>
      </c>
      <c r="D52" s="4">
        <v>6855815186</v>
      </c>
      <c r="E52" s="4">
        <v>68313000996</v>
      </c>
      <c r="F52" s="2">
        <f t="shared" si="0"/>
        <v>18</v>
      </c>
      <c r="G52" s="2" t="s">
        <v>51</v>
      </c>
      <c r="H52" s="47" t="s">
        <v>127</v>
      </c>
    </row>
    <row r="53" spans="1:8" ht="12.5">
      <c r="A53" s="4">
        <v>48</v>
      </c>
      <c r="B53" s="2" t="s">
        <v>51</v>
      </c>
      <c r="C53" s="4">
        <v>2106883300</v>
      </c>
      <c r="D53" s="4">
        <v>6884337192</v>
      </c>
      <c r="E53" s="4">
        <v>68313002481</v>
      </c>
      <c r="F53" s="2">
        <f t="shared" si="0"/>
        <v>19</v>
      </c>
      <c r="G53" s="2" t="s">
        <v>51</v>
      </c>
      <c r="H53" s="47" t="s">
        <v>128</v>
      </c>
    </row>
    <row r="54" spans="1:8" ht="12.5">
      <c r="A54" s="4">
        <v>49</v>
      </c>
      <c r="B54" s="2" t="s">
        <v>51</v>
      </c>
      <c r="C54" s="4">
        <v>2003011874</v>
      </c>
      <c r="D54" s="4">
        <v>6820464695</v>
      </c>
      <c r="E54" s="4">
        <v>68313012695</v>
      </c>
      <c r="F54" s="2">
        <f t="shared" si="0"/>
        <v>20</v>
      </c>
      <c r="G54" s="2" t="s">
        <v>51</v>
      </c>
      <c r="H54" s="47" t="s">
        <v>129</v>
      </c>
    </row>
    <row r="55" spans="1:8" ht="12.5">
      <c r="A55" s="4">
        <v>50</v>
      </c>
      <c r="B55" s="2" t="s">
        <v>51</v>
      </c>
      <c r="C55" s="4">
        <v>2007268096</v>
      </c>
      <c r="D55" s="4">
        <v>6034378668</v>
      </c>
      <c r="E55" s="4">
        <v>68213013253</v>
      </c>
      <c r="F55" s="2">
        <f t="shared" si="0"/>
        <v>21</v>
      </c>
      <c r="G55" s="2" t="s">
        <v>51</v>
      </c>
      <c r="H55" s="47" t="s">
        <v>130</v>
      </c>
    </row>
    <row r="56" spans="1:8" ht="12.5">
      <c r="A56" s="4">
        <v>51</v>
      </c>
      <c r="B56" s="2" t="s">
        <v>51</v>
      </c>
      <c r="C56" s="4">
        <v>2009205032</v>
      </c>
      <c r="D56" s="4">
        <v>6805218388</v>
      </c>
      <c r="E56" s="4">
        <v>68213010461</v>
      </c>
      <c r="F56" s="2">
        <f t="shared" si="0"/>
        <v>22</v>
      </c>
      <c r="G56" s="2" t="s">
        <v>51</v>
      </c>
      <c r="H56" s="47" t="s">
        <v>131</v>
      </c>
    </row>
    <row r="57" spans="1:8" ht="12.5">
      <c r="A57" s="4">
        <v>52</v>
      </c>
      <c r="B57" s="2" t="s">
        <v>51</v>
      </c>
      <c r="C57" s="4">
        <v>2003014918</v>
      </c>
      <c r="D57" s="4">
        <v>6884337194</v>
      </c>
      <c r="E57" s="4">
        <v>68313008669</v>
      </c>
      <c r="F57" s="2">
        <f t="shared" si="0"/>
        <v>23</v>
      </c>
      <c r="G57" s="2" t="s">
        <v>51</v>
      </c>
      <c r="H57" s="47" t="s">
        <v>132</v>
      </c>
    </row>
    <row r="58" spans="1:8" ht="12.5">
      <c r="A58" s="4">
        <v>53</v>
      </c>
      <c r="B58" s="2" t="s">
        <v>51</v>
      </c>
      <c r="C58" s="4">
        <v>2003007489</v>
      </c>
      <c r="D58" s="4">
        <v>6802298357</v>
      </c>
      <c r="E58" s="4">
        <v>68313002639</v>
      </c>
      <c r="F58" s="2">
        <f t="shared" si="0"/>
        <v>24</v>
      </c>
      <c r="G58" s="2" t="s">
        <v>51</v>
      </c>
      <c r="H58" s="47" t="s">
        <v>133</v>
      </c>
    </row>
    <row r="59" spans="1:8" ht="12.5">
      <c r="A59" s="4">
        <v>54</v>
      </c>
      <c r="B59" s="2" t="s">
        <v>51</v>
      </c>
      <c r="C59" s="4">
        <v>2003829942</v>
      </c>
      <c r="D59" s="4">
        <v>6801643524</v>
      </c>
      <c r="E59" s="4">
        <v>68213006923</v>
      </c>
      <c r="F59" s="2">
        <f t="shared" si="0"/>
        <v>25</v>
      </c>
      <c r="G59" s="2" t="s">
        <v>51</v>
      </c>
      <c r="H59" s="47" t="s">
        <v>134</v>
      </c>
    </row>
    <row r="60" spans="1:8" ht="12.5">
      <c r="A60" s="4">
        <v>55</v>
      </c>
      <c r="B60" s="2" t="s">
        <v>51</v>
      </c>
      <c r="C60" s="4">
        <v>2003016162</v>
      </c>
      <c r="D60" s="4">
        <v>6884337195</v>
      </c>
      <c r="E60" s="4">
        <v>68313008887</v>
      </c>
      <c r="F60" s="2">
        <f t="shared" si="0"/>
        <v>26</v>
      </c>
      <c r="G60" s="2" t="s">
        <v>51</v>
      </c>
      <c r="H60" s="47" t="s">
        <v>135</v>
      </c>
    </row>
    <row r="61" spans="1:8" ht="12.5">
      <c r="A61" s="4">
        <v>56</v>
      </c>
      <c r="B61" s="2" t="s">
        <v>51</v>
      </c>
      <c r="C61" s="4">
        <v>2007115927</v>
      </c>
      <c r="D61" s="4">
        <v>6840161242</v>
      </c>
      <c r="E61" s="4">
        <v>68313003331</v>
      </c>
      <c r="F61" s="2">
        <f t="shared" si="0"/>
        <v>27</v>
      </c>
      <c r="G61" s="2" t="s">
        <v>51</v>
      </c>
      <c r="H61" s="47" t="s">
        <v>136</v>
      </c>
    </row>
    <row r="62" spans="1:8" ht="12.5">
      <c r="A62" s="4">
        <v>57</v>
      </c>
      <c r="B62" s="2" t="s">
        <v>51</v>
      </c>
      <c r="C62" s="4">
        <v>2007363248</v>
      </c>
      <c r="D62" s="4">
        <v>6855815166</v>
      </c>
      <c r="E62" s="4">
        <v>68213009900</v>
      </c>
      <c r="F62" s="2">
        <f t="shared" si="0"/>
        <v>28</v>
      </c>
      <c r="G62" s="2" t="s">
        <v>51</v>
      </c>
      <c r="H62" s="47" t="s">
        <v>137</v>
      </c>
    </row>
    <row r="63" spans="1:8" ht="12.5">
      <c r="A63" s="4">
        <v>58</v>
      </c>
      <c r="B63" s="2" t="s">
        <v>51</v>
      </c>
      <c r="C63" s="4">
        <v>2009203896</v>
      </c>
      <c r="D63" s="4">
        <v>6821643927</v>
      </c>
      <c r="E63" s="4">
        <v>68313013433</v>
      </c>
      <c r="F63" s="2">
        <f t="shared" si="0"/>
        <v>29</v>
      </c>
      <c r="G63" s="2" t="s">
        <v>51</v>
      </c>
      <c r="H63" s="47" t="s">
        <v>138</v>
      </c>
    </row>
    <row r="64" spans="1:8" ht="12.5">
      <c r="A64" s="4">
        <v>59</v>
      </c>
      <c r="B64" s="2" t="s">
        <v>78</v>
      </c>
      <c r="C64" s="4">
        <v>2305235270</v>
      </c>
      <c r="D64" s="4">
        <v>6882528536</v>
      </c>
      <c r="E64" s="4">
        <v>68312004649</v>
      </c>
      <c r="F64" s="2">
        <f t="shared" si="0"/>
        <v>1</v>
      </c>
      <c r="G64" s="2" t="s">
        <v>78</v>
      </c>
      <c r="H64" s="47" t="s">
        <v>140</v>
      </c>
    </row>
    <row r="65" spans="1:8" ht="12.5">
      <c r="A65" s="4">
        <v>60</v>
      </c>
      <c r="B65" s="2" t="s">
        <v>78</v>
      </c>
      <c r="C65" s="4">
        <v>2305214958</v>
      </c>
      <c r="D65" s="4">
        <v>6880981627</v>
      </c>
      <c r="E65" s="4">
        <v>68312008438</v>
      </c>
      <c r="F65" s="2">
        <f t="shared" si="0"/>
        <v>2</v>
      </c>
      <c r="G65" s="2" t="s">
        <v>78</v>
      </c>
      <c r="H65" s="47" t="s">
        <v>141</v>
      </c>
    </row>
    <row r="66" spans="1:8" ht="12.5">
      <c r="A66" s="4">
        <v>61</v>
      </c>
      <c r="B66" s="2" t="s">
        <v>78</v>
      </c>
      <c r="C66" s="4">
        <v>2305213396</v>
      </c>
      <c r="D66" s="4">
        <v>6882528537</v>
      </c>
      <c r="E66" s="4">
        <v>68212014691</v>
      </c>
      <c r="F66" s="2">
        <f t="shared" si="0"/>
        <v>3</v>
      </c>
      <c r="G66" s="2" t="s">
        <v>78</v>
      </c>
      <c r="H66" s="47" t="s">
        <v>142</v>
      </c>
    </row>
    <row r="67" spans="1:8" ht="12.5">
      <c r="A67" s="4">
        <v>62</v>
      </c>
      <c r="B67" s="2" t="s">
        <v>78</v>
      </c>
      <c r="C67" s="4">
        <v>2305215936</v>
      </c>
      <c r="D67" s="4">
        <v>6880981628</v>
      </c>
      <c r="E67" s="4">
        <v>68312007492</v>
      </c>
      <c r="F67" s="2">
        <f t="shared" si="0"/>
        <v>4</v>
      </c>
      <c r="G67" s="2" t="s">
        <v>78</v>
      </c>
      <c r="H67" s="47" t="s">
        <v>143</v>
      </c>
    </row>
    <row r="68" spans="1:8" ht="12.5">
      <c r="A68" s="4">
        <v>63</v>
      </c>
      <c r="B68" s="2" t="s">
        <v>78</v>
      </c>
      <c r="C68" s="4">
        <v>2305220417</v>
      </c>
      <c r="D68" s="4">
        <v>6870987392</v>
      </c>
      <c r="E68" s="4">
        <v>68312010247</v>
      </c>
      <c r="F68" s="2">
        <f t="shared" si="0"/>
        <v>5</v>
      </c>
      <c r="G68" s="2" t="s">
        <v>78</v>
      </c>
      <c r="H68" s="47" t="s">
        <v>144</v>
      </c>
    </row>
    <row r="69" spans="1:8" ht="12.5">
      <c r="A69" s="4">
        <v>64</v>
      </c>
      <c r="B69" s="2" t="s">
        <v>78</v>
      </c>
      <c r="C69" s="4">
        <v>2305235648</v>
      </c>
      <c r="D69" s="4">
        <v>6880981629</v>
      </c>
      <c r="E69" s="78"/>
      <c r="F69" s="2">
        <f t="shared" si="0"/>
        <v>6</v>
      </c>
      <c r="G69" s="2" t="s">
        <v>78</v>
      </c>
      <c r="H69" s="47" t="s">
        <v>145</v>
      </c>
    </row>
    <row r="70" spans="1:8" ht="12.5">
      <c r="A70" s="4">
        <v>65</v>
      </c>
      <c r="B70" s="2" t="s">
        <v>78</v>
      </c>
      <c r="C70" s="4">
        <v>2305229049</v>
      </c>
      <c r="D70" s="4">
        <v>6882528538</v>
      </c>
      <c r="E70" s="4">
        <v>68312001207</v>
      </c>
      <c r="F70" s="2">
        <f t="shared" si="0"/>
        <v>7</v>
      </c>
      <c r="G70" s="2" t="s">
        <v>78</v>
      </c>
      <c r="H70" s="47" t="s">
        <v>146</v>
      </c>
    </row>
    <row r="71" spans="1:8" ht="12.5">
      <c r="A71" s="4">
        <v>66</v>
      </c>
      <c r="B71" s="2" t="s">
        <v>78</v>
      </c>
      <c r="C71" s="4">
        <v>2305235841</v>
      </c>
      <c r="D71" s="4">
        <v>6880981631</v>
      </c>
      <c r="E71" s="4">
        <v>68312010088</v>
      </c>
      <c r="F71" s="2">
        <f t="shared" si="0"/>
        <v>8</v>
      </c>
      <c r="G71" s="2" t="s">
        <v>78</v>
      </c>
      <c r="H71" s="47" t="s">
        <v>147</v>
      </c>
    </row>
    <row r="72" spans="1:8" ht="12.5">
      <c r="A72" s="4">
        <v>67</v>
      </c>
      <c r="B72" s="2" t="s">
        <v>78</v>
      </c>
      <c r="C72" s="4">
        <v>2305236349</v>
      </c>
      <c r="D72" s="4">
        <v>6880981632</v>
      </c>
      <c r="E72" s="4">
        <v>68312008245</v>
      </c>
      <c r="F72" s="2">
        <f t="shared" si="0"/>
        <v>9</v>
      </c>
      <c r="G72" s="2" t="s">
        <v>78</v>
      </c>
      <c r="H72" s="47" t="s">
        <v>696</v>
      </c>
    </row>
    <row r="73" spans="1:8" ht="12.5">
      <c r="A73" s="4">
        <v>68</v>
      </c>
      <c r="B73" s="2" t="s">
        <v>78</v>
      </c>
      <c r="C73" s="4">
        <v>2305240330</v>
      </c>
      <c r="D73" s="4">
        <v>6880981633</v>
      </c>
      <c r="E73" s="4">
        <v>68312014695</v>
      </c>
      <c r="F73" s="2">
        <f t="shared" si="0"/>
        <v>10</v>
      </c>
      <c r="G73" s="2" t="s">
        <v>78</v>
      </c>
      <c r="H73" s="47" t="s">
        <v>149</v>
      </c>
    </row>
    <row r="74" spans="1:8" ht="12.5">
      <c r="A74" s="4">
        <v>69</v>
      </c>
      <c r="B74" s="2" t="s">
        <v>78</v>
      </c>
      <c r="C74" s="4">
        <v>2305230258</v>
      </c>
      <c r="D74" s="4">
        <v>6880981634</v>
      </c>
      <c r="E74" s="4">
        <v>68212009059</v>
      </c>
      <c r="F74" s="2">
        <f t="shared" si="0"/>
        <v>11</v>
      </c>
      <c r="G74" s="2" t="s">
        <v>78</v>
      </c>
      <c r="H74" s="47" t="s">
        <v>150</v>
      </c>
    </row>
    <row r="75" spans="1:8" ht="12.5">
      <c r="A75" s="4">
        <v>70</v>
      </c>
      <c r="B75" s="2" t="s">
        <v>78</v>
      </c>
      <c r="C75" s="4">
        <v>2305218180</v>
      </c>
      <c r="D75" s="4">
        <v>6880981635</v>
      </c>
      <c r="E75" s="4">
        <v>68312004022</v>
      </c>
      <c r="F75" s="2">
        <f t="shared" si="0"/>
        <v>12</v>
      </c>
      <c r="G75" s="2" t="s">
        <v>78</v>
      </c>
      <c r="H75" s="47" t="s">
        <v>151</v>
      </c>
    </row>
    <row r="76" spans="1:8" ht="12.5">
      <c r="A76" s="4">
        <v>71</v>
      </c>
      <c r="B76" s="2" t="s">
        <v>78</v>
      </c>
      <c r="C76" s="4">
        <v>2305240119</v>
      </c>
      <c r="D76" s="4">
        <v>6880981637</v>
      </c>
      <c r="E76" s="4">
        <v>68312005102</v>
      </c>
      <c r="F76" s="2">
        <f t="shared" si="0"/>
        <v>13</v>
      </c>
      <c r="G76" s="2" t="s">
        <v>78</v>
      </c>
      <c r="H76" s="47" t="s">
        <v>152</v>
      </c>
    </row>
    <row r="77" spans="1:8" ht="12.5">
      <c r="A77" s="4">
        <v>72</v>
      </c>
      <c r="B77" s="2" t="s">
        <v>78</v>
      </c>
      <c r="C77" s="4">
        <v>2305219012</v>
      </c>
      <c r="D77" s="4">
        <v>6881032826</v>
      </c>
      <c r="E77" s="4">
        <v>68212003199</v>
      </c>
      <c r="F77" s="2">
        <f t="shared" si="0"/>
        <v>14</v>
      </c>
      <c r="G77" s="2" t="s">
        <v>78</v>
      </c>
      <c r="H77" s="47" t="s">
        <v>153</v>
      </c>
    </row>
    <row r="78" spans="1:8" ht="12.5">
      <c r="A78" s="4">
        <v>73</v>
      </c>
      <c r="B78" s="2" t="s">
        <v>78</v>
      </c>
      <c r="C78" s="4">
        <v>2305231757</v>
      </c>
      <c r="D78" s="4">
        <v>6820650683</v>
      </c>
      <c r="E78" s="4">
        <v>68312009326</v>
      </c>
      <c r="F78" s="2">
        <f t="shared" si="0"/>
        <v>15</v>
      </c>
      <c r="G78" s="2" t="s">
        <v>78</v>
      </c>
      <c r="H78" s="47" t="s">
        <v>154</v>
      </c>
    </row>
    <row r="79" spans="1:8" ht="12.5">
      <c r="A79" s="4">
        <v>74</v>
      </c>
      <c r="B79" s="2" t="s">
        <v>78</v>
      </c>
      <c r="C79" s="4">
        <v>2305212358</v>
      </c>
      <c r="D79" s="4">
        <v>6881032827</v>
      </c>
      <c r="E79" s="4">
        <v>68312003415</v>
      </c>
      <c r="F79" s="2">
        <f t="shared" si="0"/>
        <v>16</v>
      </c>
      <c r="G79" s="2" t="s">
        <v>78</v>
      </c>
      <c r="H79" s="47" t="s">
        <v>155</v>
      </c>
    </row>
    <row r="80" spans="1:8" ht="12.5">
      <c r="A80" s="4">
        <v>75</v>
      </c>
      <c r="B80" s="2" t="s">
        <v>78</v>
      </c>
      <c r="C80" s="4">
        <v>2305210128</v>
      </c>
      <c r="D80" s="4">
        <v>6821779141</v>
      </c>
      <c r="E80" s="4">
        <v>68312010567</v>
      </c>
      <c r="F80" s="2">
        <f t="shared" si="0"/>
        <v>17</v>
      </c>
      <c r="G80" s="2" t="s">
        <v>78</v>
      </c>
      <c r="H80" s="47" t="s">
        <v>156</v>
      </c>
    </row>
    <row r="81" spans="1:8" ht="12.5">
      <c r="A81" s="4">
        <v>76</v>
      </c>
      <c r="B81" s="2" t="s">
        <v>78</v>
      </c>
      <c r="C81" s="4">
        <v>2305216846</v>
      </c>
      <c r="D81" s="4">
        <v>6880981638</v>
      </c>
      <c r="E81" s="4">
        <v>68212010095</v>
      </c>
      <c r="F81" s="2">
        <f t="shared" si="0"/>
        <v>18</v>
      </c>
      <c r="G81" s="2" t="s">
        <v>78</v>
      </c>
      <c r="H81" s="47" t="s">
        <v>157</v>
      </c>
    </row>
    <row r="82" spans="1:8" ht="12.5">
      <c r="A82" s="4">
        <v>77</v>
      </c>
      <c r="B82" s="2" t="s">
        <v>78</v>
      </c>
      <c r="C82" s="4">
        <v>2305221266</v>
      </c>
      <c r="D82" s="4">
        <v>6882528539</v>
      </c>
      <c r="E82" s="4">
        <v>63812007871</v>
      </c>
      <c r="F82" s="2">
        <f t="shared" si="0"/>
        <v>19</v>
      </c>
      <c r="G82" s="2" t="s">
        <v>78</v>
      </c>
      <c r="H82" s="47" t="s">
        <v>158</v>
      </c>
    </row>
    <row r="83" spans="1:8" ht="12.5">
      <c r="A83" s="4">
        <v>78</v>
      </c>
      <c r="B83" s="2" t="s">
        <v>78</v>
      </c>
      <c r="C83" s="4">
        <v>2305235774</v>
      </c>
      <c r="D83" s="4">
        <v>6880981640</v>
      </c>
      <c r="E83" s="4">
        <v>68312003462</v>
      </c>
      <c r="F83" s="2">
        <f t="shared" si="0"/>
        <v>20</v>
      </c>
      <c r="G83" s="2" t="s">
        <v>78</v>
      </c>
      <c r="H83" s="47" t="s">
        <v>159</v>
      </c>
    </row>
    <row r="84" spans="1:8" ht="12.5">
      <c r="A84" s="4">
        <v>79</v>
      </c>
      <c r="B84" s="2" t="s">
        <v>78</v>
      </c>
      <c r="C84" s="4">
        <v>2305234238</v>
      </c>
      <c r="D84" s="4">
        <v>6880981641</v>
      </c>
      <c r="E84" s="4">
        <v>68312015575</v>
      </c>
      <c r="F84" s="2">
        <f t="shared" si="0"/>
        <v>21</v>
      </c>
      <c r="G84" s="2" t="s">
        <v>78</v>
      </c>
      <c r="H84" s="47" t="s">
        <v>160</v>
      </c>
    </row>
    <row r="85" spans="1:8" ht="12.5">
      <c r="A85" s="4">
        <v>80</v>
      </c>
      <c r="B85" s="2" t="s">
        <v>78</v>
      </c>
      <c r="C85" s="4">
        <v>2305221946</v>
      </c>
      <c r="D85" s="4">
        <v>6880981643</v>
      </c>
      <c r="E85" s="4">
        <v>68312012943</v>
      </c>
      <c r="F85" s="2">
        <f t="shared" si="0"/>
        <v>22</v>
      </c>
      <c r="G85" s="2" t="s">
        <v>78</v>
      </c>
      <c r="H85" s="47" t="s">
        <v>161</v>
      </c>
    </row>
    <row r="86" spans="1:8" ht="12.5">
      <c r="A86" s="4">
        <v>81</v>
      </c>
      <c r="B86" s="2" t="s">
        <v>78</v>
      </c>
      <c r="C86" s="4">
        <v>2305235026</v>
      </c>
      <c r="D86" s="4">
        <v>6820907597</v>
      </c>
      <c r="E86" s="4">
        <v>68312008139</v>
      </c>
      <c r="F86" s="2">
        <f t="shared" si="0"/>
        <v>23</v>
      </c>
      <c r="G86" s="2" t="s">
        <v>78</v>
      </c>
      <c r="H86" s="47" t="s">
        <v>697</v>
      </c>
    </row>
    <row r="87" spans="1:8" ht="12.5">
      <c r="A87" s="4">
        <v>82</v>
      </c>
      <c r="B87" s="2" t="s">
        <v>109</v>
      </c>
      <c r="C87" s="4">
        <v>2305278481</v>
      </c>
      <c r="D87" s="4">
        <v>6840985376</v>
      </c>
      <c r="E87" s="4">
        <v>68312006864</v>
      </c>
      <c r="F87" s="2">
        <f t="shared" si="0"/>
        <v>1</v>
      </c>
      <c r="G87" s="2" t="s">
        <v>109</v>
      </c>
      <c r="H87" s="47" t="s">
        <v>163</v>
      </c>
    </row>
    <row r="88" spans="1:8" ht="12.5">
      <c r="A88" s="4">
        <v>83</v>
      </c>
      <c r="B88" s="2" t="s">
        <v>109</v>
      </c>
      <c r="C88" s="4">
        <v>2305276829</v>
      </c>
      <c r="D88" s="4">
        <v>6800705675</v>
      </c>
      <c r="E88" s="4">
        <v>68312010959</v>
      </c>
      <c r="F88" s="2">
        <f t="shared" si="0"/>
        <v>2</v>
      </c>
      <c r="G88" s="2" t="s">
        <v>109</v>
      </c>
      <c r="H88" s="47" t="s">
        <v>164</v>
      </c>
    </row>
    <row r="89" spans="1:8" ht="12.5">
      <c r="A89" s="4">
        <v>84</v>
      </c>
      <c r="B89" s="2" t="s">
        <v>109</v>
      </c>
      <c r="C89" s="4">
        <v>2305246421</v>
      </c>
      <c r="D89" s="4">
        <v>6881036410</v>
      </c>
      <c r="E89" s="4">
        <v>68212002982</v>
      </c>
      <c r="F89" s="2">
        <f t="shared" si="0"/>
        <v>3</v>
      </c>
      <c r="G89" s="2" t="s">
        <v>109</v>
      </c>
      <c r="H89" s="47" t="s">
        <v>698</v>
      </c>
    </row>
    <row r="90" spans="1:8" ht="12.5">
      <c r="A90" s="4">
        <v>85</v>
      </c>
      <c r="B90" s="2" t="s">
        <v>109</v>
      </c>
      <c r="C90" s="4">
        <v>2305276521</v>
      </c>
      <c r="D90" s="4">
        <v>6881036411</v>
      </c>
      <c r="E90" s="4">
        <v>68212002319</v>
      </c>
      <c r="F90" s="2">
        <f t="shared" si="0"/>
        <v>4</v>
      </c>
      <c r="G90" s="2" t="s">
        <v>109</v>
      </c>
      <c r="H90" s="47" t="s">
        <v>165</v>
      </c>
    </row>
    <row r="91" spans="1:8" ht="12.5">
      <c r="A91" s="4">
        <v>86</v>
      </c>
      <c r="B91" s="2" t="s">
        <v>109</v>
      </c>
      <c r="C91" s="4">
        <v>2305276612</v>
      </c>
      <c r="D91" s="4">
        <v>6881036412</v>
      </c>
      <c r="E91" s="4">
        <v>68212003009</v>
      </c>
      <c r="F91" s="2">
        <f t="shared" si="0"/>
        <v>5</v>
      </c>
      <c r="G91" s="2" t="s">
        <v>109</v>
      </c>
      <c r="H91" s="47" t="s">
        <v>166</v>
      </c>
    </row>
    <row r="92" spans="1:8" ht="12.5">
      <c r="A92" s="4">
        <v>87</v>
      </c>
      <c r="B92" s="2" t="s">
        <v>109</v>
      </c>
      <c r="C92" s="4">
        <v>2305277537</v>
      </c>
      <c r="D92" s="4">
        <v>6881036413</v>
      </c>
      <c r="E92" s="4">
        <v>68312010364</v>
      </c>
      <c r="F92" s="2">
        <f t="shared" si="0"/>
        <v>6</v>
      </c>
      <c r="G92" s="2" t="s">
        <v>109</v>
      </c>
      <c r="H92" s="47" t="s">
        <v>167</v>
      </c>
    </row>
    <row r="93" spans="1:8" ht="12.5">
      <c r="A93" s="4">
        <v>88</v>
      </c>
      <c r="B93" s="2" t="s">
        <v>109</v>
      </c>
      <c r="C93" s="4">
        <v>2305264699</v>
      </c>
      <c r="D93" s="4">
        <v>6821289139</v>
      </c>
      <c r="E93" s="4">
        <v>68312002693</v>
      </c>
      <c r="F93" s="2">
        <f t="shared" si="0"/>
        <v>7</v>
      </c>
      <c r="G93" s="2" t="s">
        <v>109</v>
      </c>
      <c r="H93" s="47" t="s">
        <v>168</v>
      </c>
    </row>
    <row r="94" spans="1:8" ht="12.5">
      <c r="A94" s="4">
        <v>89</v>
      </c>
      <c r="B94" s="2" t="s">
        <v>109</v>
      </c>
      <c r="C94" s="4">
        <v>2305275580</v>
      </c>
      <c r="D94" s="4">
        <v>6881036414</v>
      </c>
      <c r="E94" s="4">
        <v>68312005906</v>
      </c>
      <c r="F94" s="2">
        <f t="shared" si="0"/>
        <v>8</v>
      </c>
      <c r="G94" s="2" t="s">
        <v>109</v>
      </c>
      <c r="H94" s="47" t="s">
        <v>169</v>
      </c>
    </row>
    <row r="95" spans="1:8" ht="12.5">
      <c r="A95" s="4">
        <v>90</v>
      </c>
      <c r="B95" s="2" t="s">
        <v>109</v>
      </c>
      <c r="C95" s="4">
        <v>2305266545</v>
      </c>
      <c r="D95" s="4">
        <v>6881036415</v>
      </c>
      <c r="E95" s="4">
        <v>68312006047</v>
      </c>
      <c r="F95" s="2">
        <f t="shared" si="0"/>
        <v>9</v>
      </c>
      <c r="G95" s="2" t="s">
        <v>109</v>
      </c>
      <c r="H95" s="47" t="s">
        <v>170</v>
      </c>
    </row>
    <row r="96" spans="1:8" ht="12.5">
      <c r="A96" s="4">
        <v>91</v>
      </c>
      <c r="B96" s="2" t="s">
        <v>109</v>
      </c>
      <c r="C96" s="4">
        <v>2305274166</v>
      </c>
      <c r="D96" s="4">
        <v>6802248562</v>
      </c>
      <c r="E96" s="4">
        <v>68312013876</v>
      </c>
      <c r="F96" s="2">
        <f t="shared" si="0"/>
        <v>10</v>
      </c>
      <c r="G96" s="2" t="s">
        <v>109</v>
      </c>
      <c r="H96" s="47" t="s">
        <v>171</v>
      </c>
    </row>
    <row r="97" spans="1:8" ht="12.5">
      <c r="A97" s="4">
        <v>92</v>
      </c>
      <c r="B97" s="2" t="s">
        <v>109</v>
      </c>
      <c r="C97" s="4">
        <v>2305272631</v>
      </c>
      <c r="D97" s="4">
        <v>6881036416</v>
      </c>
      <c r="E97" s="4">
        <v>68312004266</v>
      </c>
      <c r="F97" s="2">
        <f t="shared" si="0"/>
        <v>11</v>
      </c>
      <c r="G97" s="2" t="s">
        <v>109</v>
      </c>
      <c r="H97" s="47" t="s">
        <v>172</v>
      </c>
    </row>
    <row r="98" spans="1:8" ht="12.5">
      <c r="A98" s="4">
        <v>93</v>
      </c>
      <c r="B98" s="2" t="s">
        <v>109</v>
      </c>
      <c r="C98" s="4">
        <v>2305268909</v>
      </c>
      <c r="D98" s="4">
        <v>6881036417</v>
      </c>
      <c r="E98" s="4">
        <v>68312009755</v>
      </c>
      <c r="F98" s="2">
        <f t="shared" si="0"/>
        <v>12</v>
      </c>
      <c r="G98" s="2" t="s">
        <v>109</v>
      </c>
      <c r="H98" s="47" t="s">
        <v>173</v>
      </c>
    </row>
    <row r="99" spans="1:8" ht="12.5">
      <c r="A99" s="4">
        <v>94</v>
      </c>
      <c r="B99" s="2" t="s">
        <v>109</v>
      </c>
      <c r="C99" s="4">
        <v>2305265659</v>
      </c>
      <c r="D99" s="4">
        <v>6881036418</v>
      </c>
      <c r="E99" s="4">
        <v>68212009370</v>
      </c>
      <c r="F99" s="2">
        <f t="shared" si="0"/>
        <v>13</v>
      </c>
      <c r="G99" s="2" t="s">
        <v>109</v>
      </c>
      <c r="H99" s="47" t="s">
        <v>174</v>
      </c>
    </row>
    <row r="100" spans="1:8" ht="12.5">
      <c r="A100" s="4">
        <v>95</v>
      </c>
      <c r="B100" s="2" t="s">
        <v>109</v>
      </c>
      <c r="C100" s="4">
        <v>2305276161</v>
      </c>
      <c r="D100" s="4">
        <v>6881036419</v>
      </c>
      <c r="E100" s="4">
        <v>68312014110</v>
      </c>
      <c r="F100" s="2">
        <f t="shared" si="0"/>
        <v>14</v>
      </c>
      <c r="G100" s="2" t="s">
        <v>109</v>
      </c>
      <c r="H100" s="47" t="s">
        <v>175</v>
      </c>
    </row>
    <row r="101" spans="1:8" ht="12.5">
      <c r="A101" s="4">
        <v>96</v>
      </c>
      <c r="B101" s="2" t="s">
        <v>109</v>
      </c>
      <c r="C101" s="4">
        <v>2305274904</v>
      </c>
      <c r="D101" s="4">
        <v>6802566434</v>
      </c>
      <c r="E101" s="4">
        <v>68312005350</v>
      </c>
      <c r="F101" s="2">
        <f t="shared" si="0"/>
        <v>15</v>
      </c>
      <c r="G101" s="2" t="s">
        <v>109</v>
      </c>
      <c r="H101" s="47" t="s">
        <v>176</v>
      </c>
    </row>
    <row r="102" spans="1:8" ht="12.5">
      <c r="A102" s="4">
        <v>97</v>
      </c>
      <c r="B102" s="2" t="s">
        <v>109</v>
      </c>
      <c r="C102" s="4">
        <v>2305278559</v>
      </c>
      <c r="D102" s="4">
        <v>6881036421</v>
      </c>
      <c r="E102" s="4">
        <v>68312010015</v>
      </c>
      <c r="F102" s="2">
        <f t="shared" si="0"/>
        <v>16</v>
      </c>
      <c r="G102" s="2" t="s">
        <v>109</v>
      </c>
      <c r="H102" s="47" t="s">
        <v>177</v>
      </c>
    </row>
    <row r="103" spans="1:8" ht="12.5">
      <c r="A103" s="4">
        <v>98</v>
      </c>
      <c r="B103" s="2" t="s">
        <v>109</v>
      </c>
      <c r="C103" s="4">
        <v>2305277063</v>
      </c>
      <c r="D103" s="4">
        <v>6881036422</v>
      </c>
      <c r="E103" s="4">
        <v>68312013654</v>
      </c>
      <c r="F103" s="2">
        <f t="shared" si="0"/>
        <v>17</v>
      </c>
      <c r="G103" s="2" t="s">
        <v>109</v>
      </c>
      <c r="H103" s="47" t="s">
        <v>178</v>
      </c>
    </row>
    <row r="104" spans="1:8" ht="12.5">
      <c r="A104" s="4">
        <v>99</v>
      </c>
      <c r="B104" s="2" t="s">
        <v>109</v>
      </c>
      <c r="C104" s="4">
        <v>2305268131</v>
      </c>
      <c r="D104" s="4">
        <v>6881036423</v>
      </c>
      <c r="E104" s="4">
        <v>68310010370</v>
      </c>
      <c r="F104" s="2">
        <f t="shared" si="0"/>
        <v>18</v>
      </c>
      <c r="G104" s="2" t="s">
        <v>109</v>
      </c>
      <c r="H104" s="47" t="s">
        <v>179</v>
      </c>
    </row>
    <row r="105" spans="1:8" ht="12.5">
      <c r="A105" s="4">
        <v>100</v>
      </c>
      <c r="B105" s="2" t="s">
        <v>109</v>
      </c>
      <c r="C105" s="4">
        <v>2305269889</v>
      </c>
      <c r="D105" s="4">
        <v>6881036424</v>
      </c>
      <c r="E105" s="4">
        <v>68312005472</v>
      </c>
      <c r="F105" s="2">
        <f t="shared" si="0"/>
        <v>19</v>
      </c>
      <c r="G105" s="2" t="s">
        <v>109</v>
      </c>
      <c r="H105" s="47" t="s">
        <v>180</v>
      </c>
    </row>
    <row r="106" spans="1:8" ht="12.5">
      <c r="A106" s="4">
        <v>101</v>
      </c>
      <c r="B106" s="2" t="s">
        <v>109</v>
      </c>
      <c r="C106" s="4">
        <v>2305267084</v>
      </c>
      <c r="D106" s="4">
        <v>6881036425</v>
      </c>
      <c r="E106" s="4">
        <v>68212002941</v>
      </c>
      <c r="F106" s="2">
        <f t="shared" si="0"/>
        <v>20</v>
      </c>
      <c r="G106" s="2" t="s">
        <v>109</v>
      </c>
      <c r="H106" s="47" t="s">
        <v>181</v>
      </c>
    </row>
    <row r="107" spans="1:8" ht="12.5">
      <c r="A107" s="4">
        <v>102</v>
      </c>
      <c r="B107" s="2" t="s">
        <v>109</v>
      </c>
      <c r="C107" s="4">
        <v>2305278493</v>
      </c>
      <c r="D107" s="4">
        <v>6881036426</v>
      </c>
      <c r="E107" s="4">
        <v>68212004660</v>
      </c>
      <c r="F107" s="2">
        <f t="shared" si="0"/>
        <v>21</v>
      </c>
      <c r="G107" s="2" t="s">
        <v>109</v>
      </c>
      <c r="H107" s="47" t="s">
        <v>182</v>
      </c>
    </row>
    <row r="108" spans="1:8" ht="12.5">
      <c r="A108" s="4">
        <v>103</v>
      </c>
      <c r="B108" s="2" t="s">
        <v>109</v>
      </c>
      <c r="C108" s="4">
        <v>2305275902</v>
      </c>
      <c r="D108" s="4">
        <v>6820811467</v>
      </c>
      <c r="E108" s="4">
        <v>68312013153</v>
      </c>
      <c r="F108" s="2">
        <f t="shared" si="0"/>
        <v>22</v>
      </c>
      <c r="G108" s="2" t="s">
        <v>109</v>
      </c>
      <c r="H108" s="47" t="s">
        <v>699</v>
      </c>
    </row>
    <row r="109" spans="1:8" ht="12.5">
      <c r="A109" s="4">
        <v>104</v>
      </c>
      <c r="B109" s="2" t="s">
        <v>109</v>
      </c>
      <c r="C109" s="4">
        <v>2305267606</v>
      </c>
      <c r="D109" s="4">
        <v>6881036427</v>
      </c>
      <c r="E109" s="4">
        <v>68312005089</v>
      </c>
      <c r="F109" s="2">
        <f t="shared" si="0"/>
        <v>23</v>
      </c>
      <c r="G109" s="2" t="s">
        <v>109</v>
      </c>
      <c r="H109" s="47" t="s">
        <v>183</v>
      </c>
    </row>
    <row r="110" spans="1:8" ht="12.5">
      <c r="A110" s="4">
        <v>105</v>
      </c>
      <c r="B110" s="2" t="s">
        <v>109</v>
      </c>
      <c r="C110" s="4">
        <v>2305278581</v>
      </c>
      <c r="D110" s="4">
        <v>6881036428</v>
      </c>
      <c r="E110" s="4">
        <v>68212003583</v>
      </c>
      <c r="F110" s="2">
        <f t="shared" si="0"/>
        <v>24</v>
      </c>
      <c r="G110" s="2" t="s">
        <v>109</v>
      </c>
      <c r="H110" s="47" t="s">
        <v>184</v>
      </c>
    </row>
    <row r="111" spans="1:8" ht="12.5">
      <c r="A111" s="4">
        <v>106</v>
      </c>
      <c r="B111" s="2" t="s">
        <v>139</v>
      </c>
      <c r="C111" s="4">
        <v>2203068147</v>
      </c>
      <c r="D111" s="4">
        <v>6871106188</v>
      </c>
      <c r="E111" s="4">
        <v>68311004321</v>
      </c>
      <c r="F111" s="2">
        <f t="shared" si="0"/>
        <v>1</v>
      </c>
      <c r="G111" s="2" t="s">
        <v>139</v>
      </c>
      <c r="H111" s="47" t="s">
        <v>186</v>
      </c>
    </row>
    <row r="112" spans="1:8" ht="12.5">
      <c r="A112" s="4">
        <v>107</v>
      </c>
      <c r="B112" s="2" t="s">
        <v>139</v>
      </c>
      <c r="C112" s="4">
        <v>2203068141</v>
      </c>
      <c r="D112" s="4">
        <v>6871106183</v>
      </c>
      <c r="E112" s="4">
        <v>68211007949</v>
      </c>
      <c r="F112" s="2">
        <f t="shared" si="0"/>
        <v>2</v>
      </c>
      <c r="G112" s="2" t="s">
        <v>139</v>
      </c>
      <c r="H112" s="47" t="s">
        <v>187</v>
      </c>
    </row>
    <row r="113" spans="1:8" ht="12.5">
      <c r="A113" s="4">
        <v>108</v>
      </c>
      <c r="B113" s="2" t="s">
        <v>139</v>
      </c>
      <c r="C113" s="4">
        <v>2203068156</v>
      </c>
      <c r="D113" s="4">
        <v>6871106196</v>
      </c>
      <c r="E113" s="4">
        <v>68311005439</v>
      </c>
      <c r="F113" s="2">
        <f t="shared" si="0"/>
        <v>3</v>
      </c>
      <c r="G113" s="2" t="s">
        <v>139</v>
      </c>
      <c r="H113" s="47" t="s">
        <v>188</v>
      </c>
    </row>
    <row r="114" spans="1:8" ht="12.5">
      <c r="A114" s="4">
        <v>109</v>
      </c>
      <c r="B114" s="2" t="s">
        <v>139</v>
      </c>
      <c r="C114" s="4">
        <v>2203068154</v>
      </c>
      <c r="D114" s="4">
        <v>6871106194</v>
      </c>
      <c r="E114" s="4">
        <v>68311012611</v>
      </c>
      <c r="F114" s="2">
        <f t="shared" si="0"/>
        <v>4</v>
      </c>
      <c r="G114" s="2" t="s">
        <v>139</v>
      </c>
      <c r="H114" s="47" t="s">
        <v>190</v>
      </c>
    </row>
    <row r="115" spans="1:8" ht="12.5">
      <c r="A115" s="4">
        <v>110</v>
      </c>
      <c r="B115" s="2" t="s">
        <v>139</v>
      </c>
      <c r="C115" s="4">
        <v>2203068146</v>
      </c>
      <c r="D115" s="4">
        <v>6871106187</v>
      </c>
      <c r="E115" s="4">
        <v>68211004769</v>
      </c>
      <c r="F115" s="2">
        <f t="shared" si="0"/>
        <v>5</v>
      </c>
      <c r="G115" s="2" t="s">
        <v>139</v>
      </c>
      <c r="H115" s="47" t="s">
        <v>700</v>
      </c>
    </row>
    <row r="116" spans="1:8" ht="12.5">
      <c r="A116" s="4">
        <v>111</v>
      </c>
      <c r="B116" s="2" t="s">
        <v>139</v>
      </c>
      <c r="C116" s="4">
        <v>2203068150</v>
      </c>
      <c r="D116" s="4">
        <v>6871106191</v>
      </c>
      <c r="E116" s="4">
        <v>68311003726</v>
      </c>
      <c r="F116" s="2">
        <f t="shared" si="0"/>
        <v>6</v>
      </c>
      <c r="G116" s="2" t="s">
        <v>139</v>
      </c>
      <c r="H116" s="47" t="s">
        <v>192</v>
      </c>
    </row>
    <row r="117" spans="1:8" ht="12.5">
      <c r="A117" s="4">
        <v>112</v>
      </c>
      <c r="B117" s="2" t="s">
        <v>139</v>
      </c>
      <c r="C117" s="4">
        <v>2203068164</v>
      </c>
      <c r="D117" s="4">
        <v>6871106202</v>
      </c>
      <c r="E117" s="4">
        <v>68211007545</v>
      </c>
      <c r="F117" s="2">
        <f t="shared" si="0"/>
        <v>7</v>
      </c>
      <c r="G117" s="2" t="s">
        <v>139</v>
      </c>
      <c r="H117" s="47" t="s">
        <v>193</v>
      </c>
    </row>
    <row r="118" spans="1:8" ht="12.5">
      <c r="A118" s="4">
        <v>113</v>
      </c>
      <c r="B118" s="2" t="s">
        <v>139</v>
      </c>
      <c r="C118" s="4">
        <v>2203068142</v>
      </c>
      <c r="D118" s="4">
        <v>6871106184</v>
      </c>
      <c r="E118" s="4">
        <v>68311012557</v>
      </c>
      <c r="F118" s="2">
        <f t="shared" si="0"/>
        <v>8</v>
      </c>
      <c r="G118" s="2" t="s">
        <v>139</v>
      </c>
      <c r="H118" s="47" t="s">
        <v>194</v>
      </c>
    </row>
    <row r="119" spans="1:8" ht="12.5">
      <c r="A119" s="4">
        <v>114</v>
      </c>
      <c r="B119" s="2" t="s">
        <v>139</v>
      </c>
      <c r="C119" s="4">
        <v>2203068161</v>
      </c>
      <c r="D119" s="4">
        <v>6871106200</v>
      </c>
      <c r="E119" s="4">
        <v>68311004408</v>
      </c>
      <c r="F119" s="2">
        <f t="shared" si="0"/>
        <v>9</v>
      </c>
      <c r="G119" s="2" t="s">
        <v>139</v>
      </c>
      <c r="H119" s="47" t="s">
        <v>195</v>
      </c>
    </row>
    <row r="120" spans="1:8" ht="12.5">
      <c r="A120" s="4">
        <v>115</v>
      </c>
      <c r="B120" s="2" t="s">
        <v>139</v>
      </c>
      <c r="C120" s="4">
        <v>2203068151</v>
      </c>
      <c r="D120" s="4">
        <v>6804509863</v>
      </c>
      <c r="E120" s="4">
        <v>68211007195</v>
      </c>
      <c r="F120" s="2">
        <f t="shared" si="0"/>
        <v>10</v>
      </c>
      <c r="G120" s="2" t="s">
        <v>139</v>
      </c>
      <c r="H120" s="47" t="s">
        <v>196</v>
      </c>
    </row>
    <row r="121" spans="1:8" ht="12.5">
      <c r="A121" s="4">
        <v>116</v>
      </c>
      <c r="B121" s="2" t="s">
        <v>139</v>
      </c>
      <c r="C121" s="4">
        <v>2203068160</v>
      </c>
      <c r="D121" s="4">
        <v>6871106199</v>
      </c>
      <c r="E121" s="4">
        <v>68211011632</v>
      </c>
      <c r="F121" s="2">
        <f t="shared" si="0"/>
        <v>11</v>
      </c>
      <c r="G121" s="2" t="s">
        <v>139</v>
      </c>
      <c r="H121" s="47" t="s">
        <v>197</v>
      </c>
    </row>
    <row r="122" spans="1:8" ht="12.5">
      <c r="A122" s="4">
        <v>117</v>
      </c>
      <c r="B122" s="2" t="s">
        <v>139</v>
      </c>
      <c r="C122" s="4">
        <v>2203068152</v>
      </c>
      <c r="D122" s="4">
        <v>6871106192</v>
      </c>
      <c r="E122" s="4">
        <v>68211010569</v>
      </c>
      <c r="F122" s="2">
        <f t="shared" si="0"/>
        <v>12</v>
      </c>
      <c r="G122" s="2" t="s">
        <v>139</v>
      </c>
      <c r="H122" s="47" t="s">
        <v>198</v>
      </c>
    </row>
    <row r="123" spans="1:8" ht="12.5">
      <c r="A123" s="4">
        <v>118</v>
      </c>
      <c r="B123" s="2" t="s">
        <v>139</v>
      </c>
      <c r="C123" s="4">
        <v>2203068144</v>
      </c>
      <c r="D123" s="4">
        <v>6871106185</v>
      </c>
      <c r="E123" s="4">
        <v>68311004604</v>
      </c>
      <c r="F123" s="2">
        <f t="shared" si="0"/>
        <v>13</v>
      </c>
      <c r="G123" s="2" t="s">
        <v>139</v>
      </c>
      <c r="H123" s="47" t="s">
        <v>199</v>
      </c>
    </row>
    <row r="124" spans="1:8" ht="12.5">
      <c r="A124" s="4">
        <v>119</v>
      </c>
      <c r="B124" s="2" t="s">
        <v>139</v>
      </c>
      <c r="C124" s="4">
        <v>2203068149</v>
      </c>
      <c r="D124" s="4">
        <v>6871106190</v>
      </c>
      <c r="E124" s="4">
        <v>68311004915</v>
      </c>
      <c r="F124" s="2">
        <f t="shared" si="0"/>
        <v>14</v>
      </c>
      <c r="G124" s="2" t="s">
        <v>139</v>
      </c>
      <c r="H124" s="47" t="s">
        <v>200</v>
      </c>
    </row>
    <row r="125" spans="1:8" ht="12.5">
      <c r="A125" s="4">
        <v>120</v>
      </c>
      <c r="B125" s="2" t="s">
        <v>139</v>
      </c>
      <c r="C125" s="4">
        <v>2203068143</v>
      </c>
      <c r="D125" s="4">
        <v>6821113508</v>
      </c>
      <c r="E125" s="4">
        <v>68311004946</v>
      </c>
      <c r="F125" s="2">
        <f t="shared" si="0"/>
        <v>15</v>
      </c>
      <c r="G125" s="2" t="s">
        <v>139</v>
      </c>
      <c r="H125" s="47" t="s">
        <v>201</v>
      </c>
    </row>
    <row r="126" spans="1:8" ht="12.5">
      <c r="A126" s="4">
        <v>121</v>
      </c>
      <c r="B126" s="2" t="s">
        <v>139</v>
      </c>
      <c r="C126" s="4">
        <v>2203068162</v>
      </c>
      <c r="D126" s="4">
        <v>6871106391</v>
      </c>
      <c r="E126" s="4">
        <v>68311012571</v>
      </c>
      <c r="F126" s="2">
        <f t="shared" si="0"/>
        <v>16</v>
      </c>
      <c r="G126" s="2" t="s">
        <v>139</v>
      </c>
      <c r="H126" s="47" t="s">
        <v>202</v>
      </c>
    </row>
    <row r="127" spans="1:8" ht="12.5">
      <c r="A127" s="4">
        <v>122</v>
      </c>
      <c r="B127" s="2" t="s">
        <v>139</v>
      </c>
      <c r="C127" s="4">
        <v>2203068153</v>
      </c>
      <c r="D127" s="4">
        <v>6871106193</v>
      </c>
      <c r="E127" s="4">
        <v>68211011211</v>
      </c>
      <c r="F127" s="2">
        <f t="shared" si="0"/>
        <v>17</v>
      </c>
      <c r="G127" s="2" t="s">
        <v>139</v>
      </c>
      <c r="H127" s="47" t="s">
        <v>203</v>
      </c>
    </row>
    <row r="128" spans="1:8" ht="12.5">
      <c r="A128" s="4">
        <v>123</v>
      </c>
      <c r="B128" s="2" t="s">
        <v>139</v>
      </c>
      <c r="C128" s="4">
        <v>2203068163</v>
      </c>
      <c r="D128" s="4">
        <v>6871106201</v>
      </c>
      <c r="E128" s="4">
        <v>68311010479</v>
      </c>
      <c r="F128" s="2">
        <f t="shared" si="0"/>
        <v>18</v>
      </c>
      <c r="G128" s="2" t="s">
        <v>139</v>
      </c>
      <c r="H128" s="47" t="s">
        <v>204</v>
      </c>
    </row>
    <row r="129" spans="1:8" ht="12.5">
      <c r="A129" s="4">
        <v>124</v>
      </c>
      <c r="B129" s="2" t="s">
        <v>139</v>
      </c>
      <c r="C129" s="4">
        <v>2203068155</v>
      </c>
      <c r="D129" s="4">
        <v>6871106195</v>
      </c>
      <c r="E129" s="4">
        <v>68311005950</v>
      </c>
      <c r="F129" s="2">
        <f t="shared" si="0"/>
        <v>19</v>
      </c>
      <c r="G129" s="2" t="s">
        <v>139</v>
      </c>
      <c r="H129" s="47" t="s">
        <v>205</v>
      </c>
    </row>
    <row r="130" spans="1:8" ht="12.5">
      <c r="A130" s="4">
        <v>125</v>
      </c>
      <c r="B130" s="2" t="s">
        <v>139</v>
      </c>
      <c r="C130" s="4">
        <v>2203068159</v>
      </c>
      <c r="D130" s="4">
        <v>6858294845</v>
      </c>
      <c r="E130" s="4">
        <v>68311004054</v>
      </c>
      <c r="F130" s="2">
        <f t="shared" si="0"/>
        <v>20</v>
      </c>
      <c r="G130" s="2" t="s">
        <v>139</v>
      </c>
      <c r="H130" s="47" t="s">
        <v>206</v>
      </c>
    </row>
    <row r="131" spans="1:8" ht="12.5">
      <c r="A131" s="4">
        <v>126</v>
      </c>
      <c r="B131" s="2" t="s">
        <v>139</v>
      </c>
      <c r="C131" s="4">
        <v>2203068158</v>
      </c>
      <c r="D131" s="4">
        <v>6871106198</v>
      </c>
      <c r="E131" s="4">
        <v>68311010768</v>
      </c>
      <c r="F131" s="2">
        <f t="shared" si="0"/>
        <v>21</v>
      </c>
      <c r="G131" s="2" t="s">
        <v>139</v>
      </c>
      <c r="H131" s="47" t="s">
        <v>207</v>
      </c>
    </row>
    <row r="132" spans="1:8" ht="12.5">
      <c r="A132" s="4">
        <v>127</v>
      </c>
      <c r="B132" s="2" t="s">
        <v>139</v>
      </c>
      <c r="C132" s="4">
        <v>2203068157</v>
      </c>
      <c r="D132" s="4">
        <v>6871106197</v>
      </c>
      <c r="E132" s="4">
        <v>68211002386</v>
      </c>
      <c r="F132" s="2">
        <f t="shared" si="0"/>
        <v>22</v>
      </c>
      <c r="G132" s="2" t="s">
        <v>139</v>
      </c>
      <c r="H132" s="47" t="s">
        <v>208</v>
      </c>
    </row>
    <row r="133" spans="1:8" ht="12.5">
      <c r="A133" s="4">
        <v>128</v>
      </c>
      <c r="B133" s="2" t="s">
        <v>139</v>
      </c>
      <c r="C133" s="4">
        <v>2203068140</v>
      </c>
      <c r="D133" s="4">
        <v>6871106182</v>
      </c>
      <c r="E133" s="4">
        <v>68311012335</v>
      </c>
      <c r="F133" s="2">
        <f t="shared" si="0"/>
        <v>23</v>
      </c>
      <c r="G133" s="2" t="s">
        <v>139</v>
      </c>
      <c r="H133" s="47" t="s">
        <v>209</v>
      </c>
    </row>
    <row r="134" spans="1:8" ht="12.5">
      <c r="A134" s="4">
        <v>129</v>
      </c>
      <c r="B134" s="2" t="s">
        <v>139</v>
      </c>
      <c r="C134" s="4">
        <v>2203068145</v>
      </c>
      <c r="D134" s="4">
        <v>6871106186</v>
      </c>
      <c r="E134" s="4">
        <v>68311008654</v>
      </c>
      <c r="F134" s="2">
        <f t="shared" si="0"/>
        <v>24</v>
      </c>
      <c r="G134" s="2" t="s">
        <v>139</v>
      </c>
      <c r="H134" s="47" t="s">
        <v>210</v>
      </c>
    </row>
    <row r="135" spans="1:8" ht="12.5">
      <c r="A135" s="4">
        <v>130</v>
      </c>
      <c r="B135" s="2" t="s">
        <v>162</v>
      </c>
      <c r="C135" s="4">
        <v>2203068329</v>
      </c>
      <c r="D135" s="4">
        <v>6802081425</v>
      </c>
      <c r="E135" s="4">
        <v>68311010891</v>
      </c>
      <c r="F135" s="2">
        <f t="shared" si="0"/>
        <v>1</v>
      </c>
      <c r="G135" s="2" t="s">
        <v>162</v>
      </c>
      <c r="H135" s="47" t="s">
        <v>212</v>
      </c>
    </row>
    <row r="136" spans="1:8" ht="12.5">
      <c r="A136" s="4">
        <v>131</v>
      </c>
      <c r="B136" s="2" t="s">
        <v>162</v>
      </c>
      <c r="C136" s="4">
        <v>2203068350</v>
      </c>
      <c r="D136" s="4">
        <v>6871146870</v>
      </c>
      <c r="E136" s="4">
        <v>68311005051</v>
      </c>
      <c r="F136" s="2">
        <f t="shared" si="0"/>
        <v>2</v>
      </c>
      <c r="G136" s="2" t="s">
        <v>162</v>
      </c>
      <c r="H136" s="47" t="s">
        <v>213</v>
      </c>
    </row>
    <row r="137" spans="1:8" ht="12.5">
      <c r="A137" s="4">
        <v>132</v>
      </c>
      <c r="B137" s="2" t="s">
        <v>162</v>
      </c>
      <c r="C137" s="4">
        <v>2203068336</v>
      </c>
      <c r="D137" s="4">
        <v>6871146855</v>
      </c>
      <c r="E137" s="4">
        <v>68311004607</v>
      </c>
      <c r="F137" s="2">
        <f t="shared" si="0"/>
        <v>3</v>
      </c>
      <c r="G137" s="2" t="s">
        <v>162</v>
      </c>
      <c r="H137" s="47" t="s">
        <v>214</v>
      </c>
    </row>
    <row r="138" spans="1:8" ht="12.5">
      <c r="A138" s="4">
        <v>133</v>
      </c>
      <c r="B138" s="2" t="s">
        <v>162</v>
      </c>
      <c r="C138" s="4">
        <v>2203068344</v>
      </c>
      <c r="D138" s="4">
        <v>6871146864</v>
      </c>
      <c r="E138" s="4">
        <v>68311003433</v>
      </c>
      <c r="F138" s="2">
        <f t="shared" si="0"/>
        <v>4</v>
      </c>
      <c r="G138" s="2" t="s">
        <v>162</v>
      </c>
      <c r="H138" s="47" t="s">
        <v>215</v>
      </c>
    </row>
    <row r="139" spans="1:8" ht="12.5">
      <c r="A139" s="4">
        <v>134</v>
      </c>
      <c r="B139" s="2" t="s">
        <v>162</v>
      </c>
      <c r="C139" s="4">
        <v>2203068342</v>
      </c>
      <c r="D139" s="4">
        <v>6871146862</v>
      </c>
      <c r="E139" s="4">
        <v>68311010315</v>
      </c>
      <c r="F139" s="2">
        <f t="shared" si="0"/>
        <v>5</v>
      </c>
      <c r="G139" s="2" t="s">
        <v>162</v>
      </c>
      <c r="H139" s="47" t="s">
        <v>216</v>
      </c>
    </row>
    <row r="140" spans="1:8" ht="12.5">
      <c r="A140" s="4">
        <v>135</v>
      </c>
      <c r="B140" s="2" t="s">
        <v>162</v>
      </c>
      <c r="C140" s="4">
        <v>2203068333</v>
      </c>
      <c r="D140" s="4">
        <v>6871146853</v>
      </c>
      <c r="E140" s="4">
        <v>68311005660</v>
      </c>
      <c r="F140" s="2">
        <f t="shared" si="0"/>
        <v>6</v>
      </c>
      <c r="G140" s="2" t="s">
        <v>162</v>
      </c>
      <c r="H140" s="47" t="s">
        <v>217</v>
      </c>
    </row>
    <row r="141" spans="1:8" ht="12.5">
      <c r="A141" s="4">
        <v>136</v>
      </c>
      <c r="B141" s="2" t="s">
        <v>162</v>
      </c>
      <c r="C141" s="4">
        <v>2203068343</v>
      </c>
      <c r="D141" s="4">
        <v>6871146863</v>
      </c>
      <c r="E141" s="4">
        <v>68311003724</v>
      </c>
      <c r="F141" s="2">
        <f t="shared" si="0"/>
        <v>7</v>
      </c>
      <c r="G141" s="2" t="s">
        <v>162</v>
      </c>
      <c r="H141" s="47" t="s">
        <v>218</v>
      </c>
    </row>
    <row r="142" spans="1:8" ht="12.5">
      <c r="A142" s="4">
        <v>137</v>
      </c>
      <c r="B142" s="2" t="s">
        <v>162</v>
      </c>
      <c r="C142" s="4">
        <v>2203068331</v>
      </c>
      <c r="D142" s="4">
        <v>6871146851</v>
      </c>
      <c r="E142" s="4">
        <v>68311002103</v>
      </c>
      <c r="F142" s="2">
        <f t="shared" si="0"/>
        <v>8</v>
      </c>
      <c r="G142" s="2" t="s">
        <v>162</v>
      </c>
      <c r="H142" s="47" t="s">
        <v>219</v>
      </c>
    </row>
    <row r="143" spans="1:8" ht="12.5">
      <c r="A143" s="4">
        <v>138</v>
      </c>
      <c r="B143" s="2" t="s">
        <v>162</v>
      </c>
      <c r="C143" s="4">
        <v>2203068351</v>
      </c>
      <c r="D143" s="4">
        <v>6871146871</v>
      </c>
      <c r="E143" s="4">
        <v>68211004090</v>
      </c>
      <c r="F143" s="2">
        <f t="shared" si="0"/>
        <v>9</v>
      </c>
      <c r="G143" s="2" t="s">
        <v>162</v>
      </c>
      <c r="H143" s="47" t="s">
        <v>220</v>
      </c>
    </row>
    <row r="144" spans="1:8" ht="12.5">
      <c r="A144" s="4">
        <v>139</v>
      </c>
      <c r="B144" s="2" t="s">
        <v>162</v>
      </c>
      <c r="C144" s="4">
        <v>2203068335</v>
      </c>
      <c r="D144" s="4">
        <v>6871146854</v>
      </c>
      <c r="E144" s="4">
        <v>68311001305</v>
      </c>
      <c r="F144" s="2">
        <f t="shared" si="0"/>
        <v>10</v>
      </c>
      <c r="G144" s="2" t="s">
        <v>162</v>
      </c>
      <c r="H144" s="47" t="s">
        <v>221</v>
      </c>
    </row>
    <row r="145" spans="1:12" ht="12.5">
      <c r="A145" s="4">
        <v>140</v>
      </c>
      <c r="B145" s="2" t="s">
        <v>162</v>
      </c>
      <c r="C145" s="4">
        <v>2203068334</v>
      </c>
      <c r="D145" s="4">
        <v>6852241720</v>
      </c>
      <c r="E145" s="4">
        <v>68311002114</v>
      </c>
      <c r="F145" s="2">
        <f t="shared" si="0"/>
        <v>11</v>
      </c>
      <c r="G145" s="2" t="s">
        <v>162</v>
      </c>
      <c r="H145" s="47" t="s">
        <v>222</v>
      </c>
    </row>
    <row r="146" spans="1:12" ht="12.5">
      <c r="A146" s="4">
        <v>141</v>
      </c>
      <c r="B146" s="2" t="s">
        <v>162</v>
      </c>
      <c r="C146" s="4">
        <v>2203068346</v>
      </c>
      <c r="D146" s="4">
        <v>6871146866</v>
      </c>
      <c r="E146" s="4">
        <v>68311012311</v>
      </c>
      <c r="F146" s="2">
        <f t="shared" si="0"/>
        <v>12</v>
      </c>
      <c r="G146" s="2" t="s">
        <v>162</v>
      </c>
      <c r="H146" s="47" t="s">
        <v>223</v>
      </c>
    </row>
    <row r="147" spans="1:12" ht="12.5">
      <c r="A147" s="4">
        <v>142</v>
      </c>
      <c r="B147" s="2" t="s">
        <v>162</v>
      </c>
      <c r="C147" s="4">
        <v>2203068330</v>
      </c>
      <c r="D147" s="4">
        <v>6802106893</v>
      </c>
      <c r="E147" s="4">
        <v>68311004092</v>
      </c>
      <c r="F147" s="2">
        <f t="shared" si="0"/>
        <v>13</v>
      </c>
      <c r="G147" s="2" t="s">
        <v>162</v>
      </c>
      <c r="H147" s="47" t="s">
        <v>224</v>
      </c>
      <c r="L147" s="55"/>
    </row>
    <row r="148" spans="1:12" ht="12.5">
      <c r="A148" s="4">
        <v>143</v>
      </c>
      <c r="B148" s="2" t="s">
        <v>162</v>
      </c>
      <c r="C148" s="4">
        <v>2203068337</v>
      </c>
      <c r="D148" s="4">
        <v>6871146856</v>
      </c>
      <c r="E148" s="4">
        <v>68311006842</v>
      </c>
      <c r="F148" s="2">
        <f t="shared" si="0"/>
        <v>14</v>
      </c>
      <c r="G148" s="2" t="s">
        <v>162</v>
      </c>
      <c r="H148" s="47" t="s">
        <v>225</v>
      </c>
    </row>
    <row r="149" spans="1:12" ht="12.5">
      <c r="A149" s="4">
        <v>144</v>
      </c>
      <c r="B149" s="2" t="s">
        <v>162</v>
      </c>
      <c r="C149" s="4">
        <v>2203068341</v>
      </c>
      <c r="D149" s="4">
        <v>6871146861</v>
      </c>
      <c r="E149" s="4">
        <v>68211012925</v>
      </c>
      <c r="F149" s="2">
        <f t="shared" si="0"/>
        <v>15</v>
      </c>
      <c r="G149" s="2" t="s">
        <v>162</v>
      </c>
      <c r="H149" s="47" t="s">
        <v>226</v>
      </c>
    </row>
    <row r="150" spans="1:12" ht="12.5">
      <c r="A150" s="4">
        <v>145</v>
      </c>
      <c r="B150" s="2" t="s">
        <v>162</v>
      </c>
      <c r="C150" s="4">
        <v>2203068347</v>
      </c>
      <c r="D150" s="4">
        <v>6871146867</v>
      </c>
      <c r="E150" s="4">
        <v>68311010717</v>
      </c>
      <c r="F150" s="2">
        <f t="shared" si="0"/>
        <v>16</v>
      </c>
      <c r="G150" s="2" t="s">
        <v>162</v>
      </c>
      <c r="H150" s="47" t="s">
        <v>227</v>
      </c>
    </row>
    <row r="151" spans="1:12" ht="12.5">
      <c r="A151" s="4">
        <v>146</v>
      </c>
      <c r="B151" s="2" t="s">
        <v>162</v>
      </c>
      <c r="C151" s="4">
        <v>2203068338</v>
      </c>
      <c r="D151" s="4">
        <v>6871146857</v>
      </c>
      <c r="E151" s="4">
        <v>68311009933</v>
      </c>
      <c r="F151" s="2">
        <f t="shared" si="0"/>
        <v>17</v>
      </c>
      <c r="G151" s="2" t="s">
        <v>162</v>
      </c>
      <c r="H151" s="47" t="s">
        <v>228</v>
      </c>
    </row>
    <row r="152" spans="1:12" ht="12.5">
      <c r="A152" s="4">
        <v>147</v>
      </c>
      <c r="B152" s="2" t="s">
        <v>162</v>
      </c>
      <c r="C152" s="4">
        <v>2203068349</v>
      </c>
      <c r="D152" s="4">
        <v>6871146869</v>
      </c>
      <c r="E152" s="4">
        <v>68311004278</v>
      </c>
      <c r="F152" s="2">
        <f t="shared" si="0"/>
        <v>18</v>
      </c>
      <c r="G152" s="2" t="s">
        <v>162</v>
      </c>
      <c r="H152" s="47" t="s">
        <v>229</v>
      </c>
    </row>
    <row r="153" spans="1:12" ht="12.5">
      <c r="A153" s="4">
        <v>148</v>
      </c>
      <c r="B153" s="2" t="s">
        <v>162</v>
      </c>
      <c r="C153" s="4">
        <v>2203068332</v>
      </c>
      <c r="D153" s="4">
        <v>6871146852</v>
      </c>
      <c r="E153" s="4">
        <v>68311007686</v>
      </c>
      <c r="F153" s="2">
        <f t="shared" si="0"/>
        <v>19</v>
      </c>
      <c r="G153" s="2" t="s">
        <v>162</v>
      </c>
      <c r="H153" s="47" t="s">
        <v>230</v>
      </c>
    </row>
    <row r="154" spans="1:12" ht="12.5">
      <c r="A154" s="4">
        <v>149</v>
      </c>
      <c r="B154" s="2" t="s">
        <v>162</v>
      </c>
      <c r="C154" s="4">
        <v>2203068348</v>
      </c>
      <c r="D154" s="4">
        <v>6871146868</v>
      </c>
      <c r="E154" s="4">
        <v>68311010529</v>
      </c>
      <c r="F154" s="2">
        <f t="shared" si="0"/>
        <v>20</v>
      </c>
      <c r="G154" s="2" t="s">
        <v>162</v>
      </c>
      <c r="H154" s="47" t="s">
        <v>231</v>
      </c>
    </row>
    <row r="155" spans="1:12" ht="12.5">
      <c r="A155" s="4">
        <v>150</v>
      </c>
      <c r="B155" s="2" t="s">
        <v>162</v>
      </c>
      <c r="C155" s="4">
        <v>2203068339</v>
      </c>
      <c r="D155" s="4">
        <v>6871146858</v>
      </c>
      <c r="E155" s="4">
        <v>68211005790</v>
      </c>
      <c r="F155" s="2">
        <f t="shared" si="0"/>
        <v>21</v>
      </c>
      <c r="G155" s="2" t="s">
        <v>162</v>
      </c>
      <c r="H155" s="47" t="s">
        <v>232</v>
      </c>
    </row>
    <row r="156" spans="1:12" ht="12.5">
      <c r="A156" s="4">
        <v>151</v>
      </c>
      <c r="B156" s="2" t="s">
        <v>162</v>
      </c>
      <c r="C156" s="4">
        <v>2203068353</v>
      </c>
      <c r="D156" s="4">
        <v>6871146873</v>
      </c>
      <c r="E156" s="4">
        <v>68311008080</v>
      </c>
      <c r="F156" s="2">
        <f t="shared" si="0"/>
        <v>22</v>
      </c>
      <c r="G156" s="2" t="s">
        <v>162</v>
      </c>
      <c r="H156" s="47" t="s">
        <v>233</v>
      </c>
    </row>
    <row r="157" spans="1:12" ht="12.5">
      <c r="A157" s="4">
        <v>152</v>
      </c>
      <c r="B157" s="2" t="s">
        <v>162</v>
      </c>
      <c r="C157" s="4">
        <v>2203068345</v>
      </c>
      <c r="D157" s="4">
        <v>6871146865</v>
      </c>
      <c r="E157" s="4">
        <v>68211008163</v>
      </c>
      <c r="F157" s="2">
        <f t="shared" si="0"/>
        <v>23</v>
      </c>
      <c r="G157" s="2" t="s">
        <v>162</v>
      </c>
      <c r="H157" s="47" t="s">
        <v>234</v>
      </c>
    </row>
    <row r="158" spans="1:12" ht="12.5">
      <c r="A158" s="4">
        <v>153</v>
      </c>
      <c r="B158" s="2" t="s">
        <v>162</v>
      </c>
      <c r="C158" s="4">
        <v>2203068340</v>
      </c>
      <c r="D158" s="4">
        <v>6871146859</v>
      </c>
      <c r="E158" s="4">
        <v>68311013874</v>
      </c>
      <c r="F158" s="2">
        <f t="shared" si="0"/>
        <v>24</v>
      </c>
      <c r="G158" s="2" t="s">
        <v>162</v>
      </c>
      <c r="H158" s="47" t="s">
        <v>235</v>
      </c>
    </row>
    <row r="159" spans="1:12" ht="12.5">
      <c r="A159" s="4">
        <v>154</v>
      </c>
      <c r="B159" s="2" t="s">
        <v>185</v>
      </c>
      <c r="C159" s="4">
        <v>2102105156</v>
      </c>
      <c r="D159" s="4">
        <v>6876894803</v>
      </c>
      <c r="E159" s="4">
        <v>68310004630</v>
      </c>
      <c r="F159" s="2">
        <f t="shared" si="0"/>
        <v>1</v>
      </c>
      <c r="G159" s="2" t="s">
        <v>185</v>
      </c>
      <c r="H159" s="47" t="s">
        <v>336</v>
      </c>
    </row>
    <row r="160" spans="1:12" ht="12.5">
      <c r="A160" s="4">
        <v>155</v>
      </c>
      <c r="B160" s="2" t="s">
        <v>185</v>
      </c>
      <c r="C160" s="4">
        <v>2102105163</v>
      </c>
      <c r="D160" s="4">
        <v>6876894804</v>
      </c>
      <c r="E160" s="4">
        <v>68310001472</v>
      </c>
      <c r="F160" s="2">
        <f t="shared" si="0"/>
        <v>2</v>
      </c>
      <c r="G160" s="2" t="s">
        <v>185</v>
      </c>
      <c r="H160" s="47" t="s">
        <v>701</v>
      </c>
    </row>
    <row r="161" spans="1:8" ht="12.5">
      <c r="A161" s="4">
        <v>156</v>
      </c>
      <c r="B161" s="2" t="s">
        <v>185</v>
      </c>
      <c r="C161" s="4">
        <v>2102105169</v>
      </c>
      <c r="D161" s="4">
        <v>6876894805</v>
      </c>
      <c r="E161" s="4">
        <v>68210008981</v>
      </c>
      <c r="F161" s="2">
        <f t="shared" si="0"/>
        <v>3</v>
      </c>
      <c r="G161" s="2" t="s">
        <v>185</v>
      </c>
      <c r="H161" s="47" t="s">
        <v>702</v>
      </c>
    </row>
    <row r="162" spans="1:8" ht="12.5">
      <c r="A162" s="4">
        <v>157</v>
      </c>
      <c r="B162" s="2" t="s">
        <v>185</v>
      </c>
      <c r="C162" s="4">
        <v>2102105168</v>
      </c>
      <c r="D162" s="4">
        <v>6876894806</v>
      </c>
      <c r="E162" s="4">
        <v>68210010827</v>
      </c>
      <c r="F162" s="2">
        <f t="shared" si="0"/>
        <v>4</v>
      </c>
      <c r="G162" s="2" t="s">
        <v>185</v>
      </c>
      <c r="H162" s="47" t="s">
        <v>703</v>
      </c>
    </row>
    <row r="163" spans="1:8" ht="12.5">
      <c r="A163" s="4">
        <v>158</v>
      </c>
      <c r="B163" s="2" t="s">
        <v>185</v>
      </c>
      <c r="C163" s="4">
        <v>2102105157</v>
      </c>
      <c r="D163" s="4">
        <v>6876894807</v>
      </c>
      <c r="E163" s="4">
        <v>68210010828</v>
      </c>
      <c r="F163" s="2">
        <f t="shared" si="0"/>
        <v>5</v>
      </c>
      <c r="G163" s="2" t="s">
        <v>185</v>
      </c>
      <c r="H163" s="47" t="s">
        <v>247</v>
      </c>
    </row>
    <row r="164" spans="1:8" ht="12.5">
      <c r="A164" s="4">
        <v>159</v>
      </c>
      <c r="B164" s="2" t="s">
        <v>185</v>
      </c>
      <c r="C164" s="4">
        <v>2102105162</v>
      </c>
      <c r="D164" s="4">
        <v>6876894808</v>
      </c>
      <c r="E164" s="4">
        <v>68210006235</v>
      </c>
      <c r="F164" s="2">
        <f t="shared" si="0"/>
        <v>6</v>
      </c>
      <c r="G164" s="2" t="s">
        <v>185</v>
      </c>
      <c r="H164" s="47" t="s">
        <v>704</v>
      </c>
    </row>
    <row r="165" spans="1:8" ht="12.5">
      <c r="A165" s="4">
        <v>160</v>
      </c>
      <c r="B165" s="2" t="s">
        <v>185</v>
      </c>
      <c r="C165" s="4">
        <v>2102106196</v>
      </c>
      <c r="D165" s="4">
        <v>6865524199</v>
      </c>
      <c r="E165" s="4">
        <v>17210001794</v>
      </c>
      <c r="F165" s="2">
        <f t="shared" si="0"/>
        <v>7</v>
      </c>
      <c r="G165" s="2" t="s">
        <v>185</v>
      </c>
      <c r="H165" s="47" t="s">
        <v>250</v>
      </c>
    </row>
    <row r="166" spans="1:8" ht="12.5">
      <c r="A166" s="4">
        <v>161</v>
      </c>
      <c r="B166" s="2" t="s">
        <v>185</v>
      </c>
      <c r="C166" s="4">
        <v>2102105171</v>
      </c>
      <c r="D166" s="4">
        <v>6876894809</v>
      </c>
      <c r="E166" s="4">
        <v>68310006876</v>
      </c>
      <c r="F166" s="2">
        <f t="shared" si="0"/>
        <v>8</v>
      </c>
      <c r="G166" s="2" t="s">
        <v>185</v>
      </c>
      <c r="H166" s="47" t="s">
        <v>705</v>
      </c>
    </row>
    <row r="167" spans="1:8" ht="12.5">
      <c r="A167" s="4">
        <v>162</v>
      </c>
      <c r="B167" s="2" t="s">
        <v>185</v>
      </c>
      <c r="C167" s="4">
        <v>2102105151</v>
      </c>
      <c r="D167" s="4">
        <v>6876894810</v>
      </c>
      <c r="E167" s="4">
        <v>68310011480</v>
      </c>
      <c r="F167" s="2">
        <f t="shared" si="0"/>
        <v>9</v>
      </c>
      <c r="G167" s="2" t="s">
        <v>185</v>
      </c>
      <c r="H167" s="47" t="s">
        <v>706</v>
      </c>
    </row>
    <row r="168" spans="1:8" ht="12.5">
      <c r="A168" s="4">
        <v>163</v>
      </c>
      <c r="B168" s="2" t="s">
        <v>185</v>
      </c>
      <c r="C168" s="4">
        <v>2102105172</v>
      </c>
      <c r="D168" s="4">
        <v>6876894811</v>
      </c>
      <c r="E168" s="4">
        <v>68310010710</v>
      </c>
      <c r="F168" s="2">
        <f t="shared" si="0"/>
        <v>10</v>
      </c>
      <c r="G168" s="2" t="s">
        <v>185</v>
      </c>
      <c r="H168" s="47" t="s">
        <v>707</v>
      </c>
    </row>
    <row r="169" spans="1:8" ht="12.5">
      <c r="A169" s="4">
        <v>164</v>
      </c>
      <c r="B169" s="2" t="s">
        <v>185</v>
      </c>
      <c r="C169" s="4">
        <v>2102105173</v>
      </c>
      <c r="D169" s="4">
        <v>6876894812</v>
      </c>
      <c r="E169" s="4">
        <v>68210010260</v>
      </c>
      <c r="F169" s="2">
        <f t="shared" si="0"/>
        <v>11</v>
      </c>
      <c r="G169" s="2" t="s">
        <v>185</v>
      </c>
      <c r="H169" s="47" t="s">
        <v>708</v>
      </c>
    </row>
    <row r="170" spans="1:8" ht="12.5">
      <c r="A170" s="4">
        <v>165</v>
      </c>
      <c r="B170" s="2" t="s">
        <v>185</v>
      </c>
      <c r="C170" s="4">
        <v>2102105161</v>
      </c>
      <c r="D170" s="4">
        <v>6876894813</v>
      </c>
      <c r="E170" s="4">
        <v>68210010750</v>
      </c>
      <c r="F170" s="2">
        <f t="shared" si="0"/>
        <v>12</v>
      </c>
      <c r="G170" s="2" t="s">
        <v>185</v>
      </c>
      <c r="H170" s="47" t="s">
        <v>309</v>
      </c>
    </row>
    <row r="171" spans="1:8" ht="12.5">
      <c r="A171" s="4">
        <v>166</v>
      </c>
      <c r="B171" s="2" t="s">
        <v>185</v>
      </c>
      <c r="C171" s="4">
        <v>2102105149</v>
      </c>
      <c r="D171" s="4">
        <v>6876894814</v>
      </c>
      <c r="E171" s="4">
        <v>68310001346</v>
      </c>
      <c r="F171" s="2">
        <f t="shared" si="0"/>
        <v>13</v>
      </c>
      <c r="G171" s="2" t="s">
        <v>185</v>
      </c>
      <c r="H171" s="47" t="s">
        <v>310</v>
      </c>
    </row>
    <row r="172" spans="1:8" ht="12.5">
      <c r="A172" s="4">
        <v>167</v>
      </c>
      <c r="B172" s="2" t="s">
        <v>185</v>
      </c>
      <c r="C172" s="4">
        <v>2102105159</v>
      </c>
      <c r="D172" s="4">
        <v>6865524324</v>
      </c>
      <c r="E172" s="4">
        <v>68310001771</v>
      </c>
      <c r="F172" s="2">
        <f t="shared" si="0"/>
        <v>14</v>
      </c>
      <c r="G172" s="2" t="s">
        <v>185</v>
      </c>
      <c r="H172" s="47" t="s">
        <v>345</v>
      </c>
    </row>
    <row r="173" spans="1:8" ht="12.5">
      <c r="A173" s="4">
        <v>168</v>
      </c>
      <c r="B173" s="2" t="s">
        <v>185</v>
      </c>
      <c r="C173" s="4">
        <v>2102105153</v>
      </c>
      <c r="D173" s="4">
        <v>6876894815</v>
      </c>
      <c r="E173" s="4">
        <v>68310010275</v>
      </c>
      <c r="F173" s="2">
        <f t="shared" si="0"/>
        <v>15</v>
      </c>
      <c r="G173" s="2" t="s">
        <v>185</v>
      </c>
      <c r="H173" s="47" t="s">
        <v>709</v>
      </c>
    </row>
    <row r="174" spans="1:8" ht="12.5">
      <c r="A174" s="4">
        <v>169</v>
      </c>
      <c r="B174" s="2" t="s">
        <v>185</v>
      </c>
      <c r="C174" s="4">
        <v>2102105152</v>
      </c>
      <c r="D174" s="4">
        <v>6801930652</v>
      </c>
      <c r="E174" s="4">
        <v>68310002529</v>
      </c>
      <c r="F174" s="2">
        <f t="shared" si="0"/>
        <v>16</v>
      </c>
      <c r="G174" s="2" t="s">
        <v>185</v>
      </c>
      <c r="H174" s="47" t="s">
        <v>347</v>
      </c>
    </row>
    <row r="175" spans="1:8" ht="12.5">
      <c r="A175" s="4">
        <v>170</v>
      </c>
      <c r="B175" s="2" t="s">
        <v>185</v>
      </c>
      <c r="C175" s="4">
        <v>2102105165</v>
      </c>
      <c r="D175" s="4">
        <v>6876894817</v>
      </c>
      <c r="E175" s="4">
        <v>68310003985</v>
      </c>
      <c r="F175" s="2">
        <f t="shared" si="0"/>
        <v>17</v>
      </c>
      <c r="G175" s="2" t="s">
        <v>185</v>
      </c>
      <c r="H175" s="47" t="s">
        <v>316</v>
      </c>
    </row>
    <row r="176" spans="1:8" ht="12.5">
      <c r="A176" s="4">
        <v>171</v>
      </c>
      <c r="B176" s="2" t="s">
        <v>185</v>
      </c>
      <c r="C176" s="4">
        <v>2102105167</v>
      </c>
      <c r="D176" s="4">
        <v>6876894818</v>
      </c>
      <c r="E176" s="4">
        <v>68310003184</v>
      </c>
      <c r="F176" s="2">
        <f t="shared" si="0"/>
        <v>18</v>
      </c>
      <c r="G176" s="2" t="s">
        <v>185</v>
      </c>
      <c r="H176" s="47" t="s">
        <v>710</v>
      </c>
    </row>
    <row r="177" spans="1:8" ht="12.5">
      <c r="A177" s="4">
        <v>172</v>
      </c>
      <c r="B177" s="2" t="s">
        <v>185</v>
      </c>
      <c r="C177" s="4">
        <v>2102105150</v>
      </c>
      <c r="D177" s="4">
        <v>6876894819</v>
      </c>
      <c r="E177" s="4">
        <v>68210011251</v>
      </c>
      <c r="F177" s="2">
        <f t="shared" si="0"/>
        <v>19</v>
      </c>
      <c r="G177" s="2" t="s">
        <v>185</v>
      </c>
      <c r="H177" s="47" t="s">
        <v>354</v>
      </c>
    </row>
    <row r="178" spans="1:8" ht="12.5">
      <c r="A178" s="4">
        <v>173</v>
      </c>
      <c r="B178" s="2" t="s">
        <v>185</v>
      </c>
      <c r="C178" s="4">
        <v>2102105170</v>
      </c>
      <c r="D178" s="4">
        <v>6876894820</v>
      </c>
      <c r="E178" s="4">
        <v>68310004663</v>
      </c>
      <c r="F178" s="2">
        <f t="shared" si="0"/>
        <v>20</v>
      </c>
      <c r="G178" s="2" t="s">
        <v>185</v>
      </c>
      <c r="H178" s="47" t="s">
        <v>711</v>
      </c>
    </row>
    <row r="179" spans="1:8" ht="12.5">
      <c r="A179" s="4">
        <v>174</v>
      </c>
      <c r="B179" s="2" t="s">
        <v>185</v>
      </c>
      <c r="C179" s="4">
        <v>2102105160</v>
      </c>
      <c r="D179" s="4">
        <v>6876894821</v>
      </c>
      <c r="E179" s="4">
        <v>68210009219</v>
      </c>
      <c r="F179" s="2">
        <f t="shared" si="0"/>
        <v>21</v>
      </c>
      <c r="G179" s="2" t="s">
        <v>185</v>
      </c>
      <c r="H179" s="47" t="s">
        <v>324</v>
      </c>
    </row>
    <row r="180" spans="1:8" ht="12.5">
      <c r="A180" s="4">
        <v>175</v>
      </c>
      <c r="B180" s="2" t="s">
        <v>185</v>
      </c>
      <c r="C180" s="4">
        <v>2102105158</v>
      </c>
      <c r="D180" s="4">
        <v>6876894822</v>
      </c>
      <c r="E180" s="4">
        <v>68210010459</v>
      </c>
      <c r="F180" s="2">
        <f t="shared" si="0"/>
        <v>22</v>
      </c>
      <c r="G180" s="2" t="s">
        <v>185</v>
      </c>
      <c r="H180" s="47" t="s">
        <v>358</v>
      </c>
    </row>
    <row r="181" spans="1:8" ht="12.5">
      <c r="A181" s="4">
        <v>176</v>
      </c>
      <c r="B181" s="2" t="s">
        <v>185</v>
      </c>
      <c r="C181" s="4">
        <v>2102105148</v>
      </c>
      <c r="D181" s="4">
        <v>6871146893</v>
      </c>
      <c r="E181" s="4">
        <v>68210005585</v>
      </c>
      <c r="F181" s="2">
        <f t="shared" si="0"/>
        <v>23</v>
      </c>
      <c r="G181" s="2" t="s">
        <v>185</v>
      </c>
      <c r="H181" s="47" t="s">
        <v>712</v>
      </c>
    </row>
    <row r="182" spans="1:8" ht="12.5">
      <c r="A182" s="4">
        <v>177</v>
      </c>
      <c r="B182" s="2" t="s">
        <v>185</v>
      </c>
      <c r="C182" s="4">
        <v>2102105155</v>
      </c>
      <c r="D182" s="4">
        <v>6876894823</v>
      </c>
      <c r="E182" s="4">
        <v>68310010660</v>
      </c>
      <c r="F182" s="2">
        <f t="shared" si="0"/>
        <v>24</v>
      </c>
      <c r="G182" s="2" t="s">
        <v>185</v>
      </c>
      <c r="H182" s="47" t="s">
        <v>392</v>
      </c>
    </row>
    <row r="183" spans="1:8" ht="12.5">
      <c r="A183" s="4">
        <v>178</v>
      </c>
      <c r="B183" s="2" t="s">
        <v>211</v>
      </c>
      <c r="C183" s="4">
        <v>2102106193</v>
      </c>
      <c r="D183" s="4">
        <v>6865524333</v>
      </c>
      <c r="E183" s="4">
        <v>68310002422</v>
      </c>
      <c r="F183" s="2">
        <f t="shared" si="0"/>
        <v>1</v>
      </c>
      <c r="G183" s="2" t="s">
        <v>211</v>
      </c>
      <c r="H183" s="47" t="s">
        <v>366</v>
      </c>
    </row>
    <row r="184" spans="1:8" ht="12.5">
      <c r="A184" s="4">
        <v>179</v>
      </c>
      <c r="B184" s="2" t="s">
        <v>211</v>
      </c>
      <c r="C184" s="4">
        <v>2102106201</v>
      </c>
      <c r="D184" s="4">
        <v>6840898762</v>
      </c>
      <c r="E184" s="4">
        <v>68310004553</v>
      </c>
      <c r="F184" s="2">
        <f t="shared" si="0"/>
        <v>2</v>
      </c>
      <c r="G184" s="2" t="s">
        <v>211</v>
      </c>
      <c r="H184" s="47" t="s">
        <v>713</v>
      </c>
    </row>
    <row r="185" spans="1:8" ht="12.5">
      <c r="A185" s="4">
        <v>180</v>
      </c>
      <c r="B185" s="2" t="s">
        <v>211</v>
      </c>
      <c r="C185" s="4">
        <v>2102106200</v>
      </c>
      <c r="D185" s="4">
        <v>6841000991</v>
      </c>
      <c r="E185" s="4">
        <v>68310008946</v>
      </c>
      <c r="F185" s="2">
        <f t="shared" si="0"/>
        <v>3</v>
      </c>
      <c r="G185" s="2" t="s">
        <v>211</v>
      </c>
      <c r="H185" s="47" t="s">
        <v>338</v>
      </c>
    </row>
    <row r="186" spans="1:8" ht="12.5">
      <c r="A186" s="4">
        <v>181</v>
      </c>
      <c r="B186" s="2" t="s">
        <v>211</v>
      </c>
      <c r="C186" s="4">
        <v>2102106187</v>
      </c>
      <c r="D186" s="4">
        <v>6851186712</v>
      </c>
      <c r="E186" s="4">
        <v>68210011988</v>
      </c>
      <c r="F186" s="2">
        <f t="shared" si="0"/>
        <v>4</v>
      </c>
      <c r="G186" s="2" t="s">
        <v>211</v>
      </c>
      <c r="H186" s="47" t="s">
        <v>376</v>
      </c>
    </row>
    <row r="187" spans="1:8" ht="12.5">
      <c r="A187" s="4">
        <v>182</v>
      </c>
      <c r="B187" s="2" t="s">
        <v>211</v>
      </c>
      <c r="C187" s="4">
        <v>2102106204</v>
      </c>
      <c r="D187" s="4">
        <v>6840897785</v>
      </c>
      <c r="E187" s="4">
        <v>68210004413</v>
      </c>
      <c r="F187" s="2">
        <f t="shared" si="0"/>
        <v>5</v>
      </c>
      <c r="G187" s="2" t="s">
        <v>211</v>
      </c>
      <c r="H187" s="47" t="s">
        <v>340</v>
      </c>
    </row>
    <row r="188" spans="1:8" ht="12.5">
      <c r="A188" s="4">
        <v>183</v>
      </c>
      <c r="B188" s="2" t="s">
        <v>211</v>
      </c>
      <c r="C188" s="4">
        <v>2102106202</v>
      </c>
      <c r="D188" s="4">
        <v>6871106405</v>
      </c>
      <c r="E188" s="4">
        <v>68310003785</v>
      </c>
      <c r="F188" s="2">
        <f t="shared" si="0"/>
        <v>6</v>
      </c>
      <c r="G188" s="2" t="s">
        <v>211</v>
      </c>
      <c r="H188" s="47" t="s">
        <v>714</v>
      </c>
    </row>
    <row r="189" spans="1:8" ht="12.5">
      <c r="A189" s="4">
        <v>184</v>
      </c>
      <c r="B189" s="2" t="s">
        <v>211</v>
      </c>
      <c r="C189" s="4">
        <v>2102106194</v>
      </c>
      <c r="D189" s="4">
        <v>6865524202</v>
      </c>
      <c r="E189" s="4">
        <v>68310007408</v>
      </c>
      <c r="F189" s="2">
        <f t="shared" si="0"/>
        <v>7</v>
      </c>
      <c r="G189" s="2" t="s">
        <v>211</v>
      </c>
      <c r="H189" s="47" t="s">
        <v>715</v>
      </c>
    </row>
    <row r="190" spans="1:8" ht="12.5">
      <c r="A190" s="4">
        <v>185</v>
      </c>
      <c r="B190" s="2" t="s">
        <v>211</v>
      </c>
      <c r="C190" s="4">
        <v>2102106188</v>
      </c>
      <c r="D190" s="4">
        <v>6865524334</v>
      </c>
      <c r="E190" s="4">
        <v>68210002875</v>
      </c>
      <c r="F190" s="2">
        <f t="shared" si="0"/>
        <v>8</v>
      </c>
      <c r="G190" s="2" t="s">
        <v>211</v>
      </c>
      <c r="H190" s="47" t="s">
        <v>716</v>
      </c>
    </row>
    <row r="191" spans="1:8" ht="12.5">
      <c r="A191" s="4">
        <v>186</v>
      </c>
      <c r="B191" s="2" t="s">
        <v>211</v>
      </c>
      <c r="C191" s="4">
        <v>2102106192</v>
      </c>
      <c r="D191" s="4">
        <v>6858294912</v>
      </c>
      <c r="E191" s="4">
        <v>68210005341</v>
      </c>
      <c r="F191" s="2">
        <f t="shared" si="0"/>
        <v>9</v>
      </c>
      <c r="G191" s="2" t="s">
        <v>211</v>
      </c>
      <c r="H191" s="47" t="s">
        <v>717</v>
      </c>
    </row>
    <row r="192" spans="1:8" ht="12.5">
      <c r="A192" s="4">
        <v>187</v>
      </c>
      <c r="B192" s="2" t="s">
        <v>211</v>
      </c>
      <c r="C192" s="4">
        <v>2102105166</v>
      </c>
      <c r="D192" s="4">
        <v>6865524193</v>
      </c>
      <c r="E192" s="4">
        <v>68310001863</v>
      </c>
      <c r="F192" s="2">
        <f t="shared" si="0"/>
        <v>10</v>
      </c>
      <c r="G192" s="2" t="s">
        <v>211</v>
      </c>
      <c r="H192" s="47" t="s">
        <v>386</v>
      </c>
    </row>
    <row r="193" spans="1:12" ht="12.5">
      <c r="A193" s="4">
        <v>188</v>
      </c>
      <c r="B193" s="2" t="s">
        <v>211</v>
      </c>
      <c r="C193" s="4">
        <v>2102106183</v>
      </c>
      <c r="D193" s="4">
        <v>6865524204</v>
      </c>
      <c r="E193" s="4">
        <v>68310001214</v>
      </c>
      <c r="F193" s="2">
        <f t="shared" si="0"/>
        <v>11</v>
      </c>
      <c r="G193" s="2" t="s">
        <v>211</v>
      </c>
      <c r="H193" s="47" t="s">
        <v>718</v>
      </c>
    </row>
    <row r="194" spans="1:12" ht="12.5">
      <c r="A194" s="4">
        <v>189</v>
      </c>
      <c r="B194" s="2" t="s">
        <v>211</v>
      </c>
      <c r="C194" s="4">
        <v>2102106195</v>
      </c>
      <c r="D194" s="4">
        <v>6871106410</v>
      </c>
      <c r="E194" s="4">
        <v>68310011301</v>
      </c>
      <c r="F194" s="2">
        <f t="shared" si="0"/>
        <v>12</v>
      </c>
      <c r="G194" s="2" t="s">
        <v>211</v>
      </c>
      <c r="H194" s="47" t="s">
        <v>314</v>
      </c>
    </row>
    <row r="195" spans="1:12" ht="12.5">
      <c r="A195" s="4">
        <v>190</v>
      </c>
      <c r="B195" s="2" t="s">
        <v>211</v>
      </c>
      <c r="C195" s="4">
        <v>2102106203</v>
      </c>
      <c r="D195" s="4">
        <v>6865524206</v>
      </c>
      <c r="E195" s="4">
        <v>68210004518</v>
      </c>
      <c r="F195" s="2">
        <f t="shared" si="0"/>
        <v>13</v>
      </c>
      <c r="G195" s="2" t="s">
        <v>211</v>
      </c>
      <c r="H195" s="47" t="s">
        <v>719</v>
      </c>
    </row>
    <row r="196" spans="1:12" ht="12.5">
      <c r="A196" s="4">
        <v>191</v>
      </c>
      <c r="B196" s="2" t="s">
        <v>211</v>
      </c>
      <c r="C196" s="4">
        <v>2102106189</v>
      </c>
      <c r="D196" s="4">
        <v>6865524207</v>
      </c>
      <c r="E196" s="4">
        <v>68310010394</v>
      </c>
      <c r="F196" s="2">
        <f t="shared" si="0"/>
        <v>14</v>
      </c>
      <c r="G196" s="2" t="s">
        <v>211</v>
      </c>
      <c r="H196" s="47" t="s">
        <v>317</v>
      </c>
    </row>
    <row r="197" spans="1:12" ht="12.5">
      <c r="A197" s="4">
        <v>192</v>
      </c>
      <c r="B197" s="2" t="s">
        <v>211</v>
      </c>
      <c r="C197" s="4">
        <v>2102106186</v>
      </c>
      <c r="D197" s="4">
        <v>6871106411</v>
      </c>
      <c r="E197" s="4">
        <v>68210005004</v>
      </c>
      <c r="F197" s="2">
        <f t="shared" si="0"/>
        <v>15</v>
      </c>
      <c r="G197" s="2" t="s">
        <v>211</v>
      </c>
      <c r="H197" s="47" t="s">
        <v>720</v>
      </c>
    </row>
    <row r="198" spans="1:12" ht="12.5">
      <c r="A198" s="4">
        <v>193</v>
      </c>
      <c r="B198" s="2" t="s">
        <v>211</v>
      </c>
      <c r="C198" s="4">
        <v>2102106184</v>
      </c>
      <c r="D198" s="4">
        <v>6865524210</v>
      </c>
      <c r="E198" s="4">
        <v>68310001373</v>
      </c>
      <c r="F198" s="2">
        <f t="shared" si="0"/>
        <v>16</v>
      </c>
      <c r="G198" s="2" t="s">
        <v>211</v>
      </c>
      <c r="H198" s="47" t="s">
        <v>320</v>
      </c>
    </row>
    <row r="199" spans="1:12" ht="12.5">
      <c r="A199" s="4">
        <v>194</v>
      </c>
      <c r="B199" s="2" t="s">
        <v>211</v>
      </c>
      <c r="C199" s="4">
        <v>2102106181</v>
      </c>
      <c r="D199" s="4">
        <v>6865524211</v>
      </c>
      <c r="E199" s="4">
        <v>68310003306</v>
      </c>
      <c r="F199" s="2">
        <f t="shared" si="0"/>
        <v>17</v>
      </c>
      <c r="G199" s="2" t="s">
        <v>211</v>
      </c>
      <c r="H199" s="47" t="s">
        <v>321</v>
      </c>
    </row>
    <row r="200" spans="1:12" ht="12.5">
      <c r="A200" s="4">
        <v>195</v>
      </c>
      <c r="B200" s="2" t="s">
        <v>211</v>
      </c>
      <c r="C200" s="4">
        <v>2102105154</v>
      </c>
      <c r="D200" s="4">
        <v>6865524328</v>
      </c>
      <c r="E200" s="4">
        <v>68210003022</v>
      </c>
      <c r="F200" s="2">
        <f t="shared" si="0"/>
        <v>18</v>
      </c>
      <c r="G200" s="2" t="s">
        <v>211</v>
      </c>
      <c r="H200" s="47" t="s">
        <v>721</v>
      </c>
    </row>
    <row r="201" spans="1:12" ht="12.5">
      <c r="A201" s="4">
        <v>196</v>
      </c>
      <c r="B201" s="2" t="s">
        <v>211</v>
      </c>
      <c r="C201" s="4">
        <v>2102106199</v>
      </c>
      <c r="D201" s="4">
        <v>6871106412</v>
      </c>
      <c r="E201" s="4">
        <v>68310006085</v>
      </c>
      <c r="F201" s="2">
        <f t="shared" si="0"/>
        <v>19</v>
      </c>
      <c r="G201" s="2" t="s">
        <v>211</v>
      </c>
      <c r="H201" s="47" t="s">
        <v>355</v>
      </c>
    </row>
    <row r="202" spans="1:12" ht="12.5">
      <c r="A202" s="4">
        <v>197</v>
      </c>
      <c r="B202" s="2" t="s">
        <v>211</v>
      </c>
      <c r="C202" s="4">
        <v>2102106182</v>
      </c>
      <c r="D202" s="4">
        <v>6865524213</v>
      </c>
      <c r="E202" s="4">
        <v>68310006800</v>
      </c>
      <c r="F202" s="2">
        <f t="shared" si="0"/>
        <v>20</v>
      </c>
      <c r="G202" s="2" t="s">
        <v>211</v>
      </c>
      <c r="H202" s="47" t="s">
        <v>323</v>
      </c>
    </row>
    <row r="203" spans="1:12" ht="12.5">
      <c r="A203" s="4">
        <v>198</v>
      </c>
      <c r="B203" s="2" t="s">
        <v>211</v>
      </c>
      <c r="C203" s="4">
        <v>2102106191</v>
      </c>
      <c r="D203" s="4">
        <v>6858294928</v>
      </c>
      <c r="E203" s="4">
        <v>68210006700</v>
      </c>
      <c r="F203" s="2">
        <f t="shared" si="0"/>
        <v>21</v>
      </c>
      <c r="G203" s="2" t="s">
        <v>211</v>
      </c>
      <c r="H203" s="47" t="s">
        <v>722</v>
      </c>
    </row>
    <row r="204" spans="1:12" ht="12.5">
      <c r="A204" s="4">
        <v>199</v>
      </c>
      <c r="B204" s="2" t="s">
        <v>211</v>
      </c>
      <c r="C204" s="4">
        <v>2102106185</v>
      </c>
      <c r="D204" s="4">
        <v>6871106413</v>
      </c>
      <c r="E204" s="4">
        <v>68210006430</v>
      </c>
      <c r="F204" s="2">
        <f t="shared" si="0"/>
        <v>22</v>
      </c>
      <c r="G204" s="2" t="s">
        <v>211</v>
      </c>
      <c r="H204" s="47" t="s">
        <v>723</v>
      </c>
    </row>
    <row r="205" spans="1:12" ht="12.5">
      <c r="A205" s="4">
        <v>200</v>
      </c>
      <c r="B205" s="2" t="s">
        <v>211</v>
      </c>
      <c r="C205" s="4">
        <v>2102106190</v>
      </c>
      <c r="D205" s="4">
        <v>6871106414</v>
      </c>
      <c r="E205" s="4">
        <v>68310010573</v>
      </c>
      <c r="F205" s="2">
        <f t="shared" si="0"/>
        <v>23</v>
      </c>
      <c r="G205" s="2" t="s">
        <v>211</v>
      </c>
      <c r="H205" s="47" t="s">
        <v>328</v>
      </c>
    </row>
    <row r="206" spans="1:12" ht="12.5">
      <c r="A206" s="4">
        <v>201</v>
      </c>
      <c r="B206" s="2" t="s">
        <v>236</v>
      </c>
      <c r="C206" s="4">
        <v>2004950424</v>
      </c>
      <c r="D206" s="4">
        <v>6858719650</v>
      </c>
      <c r="E206" s="4">
        <v>68209001486</v>
      </c>
      <c r="F206" s="2">
        <f t="shared" si="0"/>
        <v>1</v>
      </c>
      <c r="G206" s="2" t="s">
        <v>236</v>
      </c>
      <c r="H206" s="47" t="s">
        <v>396</v>
      </c>
      <c r="I206" s="55">
        <v>2025</v>
      </c>
    </row>
    <row r="207" spans="1:12" ht="12.5">
      <c r="A207" s="4">
        <v>202</v>
      </c>
      <c r="B207" s="2" t="s">
        <v>236</v>
      </c>
      <c r="C207" s="4">
        <v>2004950257</v>
      </c>
      <c r="D207" s="4">
        <v>6850697154</v>
      </c>
      <c r="E207" s="4">
        <v>68209004739</v>
      </c>
      <c r="F207" s="2">
        <f t="shared" si="0"/>
        <v>2</v>
      </c>
      <c r="G207" s="2" t="s">
        <v>236</v>
      </c>
      <c r="H207" s="47" t="s">
        <v>397</v>
      </c>
      <c r="L207" s="55">
        <v>10</v>
      </c>
    </row>
    <row r="208" spans="1:12" ht="12.5">
      <c r="A208" s="4">
        <v>203</v>
      </c>
      <c r="B208" s="2" t="s">
        <v>236</v>
      </c>
      <c r="C208" s="4">
        <v>2004927411</v>
      </c>
      <c r="D208" s="4">
        <v>6850799413</v>
      </c>
      <c r="E208" s="4">
        <v>68209000602</v>
      </c>
      <c r="F208" s="2">
        <f t="shared" si="0"/>
        <v>3</v>
      </c>
      <c r="G208" s="2" t="s">
        <v>236</v>
      </c>
      <c r="H208" s="47" t="s">
        <v>398</v>
      </c>
      <c r="L208" s="55">
        <v>5</v>
      </c>
    </row>
    <row r="209" spans="1:10" ht="12.5">
      <c r="A209" s="4">
        <v>204</v>
      </c>
      <c r="B209" s="2" t="s">
        <v>236</v>
      </c>
      <c r="C209" s="4">
        <v>2004927413</v>
      </c>
      <c r="D209" s="4">
        <v>6846999300</v>
      </c>
      <c r="E209" s="4">
        <v>68309008051</v>
      </c>
      <c r="F209" s="2">
        <f t="shared" si="0"/>
        <v>4</v>
      </c>
      <c r="G209" s="2" t="s">
        <v>236</v>
      </c>
      <c r="H209" s="47" t="s">
        <v>399</v>
      </c>
    </row>
    <row r="210" spans="1:10" ht="12.5">
      <c r="A210" s="4">
        <v>205</v>
      </c>
      <c r="B210" s="2" t="s">
        <v>236</v>
      </c>
      <c r="C210" s="4">
        <v>2005201744</v>
      </c>
      <c r="D210" s="4">
        <v>6858719627</v>
      </c>
      <c r="E210" s="4">
        <v>68309004130</v>
      </c>
      <c r="F210" s="2">
        <f t="shared" si="0"/>
        <v>5</v>
      </c>
      <c r="G210" s="2" t="s">
        <v>236</v>
      </c>
      <c r="H210" s="47" t="s">
        <v>400</v>
      </c>
    </row>
    <row r="211" spans="1:10" ht="12.5">
      <c r="A211" s="4">
        <v>206</v>
      </c>
      <c r="B211" s="104" t="s">
        <v>236</v>
      </c>
      <c r="C211" s="4">
        <v>2005777630</v>
      </c>
      <c r="D211" s="4">
        <v>6802346768</v>
      </c>
      <c r="E211" s="4">
        <v>68309011639</v>
      </c>
      <c r="F211" s="2">
        <f t="shared" si="0"/>
        <v>6</v>
      </c>
      <c r="G211" s="104" t="s">
        <v>236</v>
      </c>
      <c r="H211" s="47" t="s">
        <v>401</v>
      </c>
      <c r="J211" s="55">
        <v>53</v>
      </c>
    </row>
    <row r="212" spans="1:10" ht="12.5">
      <c r="A212" s="4">
        <v>207</v>
      </c>
      <c r="B212" s="2" t="s">
        <v>236</v>
      </c>
      <c r="C212" s="4">
        <v>2005778938</v>
      </c>
      <c r="D212" s="4">
        <v>6853172795</v>
      </c>
      <c r="E212" s="4">
        <v>68209005480</v>
      </c>
      <c r="F212" s="2">
        <f t="shared" si="0"/>
        <v>7</v>
      </c>
      <c r="G212" s="2" t="s">
        <v>236</v>
      </c>
      <c r="H212" s="47" t="s">
        <v>402</v>
      </c>
    </row>
    <row r="213" spans="1:10" ht="12.5">
      <c r="A213" s="4">
        <v>208</v>
      </c>
      <c r="B213" s="2" t="s">
        <v>236</v>
      </c>
      <c r="C213" s="4">
        <v>2004927406</v>
      </c>
      <c r="D213" s="4">
        <v>6850799409</v>
      </c>
      <c r="E213" s="4">
        <v>68309004202</v>
      </c>
      <c r="F213" s="2">
        <f t="shared" si="0"/>
        <v>8</v>
      </c>
      <c r="G213" s="2" t="s">
        <v>236</v>
      </c>
      <c r="H213" s="47" t="s">
        <v>403</v>
      </c>
    </row>
    <row r="214" spans="1:10" ht="12.5">
      <c r="A214" s="4">
        <v>209</v>
      </c>
      <c r="B214" s="2" t="s">
        <v>236</v>
      </c>
      <c r="C214" s="4">
        <v>2005189882</v>
      </c>
      <c r="D214" s="4">
        <v>6884660620</v>
      </c>
      <c r="E214" s="4">
        <v>68209002898</v>
      </c>
      <c r="F214" s="2">
        <f t="shared" si="0"/>
        <v>9</v>
      </c>
      <c r="G214" s="2" t="s">
        <v>236</v>
      </c>
      <c r="H214" s="47" t="s">
        <v>404</v>
      </c>
    </row>
    <row r="215" spans="1:10" ht="12.5">
      <c r="A215" s="4">
        <v>210</v>
      </c>
      <c r="B215" s="2" t="s">
        <v>236</v>
      </c>
      <c r="C215" s="4">
        <v>2004940427</v>
      </c>
      <c r="D215" s="4">
        <v>6858719655</v>
      </c>
      <c r="E215" s="4">
        <v>68309010628</v>
      </c>
      <c r="F215" s="2">
        <f t="shared" si="0"/>
        <v>10</v>
      </c>
      <c r="G215" s="2" t="s">
        <v>236</v>
      </c>
      <c r="H215" s="47" t="s">
        <v>405</v>
      </c>
      <c r="I215" s="55">
        <v>3</v>
      </c>
    </row>
    <row r="216" spans="1:10" ht="12.5">
      <c r="A216" s="4">
        <v>211</v>
      </c>
      <c r="B216" s="2" t="s">
        <v>236</v>
      </c>
      <c r="C216" s="4">
        <v>2007996085</v>
      </c>
      <c r="D216" s="4">
        <v>6858041654</v>
      </c>
      <c r="E216" s="4">
        <v>68208002019</v>
      </c>
      <c r="F216" s="2">
        <f t="shared" si="0"/>
        <v>11</v>
      </c>
      <c r="G216" s="2" t="s">
        <v>236</v>
      </c>
      <c r="H216" s="47" t="s">
        <v>406</v>
      </c>
    </row>
    <row r="217" spans="1:10" ht="12.5">
      <c r="A217" s="4">
        <v>212</v>
      </c>
      <c r="B217" s="2" t="s">
        <v>236</v>
      </c>
      <c r="C217" s="4">
        <v>2004927385</v>
      </c>
      <c r="D217" s="4">
        <v>6838547836</v>
      </c>
      <c r="E217" s="4">
        <v>68309003180</v>
      </c>
      <c r="F217" s="2">
        <f t="shared" si="0"/>
        <v>12</v>
      </c>
      <c r="G217" s="2" t="s">
        <v>236</v>
      </c>
      <c r="H217" s="47" t="s">
        <v>407</v>
      </c>
    </row>
    <row r="218" spans="1:10" ht="12.5">
      <c r="A218" s="4">
        <v>213</v>
      </c>
      <c r="B218" s="2" t="s">
        <v>236</v>
      </c>
      <c r="C218" s="4">
        <v>2004927405</v>
      </c>
      <c r="D218" s="4">
        <v>6850799408</v>
      </c>
      <c r="E218" s="4">
        <v>68309001137</v>
      </c>
      <c r="F218" s="2">
        <f t="shared" si="0"/>
        <v>13</v>
      </c>
      <c r="G218" s="2" t="s">
        <v>236</v>
      </c>
      <c r="H218" s="47" t="s">
        <v>408</v>
      </c>
    </row>
    <row r="219" spans="1:10" ht="12.5">
      <c r="A219" s="4">
        <v>214</v>
      </c>
      <c r="B219" s="2" t="s">
        <v>236</v>
      </c>
      <c r="C219" s="4">
        <v>2005552854</v>
      </c>
      <c r="D219" s="4">
        <v>6853458291</v>
      </c>
      <c r="E219" s="4">
        <v>68309004034</v>
      </c>
      <c r="F219" s="2">
        <f t="shared" si="0"/>
        <v>14</v>
      </c>
      <c r="G219" s="2" t="s">
        <v>236</v>
      </c>
      <c r="H219" s="47" t="s">
        <v>409</v>
      </c>
    </row>
    <row r="220" spans="1:10" ht="12.5">
      <c r="A220" s="4">
        <v>215</v>
      </c>
      <c r="B220" s="2" t="s">
        <v>236</v>
      </c>
      <c r="C220" s="4">
        <v>2007300700</v>
      </c>
      <c r="D220" s="4">
        <v>6858041298</v>
      </c>
      <c r="E220" s="4">
        <v>68209004584</v>
      </c>
      <c r="F220" s="2">
        <f t="shared" si="0"/>
        <v>15</v>
      </c>
      <c r="G220" s="2" t="s">
        <v>236</v>
      </c>
      <c r="H220" s="47" t="s">
        <v>410</v>
      </c>
    </row>
    <row r="221" spans="1:10" ht="12.5">
      <c r="A221" s="4">
        <v>216</v>
      </c>
      <c r="B221" s="2" t="s">
        <v>236</v>
      </c>
      <c r="C221" s="4">
        <v>2005197111</v>
      </c>
      <c r="D221" s="4">
        <v>6858719638</v>
      </c>
      <c r="E221" s="4">
        <v>68309008808</v>
      </c>
      <c r="F221" s="2">
        <f t="shared" si="0"/>
        <v>16</v>
      </c>
      <c r="G221" s="2" t="s">
        <v>236</v>
      </c>
      <c r="H221" s="47" t="s">
        <v>411</v>
      </c>
    </row>
    <row r="222" spans="1:10" ht="12.5">
      <c r="A222" s="4">
        <v>217</v>
      </c>
      <c r="B222" s="2" t="s">
        <v>236</v>
      </c>
      <c r="C222" s="4">
        <v>2006475878</v>
      </c>
      <c r="D222" s="4">
        <v>6802620777</v>
      </c>
      <c r="E222" s="4">
        <v>68309005280</v>
      </c>
      <c r="F222" s="2">
        <f t="shared" si="0"/>
        <v>17</v>
      </c>
      <c r="G222" s="2" t="s">
        <v>236</v>
      </c>
      <c r="H222" s="47" t="s">
        <v>412</v>
      </c>
    </row>
    <row r="223" spans="1:10" ht="12.5">
      <c r="A223" s="4">
        <v>218</v>
      </c>
      <c r="B223" s="2" t="s">
        <v>236</v>
      </c>
      <c r="C223" s="4">
        <v>2008054395</v>
      </c>
      <c r="D223" s="4">
        <v>6858041658</v>
      </c>
      <c r="E223" s="4">
        <v>68209013583</v>
      </c>
      <c r="F223" s="2">
        <f t="shared" si="0"/>
        <v>18</v>
      </c>
      <c r="G223" s="2" t="s">
        <v>236</v>
      </c>
      <c r="H223" s="47" t="s">
        <v>413</v>
      </c>
    </row>
    <row r="224" spans="1:10" ht="12.5">
      <c r="A224" s="4">
        <v>219</v>
      </c>
      <c r="B224" s="2" t="s">
        <v>236</v>
      </c>
      <c r="C224" s="4">
        <v>2008054396</v>
      </c>
      <c r="D224" s="4">
        <v>6860301750</v>
      </c>
      <c r="E224" s="4">
        <v>68209001496</v>
      </c>
      <c r="F224" s="2">
        <f t="shared" si="0"/>
        <v>19</v>
      </c>
      <c r="G224" s="2" t="s">
        <v>236</v>
      </c>
      <c r="H224" s="47" t="s">
        <v>414</v>
      </c>
    </row>
    <row r="225" spans="1:8" ht="12.5">
      <c r="A225" s="4">
        <v>220</v>
      </c>
      <c r="B225" s="2" t="s">
        <v>236</v>
      </c>
      <c r="C225" s="4">
        <v>2005195955</v>
      </c>
      <c r="D225" s="4">
        <v>6858719643</v>
      </c>
      <c r="E225" s="4">
        <v>68309003123</v>
      </c>
      <c r="F225" s="2">
        <f t="shared" si="0"/>
        <v>20</v>
      </c>
      <c r="G225" s="2" t="s">
        <v>236</v>
      </c>
      <c r="H225" s="47" t="s">
        <v>415</v>
      </c>
    </row>
    <row r="226" spans="1:8" ht="12.5">
      <c r="A226" s="4">
        <v>221</v>
      </c>
      <c r="B226" s="2" t="s">
        <v>236</v>
      </c>
      <c r="C226" s="4">
        <v>2006482291</v>
      </c>
      <c r="D226" s="4">
        <v>6853976551</v>
      </c>
      <c r="E226" s="4">
        <v>68309006274</v>
      </c>
      <c r="F226" s="2">
        <f t="shared" si="0"/>
        <v>21</v>
      </c>
      <c r="G226" s="2" t="s">
        <v>236</v>
      </c>
      <c r="H226" s="47" t="s">
        <v>416</v>
      </c>
    </row>
    <row r="227" spans="1:8" ht="12.5">
      <c r="A227" s="4">
        <v>222</v>
      </c>
      <c r="B227" s="2" t="s">
        <v>236</v>
      </c>
      <c r="C227" s="4">
        <v>2008054567</v>
      </c>
      <c r="D227" s="4">
        <v>6858041664</v>
      </c>
      <c r="E227" s="4">
        <v>68209005889</v>
      </c>
      <c r="F227" s="2">
        <f t="shared" si="0"/>
        <v>22</v>
      </c>
      <c r="G227" s="2" t="s">
        <v>236</v>
      </c>
      <c r="H227" s="47" t="s">
        <v>417</v>
      </c>
    </row>
    <row r="228" spans="1:8" ht="12.5">
      <c r="A228" s="4">
        <v>223</v>
      </c>
      <c r="B228" s="2" t="s">
        <v>236</v>
      </c>
      <c r="C228" s="4">
        <v>2001245469</v>
      </c>
      <c r="D228" s="4">
        <v>6854176659</v>
      </c>
      <c r="E228" s="4">
        <v>68309008958</v>
      </c>
      <c r="F228" s="2">
        <f t="shared" si="0"/>
        <v>23</v>
      </c>
      <c r="G228" s="2" t="s">
        <v>236</v>
      </c>
      <c r="H228" s="47" t="s">
        <v>418</v>
      </c>
    </row>
    <row r="229" spans="1:8" ht="12.5">
      <c r="A229" s="4">
        <v>224</v>
      </c>
      <c r="B229" s="2" t="s">
        <v>236</v>
      </c>
      <c r="C229" s="4">
        <v>2005875240</v>
      </c>
      <c r="D229" s="4">
        <v>6853172814</v>
      </c>
      <c r="E229" s="4">
        <v>68309006667</v>
      </c>
      <c r="F229" s="2">
        <f t="shared" si="0"/>
        <v>24</v>
      </c>
      <c r="G229" s="2" t="s">
        <v>236</v>
      </c>
      <c r="H229" s="47" t="s">
        <v>419</v>
      </c>
    </row>
    <row r="230" spans="1:8" ht="12.5">
      <c r="A230" s="4">
        <v>225</v>
      </c>
      <c r="B230" s="2" t="s">
        <v>236</v>
      </c>
      <c r="C230" s="4">
        <v>2005651090</v>
      </c>
      <c r="D230" s="4">
        <v>6853172859</v>
      </c>
      <c r="E230" s="4">
        <v>68309011540</v>
      </c>
      <c r="F230" s="2">
        <f t="shared" si="0"/>
        <v>25</v>
      </c>
      <c r="G230" s="2" t="s">
        <v>236</v>
      </c>
      <c r="H230" s="47" t="s">
        <v>420</v>
      </c>
    </row>
    <row r="231" spans="1:8" ht="12.5">
      <c r="A231" s="4">
        <v>226</v>
      </c>
      <c r="B231" s="2" t="s">
        <v>236</v>
      </c>
      <c r="C231" s="4">
        <v>2005563314</v>
      </c>
      <c r="D231" s="4">
        <v>6853172887</v>
      </c>
      <c r="E231" s="4">
        <v>68309012748</v>
      </c>
      <c r="F231" s="2">
        <f t="shared" si="0"/>
        <v>26</v>
      </c>
      <c r="G231" s="2" t="s">
        <v>236</v>
      </c>
      <c r="H231" s="47" t="s">
        <v>724</v>
      </c>
    </row>
    <row r="232" spans="1:8" ht="12.5">
      <c r="A232" s="4">
        <v>227</v>
      </c>
      <c r="B232" s="2" t="s">
        <v>236</v>
      </c>
      <c r="C232" s="4">
        <v>2005656413</v>
      </c>
      <c r="D232" s="4">
        <v>6882955667</v>
      </c>
      <c r="E232" s="4">
        <v>68309007305</v>
      </c>
      <c r="F232" s="2">
        <f t="shared" si="0"/>
        <v>27</v>
      </c>
      <c r="G232" s="2" t="s">
        <v>236</v>
      </c>
      <c r="H232" s="47" t="s">
        <v>421</v>
      </c>
    </row>
    <row r="233" spans="1:8" ht="12.5">
      <c r="A233" s="4">
        <v>228</v>
      </c>
      <c r="B233" s="2" t="s">
        <v>236</v>
      </c>
      <c r="C233" s="4">
        <v>2005656412</v>
      </c>
      <c r="D233" s="4">
        <v>6882955666</v>
      </c>
      <c r="E233" s="4">
        <v>66309018490</v>
      </c>
      <c r="F233" s="2">
        <f t="shared" si="0"/>
        <v>28</v>
      </c>
      <c r="G233" s="2" t="s">
        <v>236</v>
      </c>
      <c r="H233" s="47" t="s">
        <v>422</v>
      </c>
    </row>
    <row r="234" spans="1:8" ht="12.5">
      <c r="A234" s="4">
        <v>229</v>
      </c>
      <c r="B234" s="2" t="s">
        <v>236</v>
      </c>
      <c r="C234" s="4">
        <v>2005651959</v>
      </c>
      <c r="D234" s="4">
        <v>6802655185</v>
      </c>
      <c r="E234" s="4">
        <v>68309007368</v>
      </c>
      <c r="F234" s="2">
        <f t="shared" si="0"/>
        <v>29</v>
      </c>
      <c r="G234" s="2" t="s">
        <v>236</v>
      </c>
      <c r="H234" s="47" t="s">
        <v>423</v>
      </c>
    </row>
    <row r="235" spans="1:8" ht="12.5">
      <c r="A235" s="4">
        <v>230</v>
      </c>
      <c r="B235" s="2" t="s">
        <v>236</v>
      </c>
      <c r="C235" s="4">
        <v>2005194486</v>
      </c>
      <c r="D235" s="4">
        <v>6858719646</v>
      </c>
      <c r="E235" s="4">
        <v>68209009339</v>
      </c>
      <c r="F235" s="2">
        <f t="shared" si="0"/>
        <v>30</v>
      </c>
      <c r="G235" s="2" t="s">
        <v>236</v>
      </c>
      <c r="H235" s="47" t="s">
        <v>424</v>
      </c>
    </row>
    <row r="236" spans="1:8" ht="12.5">
      <c r="A236" s="4">
        <v>231</v>
      </c>
      <c r="B236" s="2" t="s">
        <v>236</v>
      </c>
      <c r="C236" s="4">
        <v>2004950432</v>
      </c>
      <c r="D236" s="4">
        <v>6850703362</v>
      </c>
      <c r="E236" s="4">
        <v>68209010538</v>
      </c>
      <c r="F236" s="2">
        <f t="shared" si="0"/>
        <v>31</v>
      </c>
      <c r="G236" s="2" t="s">
        <v>236</v>
      </c>
      <c r="H236" s="47" t="s">
        <v>425</v>
      </c>
    </row>
    <row r="237" spans="1:8" ht="12.5">
      <c r="A237" s="4">
        <v>232</v>
      </c>
      <c r="B237" s="2" t="s">
        <v>236</v>
      </c>
      <c r="C237" s="4">
        <v>2007300787</v>
      </c>
      <c r="D237" s="4">
        <v>6858041305</v>
      </c>
      <c r="E237" s="4">
        <v>68309010580</v>
      </c>
      <c r="F237" s="2">
        <f t="shared" si="0"/>
        <v>32</v>
      </c>
      <c r="G237" s="2" t="s">
        <v>236</v>
      </c>
      <c r="H237" s="47" t="s">
        <v>427</v>
      </c>
    </row>
    <row r="238" spans="1:8" ht="12.5">
      <c r="A238" s="4">
        <v>233</v>
      </c>
      <c r="B238" s="2" t="s">
        <v>725</v>
      </c>
      <c r="C238" s="4">
        <v>2005712589</v>
      </c>
      <c r="D238" s="4">
        <v>6851164784</v>
      </c>
      <c r="E238" s="4">
        <v>68309012696</v>
      </c>
      <c r="F238" s="2">
        <f t="shared" si="0"/>
        <v>1</v>
      </c>
      <c r="G238" s="2" t="s">
        <v>725</v>
      </c>
      <c r="H238" s="47" t="s">
        <v>726</v>
      </c>
    </row>
    <row r="239" spans="1:8" ht="12.5">
      <c r="A239" s="4">
        <v>234</v>
      </c>
      <c r="B239" s="2" t="s">
        <v>725</v>
      </c>
      <c r="C239" s="4">
        <v>2005192960</v>
      </c>
      <c r="D239" s="4">
        <v>6884336465</v>
      </c>
      <c r="E239" s="4">
        <v>68209009886</v>
      </c>
      <c r="F239" s="2">
        <f t="shared" si="0"/>
        <v>2</v>
      </c>
      <c r="G239" s="2" t="s">
        <v>725</v>
      </c>
      <c r="H239" s="47" t="s">
        <v>429</v>
      </c>
    </row>
    <row r="240" spans="1:8" ht="12.5">
      <c r="A240" s="4">
        <v>235</v>
      </c>
      <c r="B240" s="2" t="s">
        <v>725</v>
      </c>
      <c r="C240" s="4">
        <v>2007814854</v>
      </c>
      <c r="D240" s="4">
        <v>6884336466</v>
      </c>
      <c r="E240" s="4">
        <v>68209008121</v>
      </c>
      <c r="F240" s="2">
        <f t="shared" si="0"/>
        <v>3</v>
      </c>
      <c r="G240" s="2" t="s">
        <v>725</v>
      </c>
      <c r="H240" s="47" t="s">
        <v>430</v>
      </c>
    </row>
    <row r="241" spans="1:8" ht="12.5">
      <c r="A241" s="4">
        <v>236</v>
      </c>
      <c r="B241" s="2" t="s">
        <v>725</v>
      </c>
      <c r="C241" s="4">
        <v>2004927395</v>
      </c>
      <c r="D241" s="4">
        <v>6853087752</v>
      </c>
      <c r="E241" s="4">
        <v>68309002308</v>
      </c>
      <c r="F241" s="2">
        <f t="shared" si="0"/>
        <v>4</v>
      </c>
      <c r="G241" s="2" t="s">
        <v>725</v>
      </c>
      <c r="H241" s="47" t="s">
        <v>431</v>
      </c>
    </row>
    <row r="242" spans="1:8" ht="12.5">
      <c r="A242" s="4">
        <v>237</v>
      </c>
      <c r="B242" s="2" t="s">
        <v>725</v>
      </c>
      <c r="C242" s="4">
        <v>2004927391</v>
      </c>
      <c r="D242" s="4">
        <v>6850801678</v>
      </c>
      <c r="E242" s="4">
        <v>68309003313</v>
      </c>
      <c r="F242" s="2">
        <f t="shared" si="0"/>
        <v>5</v>
      </c>
      <c r="G242" s="2" t="s">
        <v>725</v>
      </c>
      <c r="H242" s="47" t="s">
        <v>432</v>
      </c>
    </row>
    <row r="243" spans="1:8" ht="12.5">
      <c r="A243" s="4">
        <v>238</v>
      </c>
      <c r="B243" s="2" t="s">
        <v>725</v>
      </c>
      <c r="C243" s="4">
        <v>2004944878</v>
      </c>
      <c r="D243" s="4">
        <v>6858719652</v>
      </c>
      <c r="E243" s="4">
        <v>68309006922</v>
      </c>
      <c r="F243" s="2">
        <f t="shared" si="0"/>
        <v>6</v>
      </c>
      <c r="G243" s="2" t="s">
        <v>725</v>
      </c>
      <c r="H243" s="47" t="s">
        <v>433</v>
      </c>
    </row>
    <row r="244" spans="1:8" ht="12.5">
      <c r="A244" s="4">
        <v>239</v>
      </c>
      <c r="B244" s="2" t="s">
        <v>725</v>
      </c>
      <c r="C244" s="4">
        <v>2006418815</v>
      </c>
      <c r="D244" s="4">
        <v>6801950918</v>
      </c>
      <c r="E244" s="4">
        <v>68309007328</v>
      </c>
      <c r="F244" s="2">
        <f t="shared" si="0"/>
        <v>7</v>
      </c>
      <c r="G244" s="2" t="s">
        <v>725</v>
      </c>
      <c r="H244" s="47" t="s">
        <v>434</v>
      </c>
    </row>
    <row r="245" spans="1:8" ht="12.5">
      <c r="A245" s="4">
        <v>240</v>
      </c>
      <c r="B245" s="2" t="s">
        <v>725</v>
      </c>
      <c r="C245" s="4">
        <v>2001209286</v>
      </c>
      <c r="D245" s="4">
        <v>6851282857</v>
      </c>
      <c r="E245" s="4">
        <v>68309008011</v>
      </c>
      <c r="F245" s="2">
        <f t="shared" si="0"/>
        <v>8</v>
      </c>
      <c r="G245" s="2" t="s">
        <v>725</v>
      </c>
      <c r="H245" s="47" t="s">
        <v>727</v>
      </c>
    </row>
    <row r="246" spans="1:8" ht="12.5">
      <c r="A246" s="4">
        <v>241</v>
      </c>
      <c r="B246" s="2" t="s">
        <v>725</v>
      </c>
      <c r="C246" s="4">
        <v>2004943250</v>
      </c>
      <c r="D246" s="4">
        <v>6858719654</v>
      </c>
      <c r="E246" s="4">
        <v>68309001253</v>
      </c>
      <c r="F246" s="2">
        <f t="shared" si="0"/>
        <v>9</v>
      </c>
      <c r="G246" s="2" t="s">
        <v>725</v>
      </c>
      <c r="H246" s="47" t="s">
        <v>435</v>
      </c>
    </row>
    <row r="247" spans="1:8" ht="12.5">
      <c r="A247" s="4">
        <v>242</v>
      </c>
      <c r="B247" s="2" t="s">
        <v>725</v>
      </c>
      <c r="C247" s="4">
        <v>2005554573</v>
      </c>
      <c r="D247" s="4">
        <v>6853458290</v>
      </c>
      <c r="E247" s="4">
        <v>68309012184</v>
      </c>
      <c r="F247" s="2">
        <f t="shared" si="0"/>
        <v>10</v>
      </c>
      <c r="G247" s="2" t="s">
        <v>725</v>
      </c>
      <c r="H247" s="47" t="s">
        <v>436</v>
      </c>
    </row>
    <row r="248" spans="1:8" ht="12.5">
      <c r="A248" s="4">
        <v>243</v>
      </c>
      <c r="B248" s="2" t="s">
        <v>725</v>
      </c>
      <c r="C248" s="4">
        <v>2004948575</v>
      </c>
      <c r="D248" s="4">
        <v>6858719657</v>
      </c>
      <c r="E248" s="4">
        <v>68309003153</v>
      </c>
      <c r="F248" s="2">
        <f t="shared" si="0"/>
        <v>11</v>
      </c>
      <c r="G248" s="2" t="s">
        <v>725</v>
      </c>
      <c r="H248" s="47" t="s">
        <v>437</v>
      </c>
    </row>
    <row r="249" spans="1:8" ht="12.5">
      <c r="A249" s="4">
        <v>244</v>
      </c>
      <c r="B249" s="2" t="s">
        <v>725</v>
      </c>
      <c r="C249" s="4">
        <v>2005199552</v>
      </c>
      <c r="D249" s="4">
        <v>6884336469</v>
      </c>
      <c r="E249" s="4">
        <v>68309011051</v>
      </c>
      <c r="F249" s="2">
        <f t="shared" si="0"/>
        <v>12</v>
      </c>
      <c r="G249" s="2" t="s">
        <v>725</v>
      </c>
      <c r="H249" s="47" t="s">
        <v>438</v>
      </c>
    </row>
    <row r="250" spans="1:8" ht="12.5">
      <c r="A250" s="4">
        <v>245</v>
      </c>
      <c r="B250" s="2" t="s">
        <v>725</v>
      </c>
      <c r="C250" s="4">
        <v>2006477067</v>
      </c>
      <c r="D250" s="4">
        <v>6853976542</v>
      </c>
      <c r="E250" s="4">
        <v>68309008240</v>
      </c>
      <c r="F250" s="2">
        <f t="shared" si="0"/>
        <v>13</v>
      </c>
      <c r="G250" s="2" t="s">
        <v>725</v>
      </c>
      <c r="H250" s="47" t="s">
        <v>439</v>
      </c>
    </row>
    <row r="251" spans="1:8" ht="12.5">
      <c r="A251" s="4">
        <v>246</v>
      </c>
      <c r="B251" s="2" t="s">
        <v>725</v>
      </c>
      <c r="C251" s="4">
        <v>2008054568</v>
      </c>
      <c r="D251" s="4">
        <v>6884336470</v>
      </c>
      <c r="E251" s="4">
        <v>68309009448</v>
      </c>
      <c r="F251" s="2">
        <f t="shared" si="0"/>
        <v>14</v>
      </c>
      <c r="G251" s="2" t="s">
        <v>725</v>
      </c>
      <c r="H251" s="47" t="s">
        <v>440</v>
      </c>
    </row>
    <row r="252" spans="1:8" ht="12.5">
      <c r="A252" s="4">
        <v>247</v>
      </c>
      <c r="B252" s="2" t="s">
        <v>725</v>
      </c>
      <c r="C252" s="4">
        <v>2005656391</v>
      </c>
      <c r="D252" s="4">
        <v>6882955649</v>
      </c>
      <c r="E252" s="4">
        <v>68309002202</v>
      </c>
      <c r="F252" s="2">
        <f t="shared" si="0"/>
        <v>15</v>
      </c>
      <c r="G252" s="2" t="s">
        <v>725</v>
      </c>
      <c r="H252" s="47" t="s">
        <v>441</v>
      </c>
    </row>
    <row r="253" spans="1:8" ht="12.5">
      <c r="A253" s="4">
        <v>248</v>
      </c>
      <c r="B253" s="2" t="s">
        <v>725</v>
      </c>
      <c r="C253" s="4">
        <v>2006589949</v>
      </c>
      <c r="D253" s="4">
        <v>6853976522</v>
      </c>
      <c r="E253" s="4">
        <v>68209002824</v>
      </c>
      <c r="F253" s="2">
        <f t="shared" si="0"/>
        <v>16</v>
      </c>
      <c r="G253" s="2" t="s">
        <v>725</v>
      </c>
      <c r="H253" s="47" t="s">
        <v>442</v>
      </c>
    </row>
    <row r="254" spans="1:8" ht="12.5">
      <c r="A254" s="4">
        <v>249</v>
      </c>
      <c r="B254" s="2" t="s">
        <v>725</v>
      </c>
      <c r="C254" s="4">
        <v>2004950440</v>
      </c>
      <c r="D254" s="4">
        <v>6801618765</v>
      </c>
      <c r="E254" s="4">
        <v>68209006740</v>
      </c>
      <c r="F254" s="2">
        <f t="shared" si="0"/>
        <v>17</v>
      </c>
      <c r="G254" s="2" t="s">
        <v>725</v>
      </c>
      <c r="H254" s="47" t="s">
        <v>443</v>
      </c>
    </row>
    <row r="255" spans="1:8" ht="12.5">
      <c r="A255" s="4">
        <v>250</v>
      </c>
      <c r="B255" s="2" t="s">
        <v>725</v>
      </c>
      <c r="C255" s="4">
        <v>2004950417</v>
      </c>
      <c r="D255" s="4">
        <v>6858719663</v>
      </c>
      <c r="E255" s="4">
        <v>68309004306</v>
      </c>
      <c r="F255" s="2">
        <f t="shared" si="0"/>
        <v>18</v>
      </c>
      <c r="G255" s="2" t="s">
        <v>725</v>
      </c>
      <c r="H255" s="47" t="s">
        <v>444</v>
      </c>
    </row>
    <row r="256" spans="1:8" ht="12.5">
      <c r="A256" s="4">
        <v>251</v>
      </c>
      <c r="B256" s="2" t="s">
        <v>725</v>
      </c>
      <c r="C256" s="4">
        <v>2005656404</v>
      </c>
      <c r="D256" s="4">
        <v>6884336471</v>
      </c>
      <c r="E256" s="4">
        <v>68309008565</v>
      </c>
      <c r="F256" s="2">
        <f t="shared" si="0"/>
        <v>19</v>
      </c>
      <c r="G256" s="2" t="s">
        <v>725</v>
      </c>
      <c r="H256" s="47" t="s">
        <v>445</v>
      </c>
    </row>
    <row r="257" spans="1:8" ht="12.5">
      <c r="A257" s="4">
        <v>252</v>
      </c>
      <c r="B257" s="2" t="s">
        <v>725</v>
      </c>
      <c r="C257" s="4">
        <v>2004939824</v>
      </c>
      <c r="D257" s="4">
        <v>6858719664</v>
      </c>
      <c r="E257" s="4">
        <v>68309008553</v>
      </c>
      <c r="F257" s="2">
        <f t="shared" si="0"/>
        <v>20</v>
      </c>
      <c r="G257" s="2" t="s">
        <v>725</v>
      </c>
      <c r="H257" s="47" t="s">
        <v>446</v>
      </c>
    </row>
    <row r="258" spans="1:8" ht="12.5">
      <c r="A258" s="4">
        <v>253</v>
      </c>
      <c r="B258" s="2" t="s">
        <v>725</v>
      </c>
      <c r="C258" s="4">
        <v>2007300213</v>
      </c>
      <c r="D258" s="4">
        <v>6884336473</v>
      </c>
      <c r="E258" s="4">
        <v>68309001115</v>
      </c>
      <c r="F258" s="2">
        <f t="shared" si="0"/>
        <v>21</v>
      </c>
      <c r="G258" s="2" t="s">
        <v>725</v>
      </c>
      <c r="H258" s="47" t="s">
        <v>447</v>
      </c>
    </row>
    <row r="259" spans="1:8" ht="12.5">
      <c r="A259" s="4">
        <v>254</v>
      </c>
      <c r="B259" s="2" t="s">
        <v>725</v>
      </c>
      <c r="C259" s="4">
        <v>2005690964</v>
      </c>
      <c r="D259" s="4">
        <v>6882955612</v>
      </c>
      <c r="E259" s="4">
        <v>68309012772</v>
      </c>
      <c r="F259" s="2">
        <f t="shared" si="0"/>
        <v>22</v>
      </c>
      <c r="G259" s="2" t="s">
        <v>725</v>
      </c>
      <c r="H259" s="47" t="s">
        <v>448</v>
      </c>
    </row>
    <row r="260" spans="1:8" ht="12.5">
      <c r="A260" s="4">
        <v>255</v>
      </c>
      <c r="B260" s="2" t="s">
        <v>725</v>
      </c>
      <c r="C260" s="4">
        <v>2004927393</v>
      </c>
      <c r="D260" s="4">
        <v>6850799397</v>
      </c>
      <c r="E260" s="4">
        <v>68309005716</v>
      </c>
      <c r="F260" s="2">
        <f t="shared" si="0"/>
        <v>23</v>
      </c>
      <c r="G260" s="2" t="s">
        <v>725</v>
      </c>
      <c r="H260" s="47" t="s">
        <v>449</v>
      </c>
    </row>
    <row r="261" spans="1:8" ht="12.5">
      <c r="A261" s="4">
        <v>256</v>
      </c>
      <c r="B261" s="2" t="s">
        <v>725</v>
      </c>
      <c r="C261" s="4">
        <v>2005199839</v>
      </c>
      <c r="D261" s="4">
        <v>6858719640</v>
      </c>
      <c r="E261" s="4">
        <v>68309009950</v>
      </c>
      <c r="F261" s="2">
        <f t="shared" si="0"/>
        <v>24</v>
      </c>
      <c r="G261" s="2" t="s">
        <v>725</v>
      </c>
      <c r="H261" s="47" t="s">
        <v>450</v>
      </c>
    </row>
    <row r="262" spans="1:8" ht="12.5">
      <c r="A262" s="4">
        <v>257</v>
      </c>
      <c r="B262" s="2" t="s">
        <v>725</v>
      </c>
      <c r="C262" s="4">
        <v>2008054540</v>
      </c>
      <c r="D262" s="4">
        <v>6884336475</v>
      </c>
      <c r="E262" s="4">
        <v>68209012754</v>
      </c>
      <c r="F262" s="2">
        <f t="shared" ref="F262:F516" si="1">IF(B262=B261,F261+1,1)</f>
        <v>25</v>
      </c>
      <c r="G262" s="2" t="s">
        <v>725</v>
      </c>
      <c r="H262" s="47" t="s">
        <v>451</v>
      </c>
    </row>
    <row r="263" spans="1:8" ht="12.5">
      <c r="A263" s="4">
        <v>258</v>
      </c>
      <c r="B263" s="2" t="s">
        <v>725</v>
      </c>
      <c r="C263" s="4">
        <v>2006062320</v>
      </c>
      <c r="D263" s="4">
        <v>6882955598</v>
      </c>
      <c r="E263" s="4">
        <v>68309001955</v>
      </c>
      <c r="F263" s="2">
        <f t="shared" si="1"/>
        <v>26</v>
      </c>
      <c r="G263" s="2" t="s">
        <v>725</v>
      </c>
      <c r="H263" s="47" t="s">
        <v>452</v>
      </c>
    </row>
    <row r="264" spans="1:8" ht="12.5">
      <c r="A264" s="4">
        <v>259</v>
      </c>
      <c r="B264" s="2" t="s">
        <v>725</v>
      </c>
      <c r="C264" s="4">
        <v>2004950248</v>
      </c>
      <c r="D264" s="4">
        <v>6831410286</v>
      </c>
      <c r="E264" s="4">
        <v>68309008688</v>
      </c>
      <c r="F264" s="2">
        <f t="shared" si="1"/>
        <v>27</v>
      </c>
      <c r="G264" s="2" t="s">
        <v>725</v>
      </c>
      <c r="H264" s="47" t="s">
        <v>453</v>
      </c>
    </row>
    <row r="265" spans="1:8" ht="12.5">
      <c r="A265" s="4">
        <v>260</v>
      </c>
      <c r="B265" s="2" t="s">
        <v>725</v>
      </c>
      <c r="C265" s="4">
        <v>2005656409</v>
      </c>
      <c r="D265" s="4">
        <v>6884336476</v>
      </c>
      <c r="E265" s="4">
        <v>68309007666</v>
      </c>
      <c r="F265" s="2">
        <f t="shared" si="1"/>
        <v>28</v>
      </c>
      <c r="G265" s="2" t="s">
        <v>725</v>
      </c>
      <c r="H265" s="47" t="s">
        <v>454</v>
      </c>
    </row>
    <row r="266" spans="1:8" ht="12.5">
      <c r="A266" s="4">
        <v>261</v>
      </c>
      <c r="B266" s="2" t="s">
        <v>725</v>
      </c>
      <c r="C266" s="4">
        <v>2005563798</v>
      </c>
      <c r="D266" s="4">
        <v>6802261537</v>
      </c>
      <c r="E266" s="4">
        <v>68309011837</v>
      </c>
      <c r="F266" s="2">
        <f t="shared" si="1"/>
        <v>29</v>
      </c>
      <c r="G266" s="2" t="s">
        <v>725</v>
      </c>
      <c r="H266" s="47" t="s">
        <v>455</v>
      </c>
    </row>
    <row r="267" spans="1:8" ht="12.5">
      <c r="A267" s="4">
        <v>262</v>
      </c>
      <c r="B267" s="2" t="s">
        <v>725</v>
      </c>
      <c r="C267" s="4">
        <v>2005194940</v>
      </c>
      <c r="D267" s="4">
        <v>6884336477</v>
      </c>
      <c r="E267" s="4">
        <v>68309010497</v>
      </c>
      <c r="F267" s="2">
        <f t="shared" si="1"/>
        <v>30</v>
      </c>
      <c r="G267" s="2" t="s">
        <v>725</v>
      </c>
      <c r="H267" s="47" t="s">
        <v>456</v>
      </c>
    </row>
    <row r="268" spans="1:8" ht="12.5">
      <c r="A268" s="4">
        <v>263</v>
      </c>
      <c r="B268" s="2" t="s">
        <v>725</v>
      </c>
      <c r="C268" s="4">
        <v>2004941707</v>
      </c>
      <c r="D268" s="4">
        <v>6858719673</v>
      </c>
      <c r="E268" s="4">
        <v>68309007506</v>
      </c>
      <c r="F268" s="2">
        <f t="shared" si="1"/>
        <v>31</v>
      </c>
      <c r="G268" s="2" t="s">
        <v>725</v>
      </c>
      <c r="H268" s="47" t="s">
        <v>728</v>
      </c>
    </row>
    <row r="269" spans="1:8" ht="12.5">
      <c r="A269" s="4">
        <v>264</v>
      </c>
      <c r="B269" s="2" t="s">
        <v>725</v>
      </c>
      <c r="C269" s="4">
        <v>2004949975</v>
      </c>
      <c r="D269" s="4">
        <v>6882885370</v>
      </c>
      <c r="E269" s="4">
        <v>68309007767</v>
      </c>
      <c r="F269" s="2">
        <f t="shared" si="1"/>
        <v>32</v>
      </c>
      <c r="G269" s="2" t="s">
        <v>725</v>
      </c>
      <c r="H269" s="47" t="s">
        <v>457</v>
      </c>
    </row>
    <row r="270" spans="1:8" ht="12.5">
      <c r="A270" s="4">
        <v>265</v>
      </c>
      <c r="B270" s="2" t="s">
        <v>725</v>
      </c>
      <c r="C270" s="4">
        <v>2005200048</v>
      </c>
      <c r="D270" s="4">
        <v>6858719648</v>
      </c>
      <c r="E270" s="4">
        <v>68309011807</v>
      </c>
      <c r="F270" s="2">
        <f t="shared" si="1"/>
        <v>33</v>
      </c>
      <c r="G270" s="2" t="s">
        <v>725</v>
      </c>
      <c r="H270" s="47" t="s">
        <v>458</v>
      </c>
    </row>
    <row r="271" spans="1:8" ht="12.5">
      <c r="A271" s="4">
        <v>266</v>
      </c>
      <c r="B271" s="2" t="s">
        <v>725</v>
      </c>
      <c r="C271" s="4">
        <v>2001272325</v>
      </c>
      <c r="D271" s="4">
        <v>6853976557</v>
      </c>
      <c r="E271" s="4">
        <v>68309009729</v>
      </c>
      <c r="F271" s="2">
        <f t="shared" si="1"/>
        <v>34</v>
      </c>
      <c r="G271" s="2" t="s">
        <v>725</v>
      </c>
      <c r="H271" s="47" t="s">
        <v>459</v>
      </c>
    </row>
    <row r="272" spans="1:8" ht="12.5">
      <c r="A272" s="4">
        <v>267</v>
      </c>
      <c r="B272" s="2" t="s">
        <v>332</v>
      </c>
      <c r="C272" s="4">
        <v>2005623704</v>
      </c>
      <c r="D272" s="4">
        <v>6853458277</v>
      </c>
      <c r="E272" s="4">
        <v>68309011023</v>
      </c>
      <c r="F272" s="2">
        <f t="shared" si="1"/>
        <v>1</v>
      </c>
      <c r="G272" s="2" t="s">
        <v>332</v>
      </c>
      <c r="H272" s="47" t="s">
        <v>729</v>
      </c>
    </row>
    <row r="273" spans="1:8" ht="12.5">
      <c r="A273" s="4">
        <v>268</v>
      </c>
      <c r="B273" s="2" t="s">
        <v>332</v>
      </c>
      <c r="C273" s="4">
        <v>2006416665</v>
      </c>
      <c r="D273" s="4">
        <v>6801571214</v>
      </c>
      <c r="E273" s="4">
        <v>68209010600</v>
      </c>
      <c r="F273" s="2">
        <f t="shared" si="1"/>
        <v>2</v>
      </c>
      <c r="G273" s="2" t="s">
        <v>332</v>
      </c>
      <c r="H273" s="47" t="s">
        <v>461</v>
      </c>
    </row>
    <row r="274" spans="1:8" ht="12.5">
      <c r="A274" s="4">
        <v>269</v>
      </c>
      <c r="B274" s="2" t="s">
        <v>332</v>
      </c>
      <c r="C274" s="4">
        <v>2006471045</v>
      </c>
      <c r="D274" s="4">
        <v>6853976538</v>
      </c>
      <c r="E274" s="4">
        <v>68209003514</v>
      </c>
      <c r="F274" s="2">
        <f t="shared" si="1"/>
        <v>3</v>
      </c>
      <c r="G274" s="2" t="s">
        <v>332</v>
      </c>
      <c r="H274" s="47" t="s">
        <v>462</v>
      </c>
    </row>
    <row r="275" spans="1:8" ht="12.5">
      <c r="A275" s="4">
        <v>270</v>
      </c>
      <c r="B275" s="2" t="s">
        <v>332</v>
      </c>
      <c r="C275" s="4">
        <v>2006589736</v>
      </c>
      <c r="D275" s="4">
        <v>6854092702</v>
      </c>
      <c r="E275" s="4">
        <v>68209001225</v>
      </c>
      <c r="F275" s="2">
        <f t="shared" si="1"/>
        <v>4</v>
      </c>
      <c r="G275" s="2" t="s">
        <v>332</v>
      </c>
      <c r="H275" s="47" t="s">
        <v>463</v>
      </c>
    </row>
    <row r="276" spans="1:8" ht="12.5">
      <c r="A276" s="4">
        <v>271</v>
      </c>
      <c r="B276" s="2" t="s">
        <v>332</v>
      </c>
      <c r="C276" s="4">
        <v>2005623918</v>
      </c>
      <c r="D276" s="4">
        <v>6802213634</v>
      </c>
      <c r="E276" s="4">
        <v>68309012102</v>
      </c>
      <c r="F276" s="2">
        <f t="shared" si="1"/>
        <v>5</v>
      </c>
      <c r="G276" s="2" t="s">
        <v>332</v>
      </c>
      <c r="H276" s="47" t="s">
        <v>464</v>
      </c>
    </row>
    <row r="277" spans="1:8" ht="12.5">
      <c r="A277" s="4">
        <v>272</v>
      </c>
      <c r="B277" s="2" t="s">
        <v>332</v>
      </c>
      <c r="C277" s="4">
        <v>2006588746</v>
      </c>
      <c r="D277" s="4">
        <v>6853976518</v>
      </c>
      <c r="E277" s="4">
        <v>68209008496</v>
      </c>
      <c r="F277" s="2">
        <f t="shared" si="1"/>
        <v>6</v>
      </c>
      <c r="G277" s="2" t="s">
        <v>332</v>
      </c>
      <c r="H277" s="47" t="s">
        <v>465</v>
      </c>
    </row>
    <row r="278" spans="1:8" ht="12.5">
      <c r="A278" s="4">
        <v>273</v>
      </c>
      <c r="B278" s="2" t="s">
        <v>332</v>
      </c>
      <c r="C278" s="4">
        <v>2004951125</v>
      </c>
      <c r="D278" s="4">
        <v>6850704956</v>
      </c>
      <c r="E278" s="4">
        <v>68209005596</v>
      </c>
      <c r="F278" s="2">
        <f t="shared" si="1"/>
        <v>7</v>
      </c>
      <c r="G278" s="2" t="s">
        <v>332</v>
      </c>
      <c r="H278" s="47" t="s">
        <v>730</v>
      </c>
    </row>
    <row r="279" spans="1:8" ht="12.5">
      <c r="A279" s="4">
        <v>274</v>
      </c>
      <c r="B279" s="2" t="s">
        <v>332</v>
      </c>
      <c r="C279" s="4">
        <v>2001272283</v>
      </c>
      <c r="D279" s="4">
        <v>6853976520</v>
      </c>
      <c r="E279" s="4">
        <v>68209007718</v>
      </c>
      <c r="F279" s="2">
        <f t="shared" si="1"/>
        <v>8</v>
      </c>
      <c r="G279" s="2" t="s">
        <v>332</v>
      </c>
      <c r="H279" s="47" t="s">
        <v>466</v>
      </c>
    </row>
    <row r="280" spans="1:8" ht="12.5">
      <c r="A280" s="4">
        <v>275</v>
      </c>
      <c r="B280" s="2" t="s">
        <v>332</v>
      </c>
      <c r="C280" s="4">
        <v>2004951037</v>
      </c>
      <c r="D280" s="4">
        <v>6838371614</v>
      </c>
      <c r="E280" s="4">
        <v>68309007737</v>
      </c>
      <c r="F280" s="2">
        <f t="shared" si="1"/>
        <v>9</v>
      </c>
      <c r="G280" s="2" t="s">
        <v>332</v>
      </c>
      <c r="H280" s="47" t="s">
        <v>467</v>
      </c>
    </row>
    <row r="281" spans="1:8" ht="12.5">
      <c r="A281" s="4">
        <v>276</v>
      </c>
      <c r="B281" s="2" t="s">
        <v>332</v>
      </c>
      <c r="C281" s="4">
        <v>2005690966</v>
      </c>
      <c r="D281" s="4">
        <v>6882955604</v>
      </c>
      <c r="E281" s="4">
        <v>68309007131</v>
      </c>
      <c r="F281" s="2">
        <f t="shared" si="1"/>
        <v>10</v>
      </c>
      <c r="G281" s="2" t="s">
        <v>332</v>
      </c>
      <c r="H281" s="47" t="s">
        <v>468</v>
      </c>
    </row>
    <row r="282" spans="1:8" ht="12.5">
      <c r="A282" s="4">
        <v>277</v>
      </c>
      <c r="B282" s="2" t="s">
        <v>332</v>
      </c>
      <c r="C282" s="4">
        <v>2006473604</v>
      </c>
      <c r="D282" s="4">
        <v>6853976541</v>
      </c>
      <c r="E282" s="4">
        <v>68309003416</v>
      </c>
      <c r="F282" s="2">
        <f t="shared" si="1"/>
        <v>11</v>
      </c>
      <c r="G282" s="2" t="s">
        <v>332</v>
      </c>
      <c r="H282" s="47" t="s">
        <v>469</v>
      </c>
    </row>
    <row r="283" spans="1:8" ht="12.5">
      <c r="A283" s="4">
        <v>278</v>
      </c>
      <c r="B283" s="2" t="s">
        <v>332</v>
      </c>
      <c r="C283" s="4">
        <v>2005195521</v>
      </c>
      <c r="D283" s="4">
        <v>6858719632</v>
      </c>
      <c r="E283" s="4">
        <v>68309005439</v>
      </c>
      <c r="F283" s="2">
        <f t="shared" si="1"/>
        <v>12</v>
      </c>
      <c r="G283" s="2" t="s">
        <v>332</v>
      </c>
      <c r="H283" s="47" t="s">
        <v>470</v>
      </c>
    </row>
    <row r="284" spans="1:8" ht="12.5">
      <c r="A284" s="4">
        <v>279</v>
      </c>
      <c r="B284" s="2" t="s">
        <v>332</v>
      </c>
      <c r="C284" s="4">
        <v>2005196502</v>
      </c>
      <c r="D284" s="4">
        <v>6884664904</v>
      </c>
      <c r="E284" s="4">
        <v>68309000085</v>
      </c>
      <c r="F284" s="2">
        <f t="shared" si="1"/>
        <v>13</v>
      </c>
      <c r="G284" s="2" t="s">
        <v>332</v>
      </c>
      <c r="H284" s="47" t="s">
        <v>471</v>
      </c>
    </row>
    <row r="285" spans="1:8" ht="12.5">
      <c r="A285" s="4">
        <v>280</v>
      </c>
      <c r="B285" s="2" t="s">
        <v>332</v>
      </c>
      <c r="C285" s="4">
        <v>2007300055</v>
      </c>
      <c r="D285" s="4">
        <v>6850916477</v>
      </c>
      <c r="E285" s="4">
        <v>68309001084</v>
      </c>
      <c r="F285" s="2">
        <f t="shared" si="1"/>
        <v>14</v>
      </c>
      <c r="G285" s="2" t="s">
        <v>332</v>
      </c>
      <c r="H285" s="47" t="s">
        <v>472</v>
      </c>
    </row>
    <row r="286" spans="1:8" ht="12.5">
      <c r="A286" s="4">
        <v>281</v>
      </c>
      <c r="B286" s="2" t="s">
        <v>332</v>
      </c>
      <c r="C286" s="4">
        <v>2001272205</v>
      </c>
      <c r="D286" s="4">
        <v>6853976524</v>
      </c>
      <c r="E286" s="4">
        <v>68309010057</v>
      </c>
      <c r="F286" s="2">
        <f t="shared" si="1"/>
        <v>15</v>
      </c>
      <c r="G286" s="2" t="s">
        <v>332</v>
      </c>
      <c r="H286" s="47" t="s">
        <v>473</v>
      </c>
    </row>
    <row r="287" spans="1:8" ht="12.5">
      <c r="A287" s="4">
        <v>282</v>
      </c>
      <c r="B287" s="2" t="s">
        <v>332</v>
      </c>
      <c r="C287" s="4">
        <v>2005690962</v>
      </c>
      <c r="D287" s="4">
        <v>6882955610</v>
      </c>
      <c r="E287" s="4">
        <v>68309002656</v>
      </c>
      <c r="F287" s="2">
        <f t="shared" si="1"/>
        <v>16</v>
      </c>
      <c r="G287" s="2" t="s">
        <v>332</v>
      </c>
      <c r="H287" s="47" t="s">
        <v>474</v>
      </c>
    </row>
    <row r="288" spans="1:8" ht="12.5">
      <c r="A288" s="4">
        <v>283</v>
      </c>
      <c r="B288" s="2" t="s">
        <v>332</v>
      </c>
      <c r="C288" s="4">
        <v>2005690965</v>
      </c>
      <c r="D288" s="4">
        <v>6882955614</v>
      </c>
      <c r="E288" s="4">
        <v>68309001578</v>
      </c>
      <c r="F288" s="2">
        <f t="shared" si="1"/>
        <v>17</v>
      </c>
      <c r="G288" s="2" t="s">
        <v>332</v>
      </c>
      <c r="H288" s="47" t="s">
        <v>475</v>
      </c>
    </row>
    <row r="289" spans="1:8" ht="12.5">
      <c r="A289" s="4">
        <v>284</v>
      </c>
      <c r="B289" s="2" t="s">
        <v>332</v>
      </c>
      <c r="C289" s="4">
        <v>2005647764</v>
      </c>
      <c r="D289" s="4">
        <v>6802251191</v>
      </c>
      <c r="E289" s="4">
        <v>68309006320</v>
      </c>
      <c r="F289" s="2">
        <f t="shared" si="1"/>
        <v>18</v>
      </c>
      <c r="G289" s="2" t="s">
        <v>332</v>
      </c>
      <c r="H289" s="47" t="s">
        <v>349</v>
      </c>
    </row>
    <row r="290" spans="1:8" ht="12.5">
      <c r="A290" s="4">
        <v>285</v>
      </c>
      <c r="B290" s="2" t="s">
        <v>332</v>
      </c>
      <c r="C290" s="4">
        <v>2006478569</v>
      </c>
      <c r="D290" s="4">
        <v>6853976548</v>
      </c>
      <c r="E290" s="4">
        <v>68309006774</v>
      </c>
      <c r="F290" s="2">
        <f t="shared" si="1"/>
        <v>19</v>
      </c>
      <c r="G290" s="2" t="s">
        <v>332</v>
      </c>
      <c r="H290" s="47" t="s">
        <v>476</v>
      </c>
    </row>
    <row r="291" spans="1:8" ht="12.5">
      <c r="A291" s="4">
        <v>286</v>
      </c>
      <c r="B291" s="2" t="s">
        <v>332</v>
      </c>
      <c r="C291" s="4">
        <v>2005650163</v>
      </c>
      <c r="D291" s="4">
        <v>6853172857</v>
      </c>
      <c r="E291" s="4">
        <v>68309009942</v>
      </c>
      <c r="F291" s="2">
        <f t="shared" si="1"/>
        <v>20</v>
      </c>
      <c r="G291" s="2" t="s">
        <v>332</v>
      </c>
      <c r="H291" s="47" t="s">
        <v>477</v>
      </c>
    </row>
    <row r="292" spans="1:8" ht="12.5">
      <c r="A292" s="4">
        <v>287</v>
      </c>
      <c r="B292" s="2" t="s">
        <v>332</v>
      </c>
      <c r="C292" s="4">
        <v>2005690969</v>
      </c>
      <c r="D292" s="4">
        <v>6882955616</v>
      </c>
      <c r="E292" s="4">
        <v>68309005091</v>
      </c>
      <c r="F292" s="2">
        <f t="shared" si="1"/>
        <v>21</v>
      </c>
      <c r="G292" s="2" t="s">
        <v>332</v>
      </c>
      <c r="H292" s="47" t="s">
        <v>478</v>
      </c>
    </row>
    <row r="293" spans="1:8" ht="12.5">
      <c r="A293" s="4">
        <v>288</v>
      </c>
      <c r="B293" s="2" t="s">
        <v>332</v>
      </c>
      <c r="C293" s="4">
        <v>2005873748</v>
      </c>
      <c r="D293" s="4">
        <v>6853172809</v>
      </c>
      <c r="E293" s="4">
        <v>68309007835</v>
      </c>
      <c r="F293" s="2">
        <f t="shared" si="1"/>
        <v>22</v>
      </c>
      <c r="G293" s="2" t="s">
        <v>332</v>
      </c>
      <c r="H293" s="47" t="s">
        <v>479</v>
      </c>
    </row>
    <row r="294" spans="1:8" ht="12.5">
      <c r="A294" s="4">
        <v>289</v>
      </c>
      <c r="B294" s="2" t="s">
        <v>332</v>
      </c>
      <c r="C294" s="4">
        <v>2006589359</v>
      </c>
      <c r="D294" s="4">
        <v>6801642438</v>
      </c>
      <c r="E294" s="4">
        <v>68309005075</v>
      </c>
      <c r="F294" s="2">
        <f t="shared" si="1"/>
        <v>23</v>
      </c>
      <c r="G294" s="2" t="s">
        <v>332</v>
      </c>
      <c r="H294" s="47" t="s">
        <v>480</v>
      </c>
    </row>
    <row r="295" spans="1:8" ht="12.5">
      <c r="A295" s="4">
        <v>290</v>
      </c>
      <c r="B295" s="2" t="s">
        <v>332</v>
      </c>
      <c r="C295" s="4">
        <v>2005690972</v>
      </c>
      <c r="D295" s="4">
        <v>6882955619</v>
      </c>
      <c r="E295" s="4">
        <v>68309005968</v>
      </c>
      <c r="F295" s="2">
        <f t="shared" si="1"/>
        <v>24</v>
      </c>
      <c r="G295" s="2" t="s">
        <v>332</v>
      </c>
      <c r="H295" s="47" t="s">
        <v>481</v>
      </c>
    </row>
    <row r="296" spans="1:8" ht="12.5">
      <c r="A296" s="4">
        <v>291</v>
      </c>
      <c r="B296" s="2" t="s">
        <v>332</v>
      </c>
      <c r="C296" s="4">
        <v>2008055139</v>
      </c>
      <c r="D296" s="4">
        <v>6860301751</v>
      </c>
      <c r="E296" s="4">
        <v>68309003940</v>
      </c>
      <c r="F296" s="2">
        <f t="shared" si="1"/>
        <v>25</v>
      </c>
      <c r="G296" s="2" t="s">
        <v>332</v>
      </c>
      <c r="H296" s="47" t="s">
        <v>482</v>
      </c>
    </row>
    <row r="297" spans="1:8" ht="12.5">
      <c r="A297" s="4">
        <v>292</v>
      </c>
      <c r="B297" s="2" t="s">
        <v>332</v>
      </c>
      <c r="C297" s="4">
        <v>2005690958</v>
      </c>
      <c r="D297" s="4">
        <v>6882955620</v>
      </c>
      <c r="E297" s="4">
        <v>68309005371</v>
      </c>
      <c r="F297" s="2">
        <f t="shared" si="1"/>
        <v>26</v>
      </c>
      <c r="G297" s="2" t="s">
        <v>332</v>
      </c>
      <c r="H297" s="47" t="s">
        <v>483</v>
      </c>
    </row>
    <row r="298" spans="1:8" ht="12.5">
      <c r="A298" s="4">
        <v>293</v>
      </c>
      <c r="B298" s="2" t="s">
        <v>332</v>
      </c>
      <c r="C298" s="4">
        <v>2004927387</v>
      </c>
      <c r="D298" s="4">
        <v>6850799391</v>
      </c>
      <c r="E298" s="4">
        <v>68309004469</v>
      </c>
      <c r="F298" s="2">
        <f t="shared" si="1"/>
        <v>27</v>
      </c>
      <c r="G298" s="2" t="s">
        <v>332</v>
      </c>
      <c r="H298" s="47" t="s">
        <v>484</v>
      </c>
    </row>
    <row r="299" spans="1:8" ht="12.5">
      <c r="A299" s="4">
        <v>294</v>
      </c>
      <c r="B299" s="2" t="s">
        <v>332</v>
      </c>
      <c r="C299" s="4">
        <v>2006484001</v>
      </c>
      <c r="D299" s="4">
        <v>6853976554</v>
      </c>
      <c r="E299" s="4">
        <v>68309013098</v>
      </c>
      <c r="F299" s="2">
        <f t="shared" si="1"/>
        <v>28</v>
      </c>
      <c r="G299" s="2" t="s">
        <v>332</v>
      </c>
      <c r="H299" s="47" t="s">
        <v>485</v>
      </c>
    </row>
    <row r="300" spans="1:8" ht="12.5">
      <c r="A300" s="4">
        <v>295</v>
      </c>
      <c r="B300" s="2" t="s">
        <v>332</v>
      </c>
      <c r="C300" s="4">
        <v>2005193732</v>
      </c>
      <c r="D300" s="4">
        <v>6800606839</v>
      </c>
      <c r="E300" s="4">
        <v>68209010981</v>
      </c>
      <c r="F300" s="2">
        <f t="shared" si="1"/>
        <v>29</v>
      </c>
      <c r="G300" s="2" t="s">
        <v>332</v>
      </c>
      <c r="H300" s="47" t="s">
        <v>486</v>
      </c>
    </row>
    <row r="301" spans="1:8" ht="12.5">
      <c r="A301" s="4">
        <v>296</v>
      </c>
      <c r="B301" s="2" t="s">
        <v>332</v>
      </c>
      <c r="C301" s="4">
        <v>2006488280</v>
      </c>
      <c r="D301" s="4">
        <v>6853976558</v>
      </c>
      <c r="E301" s="4">
        <v>68309012398</v>
      </c>
      <c r="F301" s="2">
        <f t="shared" si="1"/>
        <v>30</v>
      </c>
      <c r="G301" s="2" t="s">
        <v>332</v>
      </c>
      <c r="H301" s="47" t="s">
        <v>487</v>
      </c>
    </row>
    <row r="302" spans="1:8" ht="12.5">
      <c r="A302" s="4">
        <v>297</v>
      </c>
      <c r="B302" s="2" t="s">
        <v>332</v>
      </c>
      <c r="C302" s="4">
        <v>2004948346</v>
      </c>
      <c r="D302" s="4">
        <v>6858719676</v>
      </c>
      <c r="E302" s="4">
        <v>68309002385</v>
      </c>
      <c r="F302" s="2">
        <f t="shared" si="1"/>
        <v>31</v>
      </c>
      <c r="G302" s="2" t="s">
        <v>332</v>
      </c>
      <c r="H302" s="47" t="s">
        <v>488</v>
      </c>
    </row>
    <row r="303" spans="1:8" ht="12.5">
      <c r="A303" s="4">
        <v>298</v>
      </c>
      <c r="B303" s="2" t="s">
        <v>270</v>
      </c>
      <c r="C303" s="4">
        <v>2001272265</v>
      </c>
      <c r="D303" s="4">
        <v>6853976505</v>
      </c>
      <c r="E303" s="4">
        <v>68309008157</v>
      </c>
      <c r="F303" s="2">
        <f t="shared" si="1"/>
        <v>1</v>
      </c>
      <c r="G303" s="2" t="s">
        <v>270</v>
      </c>
      <c r="H303" s="47" t="s">
        <v>490</v>
      </c>
    </row>
    <row r="304" spans="1:8" ht="12.5">
      <c r="A304" s="4">
        <v>299</v>
      </c>
      <c r="B304" s="2" t="s">
        <v>270</v>
      </c>
      <c r="C304" s="4">
        <v>2005712271</v>
      </c>
      <c r="D304" s="4">
        <v>6853172788</v>
      </c>
      <c r="E304" s="4">
        <v>68209007572</v>
      </c>
      <c r="F304" s="2">
        <f t="shared" si="1"/>
        <v>2</v>
      </c>
      <c r="G304" s="2" t="s">
        <v>270</v>
      </c>
      <c r="H304" s="47" t="s">
        <v>491</v>
      </c>
    </row>
    <row r="305" spans="1:8" ht="12.5">
      <c r="A305" s="4">
        <v>300</v>
      </c>
      <c r="B305" s="2" t="s">
        <v>270</v>
      </c>
      <c r="C305" s="4">
        <v>2005717783</v>
      </c>
      <c r="D305" s="4">
        <v>6853172789</v>
      </c>
      <c r="E305" s="4">
        <v>68309007862</v>
      </c>
      <c r="F305" s="2">
        <f t="shared" si="1"/>
        <v>3</v>
      </c>
      <c r="G305" s="2" t="s">
        <v>270</v>
      </c>
      <c r="H305" s="47" t="s">
        <v>492</v>
      </c>
    </row>
    <row r="306" spans="1:8" ht="12.5">
      <c r="A306" s="4">
        <v>301</v>
      </c>
      <c r="B306" s="2" t="s">
        <v>270</v>
      </c>
      <c r="C306" s="4">
        <v>2005656389</v>
      </c>
      <c r="D306" s="4">
        <v>6884336839</v>
      </c>
      <c r="E306" s="4">
        <v>68309001636</v>
      </c>
      <c r="F306" s="2">
        <f t="shared" si="1"/>
        <v>4</v>
      </c>
      <c r="G306" s="2" t="s">
        <v>270</v>
      </c>
      <c r="H306" s="47" t="s">
        <v>493</v>
      </c>
    </row>
    <row r="307" spans="1:8" ht="12.5">
      <c r="A307" s="4">
        <v>302</v>
      </c>
      <c r="B307" s="2" t="s">
        <v>270</v>
      </c>
      <c r="C307" s="4">
        <v>2006589328</v>
      </c>
      <c r="D307" s="4">
        <v>6853976514</v>
      </c>
      <c r="E307" s="4">
        <v>68309012887</v>
      </c>
      <c r="F307" s="2">
        <f t="shared" si="1"/>
        <v>5</v>
      </c>
      <c r="G307" s="2" t="s">
        <v>270</v>
      </c>
      <c r="H307" s="47" t="s">
        <v>494</v>
      </c>
    </row>
    <row r="308" spans="1:8" ht="12.5">
      <c r="A308" s="4">
        <v>303</v>
      </c>
      <c r="B308" s="2" t="s">
        <v>270</v>
      </c>
      <c r="C308" s="4">
        <v>2006588508</v>
      </c>
      <c r="D308" s="4">
        <v>6853976515</v>
      </c>
      <c r="E308" s="4">
        <v>68309003493</v>
      </c>
      <c r="F308" s="2">
        <f t="shared" si="1"/>
        <v>6</v>
      </c>
      <c r="G308" s="2" t="s">
        <v>270</v>
      </c>
      <c r="H308" s="47" t="s">
        <v>464</v>
      </c>
    </row>
    <row r="309" spans="1:8" ht="12.5">
      <c r="A309" s="4">
        <v>304</v>
      </c>
      <c r="B309" s="2" t="s">
        <v>270</v>
      </c>
      <c r="C309" s="4">
        <v>2005624029</v>
      </c>
      <c r="D309" s="4">
        <v>6853172839</v>
      </c>
      <c r="E309" s="4">
        <v>68309007375</v>
      </c>
      <c r="F309" s="2">
        <f t="shared" si="1"/>
        <v>7</v>
      </c>
      <c r="G309" s="2" t="s">
        <v>270</v>
      </c>
      <c r="H309" s="47" t="s">
        <v>495</v>
      </c>
    </row>
    <row r="310" spans="1:8" ht="12.5">
      <c r="A310" s="4">
        <v>305</v>
      </c>
      <c r="B310" s="2" t="s">
        <v>270</v>
      </c>
      <c r="C310" s="4">
        <v>2005656387</v>
      </c>
      <c r="D310" s="4">
        <v>6882955646</v>
      </c>
      <c r="E310" s="4">
        <v>68309002208</v>
      </c>
      <c r="F310" s="2">
        <f t="shared" si="1"/>
        <v>8</v>
      </c>
      <c r="G310" s="2" t="s">
        <v>270</v>
      </c>
      <c r="H310" s="47" t="s">
        <v>497</v>
      </c>
    </row>
    <row r="311" spans="1:8" ht="12.5">
      <c r="A311" s="4">
        <v>306</v>
      </c>
      <c r="B311" s="2" t="s">
        <v>270</v>
      </c>
      <c r="C311" s="4">
        <v>2008054432</v>
      </c>
      <c r="D311" s="4">
        <v>6812360865</v>
      </c>
      <c r="E311" s="4">
        <v>68209005915</v>
      </c>
      <c r="F311" s="2">
        <f t="shared" si="1"/>
        <v>9</v>
      </c>
      <c r="G311" s="2" t="s">
        <v>270</v>
      </c>
      <c r="H311" s="47" t="s">
        <v>498</v>
      </c>
    </row>
    <row r="312" spans="1:8" ht="12.5">
      <c r="A312" s="4">
        <v>307</v>
      </c>
      <c r="B312" s="2" t="s">
        <v>270</v>
      </c>
      <c r="C312" s="4">
        <v>2005781568</v>
      </c>
      <c r="D312" s="4">
        <v>6853172801</v>
      </c>
      <c r="E312" s="4">
        <v>68309003894</v>
      </c>
      <c r="F312" s="2">
        <f t="shared" si="1"/>
        <v>10</v>
      </c>
      <c r="G312" s="2" t="s">
        <v>270</v>
      </c>
      <c r="H312" s="47" t="s">
        <v>499</v>
      </c>
    </row>
    <row r="313" spans="1:8" ht="12.5">
      <c r="A313" s="4">
        <v>308</v>
      </c>
      <c r="B313" s="2" t="s">
        <v>270</v>
      </c>
      <c r="C313" s="4">
        <v>2001274885</v>
      </c>
      <c r="D313" s="4">
        <v>6802595122</v>
      </c>
      <c r="E313" s="4">
        <v>68309009880</v>
      </c>
      <c r="F313" s="2">
        <f t="shared" si="1"/>
        <v>11</v>
      </c>
      <c r="G313" s="2" t="s">
        <v>270</v>
      </c>
      <c r="H313" s="47" t="s">
        <v>500</v>
      </c>
    </row>
    <row r="314" spans="1:8" ht="12.5">
      <c r="A314" s="4">
        <v>309</v>
      </c>
      <c r="B314" s="2" t="s">
        <v>270</v>
      </c>
      <c r="C314" s="4">
        <v>2005644999</v>
      </c>
      <c r="D314" s="4">
        <v>6853172847</v>
      </c>
      <c r="E314" s="4">
        <v>68309006466</v>
      </c>
      <c r="F314" s="2">
        <f t="shared" si="1"/>
        <v>12</v>
      </c>
      <c r="G314" s="2" t="s">
        <v>270</v>
      </c>
      <c r="H314" s="47" t="s">
        <v>501</v>
      </c>
    </row>
    <row r="315" spans="1:8" ht="12.5">
      <c r="A315" s="4">
        <v>310</v>
      </c>
      <c r="B315" s="2" t="s">
        <v>270</v>
      </c>
      <c r="C315" s="4">
        <v>2004952474</v>
      </c>
      <c r="D315" s="4">
        <v>6850706263</v>
      </c>
      <c r="E315" s="4">
        <v>68309002122</v>
      </c>
      <c r="F315" s="2">
        <f t="shared" si="1"/>
        <v>13</v>
      </c>
      <c r="G315" s="2" t="s">
        <v>270</v>
      </c>
      <c r="H315" s="47" t="s">
        <v>502</v>
      </c>
    </row>
    <row r="316" spans="1:8" ht="12.5">
      <c r="A316" s="4">
        <v>311</v>
      </c>
      <c r="B316" s="2" t="s">
        <v>270</v>
      </c>
      <c r="C316" s="4">
        <v>2005870870</v>
      </c>
      <c r="D316" s="4">
        <v>6853172805</v>
      </c>
      <c r="E316" s="4">
        <v>68209010393</v>
      </c>
      <c r="F316" s="2">
        <f t="shared" si="1"/>
        <v>14</v>
      </c>
      <c r="G316" s="2" t="s">
        <v>270</v>
      </c>
      <c r="H316" s="47" t="s">
        <v>503</v>
      </c>
    </row>
    <row r="317" spans="1:8" ht="12.5">
      <c r="A317" s="4">
        <v>312</v>
      </c>
      <c r="B317" s="2" t="s">
        <v>270</v>
      </c>
      <c r="C317" s="4">
        <v>2004927388</v>
      </c>
      <c r="D317" s="4">
        <v>6884336842</v>
      </c>
      <c r="E317" s="4">
        <v>68309013885</v>
      </c>
      <c r="F317" s="2">
        <f t="shared" si="1"/>
        <v>15</v>
      </c>
      <c r="G317" s="2" t="s">
        <v>270</v>
      </c>
      <c r="H317" s="47" t="s">
        <v>504</v>
      </c>
    </row>
    <row r="318" spans="1:8" ht="12.5">
      <c r="A318" s="4">
        <v>313</v>
      </c>
      <c r="B318" s="2" t="s">
        <v>270</v>
      </c>
      <c r="C318" s="4">
        <v>2005647039</v>
      </c>
      <c r="D318" s="4">
        <v>6804012306</v>
      </c>
      <c r="E318" s="4">
        <v>68309001900</v>
      </c>
      <c r="F318" s="2">
        <f t="shared" si="1"/>
        <v>16</v>
      </c>
      <c r="G318" s="2" t="s">
        <v>270</v>
      </c>
      <c r="H318" s="47" t="s">
        <v>505</v>
      </c>
    </row>
    <row r="319" spans="1:8" ht="12.5">
      <c r="A319" s="4">
        <v>314</v>
      </c>
      <c r="B319" s="2" t="s">
        <v>270</v>
      </c>
      <c r="C319" s="4">
        <v>2005872980</v>
      </c>
      <c r="D319" s="4">
        <v>6801736572</v>
      </c>
      <c r="E319" s="4">
        <v>68309010379</v>
      </c>
      <c r="F319" s="2">
        <f t="shared" si="1"/>
        <v>17</v>
      </c>
      <c r="G319" s="2" t="s">
        <v>270</v>
      </c>
      <c r="H319" s="47" t="s">
        <v>506</v>
      </c>
    </row>
    <row r="320" spans="1:8" ht="12.5">
      <c r="A320" s="4">
        <v>315</v>
      </c>
      <c r="B320" s="2" t="s">
        <v>270</v>
      </c>
      <c r="C320" s="4">
        <v>2005656405</v>
      </c>
      <c r="D320" s="4">
        <v>6884336843</v>
      </c>
      <c r="E320" s="4">
        <v>68309003245</v>
      </c>
      <c r="F320" s="2">
        <f t="shared" si="1"/>
        <v>18</v>
      </c>
      <c r="G320" s="2" t="s">
        <v>270</v>
      </c>
      <c r="H320" s="47" t="s">
        <v>507</v>
      </c>
    </row>
    <row r="321" spans="1:8" ht="12.5">
      <c r="A321" s="4">
        <v>316</v>
      </c>
      <c r="B321" s="2" t="s">
        <v>270</v>
      </c>
      <c r="C321" s="4">
        <v>2005673766</v>
      </c>
      <c r="D321" s="4">
        <v>6853976527</v>
      </c>
      <c r="E321" s="4">
        <v>68309006541</v>
      </c>
      <c r="F321" s="2">
        <f t="shared" si="1"/>
        <v>19</v>
      </c>
      <c r="G321" s="2" t="s">
        <v>270</v>
      </c>
      <c r="H321" s="47" t="s">
        <v>731</v>
      </c>
    </row>
    <row r="322" spans="1:8" ht="12.5">
      <c r="A322" s="4">
        <v>317</v>
      </c>
      <c r="B322" s="2" t="s">
        <v>270</v>
      </c>
      <c r="C322" s="4">
        <v>2004951101</v>
      </c>
      <c r="D322" s="4">
        <v>6853762746</v>
      </c>
      <c r="E322" s="4">
        <v>68309003528</v>
      </c>
      <c r="F322" s="2">
        <f t="shared" si="1"/>
        <v>20</v>
      </c>
      <c r="G322" s="2" t="s">
        <v>270</v>
      </c>
      <c r="H322" s="47" t="s">
        <v>508</v>
      </c>
    </row>
    <row r="323" spans="1:8" ht="12.5">
      <c r="A323" s="4">
        <v>318</v>
      </c>
      <c r="B323" s="2" t="s">
        <v>270</v>
      </c>
      <c r="C323" s="4">
        <v>2005874770</v>
      </c>
      <c r="D323" s="4">
        <v>6865202378</v>
      </c>
      <c r="E323" s="4">
        <v>68309002290</v>
      </c>
      <c r="F323" s="2">
        <f t="shared" si="1"/>
        <v>21</v>
      </c>
      <c r="G323" s="2" t="s">
        <v>270</v>
      </c>
      <c r="H323" s="47" t="s">
        <v>509</v>
      </c>
    </row>
    <row r="324" spans="1:8" ht="12.5">
      <c r="A324" s="4">
        <v>319</v>
      </c>
      <c r="B324" s="2" t="s">
        <v>270</v>
      </c>
      <c r="C324" s="4">
        <v>2008054634</v>
      </c>
      <c r="D324" s="4">
        <v>6858041670</v>
      </c>
      <c r="E324" s="4">
        <v>68309004985</v>
      </c>
      <c r="F324" s="2">
        <f t="shared" si="1"/>
        <v>22</v>
      </c>
      <c r="G324" s="2" t="s">
        <v>270</v>
      </c>
      <c r="H324" s="47" t="s">
        <v>510</v>
      </c>
    </row>
    <row r="325" spans="1:8" ht="12.5">
      <c r="A325" s="4">
        <v>320</v>
      </c>
      <c r="B325" s="2" t="s">
        <v>270</v>
      </c>
      <c r="C325" s="4">
        <v>2007294881</v>
      </c>
      <c r="D325" s="4">
        <v>6884336844</v>
      </c>
      <c r="E325" s="4">
        <v>68309013076</v>
      </c>
      <c r="F325" s="2">
        <f t="shared" si="1"/>
        <v>23</v>
      </c>
      <c r="G325" s="2" t="s">
        <v>270</v>
      </c>
      <c r="H325" s="47" t="s">
        <v>511</v>
      </c>
    </row>
    <row r="326" spans="1:8" ht="12.5">
      <c r="A326" s="4">
        <v>321</v>
      </c>
      <c r="B326" s="2" t="s">
        <v>270</v>
      </c>
      <c r="C326" s="4">
        <v>2004950418</v>
      </c>
      <c r="D326" s="4">
        <v>6850697430</v>
      </c>
      <c r="E326" s="4">
        <v>68309012669</v>
      </c>
      <c r="F326" s="2">
        <f t="shared" si="1"/>
        <v>24</v>
      </c>
      <c r="G326" s="2" t="s">
        <v>270</v>
      </c>
      <c r="H326" s="47" t="s">
        <v>512</v>
      </c>
    </row>
    <row r="327" spans="1:8" ht="12.5">
      <c r="A327" s="4">
        <v>322</v>
      </c>
      <c r="B327" s="2" t="s">
        <v>270</v>
      </c>
      <c r="C327" s="4">
        <v>2004951672</v>
      </c>
      <c r="D327" s="4">
        <v>6850705887</v>
      </c>
      <c r="E327" s="4">
        <v>68309010113</v>
      </c>
      <c r="F327" s="2">
        <f t="shared" si="1"/>
        <v>25</v>
      </c>
      <c r="G327" s="2" t="s">
        <v>270</v>
      </c>
      <c r="H327" s="47" t="s">
        <v>513</v>
      </c>
    </row>
    <row r="328" spans="1:8" ht="12.5">
      <c r="A328" s="4">
        <v>323</v>
      </c>
      <c r="B328" s="2" t="s">
        <v>270</v>
      </c>
      <c r="C328" s="4">
        <v>2004950265</v>
      </c>
      <c r="D328" s="4">
        <v>6848687574</v>
      </c>
      <c r="E328" s="4">
        <v>68309001005</v>
      </c>
      <c r="F328" s="2">
        <f t="shared" si="1"/>
        <v>26</v>
      </c>
      <c r="G328" s="2" t="s">
        <v>270</v>
      </c>
      <c r="H328" s="47" t="s">
        <v>514</v>
      </c>
    </row>
    <row r="329" spans="1:8" ht="12.5">
      <c r="A329" s="4">
        <v>324</v>
      </c>
      <c r="B329" s="2" t="s">
        <v>270</v>
      </c>
      <c r="C329" s="4">
        <v>2004948199</v>
      </c>
      <c r="D329" s="4">
        <v>6882885346</v>
      </c>
      <c r="E329" s="4">
        <v>68209000224</v>
      </c>
      <c r="F329" s="2">
        <f t="shared" si="1"/>
        <v>27</v>
      </c>
      <c r="G329" s="2" t="s">
        <v>270</v>
      </c>
      <c r="H329" s="47" t="s">
        <v>732</v>
      </c>
    </row>
    <row r="330" spans="1:8" ht="12.5">
      <c r="A330" s="4">
        <v>325</v>
      </c>
      <c r="B330" s="2" t="s">
        <v>270</v>
      </c>
      <c r="C330" s="4">
        <v>2001272220</v>
      </c>
      <c r="D330" s="4">
        <v>6853976532</v>
      </c>
      <c r="E330" s="4">
        <v>68309004487</v>
      </c>
      <c r="F330" s="2">
        <f t="shared" si="1"/>
        <v>28</v>
      </c>
      <c r="G330" s="2" t="s">
        <v>270</v>
      </c>
      <c r="H330" s="47" t="s">
        <v>515</v>
      </c>
    </row>
    <row r="331" spans="1:8" ht="12.5">
      <c r="A331" s="4">
        <v>326</v>
      </c>
      <c r="B331" s="2" t="s">
        <v>270</v>
      </c>
      <c r="C331" s="4">
        <v>2005879333</v>
      </c>
      <c r="D331" s="4">
        <v>6801539903</v>
      </c>
      <c r="E331" s="4">
        <v>68309004505</v>
      </c>
      <c r="F331" s="2">
        <f t="shared" si="1"/>
        <v>29</v>
      </c>
      <c r="G331" s="2" t="s">
        <v>270</v>
      </c>
      <c r="H331" s="47" t="s">
        <v>426</v>
      </c>
    </row>
    <row r="332" spans="1:8" ht="12.5">
      <c r="A332" s="4">
        <v>327</v>
      </c>
      <c r="B332" s="2" t="s">
        <v>270</v>
      </c>
      <c r="C332" s="4">
        <v>2005656416</v>
      </c>
      <c r="D332" s="4">
        <v>6882955668</v>
      </c>
      <c r="E332" s="4">
        <v>31309014170</v>
      </c>
      <c r="F332" s="2">
        <f t="shared" si="1"/>
        <v>30</v>
      </c>
      <c r="G332" s="2" t="s">
        <v>270</v>
      </c>
      <c r="H332" s="47" t="s">
        <v>516</v>
      </c>
    </row>
    <row r="333" spans="1:8" ht="12.5">
      <c r="A333" s="4">
        <v>328</v>
      </c>
      <c r="B333" s="2" t="s">
        <v>270</v>
      </c>
      <c r="C333" s="4">
        <v>2007294130</v>
      </c>
      <c r="D333" s="4">
        <v>6860301747</v>
      </c>
      <c r="E333" s="4">
        <v>68309005720</v>
      </c>
      <c r="F333" s="2">
        <f t="shared" si="1"/>
        <v>31</v>
      </c>
      <c r="G333" s="2" t="s">
        <v>270</v>
      </c>
      <c r="H333" s="47" t="s">
        <v>517</v>
      </c>
    </row>
    <row r="334" spans="1:8" ht="12.5">
      <c r="A334" s="4">
        <v>329</v>
      </c>
      <c r="B334" s="2" t="s">
        <v>733</v>
      </c>
      <c r="C334" s="4">
        <v>2007293824</v>
      </c>
      <c r="D334" s="4">
        <v>6840737504</v>
      </c>
      <c r="E334" s="4">
        <v>68209003492</v>
      </c>
      <c r="F334" s="2">
        <f t="shared" si="1"/>
        <v>1</v>
      </c>
      <c r="G334" s="2" t="s">
        <v>733</v>
      </c>
      <c r="H334" s="47" t="s">
        <v>519</v>
      </c>
    </row>
    <row r="335" spans="1:8" ht="12.5">
      <c r="A335" s="4">
        <v>330</v>
      </c>
      <c r="B335" s="2" t="s">
        <v>733</v>
      </c>
      <c r="C335" s="4">
        <v>2004951844</v>
      </c>
      <c r="D335" s="4">
        <v>6819302264</v>
      </c>
      <c r="E335" s="4">
        <v>68309009860</v>
      </c>
      <c r="F335" s="2">
        <f t="shared" si="1"/>
        <v>2</v>
      </c>
      <c r="G335" s="2" t="s">
        <v>733</v>
      </c>
      <c r="H335" s="47" t="s">
        <v>520</v>
      </c>
    </row>
    <row r="336" spans="1:8" ht="12.5">
      <c r="A336" s="4">
        <v>331</v>
      </c>
      <c r="B336" s="2" t="s">
        <v>733</v>
      </c>
      <c r="C336" s="4">
        <v>2007301286</v>
      </c>
      <c r="D336" s="4">
        <v>6860301746</v>
      </c>
      <c r="E336" s="4">
        <v>68309012089</v>
      </c>
      <c r="F336" s="2">
        <f t="shared" si="1"/>
        <v>3</v>
      </c>
      <c r="G336" s="2" t="s">
        <v>733</v>
      </c>
      <c r="H336" s="47" t="s">
        <v>521</v>
      </c>
    </row>
    <row r="337" spans="1:8" ht="12.5">
      <c r="A337" s="4">
        <v>332</v>
      </c>
      <c r="B337" s="2" t="s">
        <v>733</v>
      </c>
      <c r="C337" s="4">
        <v>2005712591</v>
      </c>
      <c r="D337" s="4">
        <v>6882955595</v>
      </c>
      <c r="E337" s="4">
        <v>68309001744</v>
      </c>
      <c r="F337" s="2">
        <f t="shared" si="1"/>
        <v>4</v>
      </c>
      <c r="G337" s="2" t="s">
        <v>733</v>
      </c>
      <c r="H337" s="47" t="s">
        <v>522</v>
      </c>
    </row>
    <row r="338" spans="1:8" ht="12.5">
      <c r="A338" s="4">
        <v>333</v>
      </c>
      <c r="B338" s="2" t="s">
        <v>733</v>
      </c>
      <c r="C338" s="4">
        <v>2004952231</v>
      </c>
      <c r="D338" s="4">
        <v>6850706031</v>
      </c>
      <c r="E338" s="4">
        <v>68209003431</v>
      </c>
      <c r="F338" s="2">
        <f t="shared" si="1"/>
        <v>5</v>
      </c>
      <c r="G338" s="2" t="s">
        <v>733</v>
      </c>
      <c r="H338" s="47" t="s">
        <v>523</v>
      </c>
    </row>
    <row r="339" spans="1:8" ht="12.5">
      <c r="A339" s="4">
        <v>334</v>
      </c>
      <c r="B339" s="2" t="s">
        <v>733</v>
      </c>
      <c r="C339" s="4">
        <v>2001272188</v>
      </c>
      <c r="D339" s="4">
        <v>6853976512</v>
      </c>
      <c r="E339" s="4">
        <v>68209006886</v>
      </c>
      <c r="F339" s="2">
        <f t="shared" si="1"/>
        <v>6</v>
      </c>
      <c r="G339" s="2" t="s">
        <v>733</v>
      </c>
      <c r="H339" s="47" t="s">
        <v>524</v>
      </c>
    </row>
    <row r="340" spans="1:8" ht="12.5">
      <c r="A340" s="4">
        <v>335</v>
      </c>
      <c r="B340" s="2" t="s">
        <v>733</v>
      </c>
      <c r="C340" s="4">
        <v>2005656390</v>
      </c>
      <c r="D340" s="4">
        <v>6884336951</v>
      </c>
      <c r="E340" s="4">
        <v>68309008624</v>
      </c>
      <c r="F340" s="2">
        <f t="shared" si="1"/>
        <v>7</v>
      </c>
      <c r="G340" s="2" t="s">
        <v>733</v>
      </c>
      <c r="H340" s="47" t="s">
        <v>525</v>
      </c>
    </row>
    <row r="341" spans="1:8" ht="12.5">
      <c r="A341" s="4">
        <v>336</v>
      </c>
      <c r="B341" s="2" t="s">
        <v>733</v>
      </c>
      <c r="C341" s="4">
        <v>2004959093</v>
      </c>
      <c r="D341" s="4">
        <v>6850706426</v>
      </c>
      <c r="E341" s="4">
        <v>68309005450</v>
      </c>
      <c r="F341" s="2">
        <f t="shared" si="1"/>
        <v>8</v>
      </c>
      <c r="G341" s="2" t="s">
        <v>733</v>
      </c>
      <c r="H341" s="47" t="s">
        <v>526</v>
      </c>
    </row>
    <row r="342" spans="1:8" ht="12.5">
      <c r="A342" s="4">
        <v>337</v>
      </c>
      <c r="B342" s="2" t="s">
        <v>733</v>
      </c>
      <c r="C342" s="4">
        <v>2007301922</v>
      </c>
      <c r="D342" s="4">
        <v>6858039698</v>
      </c>
      <c r="E342" s="4">
        <v>68209001336</v>
      </c>
      <c r="F342" s="2">
        <f t="shared" si="1"/>
        <v>9</v>
      </c>
      <c r="G342" s="2" t="s">
        <v>733</v>
      </c>
      <c r="H342" s="47" t="s">
        <v>527</v>
      </c>
    </row>
    <row r="343" spans="1:8" ht="12.5">
      <c r="A343" s="4">
        <v>338</v>
      </c>
      <c r="B343" s="2" t="s">
        <v>733</v>
      </c>
      <c r="C343" s="4">
        <v>2004950250</v>
      </c>
      <c r="D343" s="4">
        <v>6858719653</v>
      </c>
      <c r="E343" s="4">
        <v>68309005606</v>
      </c>
      <c r="F343" s="2">
        <f t="shared" si="1"/>
        <v>10</v>
      </c>
      <c r="G343" s="2" t="s">
        <v>733</v>
      </c>
      <c r="H343" s="47" t="s">
        <v>528</v>
      </c>
    </row>
    <row r="344" spans="1:8" ht="12.5">
      <c r="A344" s="4">
        <v>339</v>
      </c>
      <c r="B344" s="2" t="s">
        <v>733</v>
      </c>
      <c r="C344" s="4">
        <v>2005712596</v>
      </c>
      <c r="D344" s="4">
        <v>6851164881</v>
      </c>
      <c r="E344" s="4">
        <v>68309012728</v>
      </c>
      <c r="F344" s="2">
        <f t="shared" si="1"/>
        <v>11</v>
      </c>
      <c r="G344" s="2" t="s">
        <v>733</v>
      </c>
      <c r="H344" s="47" t="s">
        <v>529</v>
      </c>
    </row>
    <row r="345" spans="1:8" ht="12.5">
      <c r="A345" s="4">
        <v>340</v>
      </c>
      <c r="B345" s="2" t="s">
        <v>733</v>
      </c>
      <c r="C345" s="4">
        <v>2007299755</v>
      </c>
      <c r="D345" s="4">
        <v>6884336953</v>
      </c>
      <c r="E345" s="4">
        <v>68309004659</v>
      </c>
      <c r="F345" s="2">
        <f t="shared" si="1"/>
        <v>12</v>
      </c>
      <c r="G345" s="2" t="s">
        <v>733</v>
      </c>
      <c r="H345" s="47" t="s">
        <v>530</v>
      </c>
    </row>
    <row r="346" spans="1:8" ht="12.5">
      <c r="A346" s="4">
        <v>341</v>
      </c>
      <c r="B346" s="2" t="s">
        <v>733</v>
      </c>
      <c r="C346" s="4">
        <v>2008022582</v>
      </c>
      <c r="D346" s="4">
        <v>6884336955</v>
      </c>
      <c r="E346" s="4">
        <v>68309001707</v>
      </c>
      <c r="F346" s="2">
        <f t="shared" si="1"/>
        <v>13</v>
      </c>
      <c r="G346" s="2" t="s">
        <v>733</v>
      </c>
      <c r="H346" s="47" t="s">
        <v>734</v>
      </c>
    </row>
    <row r="347" spans="1:8" ht="12.5">
      <c r="A347" s="4">
        <v>342</v>
      </c>
      <c r="B347" s="2" t="s">
        <v>733</v>
      </c>
      <c r="C347" s="4">
        <v>2005712604</v>
      </c>
      <c r="D347" s="4">
        <v>6851164886</v>
      </c>
      <c r="E347" s="4">
        <v>68309007012</v>
      </c>
      <c r="F347" s="2">
        <f t="shared" si="1"/>
        <v>14</v>
      </c>
      <c r="G347" s="2" t="s">
        <v>733</v>
      </c>
      <c r="H347" s="47" t="s">
        <v>531</v>
      </c>
    </row>
    <row r="348" spans="1:8" ht="12.5">
      <c r="A348" s="4">
        <v>343</v>
      </c>
      <c r="B348" s="2" t="s">
        <v>733</v>
      </c>
      <c r="C348" s="4">
        <v>2005656402</v>
      </c>
      <c r="D348" s="4">
        <v>6884336956</v>
      </c>
      <c r="E348" s="4">
        <v>68309006288</v>
      </c>
      <c r="F348" s="2">
        <f t="shared" si="1"/>
        <v>15</v>
      </c>
      <c r="G348" s="2" t="s">
        <v>733</v>
      </c>
      <c r="H348" s="47" t="s">
        <v>532</v>
      </c>
    </row>
    <row r="349" spans="1:8" ht="12.5">
      <c r="A349" s="4">
        <v>344</v>
      </c>
      <c r="B349" s="2" t="s">
        <v>733</v>
      </c>
      <c r="C349" s="4">
        <v>2007294783</v>
      </c>
      <c r="D349" s="4">
        <v>6841078592</v>
      </c>
      <c r="E349" s="4">
        <v>68309002366</v>
      </c>
      <c r="F349" s="2">
        <f t="shared" si="1"/>
        <v>16</v>
      </c>
      <c r="G349" s="2" t="s">
        <v>733</v>
      </c>
      <c r="H349" s="47" t="s">
        <v>533</v>
      </c>
    </row>
    <row r="350" spans="1:8" ht="12.5">
      <c r="A350" s="4">
        <v>345</v>
      </c>
      <c r="B350" s="2" t="s">
        <v>733</v>
      </c>
      <c r="C350" s="4">
        <v>2008054605</v>
      </c>
      <c r="D350" s="4">
        <v>6841093237</v>
      </c>
      <c r="E350" s="4">
        <v>66209001977</v>
      </c>
      <c r="F350" s="2">
        <f t="shared" si="1"/>
        <v>17</v>
      </c>
      <c r="G350" s="2" t="s">
        <v>733</v>
      </c>
      <c r="H350" s="47" t="s">
        <v>534</v>
      </c>
    </row>
    <row r="351" spans="1:8" ht="12.5">
      <c r="A351" s="4">
        <v>346</v>
      </c>
      <c r="B351" s="2" t="s">
        <v>733</v>
      </c>
      <c r="C351" s="4">
        <v>2001185124</v>
      </c>
      <c r="D351" s="78"/>
      <c r="E351" s="4">
        <v>68308010124</v>
      </c>
      <c r="F351" s="2">
        <f t="shared" si="1"/>
        <v>18</v>
      </c>
      <c r="G351" s="2" t="s">
        <v>733</v>
      </c>
      <c r="H351" s="47" t="s">
        <v>735</v>
      </c>
    </row>
    <row r="352" spans="1:8" ht="12.5">
      <c r="A352" s="4">
        <v>347</v>
      </c>
      <c r="B352" s="2" t="s">
        <v>733</v>
      </c>
      <c r="C352" s="4">
        <v>2008055009</v>
      </c>
      <c r="D352" s="4">
        <v>6802062343</v>
      </c>
      <c r="E352" s="4">
        <v>68309002571</v>
      </c>
      <c r="F352" s="2">
        <f t="shared" si="1"/>
        <v>19</v>
      </c>
      <c r="G352" s="2" t="s">
        <v>733</v>
      </c>
      <c r="H352" s="47" t="s">
        <v>535</v>
      </c>
    </row>
    <row r="353" spans="1:8" ht="12.5">
      <c r="A353" s="4">
        <v>348</v>
      </c>
      <c r="B353" s="2" t="s">
        <v>733</v>
      </c>
      <c r="C353" s="4">
        <v>2004927394</v>
      </c>
      <c r="D353" s="4">
        <v>6853087751</v>
      </c>
      <c r="E353" s="4">
        <v>68309007809</v>
      </c>
      <c r="F353" s="2">
        <f t="shared" si="1"/>
        <v>20</v>
      </c>
      <c r="G353" s="2" t="s">
        <v>733</v>
      </c>
      <c r="H353" s="47" t="s">
        <v>536</v>
      </c>
    </row>
    <row r="354" spans="1:8" ht="12.5">
      <c r="A354" s="4">
        <v>349</v>
      </c>
      <c r="B354" s="2" t="s">
        <v>733</v>
      </c>
      <c r="C354" s="4">
        <v>2006586528</v>
      </c>
      <c r="D354" s="4">
        <v>6853976529</v>
      </c>
      <c r="E354" s="4">
        <v>68309000657</v>
      </c>
      <c r="F354" s="2">
        <f t="shared" si="1"/>
        <v>21</v>
      </c>
      <c r="G354" s="2" t="s">
        <v>733</v>
      </c>
      <c r="H354" s="47" t="s">
        <v>537</v>
      </c>
    </row>
    <row r="355" spans="1:8" ht="12.5">
      <c r="A355" s="4">
        <v>350</v>
      </c>
      <c r="B355" s="2" t="s">
        <v>733</v>
      </c>
      <c r="C355" s="4">
        <v>2005651500</v>
      </c>
      <c r="D355" s="4">
        <v>6800692872</v>
      </c>
      <c r="E355" s="4">
        <v>68309008135</v>
      </c>
      <c r="F355" s="2">
        <f t="shared" si="1"/>
        <v>22</v>
      </c>
      <c r="G355" s="2" t="s">
        <v>733</v>
      </c>
      <c r="H355" s="47" t="s">
        <v>538</v>
      </c>
    </row>
    <row r="356" spans="1:8" ht="12.5">
      <c r="A356" s="4">
        <v>351</v>
      </c>
      <c r="B356" s="2" t="s">
        <v>733</v>
      </c>
      <c r="C356" s="4">
        <v>2005712612</v>
      </c>
      <c r="D356" s="4">
        <v>6851164891</v>
      </c>
      <c r="E356" s="4">
        <v>68209000459</v>
      </c>
      <c r="F356" s="2">
        <f t="shared" si="1"/>
        <v>23</v>
      </c>
      <c r="G356" s="2" t="s">
        <v>733</v>
      </c>
      <c r="H356" s="47" t="s">
        <v>539</v>
      </c>
    </row>
    <row r="357" spans="1:8" ht="12.5">
      <c r="A357" s="4">
        <v>352</v>
      </c>
      <c r="B357" s="2" t="s">
        <v>733</v>
      </c>
      <c r="C357" s="4">
        <v>2001272217</v>
      </c>
      <c r="D357" s="4">
        <v>6853976531</v>
      </c>
      <c r="E357" s="4">
        <v>68209003464</v>
      </c>
      <c r="F357" s="2">
        <f t="shared" si="1"/>
        <v>24</v>
      </c>
      <c r="G357" s="2" t="s">
        <v>733</v>
      </c>
      <c r="H357" s="47" t="s">
        <v>540</v>
      </c>
    </row>
    <row r="358" spans="1:8" ht="12.5">
      <c r="A358" s="4">
        <v>353</v>
      </c>
      <c r="B358" s="2" t="s">
        <v>733</v>
      </c>
      <c r="C358" s="4">
        <v>2007296015</v>
      </c>
      <c r="D358" s="4">
        <v>6884336963</v>
      </c>
      <c r="E358" s="4">
        <v>68309004566</v>
      </c>
      <c r="F358" s="2">
        <f t="shared" si="1"/>
        <v>25</v>
      </c>
      <c r="G358" s="2" t="s">
        <v>733</v>
      </c>
      <c r="H358" s="47" t="s">
        <v>541</v>
      </c>
    </row>
    <row r="359" spans="1:8" ht="12.5">
      <c r="A359" s="4">
        <v>354</v>
      </c>
      <c r="B359" s="2" t="s">
        <v>733</v>
      </c>
      <c r="C359" s="4">
        <v>2005652605</v>
      </c>
      <c r="D359" s="4">
        <v>6802346851</v>
      </c>
      <c r="E359" s="4">
        <v>68209009268</v>
      </c>
      <c r="F359" s="2">
        <f t="shared" si="1"/>
        <v>26</v>
      </c>
      <c r="G359" s="2" t="s">
        <v>733</v>
      </c>
      <c r="H359" s="47" t="s">
        <v>542</v>
      </c>
    </row>
    <row r="360" spans="1:8" ht="12.5">
      <c r="A360" s="4">
        <v>355</v>
      </c>
      <c r="B360" s="2" t="s">
        <v>733</v>
      </c>
      <c r="C360" s="4">
        <v>2005690978</v>
      </c>
      <c r="D360" s="4">
        <v>6882955623</v>
      </c>
      <c r="E360" s="4">
        <v>68309013744</v>
      </c>
      <c r="F360" s="2">
        <f t="shared" si="1"/>
        <v>27</v>
      </c>
      <c r="G360" s="2" t="s">
        <v>733</v>
      </c>
      <c r="H360" s="47" t="s">
        <v>543</v>
      </c>
    </row>
    <row r="361" spans="1:8" ht="12.5">
      <c r="A361" s="4">
        <v>356</v>
      </c>
      <c r="B361" s="2" t="s">
        <v>395</v>
      </c>
      <c r="C361" s="4">
        <v>2001242516</v>
      </c>
      <c r="D361" s="4">
        <v>6839525082</v>
      </c>
      <c r="E361" s="4">
        <v>68208011419</v>
      </c>
      <c r="F361" s="2">
        <f t="shared" si="1"/>
        <v>1</v>
      </c>
      <c r="G361" s="2" t="s">
        <v>395</v>
      </c>
      <c r="H361" s="47" t="s">
        <v>545</v>
      </c>
    </row>
    <row r="362" spans="1:8" ht="12.5">
      <c r="A362" s="4">
        <v>357</v>
      </c>
      <c r="B362" s="2" t="s">
        <v>395</v>
      </c>
      <c r="C362" s="4">
        <v>2001280480</v>
      </c>
      <c r="D362" s="4">
        <v>6842045670</v>
      </c>
      <c r="E362" s="4">
        <v>68308007857</v>
      </c>
      <c r="F362" s="2">
        <f t="shared" si="1"/>
        <v>2</v>
      </c>
      <c r="G362" s="2" t="s">
        <v>395</v>
      </c>
      <c r="H362" s="47" t="s">
        <v>546</v>
      </c>
    </row>
    <row r="363" spans="1:8" ht="12.5">
      <c r="A363" s="4">
        <v>358</v>
      </c>
      <c r="B363" s="2" t="s">
        <v>395</v>
      </c>
      <c r="C363" s="4">
        <v>2001280423</v>
      </c>
      <c r="D363" s="4">
        <v>6879004261</v>
      </c>
      <c r="E363" s="4">
        <v>68307002252</v>
      </c>
      <c r="F363" s="2">
        <f t="shared" si="1"/>
        <v>3</v>
      </c>
      <c r="G363" s="2" t="s">
        <v>395</v>
      </c>
      <c r="H363" s="47" t="s">
        <v>547</v>
      </c>
    </row>
    <row r="364" spans="1:8" ht="12.5">
      <c r="A364" s="4">
        <v>359</v>
      </c>
      <c r="B364" s="2" t="s">
        <v>395</v>
      </c>
      <c r="C364" s="4">
        <v>2001242520</v>
      </c>
      <c r="D364" s="4">
        <v>6829498782</v>
      </c>
      <c r="E364" s="4">
        <v>68208002648</v>
      </c>
      <c r="F364" s="2">
        <f t="shared" si="1"/>
        <v>4</v>
      </c>
      <c r="G364" s="2" t="s">
        <v>395</v>
      </c>
      <c r="H364" s="47" t="s">
        <v>548</v>
      </c>
    </row>
    <row r="365" spans="1:8" ht="12.5">
      <c r="A365" s="4">
        <v>360</v>
      </c>
      <c r="B365" s="2" t="s">
        <v>395</v>
      </c>
      <c r="C365" s="4">
        <v>2001280482</v>
      </c>
      <c r="D365" s="4">
        <v>6842049230</v>
      </c>
      <c r="E365" s="4">
        <v>68308010215</v>
      </c>
      <c r="F365" s="2">
        <f t="shared" si="1"/>
        <v>5</v>
      </c>
      <c r="G365" s="2" t="s">
        <v>395</v>
      </c>
      <c r="H365" s="47" t="s">
        <v>549</v>
      </c>
    </row>
    <row r="366" spans="1:8" ht="12.5">
      <c r="A366" s="4">
        <v>361</v>
      </c>
      <c r="B366" s="2" t="s">
        <v>395</v>
      </c>
      <c r="C366" s="4">
        <v>2001242549</v>
      </c>
      <c r="D366" s="4">
        <v>6840150211</v>
      </c>
      <c r="E366" s="4">
        <v>68308010277</v>
      </c>
      <c r="F366" s="2">
        <f t="shared" si="1"/>
        <v>6</v>
      </c>
      <c r="G366" s="2" t="s">
        <v>395</v>
      </c>
      <c r="H366" s="47" t="s">
        <v>550</v>
      </c>
    </row>
    <row r="367" spans="1:8" ht="12.5">
      <c r="A367" s="4">
        <v>362</v>
      </c>
      <c r="B367" s="2" t="s">
        <v>395</v>
      </c>
      <c r="C367" s="4">
        <v>2006787650</v>
      </c>
      <c r="D367" s="4">
        <v>6853976583</v>
      </c>
      <c r="E367" s="4">
        <v>68308008735</v>
      </c>
      <c r="F367" s="2">
        <f t="shared" si="1"/>
        <v>7</v>
      </c>
      <c r="G367" s="2" t="s">
        <v>395</v>
      </c>
      <c r="H367" s="47" t="s">
        <v>551</v>
      </c>
    </row>
    <row r="368" spans="1:8" ht="12.5">
      <c r="A368" s="4">
        <v>363</v>
      </c>
      <c r="B368" s="2" t="s">
        <v>395</v>
      </c>
      <c r="C368" s="4">
        <v>2001128203</v>
      </c>
      <c r="D368" s="4">
        <v>6853458319</v>
      </c>
      <c r="E368" s="4">
        <v>68208008804</v>
      </c>
      <c r="F368" s="2">
        <f t="shared" si="1"/>
        <v>8</v>
      </c>
      <c r="G368" s="2" t="s">
        <v>395</v>
      </c>
      <c r="H368" s="47" t="s">
        <v>552</v>
      </c>
    </row>
    <row r="369" spans="1:8" ht="12.5">
      <c r="A369" s="4">
        <v>364</v>
      </c>
      <c r="B369" s="2" t="s">
        <v>395</v>
      </c>
      <c r="C369" s="4">
        <v>2001280493</v>
      </c>
      <c r="D369" s="4">
        <v>6858719714</v>
      </c>
      <c r="E369" s="4">
        <v>68308002387</v>
      </c>
      <c r="F369" s="2">
        <f t="shared" si="1"/>
        <v>9</v>
      </c>
      <c r="G369" s="2" t="s">
        <v>395</v>
      </c>
      <c r="H369" s="47" t="s">
        <v>553</v>
      </c>
    </row>
    <row r="370" spans="1:8" ht="12.5">
      <c r="A370" s="4">
        <v>365</v>
      </c>
      <c r="B370" s="2" t="s">
        <v>395</v>
      </c>
      <c r="C370" s="4">
        <v>2001280435</v>
      </c>
      <c r="D370" s="4">
        <v>6821157962</v>
      </c>
      <c r="E370" s="4">
        <v>68308001415</v>
      </c>
      <c r="F370" s="2">
        <f t="shared" si="1"/>
        <v>10</v>
      </c>
      <c r="G370" s="2" t="s">
        <v>395</v>
      </c>
      <c r="H370" s="47" t="s">
        <v>554</v>
      </c>
    </row>
    <row r="371" spans="1:8" ht="12.5">
      <c r="A371" s="4">
        <v>366</v>
      </c>
      <c r="B371" s="2" t="s">
        <v>395</v>
      </c>
      <c r="C371" s="4">
        <v>2001185152</v>
      </c>
      <c r="D371" s="4">
        <v>6878261873</v>
      </c>
      <c r="E371" s="4">
        <v>68308008066</v>
      </c>
      <c r="F371" s="2">
        <f t="shared" si="1"/>
        <v>11</v>
      </c>
      <c r="G371" s="2" t="s">
        <v>395</v>
      </c>
      <c r="H371" s="47" t="s">
        <v>555</v>
      </c>
    </row>
    <row r="372" spans="1:8" ht="12.5">
      <c r="A372" s="4">
        <v>367</v>
      </c>
      <c r="B372" s="2" t="s">
        <v>395</v>
      </c>
      <c r="C372" s="4">
        <v>2001185151</v>
      </c>
      <c r="D372" s="4">
        <v>6878235562</v>
      </c>
      <c r="E372" s="4">
        <v>68308010294</v>
      </c>
      <c r="F372" s="2">
        <f t="shared" si="1"/>
        <v>12</v>
      </c>
      <c r="G372" s="2" t="s">
        <v>395</v>
      </c>
      <c r="H372" s="47" t="s">
        <v>556</v>
      </c>
    </row>
    <row r="373" spans="1:8" ht="12.5">
      <c r="A373" s="4">
        <v>368</v>
      </c>
      <c r="B373" s="2" t="s">
        <v>395</v>
      </c>
      <c r="C373" s="4">
        <v>2001128267</v>
      </c>
      <c r="D373" s="4">
        <v>6842588562</v>
      </c>
      <c r="E373" s="4">
        <v>68308001507</v>
      </c>
      <c r="F373" s="2">
        <f t="shared" si="1"/>
        <v>13</v>
      </c>
      <c r="G373" s="2" t="s">
        <v>395</v>
      </c>
      <c r="H373" s="47" t="s">
        <v>557</v>
      </c>
    </row>
    <row r="374" spans="1:8" ht="12.5">
      <c r="A374" s="4">
        <v>369</v>
      </c>
      <c r="B374" s="2" t="s">
        <v>395</v>
      </c>
      <c r="C374" s="4">
        <v>2001280494</v>
      </c>
      <c r="D374" s="4">
        <v>6858719715</v>
      </c>
      <c r="E374" s="4">
        <v>68308005386</v>
      </c>
      <c r="F374" s="2">
        <f t="shared" si="1"/>
        <v>14</v>
      </c>
      <c r="G374" s="2" t="s">
        <v>395</v>
      </c>
      <c r="H374" s="47" t="s">
        <v>558</v>
      </c>
    </row>
    <row r="375" spans="1:8" ht="12.5">
      <c r="A375" s="4">
        <v>370</v>
      </c>
      <c r="B375" s="2" t="s">
        <v>395</v>
      </c>
      <c r="C375" s="4">
        <v>2001280498</v>
      </c>
      <c r="D375" s="4">
        <v>6801619583</v>
      </c>
      <c r="E375" s="4">
        <v>68208005105</v>
      </c>
      <c r="F375" s="2">
        <f t="shared" si="1"/>
        <v>15</v>
      </c>
      <c r="G375" s="2" t="s">
        <v>395</v>
      </c>
      <c r="H375" s="47" t="s">
        <v>559</v>
      </c>
    </row>
    <row r="376" spans="1:8" ht="12.5">
      <c r="A376" s="4">
        <v>371</v>
      </c>
      <c r="B376" s="2" t="s">
        <v>395</v>
      </c>
      <c r="C376" s="4">
        <v>2001223988</v>
      </c>
      <c r="D376" s="4">
        <v>6865524348</v>
      </c>
      <c r="E376" s="4">
        <v>68308002676</v>
      </c>
      <c r="F376" s="2">
        <f t="shared" si="1"/>
        <v>16</v>
      </c>
      <c r="G376" s="2" t="s">
        <v>395</v>
      </c>
      <c r="H376" s="47" t="s">
        <v>560</v>
      </c>
    </row>
    <row r="377" spans="1:8" ht="12.5">
      <c r="A377" s="4">
        <v>372</v>
      </c>
      <c r="B377" s="2" t="s">
        <v>395</v>
      </c>
      <c r="C377" s="4">
        <v>2001269763</v>
      </c>
      <c r="D377" s="4">
        <v>6853976569</v>
      </c>
      <c r="E377" s="4">
        <v>68308009566</v>
      </c>
      <c r="F377" s="2">
        <f t="shared" si="1"/>
        <v>17</v>
      </c>
      <c r="G377" s="2" t="s">
        <v>395</v>
      </c>
      <c r="H377" s="47" t="s">
        <v>561</v>
      </c>
    </row>
    <row r="378" spans="1:8" ht="12.5">
      <c r="A378" s="4">
        <v>373</v>
      </c>
      <c r="B378" s="2" t="s">
        <v>395</v>
      </c>
      <c r="C378" s="4">
        <v>2001185164</v>
      </c>
      <c r="D378" s="4">
        <v>6878235563</v>
      </c>
      <c r="E378" s="4">
        <v>68308013097</v>
      </c>
      <c r="F378" s="2">
        <f t="shared" si="1"/>
        <v>18</v>
      </c>
      <c r="G378" s="2" t="s">
        <v>395</v>
      </c>
      <c r="H378" s="47" t="s">
        <v>562</v>
      </c>
    </row>
    <row r="379" spans="1:8" ht="12.5">
      <c r="A379" s="4">
        <v>374</v>
      </c>
      <c r="B379" s="2" t="s">
        <v>395</v>
      </c>
      <c r="C379" s="4">
        <v>2001269765</v>
      </c>
      <c r="D379" s="4">
        <v>6853976571</v>
      </c>
      <c r="E379" s="4">
        <v>68308002795</v>
      </c>
      <c r="F379" s="2">
        <f t="shared" si="1"/>
        <v>19</v>
      </c>
      <c r="G379" s="2" t="s">
        <v>395</v>
      </c>
      <c r="H379" s="47" t="s">
        <v>563</v>
      </c>
    </row>
    <row r="380" spans="1:8" ht="12.5">
      <c r="A380" s="4">
        <v>375</v>
      </c>
      <c r="B380" s="2" t="s">
        <v>395</v>
      </c>
      <c r="C380" s="4">
        <v>2001280432</v>
      </c>
      <c r="D380" s="4">
        <v>6858719698</v>
      </c>
      <c r="E380" s="4">
        <v>68308012780</v>
      </c>
      <c r="F380" s="2">
        <f t="shared" si="1"/>
        <v>20</v>
      </c>
      <c r="G380" s="2" t="s">
        <v>395</v>
      </c>
      <c r="H380" s="47" t="s">
        <v>564</v>
      </c>
    </row>
    <row r="381" spans="1:8" ht="12.5">
      <c r="A381" s="4">
        <v>376</v>
      </c>
      <c r="B381" s="2" t="s">
        <v>395</v>
      </c>
      <c r="C381" s="4">
        <v>2001242566</v>
      </c>
      <c r="D381" s="4">
        <v>6826878161</v>
      </c>
      <c r="E381" s="4">
        <v>68208006899</v>
      </c>
      <c r="F381" s="2">
        <f t="shared" si="1"/>
        <v>21</v>
      </c>
      <c r="G381" s="2" t="s">
        <v>395</v>
      </c>
      <c r="H381" s="47" t="s">
        <v>736</v>
      </c>
    </row>
    <row r="382" spans="1:8" ht="12.5">
      <c r="A382" s="4">
        <v>377</v>
      </c>
      <c r="B382" s="2" t="s">
        <v>395</v>
      </c>
      <c r="C382" s="4">
        <v>2001242567</v>
      </c>
      <c r="D382" s="4">
        <v>6840151919</v>
      </c>
      <c r="E382" s="4">
        <v>68308010011</v>
      </c>
      <c r="F382" s="2">
        <f t="shared" si="1"/>
        <v>22</v>
      </c>
      <c r="G382" s="2" t="s">
        <v>395</v>
      </c>
      <c r="H382" s="47" t="s">
        <v>565</v>
      </c>
    </row>
    <row r="383" spans="1:8" ht="12.5">
      <c r="A383" s="4">
        <v>378</v>
      </c>
      <c r="B383" s="2" t="s">
        <v>395</v>
      </c>
      <c r="C383" s="4">
        <v>2001128274</v>
      </c>
      <c r="D383" s="4">
        <v>6853458393</v>
      </c>
      <c r="E383" s="4">
        <v>68308004418</v>
      </c>
      <c r="F383" s="2">
        <f t="shared" si="1"/>
        <v>23</v>
      </c>
      <c r="G383" s="2" t="s">
        <v>395</v>
      </c>
      <c r="H383" s="47" t="s">
        <v>566</v>
      </c>
    </row>
    <row r="384" spans="1:8" ht="12.5">
      <c r="A384" s="4">
        <v>379</v>
      </c>
      <c r="B384" s="2" t="s">
        <v>395</v>
      </c>
      <c r="C384" s="4">
        <v>2001280501</v>
      </c>
      <c r="D384" s="4">
        <v>6858719721</v>
      </c>
      <c r="E384" s="4">
        <v>68308003435</v>
      </c>
      <c r="F384" s="2">
        <f t="shared" si="1"/>
        <v>24</v>
      </c>
      <c r="G384" s="2" t="s">
        <v>395</v>
      </c>
      <c r="H384" s="47" t="s">
        <v>567</v>
      </c>
    </row>
    <row r="385" spans="1:8" ht="12.5">
      <c r="A385" s="4">
        <v>380</v>
      </c>
      <c r="B385" s="2" t="s">
        <v>395</v>
      </c>
      <c r="C385" s="4">
        <v>2001128277</v>
      </c>
      <c r="D385" s="4">
        <v>6853458396</v>
      </c>
      <c r="E385" s="4">
        <v>68308002582</v>
      </c>
      <c r="F385" s="2">
        <f t="shared" si="1"/>
        <v>25</v>
      </c>
      <c r="G385" s="2" t="s">
        <v>395</v>
      </c>
      <c r="H385" s="47" t="s">
        <v>568</v>
      </c>
    </row>
    <row r="386" spans="1:8" ht="12.5">
      <c r="A386" s="4">
        <v>381</v>
      </c>
      <c r="B386" s="2" t="s">
        <v>395</v>
      </c>
      <c r="C386" s="4">
        <v>2001280445</v>
      </c>
      <c r="D386" s="4">
        <v>6858719701</v>
      </c>
      <c r="E386" s="4">
        <v>68308011168</v>
      </c>
      <c r="F386" s="2">
        <f t="shared" si="1"/>
        <v>26</v>
      </c>
      <c r="G386" s="2" t="s">
        <v>395</v>
      </c>
      <c r="H386" s="47" t="s">
        <v>569</v>
      </c>
    </row>
    <row r="387" spans="1:8" ht="12.5">
      <c r="A387" s="4">
        <v>382</v>
      </c>
      <c r="B387" s="2" t="s">
        <v>395</v>
      </c>
      <c r="C387" s="4">
        <v>2001269771</v>
      </c>
      <c r="D387" s="4">
        <v>6845470420</v>
      </c>
      <c r="E387" s="4">
        <v>68308001197</v>
      </c>
      <c r="F387" s="2">
        <f t="shared" si="1"/>
        <v>27</v>
      </c>
      <c r="G387" s="2" t="s">
        <v>395</v>
      </c>
      <c r="H387" s="47" t="s">
        <v>570</v>
      </c>
    </row>
    <row r="388" spans="1:8" ht="12.5">
      <c r="A388" s="4">
        <v>383</v>
      </c>
      <c r="B388" s="2" t="s">
        <v>395</v>
      </c>
      <c r="C388" s="4">
        <v>2001269772</v>
      </c>
      <c r="D388" s="4">
        <v>6845470448</v>
      </c>
      <c r="E388" s="4">
        <v>68308011700</v>
      </c>
      <c r="F388" s="2">
        <f t="shared" si="1"/>
        <v>28</v>
      </c>
      <c r="G388" s="2" t="s">
        <v>395</v>
      </c>
      <c r="H388" s="47" t="s">
        <v>571</v>
      </c>
    </row>
    <row r="389" spans="1:8" ht="12.5">
      <c r="A389" s="4">
        <v>384</v>
      </c>
      <c r="B389" s="2" t="s">
        <v>428</v>
      </c>
      <c r="C389" s="4">
        <v>2001128250</v>
      </c>
      <c r="D389" s="4">
        <v>6800973414</v>
      </c>
      <c r="E389" s="4">
        <v>68308004320</v>
      </c>
      <c r="F389" s="2">
        <f t="shared" si="1"/>
        <v>1</v>
      </c>
      <c r="G389" s="2" t="s">
        <v>428</v>
      </c>
      <c r="H389" s="47" t="s">
        <v>573</v>
      </c>
    </row>
    <row r="390" spans="1:8" ht="12.5">
      <c r="A390" s="4">
        <v>385</v>
      </c>
      <c r="B390" s="2" t="s">
        <v>428</v>
      </c>
      <c r="C390" s="4">
        <v>2001280475</v>
      </c>
      <c r="D390" s="4">
        <v>6858719704</v>
      </c>
      <c r="E390" s="4">
        <v>68308003198</v>
      </c>
      <c r="F390" s="2">
        <f t="shared" si="1"/>
        <v>2</v>
      </c>
      <c r="G390" s="2" t="s">
        <v>428</v>
      </c>
      <c r="H390" s="47" t="s">
        <v>574</v>
      </c>
    </row>
    <row r="391" spans="1:8" ht="12.5">
      <c r="A391" s="4">
        <v>386</v>
      </c>
      <c r="B391" s="2" t="s">
        <v>428</v>
      </c>
      <c r="C391" s="4">
        <v>2001242545</v>
      </c>
      <c r="D391" s="4">
        <v>6840076712</v>
      </c>
      <c r="E391" s="4">
        <v>68308008563</v>
      </c>
      <c r="F391" s="2">
        <f t="shared" si="1"/>
        <v>3</v>
      </c>
      <c r="G391" s="2" t="s">
        <v>428</v>
      </c>
      <c r="H391" s="47" t="s">
        <v>737</v>
      </c>
    </row>
    <row r="392" spans="1:8" ht="12.5">
      <c r="A392" s="4">
        <v>387</v>
      </c>
      <c r="B392" s="2" t="s">
        <v>428</v>
      </c>
      <c r="C392" s="4">
        <v>2001280419</v>
      </c>
      <c r="D392" s="4">
        <v>6800057592</v>
      </c>
      <c r="E392" s="4">
        <v>68208010842</v>
      </c>
      <c r="F392" s="2">
        <f t="shared" si="1"/>
        <v>4</v>
      </c>
      <c r="G392" s="2" t="s">
        <v>428</v>
      </c>
      <c r="H392" s="47" t="s">
        <v>575</v>
      </c>
    </row>
    <row r="393" spans="1:8" ht="12.5">
      <c r="A393" s="4">
        <v>388</v>
      </c>
      <c r="B393" s="2" t="s">
        <v>428</v>
      </c>
      <c r="C393" s="4">
        <v>2001280479</v>
      </c>
      <c r="D393" s="4">
        <v>6842044609</v>
      </c>
      <c r="E393" s="4">
        <v>68308001174</v>
      </c>
      <c r="F393" s="2">
        <f t="shared" si="1"/>
        <v>5</v>
      </c>
      <c r="G393" s="2" t="s">
        <v>428</v>
      </c>
      <c r="H393" s="47" t="s">
        <v>576</v>
      </c>
    </row>
    <row r="394" spans="1:8" ht="12.5">
      <c r="A394" s="4">
        <v>389</v>
      </c>
      <c r="B394" s="2" t="s">
        <v>428</v>
      </c>
      <c r="C394" s="4">
        <v>2001280422</v>
      </c>
      <c r="D394" s="4">
        <v>6858719680</v>
      </c>
      <c r="E394" s="4">
        <v>68308005559</v>
      </c>
      <c r="F394" s="2">
        <f t="shared" si="1"/>
        <v>6</v>
      </c>
      <c r="G394" s="2" t="s">
        <v>428</v>
      </c>
      <c r="H394" s="47" t="s">
        <v>577</v>
      </c>
    </row>
    <row r="395" spans="1:8" ht="12.5">
      <c r="A395" s="4">
        <v>390</v>
      </c>
      <c r="B395" s="2" t="s">
        <v>428</v>
      </c>
      <c r="C395" s="4">
        <v>2001128192</v>
      </c>
      <c r="D395" s="4">
        <v>6853458308</v>
      </c>
      <c r="E395" s="4">
        <v>68208002673</v>
      </c>
      <c r="F395" s="2">
        <f t="shared" si="1"/>
        <v>7</v>
      </c>
      <c r="G395" s="2" t="s">
        <v>428</v>
      </c>
      <c r="H395" s="47" t="s">
        <v>578</v>
      </c>
    </row>
    <row r="396" spans="1:8" ht="12.5">
      <c r="A396" s="4">
        <v>391</v>
      </c>
      <c r="B396" s="2" t="s">
        <v>428</v>
      </c>
      <c r="C396" s="4">
        <v>2001280424</v>
      </c>
      <c r="D396" s="4">
        <v>6858719682</v>
      </c>
      <c r="E396" s="4">
        <v>68208007986</v>
      </c>
      <c r="F396" s="2">
        <f t="shared" si="1"/>
        <v>8</v>
      </c>
      <c r="G396" s="2" t="s">
        <v>428</v>
      </c>
      <c r="H396" s="47" t="s">
        <v>579</v>
      </c>
    </row>
    <row r="397" spans="1:8" ht="12.5">
      <c r="A397" s="4">
        <v>392</v>
      </c>
      <c r="B397" s="2" t="s">
        <v>428</v>
      </c>
      <c r="C397" s="4">
        <v>2001128259</v>
      </c>
      <c r="D397" s="4">
        <v>6853458374</v>
      </c>
      <c r="E397" s="4">
        <v>68308001046</v>
      </c>
      <c r="F397" s="2">
        <f t="shared" si="1"/>
        <v>9</v>
      </c>
      <c r="G397" s="2" t="s">
        <v>428</v>
      </c>
      <c r="H397" s="47" t="s">
        <v>580</v>
      </c>
    </row>
    <row r="398" spans="1:8" ht="12.5">
      <c r="A398" s="4">
        <v>393</v>
      </c>
      <c r="B398" s="2" t="s">
        <v>428</v>
      </c>
      <c r="C398" s="4">
        <v>2001128229</v>
      </c>
      <c r="D398" s="4">
        <v>6853458346</v>
      </c>
      <c r="E398" s="4">
        <v>68308008576</v>
      </c>
      <c r="F398" s="2">
        <f t="shared" si="1"/>
        <v>10</v>
      </c>
      <c r="G398" s="2" t="s">
        <v>428</v>
      </c>
      <c r="H398" s="47" t="s">
        <v>581</v>
      </c>
    </row>
    <row r="399" spans="1:8" ht="12.5">
      <c r="A399" s="4">
        <v>394</v>
      </c>
      <c r="B399" s="2" t="s">
        <v>428</v>
      </c>
      <c r="C399" s="4">
        <v>2001280486</v>
      </c>
      <c r="D399" s="4">
        <v>6858719708</v>
      </c>
      <c r="E399" s="4">
        <v>68308004879</v>
      </c>
      <c r="F399" s="2">
        <f t="shared" si="1"/>
        <v>11</v>
      </c>
      <c r="G399" s="2" t="s">
        <v>428</v>
      </c>
      <c r="H399" s="47" t="s">
        <v>582</v>
      </c>
    </row>
    <row r="400" spans="1:8" ht="12.5">
      <c r="A400" s="4">
        <v>395</v>
      </c>
      <c r="B400" s="2" t="s">
        <v>428</v>
      </c>
      <c r="C400" s="4">
        <v>2001128232</v>
      </c>
      <c r="D400" s="4">
        <v>6853458348</v>
      </c>
      <c r="E400" s="4">
        <v>68308002629</v>
      </c>
      <c r="F400" s="2">
        <f t="shared" si="1"/>
        <v>12</v>
      </c>
      <c r="G400" s="2" t="s">
        <v>428</v>
      </c>
      <c r="H400" s="47" t="s">
        <v>583</v>
      </c>
    </row>
    <row r="401" spans="1:8" ht="12.5">
      <c r="A401" s="4">
        <v>396</v>
      </c>
      <c r="B401" s="2" t="s">
        <v>428</v>
      </c>
      <c r="C401" s="4">
        <v>2001280488</v>
      </c>
      <c r="D401" s="4">
        <v>6858719710</v>
      </c>
      <c r="E401" s="4">
        <v>68208012262</v>
      </c>
      <c r="F401" s="2">
        <f t="shared" si="1"/>
        <v>13</v>
      </c>
      <c r="G401" s="2" t="s">
        <v>428</v>
      </c>
      <c r="H401" s="47" t="s">
        <v>584</v>
      </c>
    </row>
    <row r="402" spans="1:8" ht="12.5">
      <c r="A402" s="4">
        <v>397</v>
      </c>
      <c r="B402" s="2" t="s">
        <v>428</v>
      </c>
      <c r="C402" s="4">
        <v>2001128263</v>
      </c>
      <c r="D402" s="4">
        <v>6853458379</v>
      </c>
      <c r="E402" s="4">
        <v>68308013094</v>
      </c>
      <c r="F402" s="2">
        <f t="shared" si="1"/>
        <v>14</v>
      </c>
      <c r="G402" s="2" t="s">
        <v>428</v>
      </c>
      <c r="H402" s="47" t="s">
        <v>585</v>
      </c>
    </row>
    <row r="403" spans="1:8" ht="12.5">
      <c r="A403" s="4">
        <v>398</v>
      </c>
      <c r="B403" s="2" t="s">
        <v>428</v>
      </c>
      <c r="C403" s="4">
        <v>2001242554</v>
      </c>
      <c r="D403" s="4">
        <v>6840152177</v>
      </c>
      <c r="E403" s="4">
        <v>68208004731</v>
      </c>
      <c r="F403" s="2">
        <f t="shared" si="1"/>
        <v>15</v>
      </c>
      <c r="G403" s="2" t="s">
        <v>428</v>
      </c>
      <c r="H403" s="47" t="s">
        <v>586</v>
      </c>
    </row>
    <row r="404" spans="1:8" ht="12.5">
      <c r="A404" s="4">
        <v>399</v>
      </c>
      <c r="B404" s="2" t="s">
        <v>428</v>
      </c>
      <c r="C404" s="4">
        <v>2001242523</v>
      </c>
      <c r="D404" s="4">
        <v>6830969146</v>
      </c>
      <c r="E404" s="4">
        <v>68208009625</v>
      </c>
      <c r="F404" s="2">
        <f t="shared" si="1"/>
        <v>16</v>
      </c>
      <c r="G404" s="2" t="s">
        <v>428</v>
      </c>
      <c r="H404" s="47" t="s">
        <v>587</v>
      </c>
    </row>
    <row r="405" spans="1:8" ht="12.5">
      <c r="A405" s="4">
        <v>400</v>
      </c>
      <c r="B405" s="2" t="s">
        <v>428</v>
      </c>
      <c r="C405" s="4">
        <v>2001242557</v>
      </c>
      <c r="D405" s="4">
        <v>6828162486</v>
      </c>
      <c r="E405" s="4">
        <v>68308002258</v>
      </c>
      <c r="F405" s="2">
        <f t="shared" si="1"/>
        <v>17</v>
      </c>
      <c r="G405" s="2" t="s">
        <v>428</v>
      </c>
      <c r="H405" s="47" t="s">
        <v>588</v>
      </c>
    </row>
    <row r="406" spans="1:8" ht="12.5">
      <c r="A406" s="4">
        <v>401</v>
      </c>
      <c r="B406" s="2" t="s">
        <v>428</v>
      </c>
      <c r="C406" s="4">
        <v>2001280868</v>
      </c>
      <c r="D406" s="4">
        <v>6858719690</v>
      </c>
      <c r="E406" s="4">
        <v>68208007295</v>
      </c>
      <c r="F406" s="2">
        <f t="shared" si="1"/>
        <v>18</v>
      </c>
      <c r="G406" s="2" t="s">
        <v>428</v>
      </c>
      <c r="H406" s="47" t="s">
        <v>589</v>
      </c>
    </row>
    <row r="407" spans="1:8" ht="12.5">
      <c r="A407" s="4">
        <v>402</v>
      </c>
      <c r="B407" s="2" t="s">
        <v>428</v>
      </c>
      <c r="C407" s="4">
        <v>2001223977</v>
      </c>
      <c r="D407" s="4">
        <v>6865524347</v>
      </c>
      <c r="E407" s="4">
        <v>68308003233</v>
      </c>
      <c r="F407" s="2">
        <f t="shared" si="1"/>
        <v>19</v>
      </c>
      <c r="G407" s="2" t="s">
        <v>428</v>
      </c>
      <c r="H407" s="47" t="s">
        <v>590</v>
      </c>
    </row>
    <row r="408" spans="1:8" ht="12.5">
      <c r="A408" s="4">
        <v>403</v>
      </c>
      <c r="B408" s="2" t="s">
        <v>428</v>
      </c>
      <c r="C408" s="4">
        <v>2001280436</v>
      </c>
      <c r="D408" s="4">
        <v>6858719691</v>
      </c>
      <c r="E408" s="4">
        <v>68308006137</v>
      </c>
      <c r="F408" s="2">
        <f t="shared" si="1"/>
        <v>20</v>
      </c>
      <c r="G408" s="2" t="s">
        <v>428</v>
      </c>
      <c r="H408" s="47" t="s">
        <v>591</v>
      </c>
    </row>
    <row r="409" spans="1:8" ht="12.5">
      <c r="A409" s="4">
        <v>404</v>
      </c>
      <c r="B409" s="2" t="s">
        <v>428</v>
      </c>
      <c r="C409" s="4">
        <v>2001242531</v>
      </c>
      <c r="D409" s="4">
        <v>6839525109</v>
      </c>
      <c r="E409" s="4">
        <v>68308002493</v>
      </c>
      <c r="F409" s="2">
        <f t="shared" si="1"/>
        <v>21</v>
      </c>
      <c r="G409" s="2" t="s">
        <v>428</v>
      </c>
      <c r="H409" s="47" t="s">
        <v>592</v>
      </c>
    </row>
    <row r="410" spans="1:8" ht="12.5">
      <c r="A410" s="4">
        <v>405</v>
      </c>
      <c r="B410" s="2" t="s">
        <v>428</v>
      </c>
      <c r="C410" s="4">
        <v>2001280437</v>
      </c>
      <c r="D410" s="4">
        <v>6858719692</v>
      </c>
      <c r="E410" s="4">
        <v>68308012600</v>
      </c>
      <c r="F410" s="2">
        <f t="shared" si="1"/>
        <v>22</v>
      </c>
      <c r="G410" s="2" t="s">
        <v>428</v>
      </c>
      <c r="H410" s="47" t="s">
        <v>593</v>
      </c>
    </row>
    <row r="411" spans="1:8" ht="12.5">
      <c r="A411" s="4">
        <v>406</v>
      </c>
      <c r="B411" s="2" t="s">
        <v>428</v>
      </c>
      <c r="C411" s="4">
        <v>2001128206</v>
      </c>
      <c r="D411" s="4">
        <v>6853458323</v>
      </c>
      <c r="E411" s="4">
        <v>68308013068</v>
      </c>
      <c r="F411" s="2">
        <f t="shared" si="1"/>
        <v>23</v>
      </c>
      <c r="G411" s="2" t="s">
        <v>428</v>
      </c>
      <c r="H411" s="47" t="s">
        <v>594</v>
      </c>
    </row>
    <row r="412" spans="1:8" ht="12.5">
      <c r="A412" s="4">
        <v>407</v>
      </c>
      <c r="B412" s="2" t="s">
        <v>428</v>
      </c>
      <c r="C412" s="4">
        <v>2001280431</v>
      </c>
      <c r="D412" s="4">
        <v>6858719693</v>
      </c>
      <c r="E412" s="4">
        <v>68308000777</v>
      </c>
      <c r="F412" s="2">
        <f t="shared" si="1"/>
        <v>24</v>
      </c>
      <c r="G412" s="2" t="s">
        <v>428</v>
      </c>
      <c r="H412" s="47" t="s">
        <v>595</v>
      </c>
    </row>
    <row r="413" spans="1:8" ht="12.5">
      <c r="A413" s="4">
        <v>408</v>
      </c>
      <c r="B413" s="2" t="s">
        <v>428</v>
      </c>
      <c r="C413" s="4">
        <v>2001128242</v>
      </c>
      <c r="D413" s="4">
        <v>6853458359</v>
      </c>
      <c r="E413" s="4">
        <v>68308000139</v>
      </c>
      <c r="F413" s="2">
        <f t="shared" si="1"/>
        <v>25</v>
      </c>
      <c r="G413" s="2" t="s">
        <v>428</v>
      </c>
      <c r="H413" s="47" t="s">
        <v>596</v>
      </c>
    </row>
    <row r="414" spans="1:8" ht="12.5">
      <c r="A414" s="4">
        <v>409</v>
      </c>
      <c r="B414" s="2" t="s">
        <v>428</v>
      </c>
      <c r="C414" s="4">
        <v>2001280439</v>
      </c>
      <c r="D414" s="4">
        <v>6858719694</v>
      </c>
      <c r="E414" s="4">
        <v>68308004606</v>
      </c>
      <c r="F414" s="2">
        <f t="shared" si="1"/>
        <v>26</v>
      </c>
      <c r="G414" s="2" t="s">
        <v>428</v>
      </c>
      <c r="H414" s="47" t="s">
        <v>597</v>
      </c>
    </row>
    <row r="415" spans="1:8" ht="12.5">
      <c r="A415" s="4">
        <v>410</v>
      </c>
      <c r="B415" s="2" t="s">
        <v>428</v>
      </c>
      <c r="C415" s="4">
        <v>2001280442</v>
      </c>
      <c r="D415" s="4">
        <v>6858719695</v>
      </c>
      <c r="E415" s="4">
        <v>68308003222</v>
      </c>
      <c r="F415" s="2">
        <f t="shared" si="1"/>
        <v>27</v>
      </c>
      <c r="G415" s="2" t="s">
        <v>428</v>
      </c>
      <c r="H415" s="47" t="s">
        <v>598</v>
      </c>
    </row>
    <row r="416" spans="1:8" ht="12.5">
      <c r="A416" s="4">
        <v>411</v>
      </c>
      <c r="B416" s="2" t="s">
        <v>428</v>
      </c>
      <c r="C416" s="4">
        <v>2001269764</v>
      </c>
      <c r="D416" s="4">
        <v>6853976570</v>
      </c>
      <c r="E416" s="4">
        <v>68308002567</v>
      </c>
      <c r="F416" s="2">
        <f t="shared" si="1"/>
        <v>28</v>
      </c>
      <c r="G416" s="2" t="s">
        <v>428</v>
      </c>
      <c r="H416" s="47" t="s">
        <v>599</v>
      </c>
    </row>
    <row r="417" spans="1:8" ht="12.5">
      <c r="A417" s="4">
        <v>412</v>
      </c>
      <c r="B417" s="2" t="s">
        <v>428</v>
      </c>
      <c r="C417" s="4">
        <v>2001280441</v>
      </c>
      <c r="D417" s="4">
        <v>6858719687</v>
      </c>
      <c r="E417" s="4">
        <v>68308002102</v>
      </c>
      <c r="F417" s="2">
        <f t="shared" si="1"/>
        <v>29</v>
      </c>
      <c r="G417" s="2" t="s">
        <v>428</v>
      </c>
      <c r="H417" s="47" t="s">
        <v>600</v>
      </c>
    </row>
    <row r="418" spans="1:8" ht="12.5">
      <c r="A418" s="4">
        <v>413</v>
      </c>
      <c r="B418" s="2" t="s">
        <v>428</v>
      </c>
      <c r="C418" s="4">
        <v>2001242540</v>
      </c>
      <c r="D418" s="4">
        <v>6839525121</v>
      </c>
      <c r="E418" s="4">
        <v>68208008051</v>
      </c>
      <c r="F418" s="2">
        <f t="shared" si="1"/>
        <v>30</v>
      </c>
      <c r="G418" s="2" t="s">
        <v>428</v>
      </c>
      <c r="H418" s="47" t="s">
        <v>601</v>
      </c>
    </row>
    <row r="419" spans="1:8" ht="12.5">
      <c r="A419" s="4">
        <v>414</v>
      </c>
      <c r="B419" s="2" t="s">
        <v>428</v>
      </c>
      <c r="C419" s="4">
        <v>2001185128</v>
      </c>
      <c r="D419" s="4">
        <v>6878235830</v>
      </c>
      <c r="E419" s="4">
        <v>68308004750</v>
      </c>
      <c r="F419" s="2">
        <f t="shared" si="1"/>
        <v>31</v>
      </c>
      <c r="G419" s="2" t="s">
        <v>428</v>
      </c>
      <c r="H419" s="47" t="s">
        <v>602</v>
      </c>
    </row>
    <row r="420" spans="1:8" ht="12.5">
      <c r="A420" s="4">
        <v>415</v>
      </c>
      <c r="B420" s="2" t="s">
        <v>428</v>
      </c>
      <c r="C420" s="4">
        <v>2001185133</v>
      </c>
      <c r="D420" s="4">
        <v>6841904625</v>
      </c>
      <c r="E420" s="4">
        <v>68308011625</v>
      </c>
      <c r="F420" s="2">
        <f t="shared" si="1"/>
        <v>32</v>
      </c>
      <c r="G420" s="2" t="s">
        <v>428</v>
      </c>
      <c r="H420" s="47" t="s">
        <v>603</v>
      </c>
    </row>
    <row r="421" spans="1:8" ht="12.5">
      <c r="A421" s="4">
        <v>416</v>
      </c>
      <c r="B421" s="2" t="s">
        <v>460</v>
      </c>
      <c r="C421" s="4">
        <v>2001224018</v>
      </c>
      <c r="D421" s="4">
        <v>6839444514</v>
      </c>
      <c r="E421" s="4">
        <v>68308012929</v>
      </c>
      <c r="F421" s="2">
        <f t="shared" si="1"/>
        <v>1</v>
      </c>
      <c r="G421" s="2" t="s">
        <v>460</v>
      </c>
      <c r="H421" s="47" t="s">
        <v>605</v>
      </c>
    </row>
    <row r="422" spans="1:8" ht="12.5">
      <c r="A422" s="4">
        <v>417</v>
      </c>
      <c r="B422" s="2" t="s">
        <v>460</v>
      </c>
      <c r="C422" s="4">
        <v>2001223971</v>
      </c>
      <c r="D422" s="4">
        <v>6839253518</v>
      </c>
      <c r="E422" s="4">
        <v>68208000360</v>
      </c>
      <c r="F422" s="2">
        <f t="shared" si="1"/>
        <v>2</v>
      </c>
      <c r="G422" s="2" t="s">
        <v>460</v>
      </c>
      <c r="H422" s="47" t="s">
        <v>606</v>
      </c>
    </row>
    <row r="423" spans="1:8" ht="12.5">
      <c r="A423" s="4">
        <v>418</v>
      </c>
      <c r="B423" s="2" t="s">
        <v>460</v>
      </c>
      <c r="C423" s="4">
        <v>2001185134</v>
      </c>
      <c r="D423" s="4">
        <v>6828913950</v>
      </c>
      <c r="E423" s="4">
        <v>68308001204</v>
      </c>
      <c r="F423" s="2">
        <f t="shared" si="1"/>
        <v>3</v>
      </c>
      <c r="G423" s="2" t="s">
        <v>460</v>
      </c>
      <c r="H423" s="47" t="s">
        <v>607</v>
      </c>
    </row>
    <row r="424" spans="1:8" ht="12.5">
      <c r="A424" s="4">
        <v>419</v>
      </c>
      <c r="B424" s="2" t="s">
        <v>460</v>
      </c>
      <c r="C424" s="4">
        <v>2001224023</v>
      </c>
      <c r="D424" s="4">
        <v>6858042670</v>
      </c>
      <c r="E424" s="4">
        <v>68208009104</v>
      </c>
      <c r="F424" s="2">
        <f t="shared" si="1"/>
        <v>4</v>
      </c>
      <c r="G424" s="2" t="s">
        <v>460</v>
      </c>
      <c r="H424" s="47" t="s">
        <v>608</v>
      </c>
    </row>
    <row r="425" spans="1:8" ht="12.5">
      <c r="A425" s="4">
        <v>420</v>
      </c>
      <c r="B425" s="2" t="s">
        <v>460</v>
      </c>
      <c r="C425" s="4">
        <v>2001185110</v>
      </c>
      <c r="D425" s="4">
        <v>6841904975</v>
      </c>
      <c r="E425" s="4">
        <v>68208001604</v>
      </c>
      <c r="F425" s="2">
        <f t="shared" si="1"/>
        <v>5</v>
      </c>
      <c r="G425" s="2" t="s">
        <v>460</v>
      </c>
      <c r="H425" s="47" t="s">
        <v>609</v>
      </c>
    </row>
    <row r="426" spans="1:8" ht="12.5">
      <c r="A426" s="4">
        <v>421</v>
      </c>
      <c r="B426" s="2" t="s">
        <v>460</v>
      </c>
      <c r="C426" s="4">
        <v>2001174751</v>
      </c>
      <c r="D426" s="4">
        <v>6878374792</v>
      </c>
      <c r="E426" s="4">
        <v>68308009407</v>
      </c>
      <c r="F426" s="2">
        <f t="shared" si="1"/>
        <v>6</v>
      </c>
      <c r="G426" s="2" t="s">
        <v>460</v>
      </c>
      <c r="H426" s="47" t="s">
        <v>610</v>
      </c>
    </row>
    <row r="427" spans="1:8" ht="12.5">
      <c r="A427" s="4">
        <v>422</v>
      </c>
      <c r="B427" s="2" t="s">
        <v>460</v>
      </c>
      <c r="C427" s="4">
        <v>2001279630</v>
      </c>
      <c r="D427" s="4">
        <v>6853101509</v>
      </c>
      <c r="E427" s="4">
        <v>68308000001</v>
      </c>
      <c r="F427" s="2">
        <f t="shared" si="1"/>
        <v>7</v>
      </c>
      <c r="G427" s="2" t="s">
        <v>460</v>
      </c>
      <c r="H427" s="47" t="s">
        <v>611</v>
      </c>
    </row>
    <row r="428" spans="1:8" ht="12.5">
      <c r="A428" s="4">
        <v>423</v>
      </c>
      <c r="B428" s="2" t="s">
        <v>460</v>
      </c>
      <c r="C428" s="4">
        <v>2001185141</v>
      </c>
      <c r="D428" s="4">
        <v>6878374793</v>
      </c>
      <c r="E428" s="4">
        <v>68308001801</v>
      </c>
      <c r="F428" s="2">
        <f t="shared" si="1"/>
        <v>8</v>
      </c>
      <c r="G428" s="2" t="s">
        <v>460</v>
      </c>
      <c r="H428" s="47" t="s">
        <v>612</v>
      </c>
    </row>
    <row r="429" spans="1:8" ht="12.5">
      <c r="A429" s="4">
        <v>424</v>
      </c>
      <c r="B429" s="2" t="s">
        <v>460</v>
      </c>
      <c r="C429" s="4">
        <v>2001242558</v>
      </c>
      <c r="D429" s="4">
        <v>6853762764</v>
      </c>
      <c r="E429" s="4">
        <v>68308009318</v>
      </c>
      <c r="F429" s="2">
        <f t="shared" si="1"/>
        <v>9</v>
      </c>
      <c r="G429" s="2" t="s">
        <v>460</v>
      </c>
      <c r="H429" s="47" t="s">
        <v>613</v>
      </c>
    </row>
    <row r="430" spans="1:8" ht="12.5">
      <c r="A430" s="4">
        <v>425</v>
      </c>
      <c r="B430" s="2" t="s">
        <v>460</v>
      </c>
      <c r="C430" s="4">
        <v>2001185114</v>
      </c>
      <c r="D430" s="4">
        <v>6878374794</v>
      </c>
      <c r="E430" s="4">
        <v>68308006125</v>
      </c>
      <c r="F430" s="2">
        <f t="shared" si="1"/>
        <v>10</v>
      </c>
      <c r="G430" s="2" t="s">
        <v>460</v>
      </c>
      <c r="H430" s="47" t="s">
        <v>614</v>
      </c>
    </row>
    <row r="431" spans="1:8" ht="12.5">
      <c r="A431" s="4">
        <v>426</v>
      </c>
      <c r="B431" s="2" t="s">
        <v>460</v>
      </c>
      <c r="C431" s="4">
        <v>2001128265</v>
      </c>
      <c r="D431" s="4">
        <v>6842587901</v>
      </c>
      <c r="E431" s="4">
        <v>68308006936</v>
      </c>
      <c r="F431" s="2">
        <f t="shared" si="1"/>
        <v>11</v>
      </c>
      <c r="G431" s="2" t="s">
        <v>460</v>
      </c>
      <c r="H431" s="47" t="s">
        <v>615</v>
      </c>
    </row>
    <row r="432" spans="1:8" ht="12.5">
      <c r="A432" s="4">
        <v>427</v>
      </c>
      <c r="B432" s="2" t="s">
        <v>460</v>
      </c>
      <c r="C432" s="4">
        <v>2001224031</v>
      </c>
      <c r="D432" s="4">
        <v>6802181138</v>
      </c>
      <c r="E432" s="4">
        <v>68308007731</v>
      </c>
      <c r="F432" s="2">
        <f t="shared" si="1"/>
        <v>12</v>
      </c>
      <c r="G432" s="2" t="s">
        <v>460</v>
      </c>
      <c r="H432" s="47" t="s">
        <v>616</v>
      </c>
    </row>
    <row r="433" spans="1:8" ht="12.5">
      <c r="A433" s="4">
        <v>428</v>
      </c>
      <c r="B433" s="2" t="s">
        <v>460</v>
      </c>
      <c r="C433" s="4">
        <v>2001223979</v>
      </c>
      <c r="D433" s="4">
        <v>6802185348</v>
      </c>
      <c r="E433" s="4">
        <v>68208009713</v>
      </c>
      <c r="F433" s="2">
        <f t="shared" si="1"/>
        <v>13</v>
      </c>
      <c r="G433" s="2" t="s">
        <v>460</v>
      </c>
      <c r="H433" s="47" t="s">
        <v>617</v>
      </c>
    </row>
    <row r="434" spans="1:8" ht="12.5">
      <c r="A434" s="4">
        <v>429</v>
      </c>
      <c r="B434" s="2" t="s">
        <v>460</v>
      </c>
      <c r="C434" s="4">
        <v>2001185144</v>
      </c>
      <c r="D434" s="4">
        <v>6879260333</v>
      </c>
      <c r="E434" s="4">
        <v>68308002406</v>
      </c>
      <c r="F434" s="2">
        <f t="shared" si="1"/>
        <v>14</v>
      </c>
      <c r="G434" s="2" t="s">
        <v>460</v>
      </c>
      <c r="H434" s="47" t="s">
        <v>618</v>
      </c>
    </row>
    <row r="435" spans="1:8" ht="12.5">
      <c r="A435" s="4">
        <v>430</v>
      </c>
      <c r="B435" s="2" t="s">
        <v>460</v>
      </c>
      <c r="C435" s="4">
        <v>2001185156</v>
      </c>
      <c r="D435" s="4">
        <v>6878374796</v>
      </c>
      <c r="E435" s="4">
        <v>68308003365</v>
      </c>
      <c r="F435" s="2">
        <f t="shared" si="1"/>
        <v>15</v>
      </c>
      <c r="G435" s="2" t="s">
        <v>460</v>
      </c>
      <c r="H435" s="47" t="s">
        <v>619</v>
      </c>
    </row>
    <row r="436" spans="1:8" ht="12.5">
      <c r="A436" s="4">
        <v>431</v>
      </c>
      <c r="B436" s="2" t="s">
        <v>460</v>
      </c>
      <c r="C436" s="4">
        <v>2001223989</v>
      </c>
      <c r="D436" s="4">
        <v>6865524346</v>
      </c>
      <c r="E436" s="4">
        <v>68208013580</v>
      </c>
      <c r="F436" s="2">
        <f t="shared" si="1"/>
        <v>16</v>
      </c>
      <c r="G436" s="2" t="s">
        <v>460</v>
      </c>
      <c r="H436" s="47" t="s">
        <v>620</v>
      </c>
    </row>
    <row r="437" spans="1:8" ht="12.5">
      <c r="A437" s="4">
        <v>432</v>
      </c>
      <c r="B437" s="2" t="s">
        <v>460</v>
      </c>
      <c r="C437" s="4">
        <v>2001312642</v>
      </c>
      <c r="D437" s="4">
        <v>6854047202</v>
      </c>
      <c r="E437" s="4">
        <v>68308004741</v>
      </c>
      <c r="F437" s="2">
        <f t="shared" si="1"/>
        <v>17</v>
      </c>
      <c r="G437" s="2" t="s">
        <v>460</v>
      </c>
      <c r="H437" s="47" t="s">
        <v>621</v>
      </c>
    </row>
    <row r="438" spans="1:8" ht="12.5">
      <c r="A438" s="4">
        <v>433</v>
      </c>
      <c r="B438" s="2" t="s">
        <v>460</v>
      </c>
      <c r="C438" s="4">
        <v>2001312648</v>
      </c>
      <c r="D438" s="4">
        <v>6854047206</v>
      </c>
      <c r="E438" s="4">
        <v>68208011027</v>
      </c>
      <c r="F438" s="2">
        <f t="shared" si="1"/>
        <v>18</v>
      </c>
      <c r="G438" s="2" t="s">
        <v>460</v>
      </c>
      <c r="H438" s="47" t="s">
        <v>622</v>
      </c>
    </row>
    <row r="439" spans="1:8" ht="12.5">
      <c r="A439" s="4">
        <v>434</v>
      </c>
      <c r="B439" s="2" t="s">
        <v>460</v>
      </c>
      <c r="C439" s="4">
        <v>2001128208</v>
      </c>
      <c r="D439" s="4">
        <v>6842578716</v>
      </c>
      <c r="E439" s="4">
        <v>68308010602</v>
      </c>
      <c r="F439" s="2">
        <f t="shared" si="1"/>
        <v>19</v>
      </c>
      <c r="G439" s="2" t="s">
        <v>460</v>
      </c>
      <c r="H439" s="47" t="s">
        <v>623</v>
      </c>
    </row>
    <row r="440" spans="1:8" ht="12.5">
      <c r="A440" s="4">
        <v>435</v>
      </c>
      <c r="B440" s="2" t="s">
        <v>460</v>
      </c>
      <c r="C440" s="4">
        <v>2001185145</v>
      </c>
      <c r="D440" s="4">
        <v>6878374795</v>
      </c>
      <c r="E440" s="4">
        <v>68308010335</v>
      </c>
      <c r="F440" s="2">
        <f t="shared" si="1"/>
        <v>20</v>
      </c>
      <c r="G440" s="2" t="s">
        <v>460</v>
      </c>
      <c r="H440" s="47" t="s">
        <v>738</v>
      </c>
    </row>
    <row r="441" spans="1:8" ht="12.5">
      <c r="A441" s="4">
        <v>436</v>
      </c>
      <c r="B441" s="2" t="s">
        <v>460</v>
      </c>
      <c r="C441" s="4">
        <v>2001242538</v>
      </c>
      <c r="D441" s="4">
        <v>6828170851</v>
      </c>
      <c r="E441" s="4">
        <v>68208012190</v>
      </c>
      <c r="F441" s="2">
        <f t="shared" si="1"/>
        <v>21</v>
      </c>
      <c r="G441" s="2" t="s">
        <v>460</v>
      </c>
      <c r="H441" s="47" t="s">
        <v>624</v>
      </c>
    </row>
    <row r="442" spans="1:8" ht="12.5">
      <c r="A442" s="4">
        <v>437</v>
      </c>
      <c r="B442" s="2" t="s">
        <v>460</v>
      </c>
      <c r="C442" s="4">
        <v>2001269768</v>
      </c>
      <c r="D442" s="4">
        <v>6854047175</v>
      </c>
      <c r="E442" s="4">
        <v>68208006170</v>
      </c>
      <c r="F442" s="2">
        <f t="shared" si="1"/>
        <v>22</v>
      </c>
      <c r="G442" s="2" t="s">
        <v>460</v>
      </c>
      <c r="H442" s="47" t="s">
        <v>625</v>
      </c>
    </row>
    <row r="443" spans="1:8" ht="12.5">
      <c r="A443" s="4">
        <v>438</v>
      </c>
      <c r="B443" s="2" t="s">
        <v>460</v>
      </c>
      <c r="C443" s="4">
        <v>2001128276</v>
      </c>
      <c r="D443" s="4">
        <v>6834751661</v>
      </c>
      <c r="E443" s="4">
        <v>68308003633</v>
      </c>
      <c r="F443" s="2">
        <f t="shared" si="1"/>
        <v>23</v>
      </c>
      <c r="G443" s="2" t="s">
        <v>460</v>
      </c>
      <c r="H443" s="47" t="s">
        <v>626</v>
      </c>
    </row>
    <row r="444" spans="1:8" ht="12.5">
      <c r="A444" s="4">
        <v>439</v>
      </c>
      <c r="B444" s="2" t="s">
        <v>460</v>
      </c>
      <c r="C444" s="4">
        <v>2001185127</v>
      </c>
      <c r="D444" s="4">
        <v>6828295881</v>
      </c>
      <c r="E444" s="4">
        <v>68308012691</v>
      </c>
      <c r="F444" s="2">
        <f t="shared" si="1"/>
        <v>24</v>
      </c>
      <c r="G444" s="2" t="s">
        <v>460</v>
      </c>
      <c r="H444" s="47" t="s">
        <v>627</v>
      </c>
    </row>
    <row r="445" spans="1:8" ht="12.5">
      <c r="A445" s="4">
        <v>440</v>
      </c>
      <c r="B445" s="2" t="s">
        <v>460</v>
      </c>
      <c r="C445" s="4">
        <v>2001185160</v>
      </c>
      <c r="D445" s="4">
        <v>6878374801</v>
      </c>
      <c r="E445" s="4">
        <v>68308010778</v>
      </c>
      <c r="F445" s="2">
        <f t="shared" si="1"/>
        <v>25</v>
      </c>
      <c r="G445" s="2" t="s">
        <v>460</v>
      </c>
      <c r="H445" s="47" t="s">
        <v>628</v>
      </c>
    </row>
    <row r="446" spans="1:8" ht="12.5">
      <c r="A446" s="4">
        <v>441</v>
      </c>
      <c r="B446" s="2" t="s">
        <v>460</v>
      </c>
      <c r="C446" s="4">
        <v>2001185170</v>
      </c>
      <c r="D446" s="4">
        <v>6878374804</v>
      </c>
      <c r="E446" s="4">
        <v>68308012554</v>
      </c>
      <c r="F446" s="2">
        <f t="shared" si="1"/>
        <v>26</v>
      </c>
      <c r="G446" s="2" t="s">
        <v>460</v>
      </c>
      <c r="H446" s="47" t="s">
        <v>629</v>
      </c>
    </row>
    <row r="447" spans="1:8" ht="12.5">
      <c r="A447" s="4">
        <v>442</v>
      </c>
      <c r="B447" s="2" t="s">
        <v>460</v>
      </c>
      <c r="C447" s="4">
        <v>2001223992</v>
      </c>
      <c r="D447" s="4">
        <v>6839443768</v>
      </c>
      <c r="E447" s="4">
        <v>68308012962</v>
      </c>
      <c r="F447" s="2">
        <f t="shared" si="1"/>
        <v>27</v>
      </c>
      <c r="G447" s="2" t="s">
        <v>460</v>
      </c>
      <c r="H447" s="47" t="s">
        <v>630</v>
      </c>
    </row>
    <row r="448" spans="1:8" ht="12.5">
      <c r="A448" s="4">
        <v>443</v>
      </c>
      <c r="B448" s="2" t="s">
        <v>460</v>
      </c>
      <c r="C448" s="4">
        <v>2001224026</v>
      </c>
      <c r="D448" s="4">
        <v>6839485081</v>
      </c>
      <c r="E448" s="4">
        <v>68208006960</v>
      </c>
      <c r="F448" s="2">
        <f t="shared" si="1"/>
        <v>28</v>
      </c>
      <c r="G448" s="2" t="s">
        <v>460</v>
      </c>
      <c r="H448" s="47" t="s">
        <v>631</v>
      </c>
    </row>
    <row r="449" spans="1:8" ht="12.5">
      <c r="A449" s="4">
        <v>444</v>
      </c>
      <c r="B449" s="2" t="s">
        <v>489</v>
      </c>
      <c r="C449" s="4">
        <v>2001128251</v>
      </c>
      <c r="D449" s="4">
        <v>6802153273</v>
      </c>
      <c r="E449" s="4">
        <v>68308003370</v>
      </c>
      <c r="F449" s="2">
        <f t="shared" si="1"/>
        <v>1</v>
      </c>
      <c r="G449" s="2" t="s">
        <v>489</v>
      </c>
      <c r="H449" s="47" t="s">
        <v>633</v>
      </c>
    </row>
    <row r="450" spans="1:8" ht="12.5">
      <c r="A450" s="4">
        <v>445</v>
      </c>
      <c r="B450" s="2" t="s">
        <v>489</v>
      </c>
      <c r="C450" s="4">
        <v>2001224020</v>
      </c>
      <c r="D450" s="4">
        <v>6839450335</v>
      </c>
      <c r="E450" s="4">
        <v>68307012456</v>
      </c>
      <c r="F450" s="2">
        <f t="shared" si="1"/>
        <v>2</v>
      </c>
      <c r="G450" s="2" t="s">
        <v>489</v>
      </c>
      <c r="H450" s="47" t="s">
        <v>634</v>
      </c>
    </row>
    <row r="451" spans="1:8" ht="12.5">
      <c r="A451" s="4">
        <v>446</v>
      </c>
      <c r="B451" s="2" t="s">
        <v>489</v>
      </c>
      <c r="C451" s="4">
        <v>2001269751</v>
      </c>
      <c r="D451" s="4">
        <v>6853976560</v>
      </c>
      <c r="E451" s="4">
        <v>68308007881</v>
      </c>
      <c r="F451" s="2">
        <f t="shared" si="1"/>
        <v>3</v>
      </c>
      <c r="G451" s="2" t="s">
        <v>489</v>
      </c>
      <c r="H451" s="47" t="s">
        <v>635</v>
      </c>
    </row>
    <row r="452" spans="1:8" ht="12.5">
      <c r="A452" s="4">
        <v>447</v>
      </c>
      <c r="B452" s="2" t="s">
        <v>489</v>
      </c>
      <c r="C452" s="4">
        <v>2001128224</v>
      </c>
      <c r="D452" s="4">
        <v>6878259245</v>
      </c>
      <c r="E452" s="4">
        <v>68308011467</v>
      </c>
      <c r="F452" s="2">
        <f t="shared" si="1"/>
        <v>4</v>
      </c>
      <c r="G452" s="2" t="s">
        <v>489</v>
      </c>
      <c r="H452" s="47" t="s">
        <v>636</v>
      </c>
    </row>
    <row r="453" spans="1:8" ht="12.5">
      <c r="A453" s="4">
        <v>448</v>
      </c>
      <c r="B453" s="2" t="s">
        <v>489</v>
      </c>
      <c r="C453" s="4">
        <v>2001269814</v>
      </c>
      <c r="D453" s="4">
        <v>6801983115</v>
      </c>
      <c r="E453" s="4">
        <v>68308013755</v>
      </c>
      <c r="F453" s="2">
        <f t="shared" si="1"/>
        <v>5</v>
      </c>
      <c r="G453" s="2" t="s">
        <v>489</v>
      </c>
      <c r="H453" s="47" t="s">
        <v>637</v>
      </c>
    </row>
    <row r="454" spans="1:8" ht="12.5">
      <c r="A454" s="4">
        <v>449</v>
      </c>
      <c r="B454" s="2" t="s">
        <v>489</v>
      </c>
      <c r="C454" s="4">
        <v>2001223972</v>
      </c>
      <c r="D454" s="4">
        <v>6839255348</v>
      </c>
      <c r="E454" s="4">
        <v>68208003600</v>
      </c>
      <c r="F454" s="2">
        <f t="shared" si="1"/>
        <v>6</v>
      </c>
      <c r="G454" s="2" t="s">
        <v>489</v>
      </c>
      <c r="H454" s="47" t="s">
        <v>638</v>
      </c>
    </row>
    <row r="455" spans="1:8" ht="12.5">
      <c r="A455" s="4">
        <v>450</v>
      </c>
      <c r="B455" s="2" t="s">
        <v>489</v>
      </c>
      <c r="C455" s="4">
        <v>2001224022</v>
      </c>
      <c r="D455" s="4">
        <v>6839451186</v>
      </c>
      <c r="E455" s="4">
        <v>68308012930</v>
      </c>
      <c r="F455" s="2">
        <f t="shared" si="1"/>
        <v>7</v>
      </c>
      <c r="G455" s="2" t="s">
        <v>489</v>
      </c>
      <c r="H455" s="47" t="s">
        <v>639</v>
      </c>
    </row>
    <row r="456" spans="1:8" ht="12.5">
      <c r="A456" s="4">
        <v>451</v>
      </c>
      <c r="B456" s="2" t="s">
        <v>489</v>
      </c>
      <c r="C456" s="4">
        <v>2001242521</v>
      </c>
      <c r="D456" s="4">
        <v>6839527460</v>
      </c>
      <c r="E456" s="4">
        <v>68308006380</v>
      </c>
      <c r="F456" s="2">
        <f t="shared" si="1"/>
        <v>8</v>
      </c>
      <c r="G456" s="2" t="s">
        <v>489</v>
      </c>
      <c r="H456" s="47" t="s">
        <v>640</v>
      </c>
    </row>
    <row r="457" spans="1:8" ht="12.5">
      <c r="A457" s="4">
        <v>452</v>
      </c>
      <c r="B457" s="2" t="s">
        <v>489</v>
      </c>
      <c r="C457" s="4">
        <v>2001269753</v>
      </c>
      <c r="D457" s="4">
        <v>6853976562</v>
      </c>
      <c r="E457" s="4">
        <v>68308001145</v>
      </c>
      <c r="F457" s="2">
        <f t="shared" si="1"/>
        <v>9</v>
      </c>
      <c r="G457" s="2" t="s">
        <v>489</v>
      </c>
      <c r="H457" s="47" t="s">
        <v>641</v>
      </c>
    </row>
    <row r="458" spans="1:8" ht="12.5">
      <c r="A458" s="4">
        <v>453</v>
      </c>
      <c r="B458" s="2" t="s">
        <v>489</v>
      </c>
      <c r="C458" s="4">
        <v>2001223974</v>
      </c>
      <c r="D458" s="4">
        <v>6858042200</v>
      </c>
      <c r="E458" s="4">
        <v>68308002993</v>
      </c>
      <c r="F458" s="2">
        <f t="shared" si="1"/>
        <v>10</v>
      </c>
      <c r="G458" s="2" t="s">
        <v>489</v>
      </c>
      <c r="H458" s="47" t="s">
        <v>642</v>
      </c>
    </row>
    <row r="459" spans="1:8" ht="12.5">
      <c r="A459" s="4">
        <v>454</v>
      </c>
      <c r="B459" s="2" t="s">
        <v>489</v>
      </c>
      <c r="C459" s="4">
        <v>2001242522</v>
      </c>
      <c r="D459" s="4">
        <v>6830954068</v>
      </c>
      <c r="E459" s="4">
        <v>4308005065</v>
      </c>
      <c r="F459" s="2">
        <f t="shared" si="1"/>
        <v>11</v>
      </c>
      <c r="G459" s="2" t="s">
        <v>489</v>
      </c>
      <c r="H459" s="47" t="s">
        <v>643</v>
      </c>
    </row>
    <row r="460" spans="1:8" ht="12.5">
      <c r="A460" s="4">
        <v>455</v>
      </c>
      <c r="B460" s="2" t="s">
        <v>489</v>
      </c>
      <c r="C460" s="4">
        <v>2001269754</v>
      </c>
      <c r="D460" s="4">
        <v>6853976563</v>
      </c>
      <c r="E460" s="4">
        <v>68308002041</v>
      </c>
      <c r="F460" s="2">
        <f t="shared" si="1"/>
        <v>12</v>
      </c>
      <c r="G460" s="2" t="s">
        <v>489</v>
      </c>
      <c r="H460" s="47" t="s">
        <v>644</v>
      </c>
    </row>
    <row r="461" spans="1:8" ht="12.5">
      <c r="A461" s="4">
        <v>456</v>
      </c>
      <c r="B461" s="2" t="s">
        <v>489</v>
      </c>
      <c r="C461" s="4">
        <v>2001224021</v>
      </c>
      <c r="D461" s="4">
        <v>6858042668</v>
      </c>
      <c r="E461" s="4">
        <v>68308010973</v>
      </c>
      <c r="F461" s="2">
        <f t="shared" si="1"/>
        <v>13</v>
      </c>
      <c r="G461" s="2" t="s">
        <v>489</v>
      </c>
      <c r="H461" s="47" t="s">
        <v>645</v>
      </c>
    </row>
    <row r="462" spans="1:8" ht="12.5">
      <c r="A462" s="4">
        <v>457</v>
      </c>
      <c r="B462" s="2" t="s">
        <v>489</v>
      </c>
      <c r="C462" s="4">
        <v>2001269824</v>
      </c>
      <c r="D462" s="4">
        <v>6878259246</v>
      </c>
      <c r="E462" s="4">
        <v>68308003998</v>
      </c>
      <c r="F462" s="2">
        <f t="shared" si="1"/>
        <v>14</v>
      </c>
      <c r="G462" s="2" t="s">
        <v>489</v>
      </c>
      <c r="H462" s="47" t="s">
        <v>646</v>
      </c>
    </row>
    <row r="463" spans="1:8" ht="12.5">
      <c r="A463" s="4">
        <v>458</v>
      </c>
      <c r="B463" s="2" t="s">
        <v>489</v>
      </c>
      <c r="C463" s="4">
        <v>2001224037</v>
      </c>
      <c r="D463" s="4">
        <v>6878236098</v>
      </c>
      <c r="E463" s="4">
        <v>68208006247</v>
      </c>
      <c r="F463" s="2">
        <f t="shared" si="1"/>
        <v>15</v>
      </c>
      <c r="G463" s="2" t="s">
        <v>489</v>
      </c>
      <c r="H463" s="47" t="s">
        <v>647</v>
      </c>
    </row>
    <row r="464" spans="1:8" ht="12.5">
      <c r="A464" s="4">
        <v>459</v>
      </c>
      <c r="B464" s="2" t="s">
        <v>489</v>
      </c>
      <c r="C464" s="4">
        <v>2001242561</v>
      </c>
      <c r="D464" s="4">
        <v>6840151849</v>
      </c>
      <c r="E464" s="4">
        <v>68308006002</v>
      </c>
      <c r="F464" s="2">
        <f t="shared" si="1"/>
        <v>16</v>
      </c>
      <c r="G464" s="2" t="s">
        <v>489</v>
      </c>
      <c r="H464" s="47" t="s">
        <v>648</v>
      </c>
    </row>
    <row r="465" spans="1:10" ht="12.5">
      <c r="A465" s="4">
        <v>460</v>
      </c>
      <c r="B465" s="2" t="s">
        <v>489</v>
      </c>
      <c r="C465" s="4">
        <v>2001223981</v>
      </c>
      <c r="D465" s="4">
        <v>6858042205</v>
      </c>
      <c r="E465" s="4">
        <v>68308004416</v>
      </c>
      <c r="F465" s="2">
        <f t="shared" si="1"/>
        <v>17</v>
      </c>
      <c r="G465" s="2" t="s">
        <v>489</v>
      </c>
      <c r="H465" s="47" t="s">
        <v>649</v>
      </c>
    </row>
    <row r="466" spans="1:10" ht="12.5">
      <c r="A466" s="4">
        <v>461</v>
      </c>
      <c r="B466" s="2" t="s">
        <v>489</v>
      </c>
      <c r="C466" s="4">
        <v>2001269826</v>
      </c>
      <c r="D466" s="4">
        <v>6878259248</v>
      </c>
      <c r="E466" s="4">
        <v>68308012636</v>
      </c>
      <c r="F466" s="2">
        <f t="shared" si="1"/>
        <v>18</v>
      </c>
      <c r="G466" s="2" t="s">
        <v>489</v>
      </c>
      <c r="H466" s="47" t="s">
        <v>650</v>
      </c>
    </row>
    <row r="467" spans="1:10" ht="12.5">
      <c r="A467" s="4">
        <v>462</v>
      </c>
      <c r="B467" s="2" t="s">
        <v>489</v>
      </c>
      <c r="C467" s="4">
        <v>2001223970</v>
      </c>
      <c r="D467" s="4">
        <v>6839252643</v>
      </c>
      <c r="E467" s="4">
        <v>68208004290</v>
      </c>
      <c r="F467" s="2">
        <f t="shared" si="1"/>
        <v>19</v>
      </c>
      <c r="G467" s="2" t="s">
        <v>489</v>
      </c>
      <c r="H467" s="47" t="s">
        <v>739</v>
      </c>
    </row>
    <row r="468" spans="1:10" ht="12.5">
      <c r="A468" s="4">
        <v>463</v>
      </c>
      <c r="B468" s="2" t="s">
        <v>489</v>
      </c>
      <c r="C468" s="4">
        <v>2001312640</v>
      </c>
      <c r="D468" s="4">
        <v>6853976586</v>
      </c>
      <c r="E468" s="4">
        <v>68308005568</v>
      </c>
      <c r="F468" s="2">
        <f t="shared" si="1"/>
        <v>20</v>
      </c>
      <c r="G468" s="2" t="s">
        <v>489</v>
      </c>
      <c r="H468" s="47" t="s">
        <v>651</v>
      </c>
    </row>
    <row r="469" spans="1:10" ht="12.5">
      <c r="A469" s="4">
        <v>464</v>
      </c>
      <c r="B469" s="2" t="s">
        <v>489</v>
      </c>
      <c r="C469" s="4">
        <v>2001223984</v>
      </c>
      <c r="D469" s="4">
        <v>6827957091</v>
      </c>
      <c r="E469" s="4">
        <v>68207004234</v>
      </c>
      <c r="F469" s="2">
        <f t="shared" si="1"/>
        <v>21</v>
      </c>
      <c r="G469" s="2" t="s">
        <v>489</v>
      </c>
      <c r="H469" s="47" t="s">
        <v>652</v>
      </c>
    </row>
    <row r="470" spans="1:10" ht="12.5">
      <c r="A470" s="4">
        <v>465</v>
      </c>
      <c r="B470" s="2" t="s">
        <v>489</v>
      </c>
      <c r="C470" s="4">
        <v>2001223985</v>
      </c>
      <c r="D470" s="4">
        <v>6858042210</v>
      </c>
      <c r="E470" s="4">
        <v>68308011301</v>
      </c>
      <c r="F470" s="2">
        <f t="shared" si="1"/>
        <v>22</v>
      </c>
      <c r="G470" s="2" t="s">
        <v>489</v>
      </c>
      <c r="H470" s="47" t="s">
        <v>653</v>
      </c>
    </row>
    <row r="471" spans="1:10" ht="12.5">
      <c r="A471" s="4">
        <v>466</v>
      </c>
      <c r="B471" s="2" t="s">
        <v>489</v>
      </c>
      <c r="C471" s="4">
        <v>2001269762</v>
      </c>
      <c r="D471" s="4">
        <v>6801731235</v>
      </c>
      <c r="E471" s="4">
        <v>68308010891</v>
      </c>
      <c r="F471" s="2">
        <f t="shared" si="1"/>
        <v>23</v>
      </c>
      <c r="G471" s="2" t="s">
        <v>489</v>
      </c>
      <c r="H471" s="47" t="s">
        <v>654</v>
      </c>
    </row>
    <row r="472" spans="1:10" ht="12.5">
      <c r="A472" s="4">
        <v>467</v>
      </c>
      <c r="B472" s="2" t="s">
        <v>489</v>
      </c>
      <c r="C472" s="4">
        <v>2001312649</v>
      </c>
      <c r="D472" s="4">
        <v>6853976590</v>
      </c>
      <c r="E472" s="4">
        <v>68308006958</v>
      </c>
      <c r="F472" s="2">
        <f t="shared" si="1"/>
        <v>24</v>
      </c>
      <c r="G472" s="2" t="s">
        <v>489</v>
      </c>
      <c r="H472" s="47" t="s">
        <v>655</v>
      </c>
    </row>
    <row r="473" spans="1:10" ht="12.5">
      <c r="A473" s="4">
        <v>468</v>
      </c>
      <c r="B473" s="2" t="s">
        <v>489</v>
      </c>
      <c r="C473" s="4">
        <v>2001224032</v>
      </c>
      <c r="D473" s="4">
        <v>6858042676</v>
      </c>
      <c r="E473" s="4">
        <v>68208011310</v>
      </c>
      <c r="F473" s="2">
        <f t="shared" si="1"/>
        <v>25</v>
      </c>
      <c r="G473" s="2" t="s">
        <v>489</v>
      </c>
      <c r="H473" s="47" t="s">
        <v>656</v>
      </c>
    </row>
    <row r="474" spans="1:10" ht="12.5">
      <c r="A474" s="4">
        <v>469</v>
      </c>
      <c r="B474" s="2" t="s">
        <v>489</v>
      </c>
      <c r="C474" s="4">
        <v>2001269766</v>
      </c>
      <c r="D474" s="4">
        <v>6853976572</v>
      </c>
      <c r="E474" s="4">
        <v>68308009139</v>
      </c>
      <c r="F474" s="2">
        <f t="shared" si="1"/>
        <v>26</v>
      </c>
      <c r="G474" s="2" t="s">
        <v>489</v>
      </c>
      <c r="H474" s="47" t="s">
        <v>657</v>
      </c>
    </row>
    <row r="475" spans="1:10" ht="12.5">
      <c r="A475" s="4">
        <v>470</v>
      </c>
      <c r="B475" s="2" t="s">
        <v>489</v>
      </c>
      <c r="C475" s="4">
        <v>2001128210</v>
      </c>
      <c r="D475" s="4">
        <v>6853458327</v>
      </c>
      <c r="E475" s="4">
        <v>68308008469</v>
      </c>
      <c r="F475" s="2">
        <f t="shared" si="1"/>
        <v>27</v>
      </c>
      <c r="G475" s="2" t="s">
        <v>489</v>
      </c>
      <c r="H475" s="47" t="s">
        <v>658</v>
      </c>
    </row>
    <row r="476" spans="1:10" ht="12.5">
      <c r="A476" s="4">
        <v>471</v>
      </c>
      <c r="B476" s="2" t="s">
        <v>489</v>
      </c>
      <c r="C476" s="4">
        <v>2001224124</v>
      </c>
      <c r="D476" s="78"/>
      <c r="E476" s="78"/>
      <c r="F476" s="2">
        <f t="shared" si="1"/>
        <v>28</v>
      </c>
      <c r="G476" s="2" t="s">
        <v>489</v>
      </c>
      <c r="H476" s="47" t="s">
        <v>659</v>
      </c>
    </row>
    <row r="477" spans="1:10" ht="12.5">
      <c r="A477" s="4">
        <v>472</v>
      </c>
      <c r="B477" s="2" t="s">
        <v>489</v>
      </c>
      <c r="C477" s="4">
        <v>2001223991</v>
      </c>
      <c r="D477" s="4">
        <v>6839443579</v>
      </c>
      <c r="E477" s="4">
        <v>68308010409</v>
      </c>
      <c r="F477" s="2">
        <f t="shared" si="1"/>
        <v>29</v>
      </c>
      <c r="G477" s="2" t="s">
        <v>489</v>
      </c>
      <c r="H477" s="47" t="s">
        <v>660</v>
      </c>
    </row>
    <row r="478" spans="1:10" ht="12.5">
      <c r="A478" s="4">
        <v>473</v>
      </c>
      <c r="B478" s="2" t="s">
        <v>489</v>
      </c>
      <c r="C478" s="4">
        <v>2001128213</v>
      </c>
      <c r="D478" s="4">
        <v>6853458329</v>
      </c>
      <c r="E478" s="4">
        <v>68308013203</v>
      </c>
      <c r="F478" s="2">
        <f t="shared" si="1"/>
        <v>30</v>
      </c>
      <c r="G478" s="2" t="s">
        <v>489</v>
      </c>
      <c r="H478" s="47" t="s">
        <v>661</v>
      </c>
    </row>
    <row r="479" spans="1:10" ht="12.5">
      <c r="A479" s="4">
        <v>474</v>
      </c>
      <c r="B479" s="2" t="s">
        <v>489</v>
      </c>
      <c r="C479" s="4">
        <v>2001312638</v>
      </c>
      <c r="D479" s="4">
        <v>6845470631</v>
      </c>
      <c r="E479" s="4">
        <v>68308008717</v>
      </c>
      <c r="F479" s="2">
        <f t="shared" si="1"/>
        <v>31</v>
      </c>
      <c r="G479" s="2" t="s">
        <v>489</v>
      </c>
      <c r="H479" s="47" t="s">
        <v>662</v>
      </c>
    </row>
    <row r="480" spans="1:10" ht="12.5">
      <c r="A480" s="4">
        <v>475</v>
      </c>
      <c r="B480" s="2" t="s">
        <v>518</v>
      </c>
      <c r="C480" s="4">
        <v>2001242517</v>
      </c>
      <c r="D480" s="4">
        <v>6828152415</v>
      </c>
      <c r="E480" s="4">
        <v>68308009608</v>
      </c>
      <c r="F480" s="2">
        <f t="shared" si="1"/>
        <v>1</v>
      </c>
      <c r="G480" s="2" t="s">
        <v>518</v>
      </c>
      <c r="H480" s="47" t="s">
        <v>664</v>
      </c>
      <c r="J480" s="106"/>
    </row>
    <row r="481" spans="1:10" ht="12.5">
      <c r="A481" s="4">
        <v>476</v>
      </c>
      <c r="B481" s="2" t="s">
        <v>518</v>
      </c>
      <c r="C481" s="4">
        <v>2001128220</v>
      </c>
      <c r="D481" s="4">
        <v>6853458337</v>
      </c>
      <c r="E481" s="4">
        <v>68308002439</v>
      </c>
      <c r="F481" s="2">
        <f t="shared" si="1"/>
        <v>2</v>
      </c>
      <c r="G481" s="2" t="s">
        <v>518</v>
      </c>
      <c r="H481" s="47" t="s">
        <v>665</v>
      </c>
      <c r="J481" s="106"/>
    </row>
    <row r="482" spans="1:10" ht="12.5">
      <c r="A482" s="4">
        <v>477</v>
      </c>
      <c r="B482" s="2" t="s">
        <v>518</v>
      </c>
      <c r="C482" s="4">
        <v>2001269750</v>
      </c>
      <c r="D482" s="4">
        <v>6853976559</v>
      </c>
      <c r="E482" s="4">
        <v>68208006498</v>
      </c>
      <c r="F482" s="2">
        <f t="shared" si="1"/>
        <v>3</v>
      </c>
      <c r="G482" s="2" t="s">
        <v>518</v>
      </c>
      <c r="H482" s="47" t="s">
        <v>666</v>
      </c>
      <c r="J482" s="106"/>
    </row>
    <row r="483" spans="1:10" ht="12.5">
      <c r="A483" s="4">
        <v>478</v>
      </c>
      <c r="B483" s="2" t="s">
        <v>518</v>
      </c>
      <c r="C483" s="4">
        <v>2001174561</v>
      </c>
      <c r="D483" s="4">
        <v>6878236167</v>
      </c>
      <c r="E483" s="4">
        <v>68308003607</v>
      </c>
      <c r="F483" s="2">
        <f t="shared" si="1"/>
        <v>4</v>
      </c>
      <c r="G483" s="2" t="s">
        <v>518</v>
      </c>
      <c r="H483" s="47" t="s">
        <v>667</v>
      </c>
      <c r="J483" s="106"/>
    </row>
    <row r="484" spans="1:10" ht="12.5">
      <c r="A484" s="4">
        <v>479</v>
      </c>
      <c r="B484" s="2" t="s">
        <v>518</v>
      </c>
      <c r="C484" s="4">
        <v>2001174733</v>
      </c>
      <c r="D484" s="4">
        <v>6842101178</v>
      </c>
      <c r="E484" s="4">
        <v>68308011538</v>
      </c>
      <c r="F484" s="2">
        <f t="shared" si="1"/>
        <v>5</v>
      </c>
      <c r="G484" s="2" t="s">
        <v>518</v>
      </c>
      <c r="H484" s="47" t="s">
        <v>668</v>
      </c>
      <c r="J484" s="106"/>
    </row>
    <row r="485" spans="1:10" ht="12.5">
      <c r="A485" s="4">
        <v>480</v>
      </c>
      <c r="B485" s="2" t="s">
        <v>518</v>
      </c>
      <c r="C485" s="4">
        <v>2001224024</v>
      </c>
      <c r="D485" s="4">
        <v>6839482762</v>
      </c>
      <c r="E485" s="4">
        <v>68308003771</v>
      </c>
      <c r="F485" s="2">
        <f t="shared" si="1"/>
        <v>6</v>
      </c>
      <c r="G485" s="2" t="s">
        <v>518</v>
      </c>
      <c r="H485" s="47" t="s">
        <v>669</v>
      </c>
      <c r="J485" s="106"/>
    </row>
    <row r="486" spans="1:10" ht="12.5">
      <c r="A486" s="4">
        <v>481</v>
      </c>
      <c r="B486" s="2" t="s">
        <v>518</v>
      </c>
      <c r="C486" s="4">
        <v>2001269820</v>
      </c>
      <c r="D486" s="4">
        <v>6854047196</v>
      </c>
      <c r="E486" s="4">
        <v>68308006866</v>
      </c>
      <c r="F486" s="2">
        <f t="shared" si="1"/>
        <v>7</v>
      </c>
      <c r="G486" s="2" t="s">
        <v>518</v>
      </c>
      <c r="H486" s="47" t="s">
        <v>670</v>
      </c>
      <c r="J486" s="106"/>
    </row>
    <row r="487" spans="1:10" ht="12.5">
      <c r="A487" s="4">
        <v>482</v>
      </c>
      <c r="B487" s="2" t="s">
        <v>518</v>
      </c>
      <c r="C487" s="4">
        <v>2001242550</v>
      </c>
      <c r="D487" s="4">
        <v>6840139252</v>
      </c>
      <c r="E487" s="4">
        <v>68308004334</v>
      </c>
      <c r="F487" s="2">
        <f t="shared" si="1"/>
        <v>8</v>
      </c>
      <c r="G487" s="2" t="s">
        <v>518</v>
      </c>
      <c r="H487" s="47" t="s">
        <v>671</v>
      </c>
      <c r="J487" s="106"/>
    </row>
    <row r="488" spans="1:10" ht="12.5">
      <c r="A488" s="4">
        <v>483</v>
      </c>
      <c r="B488" s="2" t="s">
        <v>518</v>
      </c>
      <c r="C488" s="4">
        <v>2001128198</v>
      </c>
      <c r="D488" s="4">
        <v>6853458314</v>
      </c>
      <c r="E488" s="4">
        <v>68308004085</v>
      </c>
      <c r="F488" s="2">
        <f t="shared" si="1"/>
        <v>9</v>
      </c>
      <c r="G488" s="2" t="s">
        <v>518</v>
      </c>
      <c r="H488" s="47" t="s">
        <v>672</v>
      </c>
      <c r="J488" s="106"/>
    </row>
    <row r="489" spans="1:10" ht="12.5">
      <c r="A489" s="4">
        <v>484</v>
      </c>
      <c r="B489" s="2" t="s">
        <v>518</v>
      </c>
      <c r="C489" s="4">
        <v>2001242552</v>
      </c>
      <c r="D489" s="4">
        <v>6840136766</v>
      </c>
      <c r="E489" s="4">
        <v>68308003544</v>
      </c>
      <c r="F489" s="2">
        <f t="shared" si="1"/>
        <v>10</v>
      </c>
      <c r="G489" s="2" t="s">
        <v>518</v>
      </c>
      <c r="H489" s="47" t="s">
        <v>673</v>
      </c>
      <c r="J489" s="106"/>
    </row>
    <row r="490" spans="1:10" ht="12.5">
      <c r="A490" s="4">
        <v>485</v>
      </c>
      <c r="B490" s="2" t="s">
        <v>518</v>
      </c>
      <c r="C490" s="4">
        <v>2001174747</v>
      </c>
      <c r="D490" s="4">
        <v>6878236169</v>
      </c>
      <c r="E490" s="4">
        <v>68308004515</v>
      </c>
      <c r="F490" s="2">
        <f t="shared" si="1"/>
        <v>11</v>
      </c>
      <c r="G490" s="2" t="s">
        <v>518</v>
      </c>
      <c r="H490" s="47" t="s">
        <v>674</v>
      </c>
      <c r="J490" s="106"/>
    </row>
    <row r="491" spans="1:10" ht="12.5">
      <c r="A491" s="4">
        <v>486</v>
      </c>
      <c r="B491" s="2" t="s">
        <v>518</v>
      </c>
      <c r="C491" s="4">
        <v>2001242528</v>
      </c>
      <c r="D491" s="4">
        <v>6819379519</v>
      </c>
      <c r="E491" s="4">
        <v>68308004687</v>
      </c>
      <c r="F491" s="2">
        <f t="shared" si="1"/>
        <v>12</v>
      </c>
      <c r="G491" s="2" t="s">
        <v>518</v>
      </c>
      <c r="H491" s="47" t="s">
        <v>675</v>
      </c>
      <c r="J491" s="106"/>
    </row>
    <row r="492" spans="1:10" ht="12.5">
      <c r="A492" s="4">
        <v>487</v>
      </c>
      <c r="B492" s="2" t="s">
        <v>518</v>
      </c>
      <c r="C492" s="4">
        <v>2001174724</v>
      </c>
      <c r="D492" s="4">
        <v>6828913935</v>
      </c>
      <c r="E492" s="4">
        <v>68308011495</v>
      </c>
      <c r="F492" s="2">
        <f t="shared" si="1"/>
        <v>13</v>
      </c>
      <c r="G492" s="2" t="s">
        <v>518</v>
      </c>
      <c r="H492" s="47" t="s">
        <v>676</v>
      </c>
      <c r="J492" s="106"/>
    </row>
    <row r="493" spans="1:10" ht="12.5">
      <c r="A493" s="4">
        <v>488</v>
      </c>
      <c r="B493" s="2" t="s">
        <v>518</v>
      </c>
      <c r="C493" s="4">
        <v>2001223975</v>
      </c>
      <c r="D493" s="4">
        <v>6839257453</v>
      </c>
      <c r="E493" s="4">
        <v>68208004533</v>
      </c>
      <c r="F493" s="2">
        <f t="shared" si="1"/>
        <v>14</v>
      </c>
      <c r="G493" s="2" t="s">
        <v>518</v>
      </c>
      <c r="H493" s="47" t="s">
        <v>678</v>
      </c>
      <c r="J493" s="106"/>
    </row>
    <row r="494" spans="1:10" ht="12.5">
      <c r="A494" s="4">
        <v>489</v>
      </c>
      <c r="B494" s="2" t="s">
        <v>518</v>
      </c>
      <c r="C494" s="4">
        <v>2001185149</v>
      </c>
      <c r="D494" s="4">
        <v>6878236171</v>
      </c>
      <c r="E494" s="4">
        <v>68308011687</v>
      </c>
      <c r="F494" s="2">
        <f t="shared" si="1"/>
        <v>15</v>
      </c>
      <c r="G494" s="2" t="s">
        <v>518</v>
      </c>
      <c r="H494" s="47" t="s">
        <v>740</v>
      </c>
      <c r="J494" s="106"/>
    </row>
    <row r="495" spans="1:10" ht="12.5">
      <c r="A495" s="4">
        <v>490</v>
      </c>
      <c r="B495" s="2" t="s">
        <v>518</v>
      </c>
      <c r="C495" s="4">
        <v>2001213359</v>
      </c>
      <c r="D495" s="4">
        <v>6852882500</v>
      </c>
      <c r="E495" s="4">
        <v>68308008966</v>
      </c>
      <c r="F495" s="2">
        <f t="shared" si="1"/>
        <v>16</v>
      </c>
      <c r="G495" s="2" t="s">
        <v>518</v>
      </c>
      <c r="H495" s="47" t="s">
        <v>741</v>
      </c>
      <c r="J495" s="106"/>
    </row>
    <row r="496" spans="1:10" ht="12.5">
      <c r="A496" s="4">
        <v>491</v>
      </c>
      <c r="B496" s="2" t="s">
        <v>518</v>
      </c>
      <c r="C496" s="4">
        <v>2001242530</v>
      </c>
      <c r="D496" s="4">
        <v>6853762754</v>
      </c>
      <c r="E496" s="4">
        <v>68308008881</v>
      </c>
      <c r="F496" s="2">
        <f t="shared" si="1"/>
        <v>17</v>
      </c>
      <c r="G496" s="2" t="s">
        <v>518</v>
      </c>
      <c r="H496" s="47" t="s">
        <v>679</v>
      </c>
      <c r="J496" s="106"/>
    </row>
    <row r="497" spans="1:10" ht="12.5">
      <c r="A497" s="4">
        <v>492</v>
      </c>
      <c r="B497" s="2" t="s">
        <v>518</v>
      </c>
      <c r="C497" s="4">
        <v>2001224034</v>
      </c>
      <c r="D497" s="4">
        <v>6839574978</v>
      </c>
      <c r="E497" s="4">
        <v>68308004671</v>
      </c>
      <c r="F497" s="2">
        <f t="shared" si="1"/>
        <v>18</v>
      </c>
      <c r="G497" s="2" t="s">
        <v>518</v>
      </c>
      <c r="H497" s="47" t="s">
        <v>680</v>
      </c>
      <c r="J497" s="106"/>
    </row>
    <row r="498" spans="1:10" ht="12.5">
      <c r="A498" s="4">
        <v>493</v>
      </c>
      <c r="B498" s="2" t="s">
        <v>518</v>
      </c>
      <c r="C498" s="4">
        <v>2001128241</v>
      </c>
      <c r="D498" s="4">
        <v>6853458357</v>
      </c>
      <c r="E498" s="4">
        <v>68308011184</v>
      </c>
      <c r="F498" s="2">
        <f t="shared" si="1"/>
        <v>19</v>
      </c>
      <c r="G498" s="2" t="s">
        <v>518</v>
      </c>
      <c r="H498" s="47" t="s">
        <v>681</v>
      </c>
      <c r="J498" s="106"/>
    </row>
    <row r="499" spans="1:10" ht="12.5">
      <c r="A499" s="4">
        <v>494</v>
      </c>
      <c r="B499" s="2" t="s">
        <v>518</v>
      </c>
      <c r="C499" s="4">
        <v>2001185120</v>
      </c>
      <c r="D499" s="4">
        <v>6841904981</v>
      </c>
      <c r="E499" s="4">
        <v>68308012760</v>
      </c>
      <c r="F499" s="2">
        <f t="shared" si="1"/>
        <v>20</v>
      </c>
      <c r="G499" s="2" t="s">
        <v>518</v>
      </c>
      <c r="H499" s="47" t="s">
        <v>682</v>
      </c>
      <c r="J499" s="106"/>
    </row>
    <row r="500" spans="1:10" ht="12.5">
      <c r="A500" s="4">
        <v>495</v>
      </c>
      <c r="B500" s="2" t="s">
        <v>518</v>
      </c>
      <c r="C500" s="4">
        <v>2001242537</v>
      </c>
      <c r="D500" s="4">
        <v>6839525114</v>
      </c>
      <c r="E500" s="4">
        <v>68308007595</v>
      </c>
      <c r="F500" s="2">
        <f t="shared" si="1"/>
        <v>21</v>
      </c>
      <c r="G500" s="2" t="s">
        <v>518</v>
      </c>
      <c r="H500" s="47" t="s">
        <v>683</v>
      </c>
      <c r="J500" s="106"/>
    </row>
    <row r="501" spans="1:10" ht="12.5">
      <c r="A501" s="4">
        <v>496</v>
      </c>
      <c r="B501" s="2" t="s">
        <v>518</v>
      </c>
      <c r="C501" s="4">
        <v>2001128244</v>
      </c>
      <c r="D501" s="4">
        <v>6878260434</v>
      </c>
      <c r="E501" s="4">
        <v>68308004339</v>
      </c>
      <c r="F501" s="2">
        <f t="shared" si="1"/>
        <v>22</v>
      </c>
      <c r="G501" s="2" t="s">
        <v>518</v>
      </c>
      <c r="H501" s="47" t="s">
        <v>658</v>
      </c>
      <c r="I501" s="40"/>
      <c r="J501" s="106"/>
    </row>
    <row r="502" spans="1:10" ht="12.5">
      <c r="A502" s="4">
        <v>497</v>
      </c>
      <c r="B502" s="2" t="s">
        <v>518</v>
      </c>
      <c r="C502" s="4">
        <v>2302653649</v>
      </c>
      <c r="D502" s="4">
        <v>6878236173</v>
      </c>
      <c r="E502" s="4">
        <v>68208012163</v>
      </c>
      <c r="F502" s="2">
        <f t="shared" si="1"/>
        <v>23</v>
      </c>
      <c r="G502" s="2" t="s">
        <v>518</v>
      </c>
      <c r="H502" s="47" t="s">
        <v>684</v>
      </c>
      <c r="I502" s="40"/>
      <c r="J502" s="106"/>
    </row>
    <row r="503" spans="1:10" ht="12.5">
      <c r="A503" s="4">
        <v>498</v>
      </c>
      <c r="B503" s="2" t="s">
        <v>518</v>
      </c>
      <c r="C503" s="4">
        <v>2001185130</v>
      </c>
      <c r="D503" s="4">
        <v>6841904983</v>
      </c>
      <c r="E503" s="4">
        <v>68308000631</v>
      </c>
      <c r="F503" s="2">
        <f t="shared" si="1"/>
        <v>24</v>
      </c>
      <c r="G503" s="2" t="s">
        <v>518</v>
      </c>
      <c r="H503" s="47" t="s">
        <v>685</v>
      </c>
      <c r="I503" s="40"/>
      <c r="J503" s="106"/>
    </row>
    <row r="504" spans="1:10" ht="12.5">
      <c r="A504" s="4">
        <v>499</v>
      </c>
      <c r="B504" s="2" t="s">
        <v>518</v>
      </c>
      <c r="C504" s="4">
        <v>2001280503</v>
      </c>
      <c r="D504" s="4">
        <v>6858719723</v>
      </c>
      <c r="E504" s="4">
        <v>68308006988</v>
      </c>
      <c r="F504" s="2">
        <f t="shared" si="1"/>
        <v>25</v>
      </c>
      <c r="G504" s="2" t="s">
        <v>518</v>
      </c>
      <c r="H504" s="47" t="s">
        <v>686</v>
      </c>
      <c r="I504" s="40"/>
      <c r="J504" s="106"/>
    </row>
    <row r="505" spans="1:10" ht="12.5">
      <c r="A505" s="4">
        <v>500</v>
      </c>
      <c r="B505" s="2" t="s">
        <v>518</v>
      </c>
      <c r="C505" s="4">
        <v>2001242571</v>
      </c>
      <c r="D505" s="4">
        <v>6840075741</v>
      </c>
      <c r="E505" s="4">
        <v>68308006863</v>
      </c>
      <c r="F505" s="2">
        <f t="shared" si="1"/>
        <v>26</v>
      </c>
      <c r="G505" s="2" t="s">
        <v>518</v>
      </c>
      <c r="H505" s="47" t="s">
        <v>687</v>
      </c>
      <c r="I505" s="40"/>
      <c r="J505" s="106"/>
    </row>
    <row r="506" spans="1:10" ht="12.5">
      <c r="A506" s="4">
        <v>501</v>
      </c>
      <c r="B506" s="2" t="s">
        <v>518</v>
      </c>
      <c r="C506" s="4">
        <v>2001185131</v>
      </c>
      <c r="D506" s="4">
        <v>6878260435</v>
      </c>
      <c r="E506" s="4">
        <v>68308012297</v>
      </c>
      <c r="F506" s="2">
        <f t="shared" si="1"/>
        <v>27</v>
      </c>
      <c r="G506" s="2" t="s">
        <v>518</v>
      </c>
      <c r="H506" s="47" t="s">
        <v>688</v>
      </c>
      <c r="I506" s="40"/>
      <c r="J506" s="106"/>
    </row>
    <row r="507" spans="1:10" ht="12.5">
      <c r="A507" s="4">
        <v>502</v>
      </c>
      <c r="B507" s="2" t="s">
        <v>518</v>
      </c>
      <c r="C507" s="4">
        <v>2001128249</v>
      </c>
      <c r="D507" s="4">
        <v>6853458366</v>
      </c>
      <c r="E507" s="4">
        <v>68308000060</v>
      </c>
      <c r="F507" s="2">
        <f t="shared" si="1"/>
        <v>28</v>
      </c>
      <c r="G507" s="2" t="s">
        <v>518</v>
      </c>
      <c r="H507" s="47" t="s">
        <v>689</v>
      </c>
      <c r="I507" s="40"/>
      <c r="J507" s="106"/>
    </row>
    <row r="508" spans="1:10" ht="12.5">
      <c r="A508" s="4">
        <v>503</v>
      </c>
      <c r="B508" s="2" t="s">
        <v>544</v>
      </c>
      <c r="C508" s="4">
        <v>2001242343</v>
      </c>
      <c r="D508" s="4">
        <v>6827033372</v>
      </c>
      <c r="E508" s="78"/>
      <c r="F508" s="2">
        <f t="shared" si="1"/>
        <v>1</v>
      </c>
      <c r="G508" s="2" t="s">
        <v>544</v>
      </c>
      <c r="H508" s="47" t="s">
        <v>742</v>
      </c>
    </row>
    <row r="509" spans="1:10" ht="12.5">
      <c r="A509" s="4">
        <v>504</v>
      </c>
      <c r="B509" s="2" t="s">
        <v>544</v>
      </c>
      <c r="C509" s="4">
        <v>2001175033</v>
      </c>
      <c r="D509" s="4">
        <v>6870101781</v>
      </c>
      <c r="E509" s="78"/>
      <c r="F509" s="2">
        <f t="shared" si="1"/>
        <v>2</v>
      </c>
      <c r="G509" s="2" t="s">
        <v>544</v>
      </c>
      <c r="H509" s="47" t="s">
        <v>743</v>
      </c>
    </row>
    <row r="510" spans="1:10" ht="12.5">
      <c r="A510" s="4">
        <v>505</v>
      </c>
      <c r="B510" s="2" t="s">
        <v>544</v>
      </c>
      <c r="C510" s="4">
        <v>2001314684</v>
      </c>
      <c r="D510" s="4">
        <v>6870101788</v>
      </c>
      <c r="E510" s="78"/>
      <c r="F510" s="2">
        <f t="shared" si="1"/>
        <v>3</v>
      </c>
      <c r="G510" s="2" t="s">
        <v>544</v>
      </c>
      <c r="H510" s="47" t="s">
        <v>744</v>
      </c>
    </row>
    <row r="511" spans="1:10" ht="12.5">
      <c r="A511" s="4">
        <v>506</v>
      </c>
      <c r="B511" s="2" t="s">
        <v>544</v>
      </c>
      <c r="C511" s="4">
        <v>2001185203</v>
      </c>
      <c r="D511" s="4">
        <v>6842237920</v>
      </c>
      <c r="E511" s="78"/>
      <c r="F511" s="2">
        <f t="shared" si="1"/>
        <v>4</v>
      </c>
      <c r="G511" s="2" t="s">
        <v>544</v>
      </c>
      <c r="H511" s="47" t="s">
        <v>745</v>
      </c>
    </row>
    <row r="512" spans="1:10" ht="12.5">
      <c r="A512" s="4">
        <v>507</v>
      </c>
      <c r="B512" s="2" t="s">
        <v>544</v>
      </c>
      <c r="C512" s="4">
        <v>2001280543</v>
      </c>
      <c r="D512" s="4">
        <v>6828660576</v>
      </c>
      <c r="E512" s="78"/>
      <c r="F512" s="2">
        <f t="shared" si="1"/>
        <v>5</v>
      </c>
      <c r="G512" s="2" t="s">
        <v>544</v>
      </c>
      <c r="H512" s="47" t="s">
        <v>746</v>
      </c>
    </row>
    <row r="513" spans="1:8" ht="12.5">
      <c r="A513" s="4">
        <v>508</v>
      </c>
      <c r="B513" s="2" t="s">
        <v>544</v>
      </c>
      <c r="C513" s="4">
        <v>2001185206</v>
      </c>
      <c r="D513" s="4">
        <v>6870147199</v>
      </c>
      <c r="E513" s="78"/>
      <c r="F513" s="2">
        <f t="shared" si="1"/>
        <v>6</v>
      </c>
      <c r="G513" s="2" t="s">
        <v>544</v>
      </c>
      <c r="H513" s="47" t="s">
        <v>747</v>
      </c>
    </row>
    <row r="514" spans="1:8" ht="12.5">
      <c r="A514" s="4">
        <v>509</v>
      </c>
      <c r="B514" s="2" t="s">
        <v>544</v>
      </c>
      <c r="C514" s="4">
        <v>2001128287</v>
      </c>
      <c r="D514" s="4">
        <v>6853458403</v>
      </c>
      <c r="E514" s="78"/>
      <c r="F514" s="2">
        <f t="shared" si="1"/>
        <v>7</v>
      </c>
      <c r="G514" s="2" t="s">
        <v>544</v>
      </c>
      <c r="H514" s="47" t="s">
        <v>748</v>
      </c>
    </row>
    <row r="515" spans="1:8" ht="12.5">
      <c r="A515" s="4">
        <v>510</v>
      </c>
      <c r="B515" s="2" t="s">
        <v>544</v>
      </c>
      <c r="C515" s="4">
        <v>2001224109</v>
      </c>
      <c r="D515" s="4">
        <v>6870147200</v>
      </c>
      <c r="E515" s="78"/>
      <c r="F515" s="2">
        <f t="shared" si="1"/>
        <v>8</v>
      </c>
      <c r="G515" s="2" t="s">
        <v>544</v>
      </c>
      <c r="H515" s="47" t="s">
        <v>749</v>
      </c>
    </row>
    <row r="516" spans="1:8" ht="12.5">
      <c r="A516" s="4">
        <v>511</v>
      </c>
      <c r="B516" s="2" t="s">
        <v>544</v>
      </c>
      <c r="C516" s="4">
        <v>2001280548</v>
      </c>
      <c r="D516" s="4">
        <v>6858719729</v>
      </c>
      <c r="E516" s="78"/>
      <c r="F516" s="2">
        <f t="shared" si="1"/>
        <v>9</v>
      </c>
      <c r="G516" s="2" t="s">
        <v>544</v>
      </c>
      <c r="H516" s="47" t="s">
        <v>750</v>
      </c>
    </row>
    <row r="517" spans="1:8" ht="12.5">
      <c r="A517" s="4">
        <v>512</v>
      </c>
      <c r="B517" s="2" t="s">
        <v>544</v>
      </c>
      <c r="C517" s="4">
        <v>2001128296</v>
      </c>
      <c r="D517" s="4">
        <v>6853458411</v>
      </c>
      <c r="E517" s="78"/>
      <c r="F517" s="2">
        <f t="shared" ref="F517:F648" si="2">IF(B517=B516,F516+1,1)</f>
        <v>10</v>
      </c>
      <c r="G517" s="2" t="s">
        <v>544</v>
      </c>
      <c r="H517" s="47" t="s">
        <v>751</v>
      </c>
    </row>
    <row r="518" spans="1:8" ht="12.5">
      <c r="A518" s="4">
        <v>513</v>
      </c>
      <c r="B518" s="2" t="s">
        <v>544</v>
      </c>
      <c r="C518" s="4">
        <v>2001242378</v>
      </c>
      <c r="D518" s="4">
        <v>6821531986</v>
      </c>
      <c r="E518" s="78"/>
      <c r="F518" s="2">
        <f t="shared" si="2"/>
        <v>11</v>
      </c>
      <c r="G518" s="2" t="s">
        <v>544</v>
      </c>
      <c r="H518" s="47" t="s">
        <v>752</v>
      </c>
    </row>
    <row r="519" spans="1:8" ht="12.5">
      <c r="A519" s="4">
        <v>514</v>
      </c>
      <c r="B519" s="2" t="s">
        <v>544</v>
      </c>
      <c r="C519" s="4">
        <v>2001312658</v>
      </c>
      <c r="D519" s="4">
        <v>6854115371</v>
      </c>
      <c r="E519" s="78"/>
      <c r="F519" s="2">
        <f t="shared" si="2"/>
        <v>12</v>
      </c>
      <c r="G519" s="2" t="s">
        <v>544</v>
      </c>
      <c r="H519" s="47" t="s">
        <v>753</v>
      </c>
    </row>
    <row r="520" spans="1:8" ht="12.5">
      <c r="A520" s="4">
        <v>515</v>
      </c>
      <c r="B520" s="2" t="s">
        <v>544</v>
      </c>
      <c r="C520" s="4">
        <v>2001312660</v>
      </c>
      <c r="D520" s="4">
        <v>6854114641</v>
      </c>
      <c r="E520" s="78"/>
      <c r="F520" s="2">
        <f t="shared" si="2"/>
        <v>13</v>
      </c>
      <c r="G520" s="2" t="s">
        <v>544</v>
      </c>
      <c r="H520" s="47" t="s">
        <v>754</v>
      </c>
    </row>
    <row r="521" spans="1:8" ht="12.5">
      <c r="A521" s="4">
        <v>516</v>
      </c>
      <c r="B521" s="2" t="s">
        <v>544</v>
      </c>
      <c r="C521" s="4">
        <v>2001312662</v>
      </c>
      <c r="D521" s="4">
        <v>6854114643</v>
      </c>
      <c r="E521" s="78"/>
      <c r="F521" s="2">
        <f t="shared" si="2"/>
        <v>14</v>
      </c>
      <c r="G521" s="2" t="s">
        <v>544</v>
      </c>
      <c r="H521" s="47" t="s">
        <v>755</v>
      </c>
    </row>
    <row r="522" spans="1:8" ht="12.5">
      <c r="A522" s="4">
        <v>517</v>
      </c>
      <c r="B522" s="2" t="s">
        <v>544</v>
      </c>
      <c r="C522" s="4">
        <v>2001269929</v>
      </c>
      <c r="D522" s="4">
        <v>6854092883</v>
      </c>
      <c r="E522" s="78"/>
      <c r="F522" s="2">
        <f t="shared" si="2"/>
        <v>15</v>
      </c>
      <c r="G522" s="2" t="s">
        <v>544</v>
      </c>
      <c r="H522" s="47" t="s">
        <v>756</v>
      </c>
    </row>
    <row r="523" spans="1:8" ht="12.5">
      <c r="A523" s="4">
        <v>518</v>
      </c>
      <c r="B523" s="2" t="s">
        <v>544</v>
      </c>
      <c r="C523" s="4">
        <v>2001280560</v>
      </c>
      <c r="D523" s="4">
        <v>6858719737</v>
      </c>
      <c r="E523" s="78"/>
      <c r="F523" s="2">
        <f t="shared" si="2"/>
        <v>16</v>
      </c>
      <c r="G523" s="2" t="s">
        <v>544</v>
      </c>
      <c r="H523" s="47" t="s">
        <v>757</v>
      </c>
    </row>
    <row r="524" spans="1:8" ht="12.5">
      <c r="A524" s="4">
        <v>519</v>
      </c>
      <c r="B524" s="2" t="s">
        <v>544</v>
      </c>
      <c r="C524" s="4">
        <v>2001280563</v>
      </c>
      <c r="D524" s="4">
        <v>6870101785</v>
      </c>
      <c r="E524" s="78"/>
      <c r="F524" s="2">
        <f t="shared" si="2"/>
        <v>17</v>
      </c>
      <c r="G524" s="2" t="s">
        <v>544</v>
      </c>
      <c r="H524" s="47" t="s">
        <v>758</v>
      </c>
    </row>
    <row r="525" spans="1:8" ht="12.5">
      <c r="A525" s="4">
        <v>520</v>
      </c>
      <c r="B525" s="2" t="s">
        <v>544</v>
      </c>
      <c r="C525" s="4">
        <v>2001314679</v>
      </c>
      <c r="D525" s="4">
        <v>6858719754</v>
      </c>
      <c r="E525" s="78"/>
      <c r="F525" s="2">
        <f t="shared" si="2"/>
        <v>18</v>
      </c>
      <c r="G525" s="2" t="s">
        <v>544</v>
      </c>
      <c r="H525" s="47" t="s">
        <v>759</v>
      </c>
    </row>
    <row r="526" spans="1:8" ht="12.5">
      <c r="A526" s="4">
        <v>521</v>
      </c>
      <c r="B526" s="2" t="s">
        <v>544</v>
      </c>
      <c r="C526" s="4">
        <v>2001242387</v>
      </c>
      <c r="D526" s="4">
        <v>6853762796</v>
      </c>
      <c r="E526" s="78"/>
      <c r="F526" s="2">
        <f t="shared" si="2"/>
        <v>19</v>
      </c>
      <c r="G526" s="2" t="s">
        <v>544</v>
      </c>
      <c r="H526" s="47" t="s">
        <v>760</v>
      </c>
    </row>
    <row r="527" spans="1:8" ht="12.5">
      <c r="A527" s="4">
        <v>522</v>
      </c>
      <c r="B527" s="2" t="s">
        <v>544</v>
      </c>
      <c r="C527" s="4">
        <v>2001128300</v>
      </c>
      <c r="D527" s="4">
        <v>6853458415</v>
      </c>
      <c r="E527" s="78"/>
      <c r="F527" s="2">
        <f t="shared" si="2"/>
        <v>20</v>
      </c>
      <c r="G527" s="2" t="s">
        <v>544</v>
      </c>
      <c r="H527" s="47" t="s">
        <v>761</v>
      </c>
    </row>
    <row r="528" spans="1:8" ht="12.5">
      <c r="A528" s="4">
        <v>523</v>
      </c>
      <c r="B528" s="2" t="s">
        <v>544</v>
      </c>
      <c r="C528" s="4">
        <v>2001185222</v>
      </c>
      <c r="D528" s="4">
        <v>6842237824</v>
      </c>
      <c r="E528" s="78"/>
      <c r="F528" s="2">
        <f t="shared" si="2"/>
        <v>21</v>
      </c>
      <c r="G528" s="2" t="s">
        <v>544</v>
      </c>
      <c r="H528" s="47" t="s">
        <v>762</v>
      </c>
    </row>
    <row r="529" spans="1:16" ht="12.5">
      <c r="A529" s="4">
        <v>524</v>
      </c>
      <c r="B529" s="2" t="s">
        <v>544</v>
      </c>
      <c r="C529" s="4">
        <v>2001242358</v>
      </c>
      <c r="D529" s="4">
        <v>6870101787</v>
      </c>
      <c r="E529" s="78"/>
      <c r="F529" s="2">
        <f t="shared" si="2"/>
        <v>22</v>
      </c>
      <c r="G529" s="2" t="s">
        <v>544</v>
      </c>
      <c r="H529" s="47" t="s">
        <v>763</v>
      </c>
    </row>
    <row r="530" spans="1:16" ht="12.5">
      <c r="A530" s="4">
        <v>525</v>
      </c>
      <c r="B530" s="2" t="s">
        <v>544</v>
      </c>
      <c r="C530" s="4">
        <v>2001242361</v>
      </c>
      <c r="D530" s="4">
        <v>6827033424</v>
      </c>
      <c r="E530" s="78"/>
      <c r="F530" s="2">
        <f t="shared" si="2"/>
        <v>23</v>
      </c>
      <c r="G530" s="2" t="s">
        <v>544</v>
      </c>
      <c r="H530" s="47" t="s">
        <v>764</v>
      </c>
    </row>
    <row r="531" spans="1:16" ht="12.5">
      <c r="A531" s="4">
        <v>526</v>
      </c>
      <c r="B531" s="2" t="s">
        <v>544</v>
      </c>
      <c r="C531" s="4">
        <v>2001314682</v>
      </c>
      <c r="D531" s="4">
        <v>6858719741</v>
      </c>
      <c r="E531" s="78"/>
      <c r="F531" s="2">
        <f t="shared" si="2"/>
        <v>24</v>
      </c>
      <c r="G531" s="2" t="s">
        <v>544</v>
      </c>
      <c r="H531" s="47" t="s">
        <v>765</v>
      </c>
    </row>
    <row r="532" spans="1:16" ht="12.5">
      <c r="A532" s="4">
        <v>527</v>
      </c>
      <c r="B532" s="2" t="s">
        <v>544</v>
      </c>
      <c r="C532" s="4">
        <v>2001128361</v>
      </c>
      <c r="D532" s="4">
        <v>6853458474</v>
      </c>
      <c r="E532" s="78"/>
      <c r="F532" s="2">
        <f t="shared" si="2"/>
        <v>25</v>
      </c>
      <c r="G532" s="2" t="s">
        <v>544</v>
      </c>
      <c r="H532" s="47" t="s">
        <v>766</v>
      </c>
    </row>
    <row r="533" spans="1:16" ht="12.5">
      <c r="A533" s="4">
        <v>528</v>
      </c>
      <c r="B533" s="2" t="s">
        <v>544</v>
      </c>
      <c r="C533" s="4">
        <v>2001185229</v>
      </c>
      <c r="D533" s="4">
        <v>6842237830</v>
      </c>
      <c r="E533" s="78"/>
      <c r="F533" s="2">
        <f t="shared" si="2"/>
        <v>26</v>
      </c>
      <c r="G533" s="2" t="s">
        <v>544</v>
      </c>
      <c r="H533" s="47" t="s">
        <v>767</v>
      </c>
    </row>
    <row r="534" spans="1:16" ht="12.5">
      <c r="A534" s="4">
        <v>529</v>
      </c>
      <c r="B534" s="2" t="s">
        <v>544</v>
      </c>
      <c r="C534" s="4">
        <v>2001128368</v>
      </c>
      <c r="D534" s="4">
        <v>6853458482</v>
      </c>
      <c r="E534" s="78"/>
      <c r="F534" s="2">
        <f t="shared" si="2"/>
        <v>27</v>
      </c>
      <c r="G534" s="2" t="s">
        <v>544</v>
      </c>
      <c r="H534" s="47" t="s">
        <v>768</v>
      </c>
    </row>
    <row r="535" spans="1:16" ht="12.5">
      <c r="A535" s="4">
        <v>530</v>
      </c>
      <c r="B535" s="2" t="s">
        <v>544</v>
      </c>
      <c r="C535" s="4">
        <v>2001269957</v>
      </c>
      <c r="D535" s="4">
        <v>6854092924</v>
      </c>
      <c r="E535" s="78"/>
      <c r="F535" s="2">
        <f t="shared" si="2"/>
        <v>28</v>
      </c>
      <c r="G535" s="2" t="s">
        <v>544</v>
      </c>
      <c r="H535" s="47" t="s">
        <v>769</v>
      </c>
    </row>
    <row r="536" spans="1:16" ht="12.5">
      <c r="A536" s="4">
        <v>531</v>
      </c>
      <c r="B536" s="2" t="s">
        <v>572</v>
      </c>
      <c r="C536" s="4">
        <v>2001280573</v>
      </c>
      <c r="D536" s="4">
        <v>6870101836</v>
      </c>
      <c r="E536" s="4">
        <v>68307012044</v>
      </c>
      <c r="F536" s="2">
        <f t="shared" si="2"/>
        <v>1</v>
      </c>
      <c r="G536" s="2" t="s">
        <v>572</v>
      </c>
      <c r="H536" s="47" t="s">
        <v>770</v>
      </c>
      <c r="I536" s="40"/>
      <c r="J536" s="52"/>
      <c r="K536" s="40"/>
      <c r="L536" s="40"/>
      <c r="M536" s="40"/>
      <c r="N536" s="40"/>
      <c r="O536" s="40"/>
      <c r="P536" s="40"/>
    </row>
    <row r="537" spans="1:16" ht="12.5">
      <c r="A537" s="4">
        <v>532</v>
      </c>
      <c r="B537" s="2" t="s">
        <v>572</v>
      </c>
      <c r="C537" s="4">
        <v>2001242342</v>
      </c>
      <c r="D537" s="4">
        <v>6853762777</v>
      </c>
      <c r="E537" s="4">
        <v>68207014976</v>
      </c>
      <c r="F537" s="2">
        <f t="shared" si="2"/>
        <v>2</v>
      </c>
      <c r="G537" s="2" t="s">
        <v>572</v>
      </c>
      <c r="H537" s="47" t="s">
        <v>771</v>
      </c>
      <c r="I537" s="40"/>
      <c r="J537" s="52"/>
      <c r="K537" s="40"/>
      <c r="L537" s="40"/>
      <c r="M537" s="40"/>
      <c r="N537" s="40"/>
      <c r="O537" s="40"/>
      <c r="P537" s="40"/>
    </row>
    <row r="538" spans="1:16" ht="12.5">
      <c r="A538" s="4">
        <v>533</v>
      </c>
      <c r="B538" s="2" t="s">
        <v>572</v>
      </c>
      <c r="C538" s="4">
        <v>2001280575</v>
      </c>
      <c r="D538" s="4">
        <v>6828455325</v>
      </c>
      <c r="E538" s="4">
        <v>68307011703</v>
      </c>
      <c r="F538" s="2">
        <f t="shared" si="2"/>
        <v>3</v>
      </c>
      <c r="G538" s="2" t="s">
        <v>572</v>
      </c>
      <c r="H538" s="47" t="s">
        <v>772</v>
      </c>
      <c r="I538" s="40"/>
      <c r="J538" s="52"/>
      <c r="K538" s="40"/>
      <c r="L538" s="40"/>
      <c r="M538" s="40"/>
      <c r="N538" s="40"/>
      <c r="O538" s="40"/>
      <c r="P538" s="40"/>
    </row>
    <row r="539" spans="1:16" ht="12.5">
      <c r="A539" s="4">
        <v>534</v>
      </c>
      <c r="B539" s="2" t="s">
        <v>572</v>
      </c>
      <c r="C539" s="4">
        <v>2001224064</v>
      </c>
      <c r="D539" s="4">
        <v>6820757105</v>
      </c>
      <c r="E539" s="4">
        <v>68207003730</v>
      </c>
      <c r="F539" s="2">
        <f t="shared" si="2"/>
        <v>4</v>
      </c>
      <c r="G539" s="2" t="s">
        <v>572</v>
      </c>
      <c r="H539" s="47" t="s">
        <v>773</v>
      </c>
      <c r="I539" s="40"/>
      <c r="J539" s="52"/>
      <c r="K539" s="40"/>
      <c r="L539" s="40"/>
      <c r="M539" s="40"/>
      <c r="N539" s="40"/>
      <c r="O539" s="40"/>
      <c r="P539" s="40"/>
    </row>
    <row r="540" spans="1:16" ht="12.5">
      <c r="A540" s="4">
        <v>535</v>
      </c>
      <c r="B540" s="2" t="s">
        <v>572</v>
      </c>
      <c r="C540" s="4">
        <v>2001269886</v>
      </c>
      <c r="D540" s="4">
        <v>6854114632</v>
      </c>
      <c r="E540" s="4">
        <v>68307009958</v>
      </c>
      <c r="F540" s="2">
        <f t="shared" si="2"/>
        <v>5</v>
      </c>
      <c r="G540" s="2" t="s">
        <v>572</v>
      </c>
      <c r="H540" s="47" t="s">
        <v>774</v>
      </c>
      <c r="I540" s="40"/>
      <c r="J540" s="52"/>
      <c r="K540" s="40"/>
      <c r="L540" s="40"/>
      <c r="M540" s="40"/>
      <c r="N540" s="40"/>
      <c r="O540" s="40"/>
      <c r="P540" s="40"/>
    </row>
    <row r="541" spans="1:16" ht="12.5">
      <c r="A541" s="4">
        <v>536</v>
      </c>
      <c r="B541" s="2" t="s">
        <v>572</v>
      </c>
      <c r="C541" s="4">
        <v>2001280579</v>
      </c>
      <c r="D541" s="4">
        <v>6828497698</v>
      </c>
      <c r="E541" s="4">
        <v>68307012336</v>
      </c>
      <c r="F541" s="2">
        <f t="shared" si="2"/>
        <v>6</v>
      </c>
      <c r="G541" s="2" t="s">
        <v>572</v>
      </c>
      <c r="H541" s="47" t="s">
        <v>775</v>
      </c>
      <c r="I541" s="40"/>
      <c r="J541" s="52"/>
      <c r="K541" s="40"/>
      <c r="L541" s="40"/>
      <c r="M541" s="40"/>
      <c r="N541" s="40"/>
      <c r="O541" s="40"/>
      <c r="P541" s="40"/>
    </row>
    <row r="542" spans="1:16" ht="12.5">
      <c r="A542" s="4">
        <v>537</v>
      </c>
      <c r="B542" s="2" t="s">
        <v>572</v>
      </c>
      <c r="C542" s="4">
        <v>2001128345</v>
      </c>
      <c r="D542" s="4">
        <v>6853458456</v>
      </c>
      <c r="E542" s="4">
        <v>68307002728</v>
      </c>
      <c r="F542" s="2">
        <f t="shared" si="2"/>
        <v>7</v>
      </c>
      <c r="G542" s="2" t="s">
        <v>572</v>
      </c>
      <c r="H542" s="47" t="s">
        <v>776</v>
      </c>
      <c r="I542" s="40"/>
      <c r="J542" s="52"/>
      <c r="K542" s="40"/>
      <c r="L542" s="40"/>
      <c r="M542" s="40"/>
      <c r="N542" s="40"/>
      <c r="O542" s="40"/>
      <c r="P542" s="40"/>
    </row>
    <row r="543" spans="1:16" ht="12.5">
      <c r="A543" s="4">
        <v>538</v>
      </c>
      <c r="B543" s="2" t="s">
        <v>572</v>
      </c>
      <c r="C543" s="4">
        <v>2001269890</v>
      </c>
      <c r="D543" s="4">
        <v>6854114636</v>
      </c>
      <c r="E543" s="4">
        <v>68307010196</v>
      </c>
      <c r="F543" s="2">
        <f t="shared" si="2"/>
        <v>8</v>
      </c>
      <c r="G543" s="2" t="s">
        <v>572</v>
      </c>
      <c r="H543" s="47" t="s">
        <v>777</v>
      </c>
      <c r="I543" s="40"/>
      <c r="J543" s="52"/>
      <c r="K543" s="40"/>
      <c r="L543" s="40"/>
      <c r="M543" s="40"/>
      <c r="N543" s="40"/>
      <c r="O543" s="40"/>
      <c r="P543" s="40"/>
    </row>
    <row r="544" spans="1:16" ht="12.5">
      <c r="A544" s="4">
        <v>539</v>
      </c>
      <c r="B544" s="2" t="s">
        <v>572</v>
      </c>
      <c r="C544" s="4">
        <v>2001128292</v>
      </c>
      <c r="D544" s="4">
        <v>6853458407</v>
      </c>
      <c r="E544" s="4">
        <v>68307005169</v>
      </c>
      <c r="F544" s="2">
        <f t="shared" si="2"/>
        <v>9</v>
      </c>
      <c r="G544" s="2" t="s">
        <v>572</v>
      </c>
      <c r="H544" s="47" t="s">
        <v>778</v>
      </c>
      <c r="I544" s="40"/>
      <c r="J544" s="52"/>
      <c r="K544" s="40"/>
      <c r="L544" s="40"/>
      <c r="M544" s="40"/>
      <c r="N544" s="40"/>
      <c r="O544" s="40"/>
      <c r="P544" s="40"/>
    </row>
    <row r="545" spans="1:16" ht="12.5">
      <c r="A545" s="4">
        <v>540</v>
      </c>
      <c r="B545" s="2" t="s">
        <v>572</v>
      </c>
      <c r="C545" s="4">
        <v>2001128295</v>
      </c>
      <c r="D545" s="4">
        <v>6853458410</v>
      </c>
      <c r="E545" s="4">
        <v>68306005166</v>
      </c>
      <c r="F545" s="2">
        <f t="shared" si="2"/>
        <v>10</v>
      </c>
      <c r="G545" s="2" t="s">
        <v>572</v>
      </c>
      <c r="H545" s="47" t="s">
        <v>779</v>
      </c>
      <c r="I545" s="40"/>
      <c r="J545" s="52"/>
      <c r="K545" s="40"/>
      <c r="L545" s="40"/>
      <c r="M545" s="40"/>
      <c r="N545" s="40"/>
      <c r="O545" s="40"/>
      <c r="P545" s="40"/>
    </row>
    <row r="546" spans="1:16" ht="12.5">
      <c r="A546" s="4">
        <v>541</v>
      </c>
      <c r="B546" s="2" t="s">
        <v>572</v>
      </c>
      <c r="C546" s="4">
        <v>2001280582</v>
      </c>
      <c r="D546" s="4">
        <v>6858719748</v>
      </c>
      <c r="E546" s="4">
        <v>68307000929</v>
      </c>
      <c r="F546" s="2">
        <f t="shared" si="2"/>
        <v>11</v>
      </c>
      <c r="G546" s="2" t="s">
        <v>572</v>
      </c>
      <c r="H546" s="47" t="s">
        <v>780</v>
      </c>
      <c r="I546" s="40"/>
      <c r="J546" s="52"/>
      <c r="K546" s="40"/>
      <c r="L546" s="40"/>
      <c r="M546" s="40"/>
      <c r="N546" s="40"/>
      <c r="O546" s="40"/>
      <c r="P546" s="40"/>
    </row>
    <row r="547" spans="1:16" ht="12.5">
      <c r="A547" s="4">
        <v>542</v>
      </c>
      <c r="B547" s="2" t="s">
        <v>572</v>
      </c>
      <c r="C547" s="4">
        <v>2001280588</v>
      </c>
      <c r="D547" s="4">
        <v>6801991133</v>
      </c>
      <c r="E547" s="4">
        <v>68207005927</v>
      </c>
      <c r="F547" s="2">
        <f t="shared" si="2"/>
        <v>12</v>
      </c>
      <c r="G547" s="2" t="s">
        <v>572</v>
      </c>
      <c r="H547" s="47" t="s">
        <v>781</v>
      </c>
      <c r="I547" s="40"/>
      <c r="J547" s="52"/>
      <c r="K547" s="40"/>
      <c r="L547" s="40"/>
      <c r="M547" s="40"/>
      <c r="N547" s="40"/>
      <c r="O547" s="40"/>
      <c r="P547" s="40"/>
    </row>
    <row r="548" spans="1:16" ht="12.5">
      <c r="A548" s="4">
        <v>543</v>
      </c>
      <c r="B548" s="2" t="s">
        <v>572</v>
      </c>
      <c r="C548" s="4">
        <v>2001224113</v>
      </c>
      <c r="D548" s="4">
        <v>6821968377</v>
      </c>
      <c r="E548" s="4">
        <v>68307003284</v>
      </c>
      <c r="F548" s="2">
        <f t="shared" si="2"/>
        <v>13</v>
      </c>
      <c r="G548" s="2" t="s">
        <v>572</v>
      </c>
      <c r="H548" s="47" t="s">
        <v>782</v>
      </c>
      <c r="I548" s="40"/>
      <c r="J548" s="52"/>
      <c r="K548" s="40"/>
      <c r="L548" s="40"/>
      <c r="M548" s="40"/>
      <c r="N548" s="40"/>
      <c r="O548" s="40"/>
      <c r="P548" s="40"/>
    </row>
    <row r="549" spans="1:16" ht="12.5">
      <c r="A549" s="4">
        <v>544</v>
      </c>
      <c r="B549" s="2" t="s">
        <v>572</v>
      </c>
      <c r="C549" s="4">
        <v>2001280559</v>
      </c>
      <c r="D549" s="4">
        <v>6828574542</v>
      </c>
      <c r="E549" s="4">
        <v>68307002523</v>
      </c>
      <c r="F549" s="2">
        <f t="shared" si="2"/>
        <v>14</v>
      </c>
      <c r="G549" s="2" t="s">
        <v>572</v>
      </c>
      <c r="H549" s="47" t="s">
        <v>783</v>
      </c>
      <c r="I549" s="40"/>
      <c r="J549" s="52"/>
      <c r="K549" s="40"/>
      <c r="L549" s="40"/>
      <c r="M549" s="40"/>
      <c r="N549" s="40"/>
      <c r="O549" s="40"/>
      <c r="P549" s="40"/>
    </row>
    <row r="550" spans="1:16" ht="12.5">
      <c r="A550" s="4">
        <v>545</v>
      </c>
      <c r="B550" s="2" t="s">
        <v>572</v>
      </c>
      <c r="C550" s="4">
        <v>2001242382</v>
      </c>
      <c r="D550" s="4">
        <v>6821536185</v>
      </c>
      <c r="E550" s="4">
        <v>68307011240</v>
      </c>
      <c r="F550" s="2">
        <f t="shared" si="2"/>
        <v>15</v>
      </c>
      <c r="G550" s="2" t="s">
        <v>572</v>
      </c>
      <c r="H550" s="47" t="s">
        <v>784</v>
      </c>
      <c r="I550" s="40"/>
      <c r="J550" s="52"/>
      <c r="K550" s="40"/>
      <c r="L550" s="40"/>
      <c r="M550" s="40"/>
      <c r="N550" s="40"/>
      <c r="O550" s="40"/>
      <c r="P550" s="40"/>
    </row>
    <row r="551" spans="1:16" ht="12.5">
      <c r="A551" s="4">
        <v>546</v>
      </c>
      <c r="B551" s="2" t="s">
        <v>572</v>
      </c>
      <c r="C551" s="4">
        <v>2001280590</v>
      </c>
      <c r="D551" s="4">
        <v>6858719751</v>
      </c>
      <c r="E551" s="4">
        <v>68307008733</v>
      </c>
      <c r="F551" s="2">
        <f t="shared" si="2"/>
        <v>16</v>
      </c>
      <c r="G551" s="2" t="s">
        <v>572</v>
      </c>
      <c r="H551" s="47" t="s">
        <v>785</v>
      </c>
      <c r="I551" s="40"/>
      <c r="J551" s="52"/>
      <c r="K551" s="40"/>
      <c r="L551" s="40"/>
      <c r="M551" s="40"/>
      <c r="N551" s="40"/>
      <c r="O551" s="40"/>
      <c r="P551" s="40"/>
    </row>
    <row r="552" spans="1:16" ht="12.5">
      <c r="A552" s="4">
        <v>547</v>
      </c>
      <c r="B552" s="2" t="s">
        <v>572</v>
      </c>
      <c r="C552" s="4">
        <v>2001185188</v>
      </c>
      <c r="D552" s="4">
        <v>6870101839</v>
      </c>
      <c r="E552" s="4">
        <v>68307009226</v>
      </c>
      <c r="F552" s="2">
        <f t="shared" si="2"/>
        <v>17</v>
      </c>
      <c r="G552" s="2" t="s">
        <v>572</v>
      </c>
      <c r="H552" s="47" t="s">
        <v>786</v>
      </c>
      <c r="I552" s="40"/>
      <c r="J552" s="52"/>
      <c r="K552" s="40"/>
      <c r="L552" s="40"/>
      <c r="M552" s="40"/>
      <c r="N552" s="40"/>
      <c r="O552" s="40"/>
      <c r="P552" s="40"/>
    </row>
    <row r="553" spans="1:16" ht="12.5">
      <c r="A553" s="4">
        <v>548</v>
      </c>
      <c r="B553" s="2" t="s">
        <v>572</v>
      </c>
      <c r="C553" s="4">
        <v>2001280592</v>
      </c>
      <c r="D553" s="4">
        <v>6828582335</v>
      </c>
      <c r="E553" s="4">
        <v>68307012444</v>
      </c>
      <c r="F553" s="2">
        <f t="shared" si="2"/>
        <v>18</v>
      </c>
      <c r="G553" s="2" t="s">
        <v>572</v>
      </c>
      <c r="H553" s="47" t="s">
        <v>787</v>
      </c>
      <c r="I553" s="40"/>
      <c r="J553" s="52"/>
      <c r="K553" s="40"/>
      <c r="L553" s="40"/>
      <c r="M553" s="40"/>
      <c r="N553" s="40"/>
      <c r="O553" s="40"/>
      <c r="P553" s="40"/>
    </row>
    <row r="554" spans="1:16" ht="12.5">
      <c r="A554" s="4">
        <v>549</v>
      </c>
      <c r="B554" s="2" t="s">
        <v>572</v>
      </c>
      <c r="C554" s="4">
        <v>2001242388</v>
      </c>
      <c r="D554" s="4">
        <v>6821541201</v>
      </c>
      <c r="E554" s="4">
        <v>6207003754</v>
      </c>
      <c r="F554" s="2">
        <f t="shared" si="2"/>
        <v>19</v>
      </c>
      <c r="G554" s="2" t="s">
        <v>572</v>
      </c>
      <c r="H554" s="47" t="s">
        <v>788</v>
      </c>
      <c r="I554" s="40"/>
      <c r="J554" s="52"/>
      <c r="K554" s="40"/>
      <c r="L554" s="40"/>
      <c r="M554" s="40"/>
      <c r="N554" s="40"/>
      <c r="O554" s="40"/>
      <c r="P554" s="40"/>
    </row>
    <row r="555" spans="1:16" ht="12.5">
      <c r="A555" s="4">
        <v>550</v>
      </c>
      <c r="B555" s="2" t="s">
        <v>572</v>
      </c>
      <c r="C555" s="4">
        <v>2001242389</v>
      </c>
      <c r="D555" s="4">
        <v>6821542039</v>
      </c>
      <c r="E555" s="4">
        <v>68307011812</v>
      </c>
      <c r="F555" s="2">
        <f t="shared" si="2"/>
        <v>20</v>
      </c>
      <c r="G555" s="2" t="s">
        <v>572</v>
      </c>
      <c r="H555" s="47" t="s">
        <v>789</v>
      </c>
      <c r="I555" s="40"/>
      <c r="J555" s="52"/>
      <c r="K555" s="40"/>
      <c r="L555" s="40"/>
      <c r="M555" s="40"/>
      <c r="N555" s="40"/>
      <c r="O555" s="40"/>
      <c r="P555" s="40"/>
    </row>
    <row r="556" spans="1:16" ht="12.5">
      <c r="A556" s="4">
        <v>551</v>
      </c>
      <c r="B556" s="2" t="s">
        <v>572</v>
      </c>
      <c r="C556" s="4">
        <v>2001185189</v>
      </c>
      <c r="D556" s="4">
        <v>6870208556</v>
      </c>
      <c r="E556" s="4">
        <v>68207009780</v>
      </c>
      <c r="F556" s="2">
        <f t="shared" si="2"/>
        <v>21</v>
      </c>
      <c r="G556" s="2" t="s">
        <v>572</v>
      </c>
      <c r="H556" s="47" t="s">
        <v>790</v>
      </c>
      <c r="I556" s="40"/>
      <c r="J556" s="52"/>
      <c r="K556" s="40"/>
      <c r="L556" s="40"/>
      <c r="M556" s="40"/>
      <c r="N556" s="40"/>
      <c r="O556" s="40"/>
      <c r="P556" s="40"/>
    </row>
    <row r="557" spans="1:16" ht="12.5">
      <c r="A557" s="4">
        <v>552</v>
      </c>
      <c r="B557" s="2" t="s">
        <v>572</v>
      </c>
      <c r="C557" s="4">
        <v>2001242390</v>
      </c>
      <c r="D557" s="4">
        <v>6821544313</v>
      </c>
      <c r="E557" s="4">
        <v>68307006012</v>
      </c>
      <c r="F557" s="2">
        <f t="shared" si="2"/>
        <v>22</v>
      </c>
      <c r="G557" s="2" t="s">
        <v>572</v>
      </c>
      <c r="H557" s="47" t="s">
        <v>791</v>
      </c>
      <c r="I557" s="40"/>
      <c r="J557" s="52"/>
      <c r="K557" s="40"/>
      <c r="L557" s="40"/>
      <c r="M557" s="40"/>
      <c r="N557" s="40"/>
      <c r="O557" s="40"/>
      <c r="P557" s="40"/>
    </row>
    <row r="558" spans="1:16" ht="12.5">
      <c r="A558" s="4">
        <v>553</v>
      </c>
      <c r="B558" s="2" t="s">
        <v>572</v>
      </c>
      <c r="C558" s="4">
        <v>2001242364</v>
      </c>
      <c r="D558" s="4">
        <v>6870101841</v>
      </c>
      <c r="E558" s="4">
        <v>70207012484</v>
      </c>
      <c r="F558" s="2">
        <f t="shared" si="2"/>
        <v>23</v>
      </c>
      <c r="G558" s="2" t="s">
        <v>572</v>
      </c>
      <c r="H558" s="47" t="s">
        <v>792</v>
      </c>
      <c r="I558" s="40"/>
      <c r="J558" s="52"/>
      <c r="K558" s="40"/>
      <c r="L558" s="40"/>
      <c r="M558" s="40"/>
      <c r="N558" s="40"/>
      <c r="O558" s="40"/>
      <c r="P558" s="40"/>
    </row>
    <row r="559" spans="1:16" ht="12.5">
      <c r="A559" s="4">
        <v>554</v>
      </c>
      <c r="B559" s="2" t="s">
        <v>572</v>
      </c>
      <c r="C559" s="4">
        <v>2001128309</v>
      </c>
      <c r="D559" s="4">
        <v>6853458422</v>
      </c>
      <c r="E559" s="4">
        <v>68307012356</v>
      </c>
      <c r="F559" s="2">
        <f t="shared" si="2"/>
        <v>24</v>
      </c>
      <c r="G559" s="2" t="s">
        <v>572</v>
      </c>
      <c r="H559" s="47" t="s">
        <v>793</v>
      </c>
      <c r="I559" s="40"/>
      <c r="J559" s="52"/>
      <c r="K559" s="40"/>
      <c r="L559" s="40"/>
      <c r="M559" s="40"/>
      <c r="N559" s="40"/>
      <c r="O559" s="40"/>
      <c r="P559" s="40"/>
    </row>
    <row r="560" spans="1:16" ht="12.5">
      <c r="A560" s="4">
        <v>555</v>
      </c>
      <c r="B560" s="2" t="s">
        <v>572</v>
      </c>
      <c r="C560" s="4">
        <v>2001185199</v>
      </c>
      <c r="D560" s="4">
        <v>6870101844</v>
      </c>
      <c r="E560" s="4">
        <v>68207007901</v>
      </c>
      <c r="F560" s="2">
        <f t="shared" si="2"/>
        <v>25</v>
      </c>
      <c r="G560" s="2" t="s">
        <v>572</v>
      </c>
      <c r="H560" s="47" t="s">
        <v>794</v>
      </c>
      <c r="I560" s="21"/>
      <c r="J560" s="52"/>
      <c r="K560" s="40"/>
      <c r="L560" s="40"/>
      <c r="M560" s="40"/>
      <c r="N560" s="40"/>
      <c r="O560" s="40"/>
      <c r="P560" s="40"/>
    </row>
    <row r="561" spans="1:16" ht="12.5">
      <c r="A561" s="4">
        <v>556</v>
      </c>
      <c r="B561" s="2" t="s">
        <v>572</v>
      </c>
      <c r="C561" s="4">
        <v>2001280601</v>
      </c>
      <c r="D561" s="4">
        <v>6858719758</v>
      </c>
      <c r="E561" s="4">
        <v>68307014078</v>
      </c>
      <c r="F561" s="2">
        <f t="shared" si="2"/>
        <v>26</v>
      </c>
      <c r="G561" s="2" t="s">
        <v>572</v>
      </c>
      <c r="H561" s="47" t="s">
        <v>795</v>
      </c>
      <c r="I561" s="40"/>
      <c r="J561" s="52"/>
      <c r="K561" s="40"/>
      <c r="L561" s="40"/>
      <c r="M561" s="40"/>
      <c r="N561" s="40"/>
      <c r="O561" s="40"/>
      <c r="P561" s="40"/>
    </row>
    <row r="562" spans="1:16" ht="12.5">
      <c r="A562" s="4">
        <v>557</v>
      </c>
      <c r="B562" s="2" t="s">
        <v>572</v>
      </c>
      <c r="C562" s="4">
        <v>2001312672</v>
      </c>
      <c r="D562" s="4">
        <v>6854114654</v>
      </c>
      <c r="E562" s="4">
        <v>68307011448</v>
      </c>
      <c r="F562" s="2">
        <f t="shared" si="2"/>
        <v>27</v>
      </c>
      <c r="G562" s="2" t="s">
        <v>572</v>
      </c>
      <c r="H562" s="47" t="s">
        <v>796</v>
      </c>
      <c r="I562" s="40"/>
      <c r="J562" s="52"/>
      <c r="K562" s="40"/>
      <c r="L562" s="40"/>
      <c r="M562" s="40"/>
      <c r="N562" s="40"/>
      <c r="O562" s="40"/>
      <c r="P562" s="40"/>
    </row>
    <row r="563" spans="1:16" ht="12.5">
      <c r="A563" s="4">
        <v>558</v>
      </c>
      <c r="B563" s="2" t="s">
        <v>604</v>
      </c>
      <c r="C563" s="4">
        <v>2001269881</v>
      </c>
      <c r="D563" s="4">
        <v>6853976601</v>
      </c>
      <c r="E563" s="4">
        <v>68307004079</v>
      </c>
      <c r="F563" s="2">
        <f t="shared" si="2"/>
        <v>1</v>
      </c>
      <c r="G563" s="2" t="s">
        <v>604</v>
      </c>
      <c r="H563" s="47" t="s">
        <v>797</v>
      </c>
    </row>
    <row r="564" spans="1:16" ht="12.5">
      <c r="A564" s="4">
        <v>559</v>
      </c>
      <c r="B564" s="2" t="s">
        <v>604</v>
      </c>
      <c r="C564" s="4">
        <v>2001224106</v>
      </c>
      <c r="D564" s="4">
        <v>6858047776</v>
      </c>
      <c r="E564" s="4">
        <v>68307002261</v>
      </c>
      <c r="F564" s="2">
        <f t="shared" si="2"/>
        <v>2</v>
      </c>
      <c r="G564" s="2" t="s">
        <v>604</v>
      </c>
      <c r="H564" s="47" t="s">
        <v>798</v>
      </c>
    </row>
    <row r="565" spans="1:16" ht="12.5">
      <c r="A565" s="4">
        <v>560</v>
      </c>
      <c r="B565" s="2" t="s">
        <v>604</v>
      </c>
      <c r="C565" s="4">
        <v>2001128283</v>
      </c>
      <c r="D565" s="4">
        <v>6853458400</v>
      </c>
      <c r="E565" s="4">
        <v>68307008271</v>
      </c>
      <c r="F565" s="2">
        <f t="shared" si="2"/>
        <v>3</v>
      </c>
      <c r="G565" s="2" t="s">
        <v>604</v>
      </c>
      <c r="H565" s="47" t="s">
        <v>799</v>
      </c>
    </row>
    <row r="566" spans="1:16" ht="12.5">
      <c r="A566" s="4">
        <v>561</v>
      </c>
      <c r="B566" s="2" t="s">
        <v>604</v>
      </c>
      <c r="C566" s="4">
        <v>2001128315</v>
      </c>
      <c r="D566" s="4">
        <v>6829906606</v>
      </c>
      <c r="E566" s="4">
        <v>68307014950</v>
      </c>
      <c r="F566" s="2">
        <f t="shared" si="2"/>
        <v>4</v>
      </c>
      <c r="G566" s="2" t="s">
        <v>604</v>
      </c>
      <c r="H566" s="47" t="s">
        <v>800</v>
      </c>
    </row>
    <row r="567" spans="1:16" ht="12.5">
      <c r="A567" s="4">
        <v>562</v>
      </c>
      <c r="B567" s="2" t="s">
        <v>604</v>
      </c>
      <c r="C567" s="4">
        <v>2001185174</v>
      </c>
      <c r="D567" s="4">
        <v>6870141983</v>
      </c>
      <c r="E567" s="4">
        <v>68307001577</v>
      </c>
      <c r="F567" s="2">
        <f t="shared" si="2"/>
        <v>5</v>
      </c>
      <c r="G567" s="2" t="s">
        <v>604</v>
      </c>
      <c r="H567" s="47" t="s">
        <v>801</v>
      </c>
    </row>
    <row r="568" spans="1:16" ht="12.5">
      <c r="A568" s="4">
        <v>563</v>
      </c>
      <c r="B568" s="2" t="s">
        <v>604</v>
      </c>
      <c r="C568" s="4">
        <v>2001224066</v>
      </c>
      <c r="D568" s="4">
        <v>6870141984</v>
      </c>
      <c r="E568" s="4">
        <v>68207007271</v>
      </c>
      <c r="F568" s="2">
        <f t="shared" si="2"/>
        <v>6</v>
      </c>
      <c r="G568" s="2" t="s">
        <v>604</v>
      </c>
      <c r="H568" s="47" t="s">
        <v>802</v>
      </c>
    </row>
    <row r="569" spans="1:16" ht="12.5">
      <c r="A569" s="4">
        <v>564</v>
      </c>
      <c r="B569" s="2" t="s">
        <v>604</v>
      </c>
      <c r="C569" s="4">
        <v>2001128346</v>
      </c>
      <c r="D569" s="4">
        <v>6853458457</v>
      </c>
      <c r="E569" s="4">
        <v>68307008523</v>
      </c>
      <c r="F569" s="2">
        <f t="shared" si="2"/>
        <v>7</v>
      </c>
      <c r="G569" s="2" t="s">
        <v>604</v>
      </c>
      <c r="H569" s="47" t="s">
        <v>778</v>
      </c>
    </row>
    <row r="570" spans="1:16" ht="12.5">
      <c r="A570" s="4">
        <v>565</v>
      </c>
      <c r="B570" s="2" t="s">
        <v>604</v>
      </c>
      <c r="C570" s="4">
        <v>2001128320</v>
      </c>
      <c r="D570" s="4">
        <v>6853458431</v>
      </c>
      <c r="E570" s="4">
        <v>68307014935</v>
      </c>
      <c r="F570" s="2">
        <f t="shared" si="2"/>
        <v>8</v>
      </c>
      <c r="G570" s="2" t="s">
        <v>604</v>
      </c>
      <c r="H570" s="47" t="s">
        <v>803</v>
      </c>
    </row>
    <row r="571" spans="1:16" ht="12.5">
      <c r="A571" s="4">
        <v>566</v>
      </c>
      <c r="B571" s="2" t="s">
        <v>604</v>
      </c>
      <c r="C571" s="4">
        <v>2001242377</v>
      </c>
      <c r="D571" s="4">
        <v>6853762793</v>
      </c>
      <c r="E571" s="4">
        <v>68207013334</v>
      </c>
      <c r="F571" s="2">
        <f t="shared" si="2"/>
        <v>9</v>
      </c>
      <c r="G571" s="2" t="s">
        <v>604</v>
      </c>
      <c r="H571" s="47" t="s">
        <v>804</v>
      </c>
    </row>
    <row r="572" spans="1:16" ht="12.5">
      <c r="A572" s="4">
        <v>567</v>
      </c>
      <c r="B572" s="2" t="s">
        <v>604</v>
      </c>
      <c r="C572" s="4">
        <v>2001280551</v>
      </c>
      <c r="D572" s="4">
        <v>6870141986</v>
      </c>
      <c r="E572" s="4">
        <v>68307007174</v>
      </c>
      <c r="F572" s="2">
        <f t="shared" si="2"/>
        <v>10</v>
      </c>
      <c r="G572" s="2" t="s">
        <v>604</v>
      </c>
      <c r="H572" s="47" t="s">
        <v>805</v>
      </c>
    </row>
    <row r="573" spans="1:16" ht="12.5">
      <c r="A573" s="4">
        <v>568</v>
      </c>
      <c r="B573" s="2" t="s">
        <v>604</v>
      </c>
      <c r="C573" s="4">
        <v>2001224111</v>
      </c>
      <c r="D573" s="4">
        <v>6822116622</v>
      </c>
      <c r="E573" s="4">
        <v>68207009679</v>
      </c>
      <c r="F573" s="2">
        <f t="shared" si="2"/>
        <v>11</v>
      </c>
      <c r="G573" s="2" t="s">
        <v>604</v>
      </c>
      <c r="H573" s="47" t="s">
        <v>806</v>
      </c>
    </row>
    <row r="574" spans="1:16" ht="12.5">
      <c r="A574" s="4">
        <v>569</v>
      </c>
      <c r="B574" s="2" t="s">
        <v>604</v>
      </c>
      <c r="C574" s="4">
        <v>2001280584</v>
      </c>
      <c r="D574" s="4">
        <v>6828550409</v>
      </c>
      <c r="E574" s="4">
        <v>68307003951</v>
      </c>
      <c r="F574" s="2">
        <f t="shared" si="2"/>
        <v>12</v>
      </c>
      <c r="G574" s="2" t="s">
        <v>604</v>
      </c>
      <c r="H574" s="47" t="s">
        <v>807</v>
      </c>
    </row>
    <row r="575" spans="1:16" ht="12.5">
      <c r="A575" s="4">
        <v>570</v>
      </c>
      <c r="B575" s="2" t="s">
        <v>604</v>
      </c>
      <c r="C575" s="4">
        <v>2001128350</v>
      </c>
      <c r="D575" s="4">
        <v>6870141987</v>
      </c>
      <c r="E575" s="4">
        <v>68205007203</v>
      </c>
      <c r="F575" s="2">
        <f t="shared" si="2"/>
        <v>13</v>
      </c>
      <c r="G575" s="2" t="s">
        <v>604</v>
      </c>
      <c r="H575" s="47" t="s">
        <v>808</v>
      </c>
    </row>
    <row r="576" spans="1:16" ht="12.5">
      <c r="A576" s="4">
        <v>571</v>
      </c>
      <c r="B576" s="2" t="s">
        <v>604</v>
      </c>
      <c r="C576" s="4">
        <v>2001185185</v>
      </c>
      <c r="D576" s="4">
        <v>6870208381</v>
      </c>
      <c r="E576" s="4">
        <v>68207006695</v>
      </c>
      <c r="F576" s="2">
        <f t="shared" si="2"/>
        <v>14</v>
      </c>
      <c r="G576" s="2" t="s">
        <v>604</v>
      </c>
      <c r="H576" s="47" t="s">
        <v>809</v>
      </c>
    </row>
    <row r="577" spans="1:8" ht="12.5">
      <c r="A577" s="4">
        <v>572</v>
      </c>
      <c r="B577" s="2" t="s">
        <v>604</v>
      </c>
      <c r="C577" s="4">
        <v>2001185175</v>
      </c>
      <c r="D577" s="4">
        <v>6870141985</v>
      </c>
      <c r="E577" s="4">
        <v>68307004060</v>
      </c>
      <c r="F577" s="2">
        <f t="shared" si="2"/>
        <v>15</v>
      </c>
      <c r="G577" s="2" t="s">
        <v>604</v>
      </c>
      <c r="H577" s="47" t="s">
        <v>810</v>
      </c>
    </row>
    <row r="578" spans="1:8" ht="12.5">
      <c r="A578" s="4">
        <v>573</v>
      </c>
      <c r="B578" s="2" t="s">
        <v>604</v>
      </c>
      <c r="C578" s="4">
        <v>2001128299</v>
      </c>
      <c r="D578" s="4">
        <v>6829951745</v>
      </c>
      <c r="E578" s="4">
        <v>68307009691</v>
      </c>
      <c r="F578" s="2">
        <f t="shared" si="2"/>
        <v>16</v>
      </c>
      <c r="G578" s="2" t="s">
        <v>604</v>
      </c>
      <c r="H578" s="47" t="s">
        <v>811</v>
      </c>
    </row>
    <row r="579" spans="1:8" ht="12.5">
      <c r="A579" s="4">
        <v>574</v>
      </c>
      <c r="B579" s="2" t="s">
        <v>604</v>
      </c>
      <c r="C579" s="4">
        <v>2001224116</v>
      </c>
      <c r="D579" s="4">
        <v>6801490979</v>
      </c>
      <c r="E579" s="4">
        <v>68307011177</v>
      </c>
      <c r="F579" s="2">
        <f t="shared" si="2"/>
        <v>17</v>
      </c>
      <c r="G579" s="2" t="s">
        <v>604</v>
      </c>
      <c r="H579" s="47" t="s">
        <v>812</v>
      </c>
    </row>
    <row r="580" spans="1:8" ht="12.5">
      <c r="A580" s="4">
        <v>575</v>
      </c>
      <c r="B580" s="2" t="s">
        <v>604</v>
      </c>
      <c r="C580" s="4">
        <v>2001185218</v>
      </c>
      <c r="D580" s="4">
        <v>6800966827</v>
      </c>
      <c r="E580" s="4">
        <v>68307005590</v>
      </c>
      <c r="F580" s="2">
        <f t="shared" si="2"/>
        <v>18</v>
      </c>
      <c r="G580" s="2" t="s">
        <v>604</v>
      </c>
      <c r="H580" s="47" t="s">
        <v>813</v>
      </c>
    </row>
    <row r="581" spans="1:8" ht="12.5">
      <c r="A581" s="4">
        <v>576</v>
      </c>
      <c r="B581" s="2" t="s">
        <v>604</v>
      </c>
      <c r="C581" s="4">
        <v>2001128328</v>
      </c>
      <c r="D581" s="4">
        <v>6853458440</v>
      </c>
      <c r="E581" s="4">
        <v>68307005323</v>
      </c>
      <c r="F581" s="2">
        <f t="shared" si="2"/>
        <v>19</v>
      </c>
      <c r="G581" s="2" t="s">
        <v>604</v>
      </c>
      <c r="H581" s="47" t="s">
        <v>814</v>
      </c>
    </row>
    <row r="582" spans="1:8" ht="12.5">
      <c r="A582" s="4">
        <v>577</v>
      </c>
      <c r="B582" s="2" t="s">
        <v>604</v>
      </c>
      <c r="C582" s="4">
        <v>2001128329</v>
      </c>
      <c r="D582" s="4">
        <v>6853458441</v>
      </c>
      <c r="E582" s="4">
        <v>68307007574</v>
      </c>
      <c r="F582" s="2">
        <f t="shared" si="2"/>
        <v>20</v>
      </c>
      <c r="G582" s="2" t="s">
        <v>604</v>
      </c>
      <c r="H582" s="47" t="s">
        <v>815</v>
      </c>
    </row>
    <row r="583" spans="1:8" ht="12.5">
      <c r="A583" s="4">
        <v>578</v>
      </c>
      <c r="B583" s="2" t="s">
        <v>604</v>
      </c>
      <c r="C583" s="4">
        <v>2001128330</v>
      </c>
      <c r="D583" s="4">
        <v>6853458442</v>
      </c>
      <c r="E583" s="4">
        <v>68307011607</v>
      </c>
      <c r="F583" s="2">
        <f t="shared" si="2"/>
        <v>21</v>
      </c>
      <c r="G583" s="2" t="s">
        <v>604</v>
      </c>
      <c r="H583" s="47" t="s">
        <v>816</v>
      </c>
    </row>
    <row r="584" spans="1:8" ht="12.5">
      <c r="A584" s="4">
        <v>579</v>
      </c>
      <c r="B584" s="2" t="s">
        <v>604</v>
      </c>
      <c r="C584" s="4">
        <v>2001280596</v>
      </c>
      <c r="D584" s="4">
        <v>6829087154</v>
      </c>
      <c r="E584" s="4">
        <v>68307007298</v>
      </c>
      <c r="F584" s="2">
        <f t="shared" si="2"/>
        <v>22</v>
      </c>
      <c r="G584" s="2" t="s">
        <v>604</v>
      </c>
      <c r="H584" s="47" t="s">
        <v>817</v>
      </c>
    </row>
    <row r="585" spans="1:8" ht="12.5">
      <c r="A585" s="4">
        <v>580</v>
      </c>
      <c r="B585" s="2" t="s">
        <v>604</v>
      </c>
      <c r="C585" s="4">
        <v>2001185190</v>
      </c>
      <c r="D585" s="4">
        <v>6870141989</v>
      </c>
      <c r="E585" s="4">
        <v>68307005015</v>
      </c>
      <c r="F585" s="2">
        <f t="shared" si="2"/>
        <v>23</v>
      </c>
      <c r="G585" s="2" t="s">
        <v>604</v>
      </c>
      <c r="H585" s="47" t="s">
        <v>818</v>
      </c>
    </row>
    <row r="586" spans="1:8" ht="12.5">
      <c r="A586" s="4">
        <v>581</v>
      </c>
      <c r="B586" s="2" t="s">
        <v>604</v>
      </c>
      <c r="C586" s="4">
        <v>2001242365</v>
      </c>
      <c r="D586" s="4">
        <v>6827033437</v>
      </c>
      <c r="E586" s="4">
        <v>68207002291</v>
      </c>
      <c r="F586" s="2">
        <f t="shared" si="2"/>
        <v>24</v>
      </c>
      <c r="G586" s="2" t="s">
        <v>604</v>
      </c>
      <c r="H586" s="47" t="s">
        <v>819</v>
      </c>
    </row>
    <row r="587" spans="1:8" ht="12.5">
      <c r="A587" s="4">
        <v>582</v>
      </c>
      <c r="B587" s="2" t="s">
        <v>604</v>
      </c>
      <c r="C587" s="4">
        <v>2001242392</v>
      </c>
      <c r="D587" s="4">
        <v>6821545454</v>
      </c>
      <c r="E587" s="4">
        <v>68207012710</v>
      </c>
      <c r="F587" s="2">
        <f t="shared" si="2"/>
        <v>25</v>
      </c>
      <c r="G587" s="2" t="s">
        <v>604</v>
      </c>
      <c r="H587" s="47" t="s">
        <v>820</v>
      </c>
    </row>
    <row r="588" spans="1:8" ht="12.5">
      <c r="A588" s="4">
        <v>583</v>
      </c>
      <c r="B588" s="2" t="s">
        <v>604</v>
      </c>
      <c r="C588" s="4">
        <v>2001185195</v>
      </c>
      <c r="D588" s="4">
        <v>6870141990</v>
      </c>
      <c r="E588" s="4">
        <v>68307012174</v>
      </c>
      <c r="F588" s="2">
        <f t="shared" si="2"/>
        <v>26</v>
      </c>
      <c r="G588" s="2" t="s">
        <v>604</v>
      </c>
      <c r="H588" s="47" t="s">
        <v>821</v>
      </c>
    </row>
    <row r="589" spans="1:8" ht="12.5">
      <c r="A589" s="4">
        <v>584</v>
      </c>
      <c r="B589" s="2" t="s">
        <v>604</v>
      </c>
      <c r="C589" s="4">
        <v>2001128334</v>
      </c>
      <c r="D589" s="4">
        <v>6853458446</v>
      </c>
      <c r="E589" s="4">
        <v>68307001861</v>
      </c>
      <c r="F589" s="2">
        <f t="shared" si="2"/>
        <v>27</v>
      </c>
      <c r="G589" s="2" t="s">
        <v>604</v>
      </c>
      <c r="H589" s="47" t="s">
        <v>822</v>
      </c>
    </row>
    <row r="590" spans="1:8" ht="12.5">
      <c r="A590" s="4">
        <v>585</v>
      </c>
      <c r="B590" s="2" t="s">
        <v>604</v>
      </c>
      <c r="C590" s="4">
        <v>2001128338</v>
      </c>
      <c r="D590" s="4">
        <v>6853458450</v>
      </c>
      <c r="E590" s="4">
        <v>68307008752</v>
      </c>
      <c r="F590" s="2">
        <f t="shared" si="2"/>
        <v>28</v>
      </c>
      <c r="G590" s="2" t="s">
        <v>604</v>
      </c>
      <c r="H590" s="47" t="s">
        <v>823</v>
      </c>
    </row>
    <row r="591" spans="1:8" ht="12.5">
      <c r="A591" s="4">
        <v>586</v>
      </c>
      <c r="B591" s="2" t="s">
        <v>604</v>
      </c>
      <c r="C591" s="4">
        <v>2001312671</v>
      </c>
      <c r="D591" s="4">
        <v>6854114653</v>
      </c>
      <c r="E591" s="4">
        <v>68307002629</v>
      </c>
      <c r="F591" s="2">
        <f t="shared" si="2"/>
        <v>29</v>
      </c>
      <c r="G591" s="2" t="s">
        <v>604</v>
      </c>
      <c r="H591" s="47" t="s">
        <v>824</v>
      </c>
    </row>
    <row r="592" spans="1:8" ht="12.5">
      <c r="A592" s="4">
        <v>587</v>
      </c>
      <c r="B592" s="2" t="s">
        <v>604</v>
      </c>
      <c r="C592" s="4">
        <v>2001269951</v>
      </c>
      <c r="D592" s="4">
        <v>6854092916</v>
      </c>
      <c r="E592" s="4">
        <v>68307002111</v>
      </c>
      <c r="F592" s="2">
        <f t="shared" si="2"/>
        <v>30</v>
      </c>
      <c r="G592" s="2" t="s">
        <v>604</v>
      </c>
      <c r="H592" s="47" t="s">
        <v>825</v>
      </c>
    </row>
    <row r="593" spans="1:8" ht="12.5">
      <c r="A593" s="4">
        <v>588</v>
      </c>
      <c r="B593" s="2" t="s">
        <v>632</v>
      </c>
      <c r="C593" s="4">
        <v>2001242356</v>
      </c>
      <c r="D593" s="4">
        <v>6870142038</v>
      </c>
      <c r="E593" s="4">
        <v>68307007541</v>
      </c>
      <c r="F593" s="2">
        <f t="shared" si="2"/>
        <v>1</v>
      </c>
      <c r="G593" s="2" t="s">
        <v>632</v>
      </c>
      <c r="H593" s="47" t="s">
        <v>826</v>
      </c>
    </row>
    <row r="594" spans="1:8" ht="12.5">
      <c r="A594" s="4">
        <v>589</v>
      </c>
      <c r="B594" s="2" t="s">
        <v>632</v>
      </c>
      <c r="C594" s="4">
        <v>2001224061</v>
      </c>
      <c r="D594" s="4">
        <v>6858046205</v>
      </c>
      <c r="E594" s="4">
        <v>68307007474</v>
      </c>
      <c r="F594" s="2">
        <f t="shared" si="2"/>
        <v>2</v>
      </c>
      <c r="G594" s="2" t="s">
        <v>632</v>
      </c>
      <c r="H594" s="47" t="s">
        <v>827</v>
      </c>
    </row>
    <row r="595" spans="1:8" ht="12.5">
      <c r="A595" s="4">
        <v>590</v>
      </c>
      <c r="B595" s="2" t="s">
        <v>632</v>
      </c>
      <c r="C595" s="4">
        <v>2001224108</v>
      </c>
      <c r="D595" s="4">
        <v>6822088759</v>
      </c>
      <c r="E595" s="4">
        <v>68307011882</v>
      </c>
      <c r="F595" s="2">
        <f t="shared" si="2"/>
        <v>3</v>
      </c>
      <c r="G595" s="2" t="s">
        <v>632</v>
      </c>
      <c r="H595" s="47" t="s">
        <v>828</v>
      </c>
    </row>
    <row r="596" spans="1:8" ht="12.5">
      <c r="A596" s="4">
        <v>591</v>
      </c>
      <c r="B596" s="2" t="s">
        <v>632</v>
      </c>
      <c r="C596" s="4">
        <v>2001280577</v>
      </c>
      <c r="D596" s="4">
        <v>6858719746</v>
      </c>
      <c r="E596" s="4">
        <v>68207007358</v>
      </c>
      <c r="F596" s="2">
        <f t="shared" si="2"/>
        <v>4</v>
      </c>
      <c r="G596" s="2" t="s">
        <v>632</v>
      </c>
      <c r="H596" s="47" t="s">
        <v>829</v>
      </c>
    </row>
    <row r="597" spans="1:8" ht="12.5">
      <c r="A597" s="4">
        <v>592</v>
      </c>
      <c r="B597" s="2" t="s">
        <v>632</v>
      </c>
      <c r="C597" s="4">
        <v>2001185205</v>
      </c>
      <c r="D597" s="4">
        <v>6842237809</v>
      </c>
      <c r="E597" s="4">
        <v>68307014886</v>
      </c>
      <c r="F597" s="2">
        <f t="shared" si="2"/>
        <v>5</v>
      </c>
      <c r="G597" s="2" t="s">
        <v>632</v>
      </c>
      <c r="H597" s="47" t="s">
        <v>830</v>
      </c>
    </row>
    <row r="598" spans="1:8" ht="12.5">
      <c r="A598" s="4">
        <v>593</v>
      </c>
      <c r="B598" s="2" t="s">
        <v>632</v>
      </c>
      <c r="C598" s="4">
        <v>2001185178</v>
      </c>
      <c r="D598" s="4">
        <v>6870142039</v>
      </c>
      <c r="E598" s="4">
        <v>68307003598</v>
      </c>
      <c r="F598" s="2">
        <f t="shared" si="2"/>
        <v>6</v>
      </c>
      <c r="G598" s="2" t="s">
        <v>632</v>
      </c>
      <c r="H598" s="47" t="s">
        <v>831</v>
      </c>
    </row>
    <row r="599" spans="1:8" ht="12.5">
      <c r="A599" s="4">
        <v>594</v>
      </c>
      <c r="B599" s="2" t="s">
        <v>632</v>
      </c>
      <c r="C599" s="4">
        <v>2001224068</v>
      </c>
      <c r="D599" s="4">
        <v>6802237403</v>
      </c>
      <c r="E599" s="4">
        <v>68307005018</v>
      </c>
      <c r="F599" s="2">
        <f t="shared" si="2"/>
        <v>7</v>
      </c>
      <c r="G599" s="2" t="s">
        <v>632</v>
      </c>
      <c r="H599" s="47" t="s">
        <v>832</v>
      </c>
    </row>
    <row r="600" spans="1:8" ht="12.5">
      <c r="A600" s="4">
        <v>595</v>
      </c>
      <c r="B600" s="2" t="s">
        <v>632</v>
      </c>
      <c r="C600" s="4">
        <v>2007875502</v>
      </c>
      <c r="D600" s="4">
        <v>6822706522</v>
      </c>
      <c r="E600" s="4">
        <v>68307007690</v>
      </c>
      <c r="F600" s="2">
        <f t="shared" si="2"/>
        <v>8</v>
      </c>
      <c r="G600" s="2" t="s">
        <v>632</v>
      </c>
      <c r="H600" s="47" t="s">
        <v>833</v>
      </c>
    </row>
    <row r="601" spans="1:8" ht="12.5">
      <c r="A601" s="4">
        <v>596</v>
      </c>
      <c r="B601" s="2" t="s">
        <v>632</v>
      </c>
      <c r="C601" s="4">
        <v>2001242347</v>
      </c>
      <c r="D601" s="4">
        <v>6827033382</v>
      </c>
      <c r="E601" s="4">
        <v>68207004595</v>
      </c>
      <c r="F601" s="2">
        <f t="shared" si="2"/>
        <v>9</v>
      </c>
      <c r="G601" s="2" t="s">
        <v>632</v>
      </c>
      <c r="H601" s="47" t="s">
        <v>834</v>
      </c>
    </row>
    <row r="602" spans="1:8" ht="12.5">
      <c r="A602" s="4">
        <v>597</v>
      </c>
      <c r="B602" s="2" t="s">
        <v>632</v>
      </c>
      <c r="C602" s="4">
        <v>2001312656</v>
      </c>
      <c r="D602" s="4">
        <v>6854114638</v>
      </c>
      <c r="E602" s="4">
        <v>68307001028</v>
      </c>
      <c r="F602" s="2">
        <f t="shared" si="2"/>
        <v>10</v>
      </c>
      <c r="G602" s="2" t="s">
        <v>632</v>
      </c>
      <c r="H602" s="47" t="s">
        <v>835</v>
      </c>
    </row>
    <row r="603" spans="1:8" ht="12.5">
      <c r="A603" s="4">
        <v>598</v>
      </c>
      <c r="B603" s="2" t="s">
        <v>632</v>
      </c>
      <c r="C603" s="4">
        <v>2001224070</v>
      </c>
      <c r="D603" s="4">
        <v>6858046216</v>
      </c>
      <c r="E603" s="4">
        <v>68307007343</v>
      </c>
      <c r="F603" s="2">
        <f t="shared" si="2"/>
        <v>11</v>
      </c>
      <c r="G603" s="2" t="s">
        <v>632</v>
      </c>
      <c r="H603" s="47" t="s">
        <v>836</v>
      </c>
    </row>
    <row r="604" spans="1:8" ht="12.5">
      <c r="A604" s="4">
        <v>599</v>
      </c>
      <c r="B604" s="2" t="s">
        <v>632</v>
      </c>
      <c r="C604" s="4">
        <v>2001128298</v>
      </c>
      <c r="D604" s="4">
        <v>6853458412</v>
      </c>
      <c r="E604" s="4">
        <v>68307005903</v>
      </c>
      <c r="F604" s="2">
        <f t="shared" si="2"/>
        <v>12</v>
      </c>
      <c r="G604" s="2" t="s">
        <v>632</v>
      </c>
      <c r="H604" s="47" t="s">
        <v>837</v>
      </c>
    </row>
    <row r="605" spans="1:8" ht="12.5">
      <c r="A605" s="4">
        <v>600</v>
      </c>
      <c r="B605" s="2" t="s">
        <v>632</v>
      </c>
      <c r="C605" s="4">
        <v>2001185240</v>
      </c>
      <c r="D605" s="4">
        <v>6842373296</v>
      </c>
      <c r="E605" s="4">
        <v>68307009674</v>
      </c>
      <c r="F605" s="2">
        <f t="shared" si="2"/>
        <v>13</v>
      </c>
      <c r="G605" s="2" t="s">
        <v>632</v>
      </c>
      <c r="H605" s="47" t="s">
        <v>838</v>
      </c>
    </row>
    <row r="606" spans="1:8" ht="12.5">
      <c r="A606" s="4">
        <v>601</v>
      </c>
      <c r="B606" s="2" t="s">
        <v>632</v>
      </c>
      <c r="C606" s="4">
        <v>2001224072</v>
      </c>
      <c r="D606" s="4">
        <v>6820785142</v>
      </c>
      <c r="E606" s="4">
        <v>68307011816</v>
      </c>
      <c r="F606" s="2">
        <f t="shared" si="2"/>
        <v>14</v>
      </c>
      <c r="G606" s="2" t="s">
        <v>632</v>
      </c>
      <c r="H606" s="47" t="s">
        <v>839</v>
      </c>
    </row>
    <row r="607" spans="1:8" ht="12.5">
      <c r="A607" s="4">
        <v>602</v>
      </c>
      <c r="B607" s="2" t="s">
        <v>632</v>
      </c>
      <c r="C607" s="4">
        <v>2001312661</v>
      </c>
      <c r="D607" s="4">
        <v>6854114642</v>
      </c>
      <c r="E607" s="4">
        <v>68307009670</v>
      </c>
      <c r="F607" s="2">
        <f t="shared" si="2"/>
        <v>15</v>
      </c>
      <c r="G607" s="2" t="s">
        <v>632</v>
      </c>
      <c r="H607" s="47" t="s">
        <v>840</v>
      </c>
    </row>
    <row r="608" spans="1:8" ht="12.5">
      <c r="A608" s="4">
        <v>603</v>
      </c>
      <c r="B608" s="2" t="s">
        <v>632</v>
      </c>
      <c r="C608" s="4">
        <v>2001185217</v>
      </c>
      <c r="D608" s="4">
        <v>6842237820</v>
      </c>
      <c r="E608" s="4">
        <v>68307006006</v>
      </c>
      <c r="F608" s="2">
        <f t="shared" si="2"/>
        <v>16</v>
      </c>
      <c r="G608" s="2" t="s">
        <v>632</v>
      </c>
      <c r="H608" s="47" t="s">
        <v>841</v>
      </c>
    </row>
    <row r="609" spans="1:8" ht="12.5">
      <c r="A609" s="4">
        <v>604</v>
      </c>
      <c r="B609" s="2" t="s">
        <v>632</v>
      </c>
      <c r="C609" s="4">
        <v>2001224117</v>
      </c>
      <c r="D609" s="4">
        <v>6860133830</v>
      </c>
      <c r="E609" s="4">
        <v>68307002911</v>
      </c>
      <c r="F609" s="2">
        <f t="shared" si="2"/>
        <v>17</v>
      </c>
      <c r="G609" s="2" t="s">
        <v>632</v>
      </c>
      <c r="H609" s="47" t="s">
        <v>842</v>
      </c>
    </row>
    <row r="610" spans="1:8" ht="12.5">
      <c r="A610" s="4">
        <v>605</v>
      </c>
      <c r="B610" s="2" t="s">
        <v>632</v>
      </c>
      <c r="C610" s="4">
        <v>2001224118</v>
      </c>
      <c r="D610" s="4">
        <v>6860133831</v>
      </c>
      <c r="E610" s="4">
        <v>68307008375</v>
      </c>
      <c r="F610" s="2">
        <f t="shared" si="2"/>
        <v>18</v>
      </c>
      <c r="G610" s="2" t="s">
        <v>632</v>
      </c>
      <c r="H610" s="47" t="s">
        <v>843</v>
      </c>
    </row>
    <row r="611" spans="1:8" ht="12.5">
      <c r="A611" s="4">
        <v>606</v>
      </c>
      <c r="B611" s="2" t="s">
        <v>632</v>
      </c>
      <c r="C611" s="4">
        <v>2001269938</v>
      </c>
      <c r="D611" s="4">
        <v>6828261474</v>
      </c>
      <c r="E611" s="4">
        <v>68307007111</v>
      </c>
      <c r="F611" s="2">
        <f t="shared" si="2"/>
        <v>19</v>
      </c>
      <c r="G611" s="2" t="s">
        <v>632</v>
      </c>
      <c r="H611" s="47" t="s">
        <v>844</v>
      </c>
    </row>
    <row r="612" spans="1:8" ht="12.5">
      <c r="A612" s="4">
        <v>607</v>
      </c>
      <c r="B612" s="2" t="s">
        <v>632</v>
      </c>
      <c r="C612" s="4">
        <v>2001185248</v>
      </c>
      <c r="D612" s="4">
        <v>6842373303</v>
      </c>
      <c r="E612" s="4">
        <v>68307004673</v>
      </c>
      <c r="F612" s="2">
        <f t="shared" si="2"/>
        <v>20</v>
      </c>
      <c r="G612" s="2" t="s">
        <v>632</v>
      </c>
      <c r="H612" s="47" t="s">
        <v>845</v>
      </c>
    </row>
    <row r="613" spans="1:8" ht="12.5">
      <c r="A613" s="4">
        <v>608</v>
      </c>
      <c r="B613" s="2" t="s">
        <v>632</v>
      </c>
      <c r="C613" s="4">
        <v>2001224074</v>
      </c>
      <c r="D613" s="4">
        <v>6870142041</v>
      </c>
      <c r="E613" s="4">
        <v>68307009427</v>
      </c>
      <c r="F613" s="2">
        <f t="shared" si="2"/>
        <v>21</v>
      </c>
      <c r="G613" s="2" t="s">
        <v>632</v>
      </c>
      <c r="H613" s="47" t="s">
        <v>846</v>
      </c>
    </row>
    <row r="614" spans="1:8" ht="12.5">
      <c r="A614" s="4">
        <v>609</v>
      </c>
      <c r="B614" s="2" t="s">
        <v>632</v>
      </c>
      <c r="C614" s="4">
        <v>2001224123</v>
      </c>
      <c r="D614" s="4">
        <v>6859927103</v>
      </c>
      <c r="E614" s="4">
        <v>68307010124</v>
      </c>
      <c r="F614" s="2">
        <f t="shared" si="2"/>
        <v>22</v>
      </c>
      <c r="G614" s="2" t="s">
        <v>632</v>
      </c>
      <c r="H614" s="47" t="s">
        <v>847</v>
      </c>
    </row>
    <row r="615" spans="1:8" ht="12.5">
      <c r="A615" s="4">
        <v>610</v>
      </c>
      <c r="B615" s="2" t="s">
        <v>632</v>
      </c>
      <c r="C615" s="4">
        <v>2001224083</v>
      </c>
      <c r="D615" s="4">
        <v>6858046228</v>
      </c>
      <c r="E615" s="4">
        <v>68307004753</v>
      </c>
      <c r="F615" s="2">
        <f t="shared" si="2"/>
        <v>23</v>
      </c>
      <c r="G615" s="2" t="s">
        <v>632</v>
      </c>
      <c r="H615" s="47" t="s">
        <v>848</v>
      </c>
    </row>
    <row r="616" spans="1:8" ht="12.5">
      <c r="A616" s="4">
        <v>611</v>
      </c>
      <c r="B616" s="2" t="s">
        <v>632</v>
      </c>
      <c r="C616" s="4">
        <v>2001185196</v>
      </c>
      <c r="D616" s="4">
        <v>6870142042</v>
      </c>
      <c r="E616" s="4">
        <v>68207006050</v>
      </c>
      <c r="F616" s="2">
        <f t="shared" si="2"/>
        <v>24</v>
      </c>
      <c r="G616" s="2" t="s">
        <v>632</v>
      </c>
      <c r="H616" s="47" t="s">
        <v>849</v>
      </c>
    </row>
    <row r="617" spans="1:8" ht="12.5">
      <c r="A617" s="4">
        <v>612</v>
      </c>
      <c r="B617" s="2" t="s">
        <v>632</v>
      </c>
      <c r="C617" s="4">
        <v>2001224125</v>
      </c>
      <c r="D617" s="4">
        <v>6821960426</v>
      </c>
      <c r="E617" s="4">
        <v>68207011203</v>
      </c>
      <c r="F617" s="2">
        <f t="shared" si="2"/>
        <v>25</v>
      </c>
      <c r="G617" s="2" t="s">
        <v>632</v>
      </c>
      <c r="H617" s="47" t="s">
        <v>850</v>
      </c>
    </row>
    <row r="618" spans="1:8" ht="12.5">
      <c r="A618" s="4">
        <v>613</v>
      </c>
      <c r="B618" s="2" t="s">
        <v>632</v>
      </c>
      <c r="C618" s="4">
        <v>2001269946</v>
      </c>
      <c r="D618" s="4">
        <v>6870208788</v>
      </c>
      <c r="E618" s="4">
        <v>68207008630</v>
      </c>
      <c r="F618" s="2">
        <f t="shared" si="2"/>
        <v>26</v>
      </c>
      <c r="G618" s="2" t="s">
        <v>632</v>
      </c>
      <c r="H618" s="47" t="s">
        <v>851</v>
      </c>
    </row>
    <row r="619" spans="1:8" ht="12.5">
      <c r="A619" s="4">
        <v>614</v>
      </c>
      <c r="B619" s="2" t="s">
        <v>663</v>
      </c>
      <c r="C619" s="4">
        <v>2001242371</v>
      </c>
      <c r="D619" s="4">
        <v>6853762791</v>
      </c>
      <c r="E619" s="4">
        <v>68307002926</v>
      </c>
      <c r="F619" s="2">
        <f t="shared" si="2"/>
        <v>1</v>
      </c>
      <c r="G619" s="2" t="s">
        <v>663</v>
      </c>
      <c r="H619" s="47" t="s">
        <v>852</v>
      </c>
    </row>
    <row r="620" spans="1:8" ht="12.5">
      <c r="A620" s="4">
        <v>615</v>
      </c>
      <c r="B620" s="2" t="s">
        <v>663</v>
      </c>
      <c r="C620" s="4">
        <v>2001128341</v>
      </c>
      <c r="D620" s="4">
        <v>6853458452</v>
      </c>
      <c r="E620" s="4">
        <v>68307010294</v>
      </c>
      <c r="F620" s="2">
        <f t="shared" si="2"/>
        <v>2</v>
      </c>
      <c r="G620" s="2" t="s">
        <v>663</v>
      </c>
      <c r="H620" s="47" t="s">
        <v>853</v>
      </c>
    </row>
    <row r="621" spans="1:8" ht="12.5">
      <c r="A621" s="4">
        <v>616</v>
      </c>
      <c r="B621" s="2" t="s">
        <v>663</v>
      </c>
      <c r="C621" s="4">
        <v>2001269882</v>
      </c>
      <c r="D621" s="4">
        <v>6853976602</v>
      </c>
      <c r="E621" s="4">
        <v>68307003669</v>
      </c>
      <c r="F621" s="2">
        <f t="shared" si="2"/>
        <v>3</v>
      </c>
      <c r="G621" s="2" t="s">
        <v>663</v>
      </c>
      <c r="H621" s="47" t="s">
        <v>854</v>
      </c>
    </row>
    <row r="622" spans="1:8" ht="12.5">
      <c r="A622" s="4">
        <v>617</v>
      </c>
      <c r="B622" s="2" t="s">
        <v>663</v>
      </c>
      <c r="C622" s="4">
        <v>2001269911</v>
      </c>
      <c r="D622" s="4">
        <v>6828118813</v>
      </c>
      <c r="E622" s="4">
        <v>68307005517</v>
      </c>
      <c r="F622" s="2">
        <f t="shared" si="2"/>
        <v>4</v>
      </c>
      <c r="G622" s="2" t="s">
        <v>663</v>
      </c>
      <c r="H622" s="47" t="s">
        <v>855</v>
      </c>
    </row>
    <row r="623" spans="1:8" ht="12.5">
      <c r="A623" s="4">
        <v>618</v>
      </c>
      <c r="B623" s="2" t="s">
        <v>663</v>
      </c>
      <c r="C623" s="4">
        <v>2001269884</v>
      </c>
      <c r="D623" s="4">
        <v>6870142054</v>
      </c>
      <c r="E623" s="4">
        <v>68307009735</v>
      </c>
      <c r="F623" s="2">
        <f t="shared" si="2"/>
        <v>5</v>
      </c>
      <c r="G623" s="2" t="s">
        <v>663</v>
      </c>
      <c r="H623" s="47" t="s">
        <v>856</v>
      </c>
    </row>
    <row r="624" spans="1:8" ht="12.5">
      <c r="A624" s="4">
        <v>619</v>
      </c>
      <c r="B624" s="2" t="s">
        <v>663</v>
      </c>
      <c r="C624" s="4">
        <v>2001280562</v>
      </c>
      <c r="D624" s="4">
        <v>6858719725</v>
      </c>
      <c r="E624" s="4">
        <v>68307012431</v>
      </c>
      <c r="F624" s="2">
        <f t="shared" si="2"/>
        <v>6</v>
      </c>
      <c r="G624" s="2" t="s">
        <v>663</v>
      </c>
      <c r="H624" s="47" t="s">
        <v>857</v>
      </c>
    </row>
    <row r="625" spans="1:8" ht="12.5">
      <c r="A625" s="4">
        <v>620</v>
      </c>
      <c r="B625" s="2" t="s">
        <v>663</v>
      </c>
      <c r="C625" s="4">
        <v>2001280546</v>
      </c>
      <c r="D625" s="4">
        <v>6858719727</v>
      </c>
      <c r="E625" s="4">
        <v>68307006499</v>
      </c>
      <c r="F625" s="2">
        <f t="shared" si="2"/>
        <v>7</v>
      </c>
      <c r="G625" s="2" t="s">
        <v>663</v>
      </c>
      <c r="H625" s="47" t="s">
        <v>858</v>
      </c>
    </row>
    <row r="626" spans="1:8" ht="12.5">
      <c r="A626" s="4">
        <v>621</v>
      </c>
      <c r="B626" s="2" t="s">
        <v>663</v>
      </c>
      <c r="C626" s="4">
        <v>2001242346</v>
      </c>
      <c r="D626" s="4">
        <v>6827033380</v>
      </c>
      <c r="E626" s="4">
        <v>68307002091</v>
      </c>
      <c r="F626" s="2">
        <f t="shared" si="2"/>
        <v>8</v>
      </c>
      <c r="G626" s="2" t="s">
        <v>663</v>
      </c>
      <c r="H626" s="47" t="s">
        <v>859</v>
      </c>
    </row>
    <row r="627" spans="1:8" ht="12.5">
      <c r="A627" s="4">
        <v>622</v>
      </c>
      <c r="B627" s="2" t="s">
        <v>663</v>
      </c>
      <c r="C627" s="4">
        <v>2001185179</v>
      </c>
      <c r="D627" s="4">
        <v>6870142055</v>
      </c>
      <c r="E627" s="4">
        <v>68307003928</v>
      </c>
      <c r="F627" s="2">
        <f t="shared" si="2"/>
        <v>9</v>
      </c>
      <c r="G627" s="2" t="s">
        <v>663</v>
      </c>
      <c r="H627" s="47" t="s">
        <v>860</v>
      </c>
    </row>
    <row r="628" spans="1:8" ht="12.5">
      <c r="A628" s="4">
        <v>623</v>
      </c>
      <c r="B628" s="2" t="s">
        <v>663</v>
      </c>
      <c r="C628" s="4">
        <v>2001224069</v>
      </c>
      <c r="D628" s="4">
        <v>6870142056</v>
      </c>
      <c r="E628" s="4">
        <v>68207003849</v>
      </c>
      <c r="F628" s="2">
        <f t="shared" si="2"/>
        <v>10</v>
      </c>
      <c r="G628" s="2" t="s">
        <v>663</v>
      </c>
      <c r="H628" s="47" t="s">
        <v>861</v>
      </c>
    </row>
    <row r="629" spans="1:8" ht="12.5">
      <c r="A629" s="4">
        <v>624</v>
      </c>
      <c r="B629" s="2" t="s">
        <v>663</v>
      </c>
      <c r="C629" s="4">
        <v>2001128349</v>
      </c>
      <c r="D629" s="4">
        <v>6870142057</v>
      </c>
      <c r="E629" s="4">
        <v>68307008736</v>
      </c>
      <c r="F629" s="2">
        <f t="shared" si="2"/>
        <v>11</v>
      </c>
      <c r="G629" s="2" t="s">
        <v>663</v>
      </c>
      <c r="H629" s="47" t="s">
        <v>862</v>
      </c>
    </row>
    <row r="630" spans="1:8" ht="12.5">
      <c r="A630" s="4">
        <v>625</v>
      </c>
      <c r="B630" s="2" t="s">
        <v>663</v>
      </c>
      <c r="C630" s="4">
        <v>2001312657</v>
      </c>
      <c r="D630" s="4">
        <v>6854114639</v>
      </c>
      <c r="E630" s="4">
        <v>68307009462</v>
      </c>
      <c r="F630" s="2">
        <f t="shared" si="2"/>
        <v>12</v>
      </c>
      <c r="G630" s="2" t="s">
        <v>663</v>
      </c>
      <c r="H630" s="47" t="s">
        <v>863</v>
      </c>
    </row>
    <row r="631" spans="1:8" ht="12.5">
      <c r="A631" s="4">
        <v>626</v>
      </c>
      <c r="B631" s="2" t="s">
        <v>663</v>
      </c>
      <c r="C631" s="4">
        <v>2001269921</v>
      </c>
      <c r="D631" s="4">
        <v>6870208343</v>
      </c>
      <c r="E631" s="4">
        <v>68307005780</v>
      </c>
      <c r="F631" s="2">
        <f t="shared" si="2"/>
        <v>13</v>
      </c>
      <c r="G631" s="2" t="s">
        <v>663</v>
      </c>
      <c r="H631" s="47" t="s">
        <v>864</v>
      </c>
    </row>
    <row r="632" spans="1:8" ht="12.5">
      <c r="A632" s="4">
        <v>627</v>
      </c>
      <c r="B632" s="2" t="s">
        <v>663</v>
      </c>
      <c r="C632" s="4">
        <v>2001269924</v>
      </c>
      <c r="D632" s="4">
        <v>6828121292</v>
      </c>
      <c r="E632" s="4">
        <v>68307005413</v>
      </c>
      <c r="F632" s="2">
        <f t="shared" si="2"/>
        <v>14</v>
      </c>
      <c r="G632" s="2" t="s">
        <v>663</v>
      </c>
      <c r="H632" s="47" t="s">
        <v>865</v>
      </c>
    </row>
    <row r="633" spans="1:8" ht="12.5">
      <c r="A633" s="4">
        <v>628</v>
      </c>
      <c r="B633" s="2" t="s">
        <v>663</v>
      </c>
      <c r="C633" s="4">
        <v>2001242355</v>
      </c>
      <c r="D633" s="4">
        <v>6827033406</v>
      </c>
      <c r="E633" s="4">
        <v>68307009708</v>
      </c>
      <c r="F633" s="2">
        <f t="shared" si="2"/>
        <v>15</v>
      </c>
      <c r="G633" s="2" t="s">
        <v>663</v>
      </c>
      <c r="H633" s="47" t="s">
        <v>866</v>
      </c>
    </row>
    <row r="634" spans="1:8" ht="12.5">
      <c r="A634" s="4">
        <v>629</v>
      </c>
      <c r="B634" s="2" t="s">
        <v>663</v>
      </c>
      <c r="C634" s="4">
        <v>2001185186</v>
      </c>
      <c r="D634" s="4">
        <v>6870142058</v>
      </c>
      <c r="E634" s="4">
        <v>68307008637</v>
      </c>
      <c r="F634" s="2">
        <f t="shared" si="2"/>
        <v>16</v>
      </c>
      <c r="G634" s="2" t="s">
        <v>663</v>
      </c>
      <c r="H634" s="47" t="s">
        <v>867</v>
      </c>
    </row>
    <row r="635" spans="1:8" ht="12.5">
      <c r="A635" s="4">
        <v>630</v>
      </c>
      <c r="B635" s="2" t="s">
        <v>663</v>
      </c>
      <c r="C635" s="4">
        <v>2001242357</v>
      </c>
      <c r="D635" s="4">
        <v>6827033413</v>
      </c>
      <c r="E635" s="4">
        <v>68307003157</v>
      </c>
      <c r="F635" s="2">
        <f t="shared" si="2"/>
        <v>17</v>
      </c>
      <c r="G635" s="2" t="s">
        <v>663</v>
      </c>
      <c r="H635" s="47" t="s">
        <v>868</v>
      </c>
    </row>
    <row r="636" spans="1:8" ht="12.5">
      <c r="A636" s="4">
        <v>631</v>
      </c>
      <c r="B636" s="2" t="s">
        <v>663</v>
      </c>
      <c r="C636" s="4">
        <v>2001312665</v>
      </c>
      <c r="D636" s="4">
        <v>6854114646</v>
      </c>
      <c r="E636" s="4">
        <v>68307008962</v>
      </c>
      <c r="F636" s="2">
        <f t="shared" si="2"/>
        <v>18</v>
      </c>
      <c r="G636" s="2" t="s">
        <v>663</v>
      </c>
      <c r="H636" s="47" t="s">
        <v>869</v>
      </c>
    </row>
    <row r="637" spans="1:8" ht="12.5">
      <c r="A637" s="4">
        <v>632</v>
      </c>
      <c r="B637" s="2" t="s">
        <v>663</v>
      </c>
      <c r="C637" s="4">
        <v>2001269934</v>
      </c>
      <c r="D637" s="4">
        <v>6828122554</v>
      </c>
      <c r="E637" s="4">
        <v>68307006245</v>
      </c>
      <c r="F637" s="2">
        <f t="shared" si="2"/>
        <v>19</v>
      </c>
      <c r="G637" s="2" t="s">
        <v>663</v>
      </c>
      <c r="H637" s="47" t="s">
        <v>870</v>
      </c>
    </row>
    <row r="638" spans="1:8" ht="12.5">
      <c r="A638" s="4">
        <v>633</v>
      </c>
      <c r="B638" s="2" t="s">
        <v>663</v>
      </c>
      <c r="C638" s="4">
        <v>2001185219</v>
      </c>
      <c r="D638" s="4">
        <v>6870208344</v>
      </c>
      <c r="E638" s="4">
        <v>68307007876</v>
      </c>
      <c r="F638" s="2">
        <f t="shared" si="2"/>
        <v>20</v>
      </c>
      <c r="G638" s="2" t="s">
        <v>663</v>
      </c>
      <c r="H638" s="47" t="s">
        <v>871</v>
      </c>
    </row>
    <row r="639" spans="1:8" ht="12.5">
      <c r="A639" s="4">
        <v>634</v>
      </c>
      <c r="B639" s="2" t="s">
        <v>663</v>
      </c>
      <c r="C639" s="4">
        <v>2001242360</v>
      </c>
      <c r="D639" s="4">
        <v>6853762789</v>
      </c>
      <c r="E639" s="4">
        <v>68307008463</v>
      </c>
      <c r="F639" s="2">
        <f t="shared" si="2"/>
        <v>21</v>
      </c>
      <c r="G639" s="2" t="s">
        <v>663</v>
      </c>
      <c r="H639" s="47" t="s">
        <v>872</v>
      </c>
    </row>
    <row r="640" spans="1:8" ht="12.5">
      <c r="A640" s="4">
        <v>635</v>
      </c>
      <c r="B640" s="2" t="s">
        <v>663</v>
      </c>
      <c r="C640" s="4">
        <v>2001128355</v>
      </c>
      <c r="D640" s="4">
        <v>6870208293</v>
      </c>
      <c r="E640" s="4">
        <v>68307012283</v>
      </c>
      <c r="F640" s="2">
        <f t="shared" si="2"/>
        <v>22</v>
      </c>
      <c r="G640" s="2" t="s">
        <v>663</v>
      </c>
      <c r="H640" s="47" t="s">
        <v>873</v>
      </c>
    </row>
    <row r="641" spans="1:10" ht="12.5">
      <c r="A641" s="4">
        <v>636</v>
      </c>
      <c r="B641" s="2" t="s">
        <v>663</v>
      </c>
      <c r="C641" s="4">
        <v>2001185191</v>
      </c>
      <c r="D641" s="4">
        <v>6870142059</v>
      </c>
      <c r="E641" s="4">
        <v>68307008980</v>
      </c>
      <c r="F641" s="2">
        <f t="shared" si="2"/>
        <v>23</v>
      </c>
      <c r="G641" s="2" t="s">
        <v>663</v>
      </c>
      <c r="H641" s="47" t="s">
        <v>874</v>
      </c>
    </row>
    <row r="642" spans="1:10" ht="12.5">
      <c r="A642" s="4">
        <v>637</v>
      </c>
      <c r="B642" s="2" t="s">
        <v>663</v>
      </c>
      <c r="C642" s="4">
        <v>2001242366</v>
      </c>
      <c r="D642" s="4">
        <v>6827033440</v>
      </c>
      <c r="E642" s="4">
        <v>68307010008</v>
      </c>
      <c r="F642" s="2">
        <f t="shared" si="2"/>
        <v>24</v>
      </c>
      <c r="G642" s="2" t="s">
        <v>663</v>
      </c>
      <c r="H642" s="47" t="s">
        <v>875</v>
      </c>
    </row>
    <row r="643" spans="1:10" ht="12.5">
      <c r="A643" s="4">
        <v>638</v>
      </c>
      <c r="B643" s="2" t="s">
        <v>663</v>
      </c>
      <c r="C643" s="4">
        <v>2001224081</v>
      </c>
      <c r="D643" s="4">
        <v>6801504819</v>
      </c>
      <c r="E643" s="4">
        <v>68307009351</v>
      </c>
      <c r="F643" s="2">
        <f t="shared" si="2"/>
        <v>25</v>
      </c>
      <c r="G643" s="2" t="s">
        <v>663</v>
      </c>
      <c r="H643" s="47" t="s">
        <v>876</v>
      </c>
    </row>
    <row r="644" spans="1:10" ht="12.5">
      <c r="A644" s="4">
        <v>639</v>
      </c>
      <c r="B644" s="2" t="s">
        <v>663</v>
      </c>
      <c r="C644" s="4">
        <v>2001128360</v>
      </c>
      <c r="D644" s="4">
        <v>6853458472</v>
      </c>
      <c r="E644" s="4">
        <v>68307002531</v>
      </c>
      <c r="F644" s="2">
        <f t="shared" si="2"/>
        <v>26</v>
      </c>
      <c r="G644" s="2" t="s">
        <v>663</v>
      </c>
      <c r="H644" s="47" t="s">
        <v>420</v>
      </c>
    </row>
    <row r="645" spans="1:10" ht="12.5">
      <c r="A645" s="4">
        <v>640</v>
      </c>
      <c r="B645" s="2" t="s">
        <v>663</v>
      </c>
      <c r="C645" s="4">
        <v>2001312668</v>
      </c>
      <c r="D645" s="4">
        <v>6828259789</v>
      </c>
      <c r="E645" s="4">
        <v>68207004747</v>
      </c>
      <c r="F645" s="2">
        <f t="shared" si="2"/>
        <v>27</v>
      </c>
      <c r="G645" s="2" t="s">
        <v>663</v>
      </c>
      <c r="H645" s="47" t="s">
        <v>877</v>
      </c>
    </row>
    <row r="646" spans="1:10" ht="12.5">
      <c r="A646" s="4">
        <v>641</v>
      </c>
      <c r="B646" s="2" t="s">
        <v>663</v>
      </c>
      <c r="C646" s="4">
        <v>2001128362</v>
      </c>
      <c r="D646" s="4">
        <v>6853458475</v>
      </c>
      <c r="E646" s="4">
        <v>68307007701</v>
      </c>
      <c r="F646" s="2">
        <f t="shared" si="2"/>
        <v>28</v>
      </c>
      <c r="G646" s="2" t="s">
        <v>663</v>
      </c>
      <c r="H646" s="47" t="s">
        <v>878</v>
      </c>
    </row>
    <row r="647" spans="1:10" ht="12.5">
      <c r="A647" s="4">
        <v>642</v>
      </c>
      <c r="B647" s="2" t="s">
        <v>663</v>
      </c>
      <c r="C647" s="4">
        <v>2001242369</v>
      </c>
      <c r="D647" s="4">
        <v>6870142060</v>
      </c>
      <c r="E647" s="4">
        <v>68307005372</v>
      </c>
      <c r="F647" s="2">
        <f t="shared" si="2"/>
        <v>29</v>
      </c>
      <c r="G647" s="2" t="s">
        <v>663</v>
      </c>
      <c r="H647" s="47" t="s">
        <v>879</v>
      </c>
    </row>
    <row r="648" spans="1:10" ht="12.5">
      <c r="A648" s="4">
        <v>643</v>
      </c>
      <c r="B648" s="2" t="s">
        <v>663</v>
      </c>
      <c r="C648" s="4">
        <v>2001269953</v>
      </c>
      <c r="D648" s="4">
        <v>6828262525</v>
      </c>
      <c r="E648" s="4">
        <v>68307012415</v>
      </c>
      <c r="F648" s="2">
        <f t="shared" si="2"/>
        <v>30</v>
      </c>
      <c r="G648" s="2" t="s">
        <v>663</v>
      </c>
      <c r="H648" s="47" t="s">
        <v>880</v>
      </c>
    </row>
    <row r="649" spans="1:10" ht="12.5">
      <c r="B649" s="10"/>
      <c r="F649" s="10"/>
      <c r="G649" s="10"/>
      <c r="J649" s="106"/>
    </row>
    <row r="650" spans="1:10" ht="12.5">
      <c r="B650" s="10"/>
      <c r="F650" s="10"/>
      <c r="G650" s="10"/>
      <c r="J650" s="106"/>
    </row>
    <row r="651" spans="1:10" ht="12.5">
      <c r="B651" s="10"/>
      <c r="F651" s="10"/>
      <c r="G651" s="10"/>
      <c r="H651" s="107"/>
      <c r="I651" s="108"/>
      <c r="J651" s="106"/>
    </row>
    <row r="652" spans="1:10" ht="12.5">
      <c r="B652" s="10"/>
      <c r="F652" s="10"/>
      <c r="G652" s="10"/>
      <c r="J652" s="106"/>
    </row>
    <row r="653" spans="1:10" ht="12.5">
      <c r="B653" s="10"/>
      <c r="F653" s="10"/>
      <c r="G653" s="10"/>
      <c r="J653" s="106"/>
    </row>
    <row r="654" spans="1:10" ht="12.5">
      <c r="B654" s="10"/>
      <c r="F654" s="10"/>
      <c r="G654" s="10"/>
      <c r="J654" s="106"/>
    </row>
    <row r="655" spans="1:10" ht="12.5">
      <c r="B655" s="10"/>
      <c r="F655" s="10"/>
      <c r="G655" s="10"/>
      <c r="J655" s="106"/>
    </row>
    <row r="656" spans="1:10" ht="12.5">
      <c r="B656" s="10"/>
      <c r="F656" s="10"/>
      <c r="G656" s="10"/>
      <c r="J656" s="106"/>
    </row>
    <row r="657" spans="2:10" ht="12.5">
      <c r="B657" s="10"/>
      <c r="F657" s="10"/>
      <c r="G657" s="10"/>
      <c r="J657" s="106"/>
    </row>
    <row r="658" spans="2:10" ht="12.5">
      <c r="B658" s="10"/>
      <c r="F658" s="10"/>
      <c r="G658" s="10"/>
      <c r="J658" s="106"/>
    </row>
    <row r="659" spans="2:10" ht="12.5">
      <c r="B659" s="10"/>
      <c r="F659" s="10"/>
      <c r="G659" s="10"/>
      <c r="J659" s="106"/>
    </row>
    <row r="660" spans="2:10" ht="12.5">
      <c r="B660" s="10"/>
      <c r="F660" s="10"/>
      <c r="G660" s="10"/>
      <c r="J660" s="106"/>
    </row>
    <row r="661" spans="2:10" ht="12.5">
      <c r="B661" s="10"/>
      <c r="F661" s="10"/>
      <c r="G661" s="10"/>
      <c r="J661" s="106"/>
    </row>
    <row r="662" spans="2:10" ht="12.5">
      <c r="B662" s="10"/>
      <c r="F662" s="10"/>
      <c r="G662" s="10"/>
      <c r="J662" s="106"/>
    </row>
    <row r="663" spans="2:10" ht="12.5">
      <c r="B663" s="10"/>
      <c r="F663" s="10"/>
      <c r="G663" s="10"/>
      <c r="J663" s="106"/>
    </row>
    <row r="664" spans="2:10" ht="12.5">
      <c r="B664" s="10"/>
      <c r="F664" s="10"/>
      <c r="G664" s="10"/>
      <c r="J664" s="106"/>
    </row>
    <row r="665" spans="2:10" ht="12.5">
      <c r="B665" s="10"/>
      <c r="F665" s="10"/>
      <c r="G665" s="10"/>
      <c r="J665" s="106"/>
    </row>
    <row r="666" spans="2:10" ht="12.5">
      <c r="B666" s="10"/>
      <c r="F666" s="10"/>
      <c r="G666" s="10"/>
      <c r="J666" s="106"/>
    </row>
    <row r="667" spans="2:10" ht="12.5">
      <c r="B667" s="10"/>
      <c r="F667" s="10"/>
      <c r="G667" s="10"/>
      <c r="J667" s="106"/>
    </row>
    <row r="668" spans="2:10" ht="12.5">
      <c r="B668" s="10"/>
      <c r="F668" s="10"/>
      <c r="G668" s="10"/>
      <c r="J668" s="106"/>
    </row>
    <row r="669" spans="2:10" ht="12.5">
      <c r="B669" s="10"/>
      <c r="F669" s="10"/>
      <c r="G669" s="10"/>
      <c r="J669" s="106"/>
    </row>
    <row r="670" spans="2:10" ht="12.5">
      <c r="B670" s="10"/>
      <c r="F670" s="10"/>
      <c r="G670" s="10"/>
      <c r="J670" s="106"/>
    </row>
    <row r="671" spans="2:10" ht="12.5">
      <c r="B671" s="10"/>
      <c r="F671" s="10"/>
      <c r="G671" s="10"/>
      <c r="J671" s="106"/>
    </row>
    <row r="672" spans="2:10" ht="12.5">
      <c r="B672" s="10"/>
      <c r="F672" s="10"/>
      <c r="G672" s="10"/>
      <c r="J672" s="106"/>
    </row>
    <row r="673" spans="2:10" ht="12.5">
      <c r="B673" s="10"/>
      <c r="F673" s="10"/>
      <c r="G673" s="10"/>
      <c r="J673" s="106"/>
    </row>
    <row r="674" spans="2:10" ht="12.5">
      <c r="B674" s="10"/>
      <c r="F674" s="10"/>
      <c r="G674" s="10"/>
      <c r="J674" s="106"/>
    </row>
    <row r="675" spans="2:10" ht="12.5">
      <c r="B675" s="10"/>
      <c r="F675" s="10"/>
      <c r="G675" s="10"/>
      <c r="J675" s="106"/>
    </row>
    <row r="676" spans="2:10" ht="12.5">
      <c r="B676" s="10"/>
      <c r="F676" s="10"/>
      <c r="G676" s="10"/>
      <c r="J676" s="106"/>
    </row>
    <row r="677" spans="2:10" ht="12.5">
      <c r="B677" s="10"/>
      <c r="F677" s="10"/>
      <c r="G677" s="10"/>
      <c r="J677" s="106"/>
    </row>
    <row r="678" spans="2:10" ht="12.5">
      <c r="B678" s="10"/>
      <c r="F678" s="10"/>
      <c r="G678" s="10"/>
      <c r="J678" s="106"/>
    </row>
    <row r="679" spans="2:10" ht="12.5">
      <c r="B679" s="10"/>
      <c r="F679" s="10"/>
      <c r="G679" s="10"/>
      <c r="J679" s="106"/>
    </row>
    <row r="680" spans="2:10" ht="12.5">
      <c r="B680" s="10"/>
      <c r="F680" s="10"/>
      <c r="G680" s="10"/>
      <c r="J680" s="106"/>
    </row>
    <row r="681" spans="2:10" ht="12.5">
      <c r="B681" s="10"/>
      <c r="F681" s="10"/>
      <c r="G681" s="10"/>
      <c r="J681" s="106"/>
    </row>
    <row r="682" spans="2:10" ht="12.5">
      <c r="B682" s="10"/>
      <c r="F682" s="10"/>
      <c r="G682" s="10"/>
      <c r="J682" s="106"/>
    </row>
    <row r="683" spans="2:10" ht="12.5">
      <c r="B683" s="10"/>
      <c r="F683" s="10"/>
      <c r="G683" s="10"/>
      <c r="J683" s="106"/>
    </row>
    <row r="684" spans="2:10" ht="12.5">
      <c r="B684" s="10"/>
      <c r="F684" s="10"/>
      <c r="G684" s="10"/>
      <c r="J684" s="106"/>
    </row>
    <row r="685" spans="2:10" ht="12.5">
      <c r="B685" s="10"/>
      <c r="F685" s="10"/>
      <c r="G685" s="10"/>
      <c r="J685" s="106"/>
    </row>
    <row r="686" spans="2:10" ht="12.5">
      <c r="B686" s="10"/>
      <c r="F686" s="10"/>
      <c r="G686" s="10"/>
      <c r="J686" s="106"/>
    </row>
    <row r="687" spans="2:10" ht="12.5">
      <c r="B687" s="10"/>
      <c r="F687" s="10"/>
      <c r="G687" s="10"/>
      <c r="J687" s="106"/>
    </row>
    <row r="688" spans="2:10" ht="12.5">
      <c r="B688" s="10"/>
      <c r="F688" s="10"/>
      <c r="G688" s="10"/>
      <c r="J688" s="106"/>
    </row>
    <row r="689" spans="2:10" ht="12.5">
      <c r="B689" s="10"/>
      <c r="F689" s="10"/>
      <c r="G689" s="10"/>
      <c r="J689" s="106"/>
    </row>
    <row r="690" spans="2:10" ht="12.5">
      <c r="B690" s="10"/>
      <c r="F690" s="10"/>
      <c r="G690" s="10"/>
      <c r="J690" s="106"/>
    </row>
    <row r="691" spans="2:10" ht="12.5">
      <c r="B691" s="10"/>
      <c r="F691" s="10"/>
      <c r="G691" s="10"/>
      <c r="J691" s="106"/>
    </row>
    <row r="692" spans="2:10" ht="12.5">
      <c r="B692" s="10"/>
      <c r="F692" s="10"/>
      <c r="G692" s="10"/>
      <c r="J692" s="106"/>
    </row>
    <row r="693" spans="2:10" ht="12.5">
      <c r="B693" s="10"/>
      <c r="F693" s="10"/>
      <c r="G693" s="10"/>
      <c r="J693" s="106"/>
    </row>
    <row r="694" spans="2:10" ht="12.5">
      <c r="B694" s="10"/>
      <c r="F694" s="10"/>
      <c r="G694" s="10"/>
      <c r="J694" s="106"/>
    </row>
    <row r="695" spans="2:10" ht="12.5">
      <c r="B695" s="10"/>
      <c r="F695" s="10"/>
      <c r="G695" s="10"/>
      <c r="J695" s="106"/>
    </row>
    <row r="696" spans="2:10" ht="12.5">
      <c r="B696" s="10"/>
      <c r="F696" s="10"/>
      <c r="G696" s="10"/>
      <c r="J696" s="106"/>
    </row>
    <row r="697" spans="2:10" ht="12.5">
      <c r="B697" s="10"/>
      <c r="F697" s="10"/>
      <c r="G697" s="10"/>
      <c r="J697" s="106"/>
    </row>
    <row r="698" spans="2:10" ht="12.5">
      <c r="B698" s="10"/>
      <c r="F698" s="10"/>
      <c r="G698" s="10"/>
      <c r="J698" s="106"/>
    </row>
    <row r="699" spans="2:10" ht="12.5">
      <c r="B699" s="10"/>
      <c r="F699" s="10"/>
      <c r="G699" s="10"/>
      <c r="J699" s="106"/>
    </row>
    <row r="700" spans="2:10" ht="12.5">
      <c r="B700" s="10"/>
      <c r="F700" s="10"/>
      <c r="G700" s="10"/>
      <c r="J700" s="106"/>
    </row>
    <row r="701" spans="2:10" ht="12.5">
      <c r="B701" s="10"/>
      <c r="F701" s="10"/>
      <c r="G701" s="10"/>
      <c r="J701" s="106"/>
    </row>
    <row r="702" spans="2:10" ht="12.5">
      <c r="B702" s="10"/>
      <c r="F702" s="10"/>
      <c r="G702" s="10"/>
      <c r="J702" s="106"/>
    </row>
    <row r="703" spans="2:10" ht="12.5">
      <c r="B703" s="10"/>
      <c r="F703" s="10"/>
      <c r="G703" s="10"/>
      <c r="J703" s="106"/>
    </row>
    <row r="704" spans="2:10" ht="12.5">
      <c r="B704" s="10"/>
      <c r="F704" s="10"/>
      <c r="G704" s="10"/>
      <c r="J704" s="106"/>
    </row>
    <row r="705" spans="2:10" ht="12.5">
      <c r="B705" s="10"/>
      <c r="F705" s="10"/>
      <c r="G705" s="10"/>
      <c r="J705" s="106"/>
    </row>
    <row r="706" spans="2:10" ht="12.5">
      <c r="B706" s="10"/>
      <c r="F706" s="10"/>
      <c r="G706" s="10"/>
      <c r="J706" s="106"/>
    </row>
    <row r="707" spans="2:10" ht="12.5">
      <c r="B707" s="10"/>
      <c r="F707" s="10"/>
      <c r="G707" s="10"/>
      <c r="J707" s="106"/>
    </row>
    <row r="708" spans="2:10" ht="12.5">
      <c r="B708" s="10"/>
      <c r="F708" s="10"/>
      <c r="G708" s="10"/>
      <c r="J708" s="106"/>
    </row>
    <row r="709" spans="2:10" ht="12.5">
      <c r="B709" s="10"/>
      <c r="F709" s="10"/>
      <c r="G709" s="10"/>
      <c r="J709" s="106"/>
    </row>
    <row r="710" spans="2:10" ht="12.5">
      <c r="B710" s="10"/>
      <c r="F710" s="10"/>
      <c r="G710" s="10"/>
      <c r="J710" s="106"/>
    </row>
    <row r="711" spans="2:10" ht="12.5">
      <c r="B711" s="10"/>
      <c r="F711" s="10"/>
      <c r="G711" s="10"/>
      <c r="J711" s="106"/>
    </row>
    <row r="712" spans="2:10" ht="12.5">
      <c r="B712" s="10"/>
      <c r="F712" s="10"/>
      <c r="G712" s="10"/>
      <c r="J712" s="106"/>
    </row>
    <row r="713" spans="2:10" ht="12.5">
      <c r="B713" s="10"/>
      <c r="F713" s="10"/>
      <c r="G713" s="10"/>
      <c r="J713" s="106"/>
    </row>
    <row r="714" spans="2:10" ht="12.5">
      <c r="B714" s="10"/>
      <c r="F714" s="10"/>
      <c r="G714" s="10"/>
      <c r="J714" s="106"/>
    </row>
    <row r="715" spans="2:10" ht="12.5">
      <c r="B715" s="10"/>
      <c r="F715" s="10"/>
      <c r="G715" s="10"/>
      <c r="J715" s="106"/>
    </row>
    <row r="716" spans="2:10" ht="12.5">
      <c r="B716" s="10"/>
      <c r="F716" s="10"/>
      <c r="G716" s="10"/>
      <c r="J716" s="106"/>
    </row>
    <row r="717" spans="2:10" ht="12.5">
      <c r="B717" s="10"/>
      <c r="F717" s="10"/>
      <c r="G717" s="10"/>
      <c r="J717" s="106"/>
    </row>
    <row r="718" spans="2:10" ht="12.5">
      <c r="B718" s="10"/>
      <c r="F718" s="10"/>
      <c r="G718" s="10"/>
      <c r="J718" s="106"/>
    </row>
    <row r="719" spans="2:10" ht="12.5">
      <c r="B719" s="10"/>
      <c r="F719" s="10"/>
      <c r="G719" s="10"/>
      <c r="J719" s="106"/>
    </row>
    <row r="720" spans="2:10" ht="12.5">
      <c r="B720" s="10"/>
      <c r="F720" s="10"/>
      <c r="G720" s="10"/>
      <c r="J720" s="106"/>
    </row>
    <row r="721" spans="2:10" ht="12.5">
      <c r="B721" s="10"/>
      <c r="F721" s="10"/>
      <c r="G721" s="10"/>
      <c r="J721" s="106"/>
    </row>
    <row r="722" spans="2:10" ht="12.5">
      <c r="B722" s="10"/>
      <c r="F722" s="10"/>
      <c r="G722" s="10"/>
      <c r="J722" s="106"/>
    </row>
    <row r="723" spans="2:10" ht="12.5">
      <c r="B723" s="10"/>
      <c r="F723" s="10"/>
      <c r="G723" s="10"/>
      <c r="J723" s="106"/>
    </row>
    <row r="724" spans="2:10" ht="12.5">
      <c r="B724" s="10"/>
      <c r="F724" s="10"/>
      <c r="G724" s="10"/>
      <c r="J724" s="106"/>
    </row>
    <row r="725" spans="2:10" ht="12.5">
      <c r="B725" s="10"/>
      <c r="F725" s="10"/>
      <c r="G725" s="10"/>
      <c r="J725" s="106"/>
    </row>
    <row r="726" spans="2:10" ht="12.5">
      <c r="B726" s="10"/>
      <c r="F726" s="10"/>
      <c r="G726" s="10"/>
      <c r="J726" s="106"/>
    </row>
    <row r="727" spans="2:10" ht="12.5">
      <c r="B727" s="10"/>
      <c r="F727" s="10"/>
      <c r="G727" s="10"/>
      <c r="J727" s="106"/>
    </row>
    <row r="728" spans="2:10" ht="12.5">
      <c r="B728" s="10"/>
      <c r="F728" s="10"/>
      <c r="G728" s="10"/>
      <c r="J728" s="106"/>
    </row>
    <row r="729" spans="2:10" ht="12.5">
      <c r="B729" s="10"/>
      <c r="F729" s="10"/>
      <c r="G729" s="10"/>
      <c r="J729" s="106"/>
    </row>
    <row r="730" spans="2:10" ht="12.5">
      <c r="B730" s="10"/>
      <c r="F730" s="10"/>
      <c r="G730" s="10"/>
      <c r="J730" s="106"/>
    </row>
    <row r="731" spans="2:10" ht="12.5">
      <c r="B731" s="10"/>
      <c r="F731" s="10"/>
      <c r="G731" s="10"/>
      <c r="J731" s="106"/>
    </row>
    <row r="732" spans="2:10" ht="12.5">
      <c r="B732" s="10"/>
      <c r="F732" s="10"/>
      <c r="G732" s="10"/>
      <c r="J732" s="106"/>
    </row>
    <row r="733" spans="2:10" ht="12.5">
      <c r="B733" s="10"/>
      <c r="F733" s="10"/>
      <c r="G733" s="10"/>
      <c r="J733" s="106"/>
    </row>
    <row r="734" spans="2:10" ht="12.5">
      <c r="B734" s="10"/>
      <c r="F734" s="10"/>
      <c r="G734" s="10"/>
      <c r="J734" s="106"/>
    </row>
    <row r="735" spans="2:10" ht="12.5">
      <c r="B735" s="10"/>
      <c r="F735" s="10"/>
      <c r="G735" s="10"/>
      <c r="J735" s="106"/>
    </row>
    <row r="736" spans="2:10" ht="12.5">
      <c r="B736" s="10"/>
      <c r="F736" s="10"/>
      <c r="G736" s="10"/>
      <c r="J736" s="106"/>
    </row>
    <row r="737" spans="2:10" ht="12.5">
      <c r="B737" s="10"/>
      <c r="F737" s="10"/>
      <c r="G737" s="10"/>
      <c r="J737" s="106"/>
    </row>
    <row r="738" spans="2:10" ht="12.5">
      <c r="B738" s="10"/>
      <c r="F738" s="10"/>
      <c r="G738" s="10"/>
      <c r="J738" s="106"/>
    </row>
    <row r="739" spans="2:10" ht="12.5">
      <c r="B739" s="10"/>
      <c r="F739" s="10"/>
      <c r="G739" s="10"/>
      <c r="J739" s="106"/>
    </row>
    <row r="740" spans="2:10" ht="12.5">
      <c r="B740" s="10"/>
      <c r="F740" s="10"/>
      <c r="G740" s="10"/>
      <c r="J740" s="106"/>
    </row>
    <row r="741" spans="2:10" ht="12.5">
      <c r="B741" s="10"/>
      <c r="F741" s="10"/>
      <c r="G741" s="10"/>
      <c r="J741" s="106"/>
    </row>
    <row r="742" spans="2:10" ht="12.5">
      <c r="B742" s="10"/>
      <c r="F742" s="10"/>
      <c r="G742" s="10"/>
      <c r="J742" s="106"/>
    </row>
    <row r="743" spans="2:10" ht="12.5">
      <c r="B743" s="10"/>
      <c r="F743" s="10"/>
      <c r="G743" s="10"/>
      <c r="J743" s="106"/>
    </row>
    <row r="744" spans="2:10" ht="12.5">
      <c r="B744" s="10"/>
      <c r="F744" s="10"/>
      <c r="G744" s="10"/>
      <c r="J744" s="106"/>
    </row>
    <row r="745" spans="2:10" ht="12.5">
      <c r="B745" s="10"/>
      <c r="F745" s="10"/>
      <c r="G745" s="10"/>
      <c r="J745" s="106"/>
    </row>
    <row r="746" spans="2:10" ht="12.5">
      <c r="B746" s="10"/>
      <c r="F746" s="10"/>
      <c r="G746" s="10"/>
      <c r="J746" s="106"/>
    </row>
    <row r="747" spans="2:10" ht="12.5">
      <c r="B747" s="10"/>
      <c r="F747" s="10"/>
      <c r="G747" s="10"/>
      <c r="J747" s="106"/>
    </row>
    <row r="748" spans="2:10" ht="12.5">
      <c r="B748" s="10"/>
      <c r="F748" s="10"/>
      <c r="G748" s="10"/>
      <c r="J748" s="106"/>
    </row>
    <row r="749" spans="2:10" ht="12.5">
      <c r="B749" s="10"/>
      <c r="F749" s="10"/>
      <c r="G749" s="10"/>
      <c r="J749" s="106"/>
    </row>
    <row r="750" spans="2:10" ht="12.5">
      <c r="B750" s="10"/>
      <c r="F750" s="10"/>
      <c r="G750" s="10"/>
      <c r="J750" s="106"/>
    </row>
    <row r="751" spans="2:10" ht="12.5">
      <c r="B751" s="10"/>
      <c r="F751" s="10"/>
      <c r="G751" s="10"/>
      <c r="J751" s="106"/>
    </row>
    <row r="752" spans="2:10" ht="12.5">
      <c r="B752" s="10"/>
      <c r="F752" s="10"/>
      <c r="G752" s="10"/>
      <c r="J752" s="106"/>
    </row>
    <row r="753" spans="2:10" ht="12.5">
      <c r="B753" s="10"/>
      <c r="F753" s="10"/>
      <c r="G753" s="10"/>
      <c r="J753" s="106"/>
    </row>
    <row r="754" spans="2:10" ht="12.5">
      <c r="B754" s="10"/>
      <c r="F754" s="10"/>
      <c r="G754" s="10"/>
      <c r="J754" s="106"/>
    </row>
    <row r="755" spans="2:10" ht="12.5">
      <c r="B755" s="10"/>
      <c r="F755" s="10"/>
      <c r="G755" s="10"/>
      <c r="J755" s="106"/>
    </row>
    <row r="756" spans="2:10" ht="12.5">
      <c r="B756" s="10"/>
      <c r="F756" s="10"/>
      <c r="G756" s="10"/>
      <c r="J756" s="106"/>
    </row>
    <row r="757" spans="2:10" ht="12.5">
      <c r="B757" s="10"/>
      <c r="F757" s="10"/>
      <c r="G757" s="10"/>
      <c r="J757" s="106"/>
    </row>
    <row r="758" spans="2:10" ht="12.5">
      <c r="B758" s="10"/>
      <c r="F758" s="10"/>
      <c r="G758" s="10"/>
      <c r="J758" s="106"/>
    </row>
    <row r="759" spans="2:10" ht="12.5">
      <c r="B759" s="10"/>
      <c r="F759" s="10"/>
      <c r="G759" s="10"/>
      <c r="J759" s="106"/>
    </row>
    <row r="760" spans="2:10" ht="12.5">
      <c r="B760" s="10"/>
      <c r="F760" s="10"/>
      <c r="G760" s="10"/>
      <c r="J760" s="106"/>
    </row>
    <row r="761" spans="2:10" ht="12.5">
      <c r="B761" s="10"/>
      <c r="F761" s="10"/>
      <c r="G761" s="10"/>
      <c r="J761" s="106"/>
    </row>
    <row r="762" spans="2:10" ht="12.5">
      <c r="B762" s="10"/>
      <c r="F762" s="10"/>
      <c r="G762" s="10"/>
      <c r="J762" s="106"/>
    </row>
    <row r="763" spans="2:10" ht="12.5">
      <c r="B763" s="10"/>
      <c r="F763" s="10"/>
      <c r="G763" s="10"/>
      <c r="J763" s="106"/>
    </row>
    <row r="764" spans="2:10" ht="12.5">
      <c r="B764" s="10"/>
      <c r="F764" s="10"/>
      <c r="G764" s="10"/>
      <c r="J764" s="106"/>
    </row>
    <row r="765" spans="2:10" ht="12.5">
      <c r="B765" s="10"/>
      <c r="F765" s="10"/>
      <c r="G765" s="10"/>
      <c r="J765" s="106"/>
    </row>
    <row r="766" spans="2:10" ht="12.5">
      <c r="B766" s="10"/>
      <c r="F766" s="10"/>
      <c r="G766" s="10"/>
      <c r="J766" s="106"/>
    </row>
    <row r="767" spans="2:10" ht="12.5">
      <c r="B767" s="10"/>
      <c r="F767" s="10"/>
      <c r="G767" s="10"/>
      <c r="J767" s="106"/>
    </row>
    <row r="768" spans="2:10" ht="12.5">
      <c r="B768" s="10"/>
      <c r="F768" s="10"/>
      <c r="G768" s="10"/>
      <c r="J768" s="106"/>
    </row>
    <row r="769" spans="2:10" ht="12.5">
      <c r="B769" s="10"/>
      <c r="F769" s="10"/>
      <c r="G769" s="10"/>
      <c r="J769" s="106"/>
    </row>
    <row r="770" spans="2:10" ht="12.5">
      <c r="B770" s="10"/>
      <c r="F770" s="10"/>
      <c r="G770" s="10"/>
      <c r="J770" s="106"/>
    </row>
    <row r="771" spans="2:10" ht="12.5">
      <c r="B771" s="10"/>
      <c r="F771" s="10"/>
      <c r="G771" s="10"/>
      <c r="J771" s="106"/>
    </row>
    <row r="772" spans="2:10" ht="12.5">
      <c r="B772" s="10"/>
      <c r="F772" s="10"/>
      <c r="G772" s="10"/>
      <c r="J772" s="106"/>
    </row>
    <row r="773" spans="2:10" ht="12.5">
      <c r="B773" s="10"/>
      <c r="F773" s="10"/>
      <c r="G773" s="10"/>
      <c r="J773" s="106"/>
    </row>
    <row r="774" spans="2:10" ht="12.5">
      <c r="B774" s="10"/>
      <c r="F774" s="10"/>
      <c r="G774" s="10"/>
      <c r="J774" s="106"/>
    </row>
    <row r="775" spans="2:10" ht="12.5">
      <c r="B775" s="10"/>
      <c r="F775" s="10"/>
      <c r="G775" s="10"/>
      <c r="J775" s="106"/>
    </row>
    <row r="776" spans="2:10" ht="12.5">
      <c r="B776" s="10"/>
      <c r="F776" s="10"/>
      <c r="G776" s="10"/>
      <c r="J776" s="106"/>
    </row>
    <row r="777" spans="2:10" ht="12.5">
      <c r="B777" s="10"/>
      <c r="F777" s="10"/>
      <c r="G777" s="10"/>
      <c r="J777" s="106"/>
    </row>
    <row r="778" spans="2:10" ht="12.5">
      <c r="B778" s="10"/>
      <c r="F778" s="10"/>
      <c r="G778" s="10"/>
      <c r="J778" s="106"/>
    </row>
    <row r="779" spans="2:10" ht="12.5">
      <c r="B779" s="10"/>
      <c r="F779" s="10"/>
      <c r="G779" s="10"/>
      <c r="J779" s="106"/>
    </row>
    <row r="780" spans="2:10" ht="12.5">
      <c r="B780" s="10"/>
      <c r="F780" s="10"/>
      <c r="G780" s="10"/>
      <c r="J780" s="106"/>
    </row>
    <row r="781" spans="2:10" ht="12.5">
      <c r="B781" s="10"/>
      <c r="F781" s="10"/>
      <c r="G781" s="10"/>
      <c r="J781" s="106"/>
    </row>
    <row r="782" spans="2:10" ht="12.5">
      <c r="B782" s="10"/>
      <c r="F782" s="10"/>
      <c r="G782" s="10"/>
      <c r="J782" s="106"/>
    </row>
    <row r="783" spans="2:10" ht="12.5">
      <c r="B783" s="10"/>
      <c r="F783" s="10"/>
      <c r="G783" s="10"/>
      <c r="J783" s="106"/>
    </row>
    <row r="784" spans="2:10" ht="12.5">
      <c r="B784" s="10"/>
      <c r="F784" s="10"/>
      <c r="G784" s="10"/>
      <c r="J784" s="106"/>
    </row>
    <row r="785" spans="2:10" ht="12.5">
      <c r="B785" s="10"/>
      <c r="F785" s="10"/>
      <c r="G785" s="10"/>
      <c r="J785" s="106"/>
    </row>
    <row r="786" spans="2:10" ht="12.5">
      <c r="B786" s="10"/>
      <c r="F786" s="10"/>
      <c r="G786" s="10"/>
      <c r="J786" s="106"/>
    </row>
    <row r="787" spans="2:10" ht="12.5">
      <c r="B787" s="10"/>
      <c r="F787" s="10"/>
      <c r="G787" s="10"/>
      <c r="J787" s="106"/>
    </row>
    <row r="788" spans="2:10" ht="12.5">
      <c r="B788" s="10"/>
      <c r="F788" s="10"/>
      <c r="G788" s="10"/>
      <c r="J788" s="106"/>
    </row>
    <row r="789" spans="2:10" ht="12.5">
      <c r="B789" s="10"/>
      <c r="F789" s="10"/>
      <c r="G789" s="10"/>
      <c r="J789" s="106"/>
    </row>
    <row r="790" spans="2:10" ht="12.5">
      <c r="B790" s="10"/>
      <c r="F790" s="10"/>
      <c r="G790" s="10"/>
      <c r="J790" s="106"/>
    </row>
    <row r="791" spans="2:10" ht="12.5">
      <c r="B791" s="10"/>
      <c r="F791" s="10"/>
      <c r="G791" s="10"/>
      <c r="J791" s="106"/>
    </row>
    <row r="792" spans="2:10" ht="12.5">
      <c r="B792" s="10"/>
      <c r="F792" s="10"/>
      <c r="G792" s="10"/>
      <c r="J792" s="106"/>
    </row>
    <row r="793" spans="2:10" ht="12.5">
      <c r="B793" s="10"/>
      <c r="F793" s="10"/>
      <c r="G793" s="10"/>
      <c r="J793" s="106"/>
    </row>
    <row r="794" spans="2:10" ht="12.5">
      <c r="B794" s="10"/>
      <c r="F794" s="10"/>
      <c r="G794" s="10"/>
      <c r="J794" s="106"/>
    </row>
    <row r="795" spans="2:10" ht="12.5">
      <c r="B795" s="10"/>
      <c r="F795" s="10"/>
      <c r="G795" s="10"/>
      <c r="J795" s="106"/>
    </row>
    <row r="796" spans="2:10" ht="12.5">
      <c r="B796" s="10"/>
      <c r="F796" s="10"/>
      <c r="G796" s="10"/>
      <c r="J796" s="106"/>
    </row>
    <row r="797" spans="2:10" ht="12.5">
      <c r="B797" s="10"/>
      <c r="F797" s="10"/>
      <c r="G797" s="10"/>
      <c r="J797" s="106"/>
    </row>
    <row r="798" spans="2:10" ht="12.5">
      <c r="B798" s="10"/>
      <c r="F798" s="10"/>
      <c r="G798" s="10"/>
      <c r="J798" s="106"/>
    </row>
    <row r="799" spans="2:10" ht="12.5">
      <c r="B799" s="10"/>
      <c r="F799" s="10"/>
      <c r="G799" s="10"/>
      <c r="J799" s="106"/>
    </row>
    <row r="800" spans="2:10" ht="12.5">
      <c r="B800" s="10"/>
      <c r="F800" s="10"/>
      <c r="G800" s="10"/>
      <c r="J800" s="106"/>
    </row>
    <row r="801" spans="2:10" ht="12.5">
      <c r="B801" s="10"/>
      <c r="F801" s="10"/>
      <c r="G801" s="10"/>
      <c r="J801" s="106"/>
    </row>
    <row r="802" spans="2:10" ht="12.5">
      <c r="B802" s="10"/>
      <c r="F802" s="10"/>
      <c r="G802" s="10"/>
      <c r="J802" s="106"/>
    </row>
    <row r="803" spans="2:10" ht="12.5">
      <c r="B803" s="10"/>
      <c r="F803" s="10"/>
      <c r="G803" s="10"/>
      <c r="J803" s="106"/>
    </row>
    <row r="804" spans="2:10" ht="12.5">
      <c r="B804" s="10"/>
      <c r="F804" s="10"/>
      <c r="G804" s="10"/>
      <c r="J804" s="106"/>
    </row>
    <row r="805" spans="2:10" ht="12.5">
      <c r="B805" s="10"/>
      <c r="F805" s="10"/>
      <c r="G805" s="10"/>
      <c r="J805" s="106"/>
    </row>
    <row r="806" spans="2:10" ht="12.5">
      <c r="B806" s="10"/>
      <c r="F806" s="10"/>
      <c r="G806" s="10"/>
      <c r="J806" s="106"/>
    </row>
    <row r="807" spans="2:10" ht="12.5">
      <c r="B807" s="10"/>
      <c r="F807" s="10"/>
      <c r="G807" s="10"/>
      <c r="J807" s="106"/>
    </row>
    <row r="808" spans="2:10" ht="12.5">
      <c r="B808" s="10"/>
      <c r="F808" s="10"/>
      <c r="G808" s="10"/>
      <c r="J808" s="106"/>
    </row>
    <row r="809" spans="2:10" ht="12.5">
      <c r="B809" s="10"/>
      <c r="F809" s="10"/>
      <c r="G809" s="10"/>
      <c r="J809" s="106"/>
    </row>
    <row r="810" spans="2:10" ht="12.5">
      <c r="B810" s="10"/>
      <c r="F810" s="10"/>
      <c r="G810" s="10"/>
      <c r="J810" s="106"/>
    </row>
    <row r="811" spans="2:10" ht="12.5">
      <c r="B811" s="10"/>
      <c r="F811" s="10"/>
      <c r="G811" s="10"/>
      <c r="J811" s="106"/>
    </row>
    <row r="812" spans="2:10" ht="12.5">
      <c r="B812" s="10"/>
      <c r="F812" s="10"/>
      <c r="G812" s="10"/>
      <c r="J812" s="106"/>
    </row>
    <row r="813" spans="2:10" ht="12.5">
      <c r="B813" s="10"/>
      <c r="F813" s="10"/>
      <c r="G813" s="10"/>
      <c r="J813" s="106"/>
    </row>
    <row r="814" spans="2:10" ht="12.5">
      <c r="B814" s="10"/>
      <c r="F814" s="10"/>
      <c r="G814" s="10"/>
      <c r="J814" s="106"/>
    </row>
    <row r="815" spans="2:10" ht="12.5">
      <c r="B815" s="10"/>
      <c r="F815" s="10"/>
      <c r="G815" s="10"/>
      <c r="J815" s="106"/>
    </row>
    <row r="816" spans="2:10" ht="12.5">
      <c r="B816" s="10"/>
      <c r="F816" s="10"/>
      <c r="G816" s="10"/>
      <c r="J816" s="106"/>
    </row>
    <row r="817" spans="2:10" ht="12.5">
      <c r="B817" s="10"/>
      <c r="F817" s="10"/>
      <c r="G817" s="10"/>
      <c r="J817" s="106"/>
    </row>
    <row r="818" spans="2:10" ht="12.5">
      <c r="B818" s="10"/>
      <c r="F818" s="10"/>
      <c r="G818" s="10"/>
      <c r="J818" s="106"/>
    </row>
    <row r="819" spans="2:10" ht="12.5">
      <c r="B819" s="10"/>
      <c r="F819" s="10"/>
      <c r="G819" s="10"/>
      <c r="J819" s="106"/>
    </row>
    <row r="820" spans="2:10" ht="12.5">
      <c r="B820" s="10"/>
      <c r="F820" s="10"/>
      <c r="G820" s="10"/>
      <c r="J820" s="106"/>
    </row>
    <row r="821" spans="2:10" ht="12.5">
      <c r="B821" s="10"/>
      <c r="F821" s="10"/>
      <c r="G821" s="10"/>
      <c r="J821" s="106"/>
    </row>
    <row r="822" spans="2:10" ht="12.5">
      <c r="B822" s="10"/>
      <c r="F822" s="10"/>
      <c r="G822" s="10"/>
      <c r="J822" s="106"/>
    </row>
    <row r="823" spans="2:10" ht="12.5">
      <c r="B823" s="10"/>
      <c r="F823" s="10"/>
      <c r="G823" s="10"/>
      <c r="J823" s="106"/>
    </row>
    <row r="824" spans="2:10" ht="12.5">
      <c r="B824" s="10"/>
      <c r="F824" s="10"/>
      <c r="G824" s="10"/>
      <c r="J824" s="106"/>
    </row>
    <row r="825" spans="2:10" ht="12.5">
      <c r="B825" s="10"/>
      <c r="F825" s="10"/>
      <c r="G825" s="10"/>
      <c r="J825" s="106"/>
    </row>
    <row r="826" spans="2:10" ht="12.5">
      <c r="B826" s="10"/>
      <c r="F826" s="10"/>
      <c r="G826" s="10"/>
      <c r="J826" s="106"/>
    </row>
    <row r="827" spans="2:10" ht="12.5">
      <c r="B827" s="10"/>
      <c r="F827" s="10"/>
      <c r="G827" s="10"/>
      <c r="J827" s="106"/>
    </row>
    <row r="828" spans="2:10" ht="12.5">
      <c r="B828" s="10"/>
      <c r="F828" s="10"/>
      <c r="G828" s="10"/>
      <c r="J828" s="106"/>
    </row>
    <row r="829" spans="2:10" ht="12.5">
      <c r="B829" s="10"/>
      <c r="F829" s="10"/>
      <c r="G829" s="10"/>
      <c r="J829" s="106"/>
    </row>
    <row r="830" spans="2:10" ht="12.5">
      <c r="B830" s="10"/>
      <c r="F830" s="10"/>
      <c r="G830" s="10"/>
      <c r="J830" s="106"/>
    </row>
    <row r="831" spans="2:10" ht="12.5">
      <c r="B831" s="10"/>
      <c r="F831" s="10"/>
      <c r="G831" s="10"/>
      <c r="J831" s="106"/>
    </row>
    <row r="832" spans="2:10" ht="12.5">
      <c r="B832" s="10"/>
      <c r="F832" s="10"/>
      <c r="G832" s="10"/>
      <c r="J832" s="106"/>
    </row>
    <row r="833" spans="2:10" ht="12.5">
      <c r="B833" s="10"/>
      <c r="F833" s="10"/>
      <c r="G833" s="10"/>
      <c r="J833" s="106"/>
    </row>
    <row r="834" spans="2:10" ht="12.5">
      <c r="B834" s="10"/>
      <c r="F834" s="10"/>
      <c r="G834" s="10"/>
      <c r="J834" s="106"/>
    </row>
    <row r="835" spans="2:10" ht="12.5">
      <c r="B835" s="10"/>
      <c r="F835" s="10"/>
      <c r="G835" s="10"/>
      <c r="J835" s="106"/>
    </row>
    <row r="836" spans="2:10" ht="12.5">
      <c r="B836" s="10"/>
      <c r="F836" s="10"/>
      <c r="G836" s="10"/>
      <c r="J836" s="106"/>
    </row>
    <row r="837" spans="2:10" ht="12.5">
      <c r="B837" s="10"/>
      <c r="F837" s="10"/>
      <c r="G837" s="10"/>
      <c r="J837" s="106"/>
    </row>
    <row r="838" spans="2:10" ht="12.5">
      <c r="B838" s="10"/>
      <c r="F838" s="10"/>
      <c r="G838" s="10"/>
      <c r="J838" s="106"/>
    </row>
    <row r="839" spans="2:10" ht="12.5">
      <c r="B839" s="10"/>
      <c r="F839" s="10"/>
      <c r="G839" s="10"/>
      <c r="J839" s="106"/>
    </row>
    <row r="840" spans="2:10" ht="12.5">
      <c r="B840" s="10"/>
      <c r="F840" s="10"/>
      <c r="G840" s="10"/>
      <c r="J840" s="106"/>
    </row>
    <row r="841" spans="2:10" ht="12.5">
      <c r="B841" s="10"/>
      <c r="F841" s="10"/>
      <c r="G841" s="10"/>
      <c r="J841" s="106"/>
    </row>
    <row r="842" spans="2:10" ht="12.5">
      <c r="B842" s="10"/>
      <c r="F842" s="10"/>
      <c r="G842" s="10"/>
      <c r="J842" s="106"/>
    </row>
    <row r="843" spans="2:10" ht="12.5">
      <c r="B843" s="10"/>
      <c r="F843" s="10"/>
      <c r="G843" s="10"/>
      <c r="J843" s="106"/>
    </row>
    <row r="844" spans="2:10" ht="12.5">
      <c r="B844" s="10"/>
      <c r="F844" s="10"/>
      <c r="G844" s="10"/>
      <c r="J844" s="106"/>
    </row>
    <row r="845" spans="2:10" ht="12.5">
      <c r="B845" s="10"/>
      <c r="F845" s="10"/>
      <c r="G845" s="10"/>
      <c r="J845" s="106"/>
    </row>
    <row r="846" spans="2:10" ht="12.5">
      <c r="B846" s="10"/>
      <c r="F846" s="10"/>
      <c r="G846" s="10"/>
      <c r="J846" s="106"/>
    </row>
    <row r="847" spans="2:10" ht="12.5">
      <c r="B847" s="10"/>
      <c r="F847" s="10"/>
      <c r="G847" s="10"/>
      <c r="J847" s="106"/>
    </row>
    <row r="848" spans="2:10" ht="12.5">
      <c r="B848" s="10"/>
      <c r="F848" s="10"/>
      <c r="G848" s="10"/>
      <c r="J848" s="106"/>
    </row>
    <row r="849" spans="2:10" ht="12.5">
      <c r="B849" s="10"/>
      <c r="F849" s="10"/>
      <c r="G849" s="10"/>
      <c r="J849" s="106"/>
    </row>
    <row r="850" spans="2:10" ht="12.5">
      <c r="B850" s="10"/>
      <c r="F850" s="10"/>
      <c r="G850" s="10"/>
      <c r="J850" s="106"/>
    </row>
    <row r="851" spans="2:10" ht="12.5">
      <c r="B851" s="10"/>
      <c r="F851" s="10"/>
      <c r="G851" s="10"/>
      <c r="J851" s="106"/>
    </row>
    <row r="852" spans="2:10" ht="12.5">
      <c r="B852" s="10"/>
      <c r="F852" s="10"/>
      <c r="G852" s="10"/>
      <c r="J852" s="106"/>
    </row>
    <row r="853" spans="2:10" ht="12.5">
      <c r="B853" s="10"/>
      <c r="F853" s="10"/>
      <c r="G853" s="10"/>
      <c r="J853" s="106"/>
    </row>
    <row r="854" spans="2:10" ht="12.5">
      <c r="B854" s="10"/>
      <c r="F854" s="10"/>
      <c r="G854" s="10"/>
      <c r="J854" s="106"/>
    </row>
    <row r="855" spans="2:10" ht="12.5">
      <c r="B855" s="10"/>
      <c r="F855" s="10"/>
      <c r="G855" s="10"/>
      <c r="J855" s="106"/>
    </row>
    <row r="856" spans="2:10" ht="12.5">
      <c r="B856" s="10"/>
      <c r="F856" s="10"/>
      <c r="G856" s="10"/>
      <c r="J856" s="106"/>
    </row>
    <row r="857" spans="2:10" ht="12.5">
      <c r="B857" s="10"/>
      <c r="F857" s="10"/>
      <c r="G857" s="10"/>
      <c r="J857" s="106"/>
    </row>
    <row r="858" spans="2:10" ht="12.5">
      <c r="B858" s="10"/>
      <c r="F858" s="10"/>
      <c r="G858" s="10"/>
      <c r="J858" s="106"/>
    </row>
    <row r="859" spans="2:10" ht="12.5">
      <c r="B859" s="10"/>
      <c r="F859" s="10"/>
      <c r="G859" s="10"/>
      <c r="J859" s="106"/>
    </row>
    <row r="860" spans="2:10" ht="12.5">
      <c r="B860" s="10"/>
      <c r="F860" s="10"/>
      <c r="G860" s="10"/>
      <c r="J860" s="106"/>
    </row>
    <row r="861" spans="2:10" ht="12.5">
      <c r="B861" s="10"/>
      <c r="F861" s="10"/>
      <c r="G861" s="10"/>
      <c r="J861" s="106"/>
    </row>
    <row r="862" spans="2:10" ht="12.5">
      <c r="B862" s="10"/>
      <c r="F862" s="10"/>
      <c r="G862" s="10"/>
      <c r="J862" s="106"/>
    </row>
    <row r="863" spans="2:10" ht="12.5">
      <c r="B863" s="10"/>
      <c r="F863" s="10"/>
      <c r="G863" s="10"/>
      <c r="J863" s="106"/>
    </row>
    <row r="864" spans="2:10" ht="12.5">
      <c r="B864" s="10"/>
      <c r="F864" s="10"/>
      <c r="G864" s="10"/>
      <c r="J864" s="106"/>
    </row>
    <row r="865" spans="2:10" ht="12.5">
      <c r="B865" s="10"/>
      <c r="F865" s="10"/>
      <c r="G865" s="10"/>
      <c r="J865" s="106"/>
    </row>
    <row r="866" spans="2:10" ht="12.5">
      <c r="B866" s="10"/>
      <c r="F866" s="10"/>
      <c r="G866" s="10"/>
      <c r="J866" s="106"/>
    </row>
    <row r="867" spans="2:10" ht="12.5">
      <c r="B867" s="10"/>
      <c r="F867" s="10"/>
      <c r="G867" s="10"/>
      <c r="J867" s="106"/>
    </row>
    <row r="868" spans="2:10" ht="12.5">
      <c r="B868" s="10"/>
      <c r="F868" s="10"/>
      <c r="G868" s="10"/>
      <c r="J868" s="106"/>
    </row>
    <row r="869" spans="2:10" ht="12.5">
      <c r="B869" s="10"/>
      <c r="F869" s="10"/>
      <c r="G869" s="10"/>
      <c r="J869" s="106"/>
    </row>
    <row r="870" spans="2:10" ht="12.5">
      <c r="B870" s="10"/>
      <c r="F870" s="10"/>
      <c r="G870" s="10"/>
      <c r="J870" s="106"/>
    </row>
    <row r="871" spans="2:10" ht="12.5">
      <c r="B871" s="10"/>
      <c r="F871" s="10"/>
      <c r="G871" s="10"/>
      <c r="J871" s="106"/>
    </row>
    <row r="872" spans="2:10" ht="12.5">
      <c r="B872" s="10"/>
      <c r="F872" s="10"/>
      <c r="G872" s="10"/>
      <c r="J872" s="106"/>
    </row>
    <row r="873" spans="2:10" ht="12.5">
      <c r="B873" s="10"/>
      <c r="F873" s="10"/>
      <c r="G873" s="10"/>
      <c r="J873" s="106"/>
    </row>
    <row r="874" spans="2:10" ht="12.5">
      <c r="B874" s="10"/>
      <c r="F874" s="10"/>
      <c r="G874" s="10"/>
      <c r="J874" s="106"/>
    </row>
    <row r="875" spans="2:10" ht="12.5">
      <c r="B875" s="10"/>
      <c r="F875" s="10"/>
      <c r="G875" s="10"/>
      <c r="J875" s="106"/>
    </row>
    <row r="876" spans="2:10" ht="12.5">
      <c r="B876" s="10"/>
      <c r="F876" s="10"/>
      <c r="G876" s="10"/>
      <c r="J876" s="106"/>
    </row>
    <row r="877" spans="2:10" ht="12.5">
      <c r="B877" s="10"/>
      <c r="F877" s="10"/>
      <c r="G877" s="10"/>
      <c r="J877" s="106"/>
    </row>
    <row r="878" spans="2:10" ht="12.5">
      <c r="B878" s="10"/>
      <c r="F878" s="10"/>
      <c r="G878" s="10"/>
      <c r="J878" s="106"/>
    </row>
    <row r="879" spans="2:10" ht="12.5">
      <c r="B879" s="10"/>
      <c r="F879" s="10"/>
      <c r="G879" s="10"/>
      <c r="J879" s="106"/>
    </row>
    <row r="880" spans="2:10" ht="12.5">
      <c r="B880" s="10"/>
      <c r="F880" s="10"/>
      <c r="G880" s="10"/>
      <c r="J880" s="106"/>
    </row>
    <row r="881" spans="2:10" ht="12.5">
      <c r="B881" s="10"/>
      <c r="F881" s="10"/>
      <c r="G881" s="10"/>
      <c r="J881" s="106"/>
    </row>
    <row r="882" spans="2:10" ht="12.5">
      <c r="B882" s="10"/>
      <c r="F882" s="10"/>
      <c r="G882" s="10"/>
      <c r="J882" s="106"/>
    </row>
    <row r="883" spans="2:10" ht="12.5">
      <c r="B883" s="10"/>
      <c r="F883" s="10"/>
      <c r="G883" s="10"/>
      <c r="J883" s="106"/>
    </row>
    <row r="884" spans="2:10" ht="12.5">
      <c r="B884" s="10"/>
      <c r="F884" s="10"/>
      <c r="G884" s="10"/>
      <c r="J884" s="106"/>
    </row>
    <row r="885" spans="2:10" ht="12.5">
      <c r="B885" s="10"/>
      <c r="F885" s="10"/>
      <c r="G885" s="10"/>
      <c r="J885" s="106"/>
    </row>
    <row r="886" spans="2:10" ht="12.5">
      <c r="B886" s="10"/>
      <c r="F886" s="10"/>
      <c r="G886" s="10"/>
      <c r="J886" s="106"/>
    </row>
    <row r="887" spans="2:10" ht="12.5">
      <c r="B887" s="10"/>
      <c r="F887" s="10"/>
      <c r="G887" s="10"/>
      <c r="J887" s="106"/>
    </row>
    <row r="888" spans="2:10" ht="12.5">
      <c r="B888" s="10"/>
      <c r="F888" s="10"/>
      <c r="G888" s="10"/>
      <c r="J888" s="106"/>
    </row>
    <row r="889" spans="2:10" ht="12.5">
      <c r="B889" s="10"/>
      <c r="F889" s="10"/>
      <c r="G889" s="10"/>
      <c r="J889" s="106"/>
    </row>
    <row r="890" spans="2:10" ht="12.5">
      <c r="B890" s="10"/>
      <c r="F890" s="10"/>
      <c r="G890" s="10"/>
      <c r="J890" s="106"/>
    </row>
    <row r="891" spans="2:10" ht="12.5">
      <c r="B891" s="10"/>
      <c r="F891" s="10"/>
      <c r="G891" s="10"/>
      <c r="J891" s="106"/>
    </row>
    <row r="892" spans="2:10" ht="12.5">
      <c r="B892" s="10"/>
      <c r="F892" s="10"/>
      <c r="G892" s="10"/>
      <c r="J892" s="106"/>
    </row>
    <row r="893" spans="2:10" ht="12.5">
      <c r="B893" s="10"/>
      <c r="F893" s="10"/>
      <c r="G893" s="10"/>
      <c r="J893" s="106"/>
    </row>
    <row r="894" spans="2:10" ht="12.5">
      <c r="B894" s="10"/>
      <c r="F894" s="10"/>
      <c r="G894" s="10"/>
      <c r="J894" s="106"/>
    </row>
    <row r="895" spans="2:10" ht="12.5">
      <c r="B895" s="10"/>
      <c r="F895" s="10"/>
      <c r="G895" s="10"/>
      <c r="J895" s="106"/>
    </row>
    <row r="896" spans="2:10" ht="12.5">
      <c r="B896" s="10"/>
      <c r="F896" s="10"/>
      <c r="G896" s="10"/>
      <c r="J896" s="106"/>
    </row>
    <row r="897" spans="2:10" ht="12.5">
      <c r="B897" s="10"/>
      <c r="F897" s="10"/>
      <c r="G897" s="10"/>
      <c r="J897" s="106"/>
    </row>
    <row r="898" spans="2:10" ht="12.5">
      <c r="B898" s="10"/>
      <c r="F898" s="10"/>
      <c r="G898" s="10"/>
      <c r="J898" s="106"/>
    </row>
    <row r="899" spans="2:10" ht="12.5">
      <c r="B899" s="10"/>
      <c r="F899" s="10"/>
      <c r="G899" s="10"/>
      <c r="J899" s="106"/>
    </row>
    <row r="900" spans="2:10" ht="12.5">
      <c r="B900" s="10"/>
      <c r="F900" s="10"/>
      <c r="G900" s="10"/>
      <c r="J900" s="106"/>
    </row>
    <row r="901" spans="2:10" ht="12.5">
      <c r="B901" s="10"/>
      <c r="F901" s="10"/>
      <c r="G901" s="10"/>
      <c r="J901" s="106"/>
    </row>
    <row r="902" spans="2:10" ht="12.5">
      <c r="B902" s="10"/>
      <c r="F902" s="10"/>
      <c r="G902" s="10"/>
      <c r="J902" s="106"/>
    </row>
    <row r="903" spans="2:10" ht="12.5">
      <c r="B903" s="10"/>
      <c r="F903" s="10"/>
      <c r="G903" s="10"/>
      <c r="J903" s="106"/>
    </row>
    <row r="904" spans="2:10" ht="12.5">
      <c r="B904" s="10"/>
      <c r="F904" s="10"/>
      <c r="G904" s="10"/>
      <c r="J904" s="106"/>
    </row>
    <row r="905" spans="2:10" ht="12.5">
      <c r="B905" s="10"/>
      <c r="F905" s="10"/>
      <c r="G905" s="10"/>
      <c r="J905" s="106"/>
    </row>
    <row r="906" spans="2:10" ht="12.5">
      <c r="B906" s="10"/>
      <c r="F906" s="10"/>
      <c r="G906" s="10"/>
      <c r="J906" s="106"/>
    </row>
    <row r="907" spans="2:10" ht="12.5">
      <c r="B907" s="10"/>
      <c r="F907" s="10"/>
      <c r="G907" s="10"/>
      <c r="J907" s="106"/>
    </row>
    <row r="908" spans="2:10" ht="12.5">
      <c r="B908" s="10"/>
      <c r="F908" s="10"/>
      <c r="G908" s="10"/>
      <c r="J908" s="106"/>
    </row>
    <row r="909" spans="2:10" ht="12.5">
      <c r="B909" s="10"/>
      <c r="F909" s="10"/>
      <c r="G909" s="10"/>
      <c r="J909" s="106"/>
    </row>
    <row r="910" spans="2:10" ht="12.5">
      <c r="B910" s="10"/>
      <c r="F910" s="10"/>
      <c r="G910" s="10"/>
      <c r="J910" s="106"/>
    </row>
    <row r="911" spans="2:10" ht="12.5">
      <c r="B911" s="10"/>
      <c r="F911" s="10"/>
      <c r="G911" s="10"/>
      <c r="J911" s="106"/>
    </row>
    <row r="912" spans="2:10" ht="12.5">
      <c r="B912" s="10"/>
      <c r="F912" s="10"/>
      <c r="G912" s="10"/>
      <c r="J912" s="106"/>
    </row>
    <row r="913" spans="2:10" ht="12.5">
      <c r="B913" s="10"/>
      <c r="F913" s="10"/>
      <c r="G913" s="10"/>
      <c r="J913" s="106"/>
    </row>
    <row r="914" spans="2:10" ht="12.5">
      <c r="B914" s="10"/>
      <c r="F914" s="10"/>
      <c r="G914" s="10"/>
      <c r="J914" s="106"/>
    </row>
    <row r="915" spans="2:10" ht="12.5">
      <c r="B915" s="10"/>
      <c r="F915" s="10"/>
      <c r="G915" s="10"/>
      <c r="J915" s="106"/>
    </row>
    <row r="916" spans="2:10" ht="12.5">
      <c r="B916" s="10"/>
      <c r="F916" s="10"/>
      <c r="G916" s="10"/>
      <c r="J916" s="106"/>
    </row>
    <row r="917" spans="2:10" ht="12.5">
      <c r="B917" s="10"/>
      <c r="F917" s="10"/>
      <c r="G917" s="10"/>
      <c r="J917" s="106"/>
    </row>
    <row r="918" spans="2:10" ht="12.5">
      <c r="B918" s="10"/>
      <c r="F918" s="10"/>
      <c r="G918" s="10"/>
      <c r="J918" s="106"/>
    </row>
    <row r="919" spans="2:10" ht="12.5">
      <c r="B919" s="10"/>
      <c r="F919" s="10"/>
      <c r="G919" s="10"/>
      <c r="J919" s="106"/>
    </row>
    <row r="920" spans="2:10" ht="12.5">
      <c r="B920" s="10"/>
      <c r="F920" s="10"/>
      <c r="G920" s="10"/>
      <c r="J920" s="106"/>
    </row>
    <row r="921" spans="2:10" ht="12.5">
      <c r="B921" s="10"/>
      <c r="F921" s="10"/>
      <c r="G921" s="10"/>
      <c r="J921" s="106"/>
    </row>
    <row r="922" spans="2:10" ht="12.5">
      <c r="B922" s="10"/>
      <c r="F922" s="10"/>
      <c r="G922" s="10"/>
      <c r="J922" s="106"/>
    </row>
    <row r="923" spans="2:10" ht="12.5">
      <c r="B923" s="10"/>
      <c r="F923" s="10"/>
      <c r="G923" s="10"/>
      <c r="J923" s="106"/>
    </row>
    <row r="924" spans="2:10" ht="12.5">
      <c r="B924" s="10"/>
      <c r="F924" s="10"/>
      <c r="G924" s="10"/>
      <c r="J924" s="106"/>
    </row>
    <row r="925" spans="2:10" ht="12.5">
      <c r="B925" s="10"/>
      <c r="F925" s="10"/>
      <c r="G925" s="10"/>
      <c r="J925" s="106"/>
    </row>
    <row r="926" spans="2:10" ht="12.5">
      <c r="B926" s="10"/>
      <c r="F926" s="10"/>
      <c r="G926" s="10"/>
      <c r="J926" s="106"/>
    </row>
    <row r="927" spans="2:10" ht="12.5">
      <c r="B927" s="10"/>
      <c r="F927" s="10"/>
      <c r="G927" s="10"/>
      <c r="J927" s="106"/>
    </row>
    <row r="928" spans="2:10" ht="12.5">
      <c r="B928" s="10"/>
      <c r="F928" s="10"/>
      <c r="G928" s="10"/>
      <c r="J928" s="106"/>
    </row>
    <row r="929" spans="2:10" ht="12.5">
      <c r="B929" s="10"/>
      <c r="F929" s="10"/>
      <c r="G929" s="10"/>
      <c r="J929" s="106"/>
    </row>
    <row r="930" spans="2:10" ht="12.5">
      <c r="B930" s="10"/>
      <c r="F930" s="10"/>
      <c r="G930" s="10"/>
      <c r="J930" s="106"/>
    </row>
    <row r="931" spans="2:10" ht="12.5">
      <c r="B931" s="10"/>
      <c r="F931" s="10"/>
      <c r="G931" s="10"/>
      <c r="J931" s="106"/>
    </row>
    <row r="932" spans="2:10" ht="12.5">
      <c r="B932" s="10"/>
      <c r="F932" s="10"/>
      <c r="G932" s="10"/>
      <c r="J932" s="106"/>
    </row>
    <row r="933" spans="2:10" ht="12.5">
      <c r="B933" s="10"/>
      <c r="F933" s="10"/>
      <c r="G933" s="10"/>
      <c r="J933" s="106"/>
    </row>
    <row r="934" spans="2:10" ht="12.5">
      <c r="B934" s="10"/>
      <c r="F934" s="10"/>
      <c r="G934" s="10"/>
      <c r="J934" s="106"/>
    </row>
    <row r="935" spans="2:10" ht="12.5">
      <c r="B935" s="10"/>
      <c r="F935" s="10"/>
      <c r="G935" s="10"/>
      <c r="J935" s="106"/>
    </row>
    <row r="936" spans="2:10" ht="12.5">
      <c r="B936" s="10"/>
      <c r="F936" s="10"/>
      <c r="G936" s="10"/>
      <c r="J936" s="106"/>
    </row>
    <row r="937" spans="2:10" ht="12.5">
      <c r="B937" s="10"/>
      <c r="F937" s="10"/>
      <c r="G937" s="10"/>
      <c r="J937" s="106"/>
    </row>
    <row r="938" spans="2:10" ht="12.5">
      <c r="B938" s="10"/>
      <c r="F938" s="10"/>
      <c r="G938" s="10"/>
      <c r="J938" s="106"/>
    </row>
    <row r="939" spans="2:10" ht="12.5">
      <c r="B939" s="10"/>
      <c r="F939" s="10"/>
      <c r="G939" s="10"/>
      <c r="J939" s="106"/>
    </row>
    <row r="940" spans="2:10" ht="12.5">
      <c r="B940" s="10"/>
      <c r="F940" s="10"/>
      <c r="G940" s="10"/>
      <c r="J940" s="106"/>
    </row>
    <row r="941" spans="2:10" ht="12.5">
      <c r="B941" s="10"/>
      <c r="F941" s="10"/>
      <c r="G941" s="10"/>
      <c r="J941" s="106"/>
    </row>
    <row r="942" spans="2:10" ht="12.5">
      <c r="B942" s="10"/>
      <c r="F942" s="10"/>
      <c r="G942" s="10"/>
      <c r="J942" s="106"/>
    </row>
    <row r="943" spans="2:10" ht="12.5">
      <c r="B943" s="10"/>
      <c r="F943" s="10"/>
      <c r="G943" s="10"/>
      <c r="J943" s="106"/>
    </row>
    <row r="944" spans="2:10" ht="12.5">
      <c r="B944" s="10"/>
      <c r="F944" s="10"/>
      <c r="G944" s="10"/>
      <c r="J944" s="106"/>
    </row>
    <row r="945" spans="2:10" ht="12.5">
      <c r="B945" s="10"/>
      <c r="F945" s="10"/>
      <c r="G945" s="10"/>
      <c r="J945" s="106"/>
    </row>
    <row r="946" spans="2:10" ht="12.5">
      <c r="B946" s="10"/>
      <c r="F946" s="10"/>
      <c r="G946" s="10"/>
      <c r="J946" s="106"/>
    </row>
    <row r="947" spans="2:10" ht="12.5">
      <c r="B947" s="10"/>
      <c r="F947" s="10"/>
      <c r="G947" s="10"/>
      <c r="J947" s="106"/>
    </row>
    <row r="948" spans="2:10" ht="12.5">
      <c r="B948" s="10"/>
      <c r="F948" s="10"/>
      <c r="G948" s="10"/>
      <c r="J948" s="106"/>
    </row>
    <row r="949" spans="2:10" ht="12.5">
      <c r="B949" s="10"/>
      <c r="F949" s="10"/>
      <c r="G949" s="10"/>
      <c r="J949" s="106"/>
    </row>
    <row r="950" spans="2:10" ht="12.5">
      <c r="B950" s="10"/>
      <c r="F950" s="10"/>
      <c r="G950" s="10"/>
      <c r="J950" s="106"/>
    </row>
    <row r="951" spans="2:10" ht="12.5">
      <c r="B951" s="10"/>
      <c r="F951" s="10"/>
      <c r="G951" s="10"/>
      <c r="J951" s="106"/>
    </row>
    <row r="952" spans="2:10" ht="12.5">
      <c r="B952" s="10"/>
      <c r="F952" s="10"/>
      <c r="G952" s="10"/>
      <c r="J952" s="106"/>
    </row>
    <row r="953" spans="2:10" ht="12.5">
      <c r="B953" s="10"/>
      <c r="F953" s="10"/>
      <c r="G953" s="10"/>
      <c r="J953" s="106"/>
    </row>
    <row r="954" spans="2:10" ht="12.5">
      <c r="B954" s="10"/>
      <c r="F954" s="10"/>
      <c r="G954" s="10"/>
      <c r="J954" s="106"/>
    </row>
    <row r="955" spans="2:10" ht="12.5">
      <c r="B955" s="10"/>
      <c r="F955" s="10"/>
      <c r="G955" s="10"/>
      <c r="J955" s="106"/>
    </row>
    <row r="956" spans="2:10" ht="12.5">
      <c r="B956" s="10"/>
      <c r="F956" s="10"/>
      <c r="G956" s="10"/>
      <c r="J956" s="106"/>
    </row>
    <row r="957" spans="2:10" ht="12.5">
      <c r="B957" s="10"/>
      <c r="F957" s="10"/>
      <c r="G957" s="10"/>
      <c r="J957" s="106"/>
    </row>
    <row r="958" spans="2:10" ht="12.5">
      <c r="B958" s="10"/>
      <c r="F958" s="10"/>
      <c r="G958" s="10"/>
      <c r="J958" s="106"/>
    </row>
    <row r="959" spans="2:10" ht="12.5">
      <c r="B959" s="10"/>
      <c r="F959" s="10"/>
      <c r="G959" s="10"/>
      <c r="J959" s="106"/>
    </row>
    <row r="960" spans="2:10" ht="12.5">
      <c r="B960" s="10"/>
      <c r="F960" s="10"/>
      <c r="G960" s="10"/>
      <c r="J960" s="106"/>
    </row>
    <row r="961" spans="2:10" ht="12.5">
      <c r="B961" s="10"/>
      <c r="F961" s="10"/>
      <c r="G961" s="10"/>
      <c r="J961" s="106"/>
    </row>
    <row r="962" spans="2:10" ht="12.5">
      <c r="B962" s="10"/>
      <c r="F962" s="10"/>
      <c r="G962" s="10"/>
      <c r="J962" s="106"/>
    </row>
    <row r="963" spans="2:10" ht="12.5">
      <c r="B963" s="10"/>
      <c r="F963" s="10"/>
      <c r="G963" s="10"/>
      <c r="J963" s="106"/>
    </row>
    <row r="964" spans="2:10" ht="12.5">
      <c r="B964" s="10"/>
      <c r="F964" s="10"/>
      <c r="G964" s="10"/>
      <c r="J964" s="106"/>
    </row>
    <row r="965" spans="2:10" ht="12.5">
      <c r="B965" s="10"/>
      <c r="F965" s="10"/>
      <c r="G965" s="10"/>
      <c r="J965" s="106"/>
    </row>
    <row r="966" spans="2:10" ht="12.5">
      <c r="B966" s="10"/>
      <c r="F966" s="10"/>
      <c r="G966" s="10"/>
      <c r="J966" s="106"/>
    </row>
    <row r="967" spans="2:10" ht="12.5">
      <c r="B967" s="10"/>
      <c r="F967" s="10"/>
      <c r="G967" s="10"/>
      <c r="J967" s="106"/>
    </row>
    <row r="968" spans="2:10" ht="12.5">
      <c r="B968" s="10"/>
      <c r="F968" s="10"/>
      <c r="G968" s="10"/>
      <c r="J968" s="106"/>
    </row>
    <row r="969" spans="2:10" ht="12.5">
      <c r="B969" s="10"/>
      <c r="F969" s="10"/>
      <c r="G969" s="10"/>
      <c r="J969" s="106"/>
    </row>
    <row r="970" spans="2:10" ht="12.5">
      <c r="B970" s="10"/>
      <c r="F970" s="10"/>
      <c r="G970" s="10"/>
      <c r="J970" s="106"/>
    </row>
    <row r="971" spans="2:10" ht="12.5">
      <c r="B971" s="10"/>
      <c r="F971" s="10"/>
      <c r="G971" s="10"/>
      <c r="J971" s="106"/>
    </row>
    <row r="972" spans="2:10" ht="12.5">
      <c r="B972" s="10"/>
      <c r="F972" s="10"/>
      <c r="G972" s="10"/>
      <c r="J972" s="106"/>
    </row>
    <row r="973" spans="2:10" ht="12.5">
      <c r="B973" s="10"/>
      <c r="F973" s="10"/>
      <c r="G973" s="10"/>
      <c r="J973" s="106"/>
    </row>
    <row r="974" spans="2:10" ht="12.5">
      <c r="B974" s="10"/>
      <c r="F974" s="10"/>
      <c r="G974" s="10"/>
      <c r="J974" s="106"/>
    </row>
    <row r="975" spans="2:10" ht="12.5">
      <c r="B975" s="10"/>
      <c r="F975" s="10"/>
      <c r="G975" s="10"/>
      <c r="J975" s="106"/>
    </row>
    <row r="976" spans="2:10" ht="12.5">
      <c r="B976" s="10"/>
      <c r="F976" s="10"/>
      <c r="G976" s="10"/>
      <c r="J976" s="106"/>
    </row>
    <row r="977" spans="2:10" ht="12.5">
      <c r="B977" s="10"/>
      <c r="F977" s="10"/>
      <c r="G977" s="10"/>
      <c r="J977" s="106"/>
    </row>
    <row r="978" spans="2:10" ht="12.5">
      <c r="B978" s="10"/>
      <c r="F978" s="10"/>
      <c r="G978" s="10"/>
      <c r="J978" s="106"/>
    </row>
  </sheetData>
  <autoFilter ref="A5:CW648" xr:uid="{00000000-0009-0000-0000-000001000000}"/>
  <conditionalFormatting sqref="B6">
    <cfRule type="notContainsBlanks" dxfId="0" priority="1">
      <formula>LEN(TRIM(B6))&gt;0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X973"/>
  <sheetViews>
    <sheetView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J6" sqref="J6"/>
    </sheetView>
  </sheetViews>
  <sheetFormatPr defaultColWidth="12.6328125" defaultRowHeight="15.75" customHeight="1"/>
  <cols>
    <col min="1" max="1" width="4.08984375" customWidth="1"/>
    <col min="2" max="5" width="5" customWidth="1"/>
    <col min="6" max="6" width="10.6328125" customWidth="1"/>
    <col min="7" max="7" width="10.26953125" customWidth="1"/>
    <col min="8" max="8" width="11.453125" customWidth="1"/>
    <col min="9" max="9" width="23.36328125" customWidth="1"/>
    <col min="10" max="10" width="6.90625" customWidth="1"/>
    <col min="11" max="11" width="4.453125" customWidth="1"/>
    <col min="12" max="12" width="5.36328125" customWidth="1"/>
    <col min="13" max="18" width="8.90625" customWidth="1"/>
    <col min="19" max="19" width="4.90625" customWidth="1"/>
    <col min="20" max="20" width="4.453125" customWidth="1"/>
    <col min="21" max="21" width="5.36328125" customWidth="1"/>
    <col min="22" max="22" width="4.90625" customWidth="1"/>
    <col min="23" max="23" width="4.453125" customWidth="1"/>
    <col min="24" max="24" width="5.36328125" customWidth="1"/>
    <col min="25" max="25" width="4.90625" customWidth="1"/>
    <col min="26" max="26" width="4.453125" customWidth="1"/>
    <col min="27" max="27" width="5.36328125" customWidth="1"/>
    <col min="28" max="28" width="4.90625" customWidth="1"/>
    <col min="29" max="29" width="4.453125" customWidth="1"/>
    <col min="30" max="30" width="5.36328125" customWidth="1"/>
    <col min="31" max="31" width="4.90625" customWidth="1"/>
    <col min="32" max="32" width="4.453125" customWidth="1"/>
    <col min="33" max="33" width="5.36328125" customWidth="1"/>
    <col min="34" max="34" width="4.90625" customWidth="1"/>
    <col min="35" max="35" width="4.453125" customWidth="1"/>
    <col min="36" max="36" width="5.36328125" customWidth="1"/>
    <col min="37" max="37" width="4.90625" customWidth="1"/>
    <col min="38" max="38" width="4.453125" customWidth="1"/>
    <col min="39" max="39" width="5.36328125" customWidth="1"/>
    <col min="40" max="40" width="4.90625" customWidth="1"/>
    <col min="41" max="41" width="4.453125" customWidth="1"/>
    <col min="42" max="42" width="5.36328125" customWidth="1"/>
    <col min="43" max="43" width="4.90625" customWidth="1"/>
    <col min="44" max="44" width="4.453125" customWidth="1"/>
    <col min="45" max="45" width="5.36328125" customWidth="1"/>
    <col min="46" max="46" width="4.90625" customWidth="1"/>
    <col min="47" max="47" width="4.453125" customWidth="1"/>
    <col min="48" max="48" width="5.36328125" customWidth="1"/>
    <col min="49" max="49" width="4.90625" customWidth="1"/>
    <col min="50" max="50" width="4.453125" customWidth="1"/>
    <col min="51" max="51" width="5.36328125" customWidth="1"/>
    <col min="52" max="52" width="4.90625" customWidth="1"/>
    <col min="53" max="53" width="4.453125" customWidth="1"/>
    <col min="54" max="54" width="5.36328125" customWidth="1"/>
    <col min="55" max="55" width="4.90625" customWidth="1"/>
    <col min="56" max="56" width="4.453125" customWidth="1"/>
    <col min="57" max="57" width="5.36328125" customWidth="1"/>
    <col min="58" max="58" width="4.90625" customWidth="1"/>
    <col min="59" max="59" width="4.453125" customWidth="1"/>
    <col min="60" max="60" width="5.36328125" customWidth="1"/>
    <col min="61" max="61" width="4.90625" customWidth="1"/>
    <col min="62" max="62" width="4.453125" customWidth="1"/>
    <col min="63" max="63" width="5.36328125" customWidth="1"/>
    <col min="64" max="64" width="4.90625" customWidth="1"/>
    <col min="65" max="65" width="4.453125" customWidth="1"/>
    <col min="66" max="66" width="5.36328125" customWidth="1"/>
    <col min="67" max="67" width="4.90625" customWidth="1"/>
    <col min="68" max="68" width="4.453125" customWidth="1"/>
    <col min="69" max="69" width="5.36328125" customWidth="1"/>
    <col min="70" max="70" width="4.90625" customWidth="1"/>
    <col min="71" max="71" width="4.453125" customWidth="1"/>
    <col min="72" max="72" width="5.36328125" customWidth="1"/>
    <col min="73" max="73" width="4.90625" customWidth="1"/>
    <col min="74" max="74" width="4.453125" customWidth="1"/>
    <col min="75" max="75" width="5.36328125" customWidth="1"/>
    <col min="76" max="76" width="4.90625" customWidth="1"/>
    <col min="77" max="77" width="4.453125" customWidth="1"/>
    <col min="78" max="78" width="5.36328125" customWidth="1"/>
    <col min="79" max="79" width="4.90625" customWidth="1"/>
    <col min="80" max="80" width="4.453125" customWidth="1"/>
    <col min="81" max="81" width="5.36328125" customWidth="1"/>
    <col min="82" max="82" width="4.90625" customWidth="1"/>
    <col min="83" max="83" width="4.453125" customWidth="1"/>
    <col min="84" max="84" width="5.36328125" customWidth="1"/>
    <col min="85" max="85" width="4.90625" customWidth="1"/>
    <col min="86" max="86" width="4.453125" customWidth="1"/>
    <col min="87" max="87" width="5.36328125" customWidth="1"/>
    <col min="88" max="88" width="4.90625" customWidth="1"/>
    <col min="89" max="89" width="4.453125" customWidth="1"/>
    <col min="90" max="90" width="5.36328125" customWidth="1"/>
    <col min="91" max="91" width="4.90625" customWidth="1"/>
    <col min="92" max="92" width="4.453125" customWidth="1"/>
    <col min="93" max="93" width="5.36328125" customWidth="1"/>
    <col min="94" max="94" width="4.90625" customWidth="1"/>
    <col min="95" max="95" width="4.453125" customWidth="1"/>
    <col min="96" max="96" width="5.36328125" customWidth="1"/>
    <col min="97" max="97" width="4.90625" customWidth="1"/>
    <col min="98" max="98" width="4.453125" customWidth="1"/>
    <col min="99" max="101" width="6.90625" customWidth="1"/>
    <col min="102" max="102" width="5.36328125" customWidth="1"/>
  </cols>
  <sheetData>
    <row r="1" spans="1:102" ht="15.75" customHeight="1">
      <c r="A1" s="1"/>
      <c r="B1" s="3"/>
      <c r="C1" s="3"/>
      <c r="D1" s="4"/>
      <c r="E1" s="3"/>
      <c r="F1" s="1"/>
      <c r="G1" s="1"/>
      <c r="H1" s="6"/>
      <c r="I1" s="109" t="s">
        <v>690</v>
      </c>
      <c r="K1" s="77"/>
    </row>
    <row r="2" spans="1:102" ht="15.75" customHeight="1">
      <c r="A2" s="15"/>
      <c r="B2" s="16"/>
      <c r="C2" s="16"/>
      <c r="D2" s="110"/>
      <c r="E2" s="16"/>
      <c r="F2" s="15"/>
      <c r="G2" s="15"/>
      <c r="H2" s="17"/>
      <c r="I2" s="111" t="s">
        <v>2</v>
      </c>
      <c r="J2" s="24">
        <v>1</v>
      </c>
      <c r="K2" s="24"/>
      <c r="L2" s="24"/>
      <c r="M2" s="24">
        <v>2</v>
      </c>
      <c r="N2" s="24"/>
      <c r="O2" s="24"/>
      <c r="P2" s="24">
        <v>3</v>
      </c>
      <c r="Q2" s="24"/>
      <c r="R2" s="24"/>
      <c r="S2" s="24">
        <v>4</v>
      </c>
      <c r="T2" s="24"/>
      <c r="U2" s="24"/>
      <c r="V2" s="24">
        <v>5</v>
      </c>
      <c r="W2" s="24"/>
      <c r="X2" s="24"/>
      <c r="Y2" s="24">
        <v>6</v>
      </c>
      <c r="Z2" s="24"/>
      <c r="AA2" s="24"/>
      <c r="AB2" s="24">
        <v>7</v>
      </c>
      <c r="AC2" s="24"/>
      <c r="AD2" s="24"/>
      <c r="AE2" s="24">
        <v>8</v>
      </c>
      <c r="AF2" s="24"/>
      <c r="AG2" s="24"/>
      <c r="AH2" s="24">
        <v>9</v>
      </c>
      <c r="AI2" s="24"/>
      <c r="AJ2" s="24"/>
      <c r="AK2" s="24">
        <v>10</v>
      </c>
      <c r="AL2" s="24"/>
      <c r="AM2" s="24"/>
      <c r="AN2" s="24">
        <v>11</v>
      </c>
      <c r="AO2" s="24"/>
      <c r="AP2" s="24"/>
      <c r="AQ2" s="24">
        <v>12</v>
      </c>
      <c r="AR2" s="24"/>
      <c r="AS2" s="24"/>
      <c r="AT2" s="24">
        <v>13</v>
      </c>
      <c r="AU2" s="24"/>
      <c r="AV2" s="24"/>
      <c r="AW2" s="24">
        <v>14</v>
      </c>
      <c r="AX2" s="24"/>
      <c r="AY2" s="24"/>
      <c r="AZ2" s="24">
        <v>15</v>
      </c>
      <c r="BA2" s="24"/>
      <c r="BB2" s="24"/>
      <c r="BC2" s="24">
        <v>16</v>
      </c>
      <c r="BD2" s="24"/>
      <c r="BE2" s="24"/>
      <c r="BF2" s="24">
        <v>17</v>
      </c>
      <c r="BG2" s="24"/>
      <c r="BH2" s="24"/>
      <c r="BI2" s="24">
        <v>18</v>
      </c>
      <c r="BJ2" s="24"/>
      <c r="BK2" s="24"/>
      <c r="BL2" s="24">
        <v>19</v>
      </c>
      <c r="BM2" s="24"/>
      <c r="BN2" s="24"/>
      <c r="BO2" s="24">
        <v>20</v>
      </c>
      <c r="BP2" s="24"/>
      <c r="BQ2" s="24"/>
      <c r="BR2" s="24">
        <v>21</v>
      </c>
      <c r="BS2" s="24"/>
      <c r="BT2" s="24"/>
      <c r="BU2" s="24">
        <v>22</v>
      </c>
      <c r="BV2" s="24"/>
      <c r="BW2" s="112"/>
      <c r="BX2" s="24">
        <v>23</v>
      </c>
      <c r="BY2" s="24"/>
      <c r="BZ2" s="112"/>
      <c r="CA2" s="24">
        <v>24</v>
      </c>
      <c r="CB2" s="24"/>
      <c r="CC2" s="112"/>
      <c r="CD2" s="24">
        <v>25</v>
      </c>
      <c r="CE2" s="24"/>
      <c r="CF2" s="112"/>
      <c r="CG2" s="24">
        <v>26</v>
      </c>
      <c r="CH2" s="24"/>
      <c r="CI2" s="112"/>
      <c r="CJ2" s="24">
        <v>27</v>
      </c>
      <c r="CK2" s="24"/>
      <c r="CL2" s="112"/>
      <c r="CM2" s="24">
        <v>28</v>
      </c>
      <c r="CN2" s="24"/>
      <c r="CO2" s="112"/>
      <c r="CP2" s="24">
        <v>29</v>
      </c>
      <c r="CQ2" s="24"/>
      <c r="CR2" s="112"/>
      <c r="CS2" s="24">
        <v>30</v>
      </c>
      <c r="CT2" s="24">
        <v>30</v>
      </c>
      <c r="CU2" s="24">
        <v>30</v>
      </c>
      <c r="CV2" s="24">
        <v>31</v>
      </c>
      <c r="CW2" s="24">
        <v>31</v>
      </c>
      <c r="CX2" s="24">
        <v>31</v>
      </c>
    </row>
    <row r="3" spans="1:102" ht="15.75" customHeight="1">
      <c r="A3" s="26"/>
      <c r="B3" s="2"/>
      <c r="C3" s="2"/>
      <c r="D3" s="4"/>
      <c r="E3" s="25">
        <f>COUNTA(E6:E645)</f>
        <v>640</v>
      </c>
      <c r="F3" s="26"/>
      <c r="G3" s="26"/>
      <c r="H3" s="27"/>
      <c r="I3" s="28" t="s">
        <v>4</v>
      </c>
      <c r="J3" s="100" t="s">
        <v>10</v>
      </c>
      <c r="K3" s="77"/>
      <c r="L3" s="44"/>
      <c r="M3" s="101" t="s">
        <v>11</v>
      </c>
      <c r="N3" s="101"/>
      <c r="O3" s="101"/>
      <c r="P3" s="101" t="s">
        <v>5</v>
      </c>
      <c r="Q3" s="55"/>
      <c r="R3" s="44"/>
      <c r="S3" s="100" t="s">
        <v>6</v>
      </c>
      <c r="T3" s="100"/>
      <c r="U3" s="100"/>
      <c r="V3" s="100" t="s">
        <v>7</v>
      </c>
      <c r="W3" s="100"/>
      <c r="X3" s="100"/>
      <c r="Y3" s="100" t="s">
        <v>8</v>
      </c>
      <c r="Z3" s="100"/>
      <c r="AA3" s="100"/>
      <c r="AB3" s="100" t="s">
        <v>9</v>
      </c>
      <c r="AC3" s="100"/>
      <c r="AD3" s="100"/>
      <c r="AE3" s="100" t="s">
        <v>10</v>
      </c>
      <c r="AF3" s="55"/>
      <c r="AG3" s="44"/>
      <c r="AH3" s="101" t="s">
        <v>11</v>
      </c>
      <c r="AI3" s="101"/>
      <c r="AJ3" s="101"/>
      <c r="AK3" s="101" t="s">
        <v>5</v>
      </c>
      <c r="AL3" s="55"/>
      <c r="AM3" s="44"/>
      <c r="AN3" s="100" t="s">
        <v>6</v>
      </c>
      <c r="AO3" s="100"/>
      <c r="AP3" s="100"/>
      <c r="AQ3" s="100" t="s">
        <v>7</v>
      </c>
      <c r="AR3" s="100"/>
      <c r="AS3" s="100"/>
      <c r="AT3" s="100" t="s">
        <v>8</v>
      </c>
      <c r="AU3" s="100"/>
      <c r="AV3" s="100"/>
      <c r="AW3" s="100" t="s">
        <v>9</v>
      </c>
      <c r="AX3" s="100"/>
      <c r="AY3" s="100"/>
      <c r="AZ3" s="100" t="s">
        <v>10</v>
      </c>
      <c r="BA3" s="55"/>
      <c r="BB3" s="44"/>
      <c r="BC3" s="101" t="s">
        <v>11</v>
      </c>
      <c r="BD3" s="101"/>
      <c r="BE3" s="101"/>
      <c r="BF3" s="101" t="s">
        <v>5</v>
      </c>
      <c r="BG3" s="55"/>
      <c r="BH3" s="44"/>
      <c r="BI3" s="100" t="s">
        <v>6</v>
      </c>
      <c r="BJ3" s="100"/>
      <c r="BK3" s="100"/>
      <c r="BL3" s="100" t="s">
        <v>7</v>
      </c>
      <c r="BM3" s="100"/>
      <c r="BN3" s="100"/>
      <c r="BO3" s="100" t="s">
        <v>8</v>
      </c>
      <c r="BP3" s="100"/>
      <c r="BQ3" s="100"/>
      <c r="BR3" s="100" t="s">
        <v>9</v>
      </c>
      <c r="BS3" s="100"/>
      <c r="BT3" s="100"/>
      <c r="BU3" s="100" t="s">
        <v>10</v>
      </c>
      <c r="BV3" s="55"/>
      <c r="BW3" s="44"/>
      <c r="BX3" s="101" t="s">
        <v>11</v>
      </c>
      <c r="BY3" s="101"/>
      <c r="BZ3" s="101"/>
      <c r="CA3" s="101" t="s">
        <v>5</v>
      </c>
      <c r="CB3" s="55"/>
      <c r="CC3" s="44"/>
      <c r="CD3" s="100" t="s">
        <v>6</v>
      </c>
      <c r="CE3" s="100"/>
      <c r="CF3" s="100"/>
      <c r="CG3" s="100" t="s">
        <v>7</v>
      </c>
      <c r="CH3" s="100"/>
      <c r="CI3" s="100"/>
      <c r="CJ3" s="100" t="s">
        <v>8</v>
      </c>
      <c r="CK3" s="100"/>
      <c r="CL3" s="100"/>
      <c r="CM3" s="100" t="s">
        <v>9</v>
      </c>
      <c r="CN3" s="100"/>
      <c r="CO3" s="100"/>
      <c r="CP3" s="100" t="s">
        <v>10</v>
      </c>
      <c r="CQ3" s="55"/>
      <c r="CR3" s="44"/>
      <c r="CS3" s="101" t="s">
        <v>11</v>
      </c>
      <c r="CT3" s="101" t="s">
        <v>11</v>
      </c>
      <c r="CU3" s="101" t="s">
        <v>11</v>
      </c>
      <c r="CV3" s="101" t="s">
        <v>5</v>
      </c>
      <c r="CW3" s="101" t="s">
        <v>5</v>
      </c>
      <c r="CX3" s="101" t="s">
        <v>5</v>
      </c>
    </row>
    <row r="4" spans="1:102" ht="15.75" customHeight="1">
      <c r="A4" s="26" t="s">
        <v>12</v>
      </c>
      <c r="B4" s="2"/>
      <c r="C4" s="2"/>
      <c r="D4" s="4"/>
      <c r="E4" s="2" t="s">
        <v>692</v>
      </c>
      <c r="F4" s="26" t="s">
        <v>14</v>
      </c>
      <c r="G4" s="26" t="s">
        <v>15</v>
      </c>
      <c r="H4" s="27" t="s">
        <v>16</v>
      </c>
      <c r="I4" s="36" t="s">
        <v>17</v>
      </c>
      <c r="J4" s="67" t="s">
        <v>18</v>
      </c>
      <c r="K4" s="77" t="s">
        <v>19</v>
      </c>
      <c r="L4" s="44" t="s">
        <v>20</v>
      </c>
      <c r="M4" s="67" t="s">
        <v>18</v>
      </c>
      <c r="N4" s="55" t="s">
        <v>19</v>
      </c>
      <c r="O4" s="44" t="s">
        <v>20</v>
      </c>
      <c r="P4" s="67" t="s">
        <v>18</v>
      </c>
      <c r="Q4" s="55" t="s">
        <v>19</v>
      </c>
      <c r="R4" s="44" t="s">
        <v>20</v>
      </c>
      <c r="S4" s="67" t="s">
        <v>18</v>
      </c>
      <c r="T4" s="55" t="s">
        <v>19</v>
      </c>
      <c r="U4" s="44" t="s">
        <v>20</v>
      </c>
      <c r="V4" s="67" t="s">
        <v>18</v>
      </c>
      <c r="W4" s="55" t="s">
        <v>19</v>
      </c>
      <c r="X4" s="44" t="s">
        <v>20</v>
      </c>
      <c r="Y4" s="67" t="s">
        <v>18</v>
      </c>
      <c r="Z4" s="55" t="s">
        <v>19</v>
      </c>
      <c r="AA4" s="44" t="s">
        <v>20</v>
      </c>
      <c r="AB4" s="67" t="s">
        <v>18</v>
      </c>
      <c r="AC4" s="55" t="s">
        <v>19</v>
      </c>
      <c r="AD4" s="44" t="s">
        <v>20</v>
      </c>
      <c r="AE4" s="67" t="s">
        <v>18</v>
      </c>
      <c r="AF4" s="55" t="s">
        <v>19</v>
      </c>
      <c r="AG4" s="44" t="s">
        <v>20</v>
      </c>
      <c r="AH4" s="67" t="s">
        <v>18</v>
      </c>
      <c r="AI4" s="55" t="s">
        <v>19</v>
      </c>
      <c r="AJ4" s="44" t="s">
        <v>20</v>
      </c>
      <c r="AK4" s="67" t="s">
        <v>18</v>
      </c>
      <c r="AL4" s="55" t="s">
        <v>19</v>
      </c>
      <c r="AM4" s="44" t="s">
        <v>20</v>
      </c>
      <c r="AN4" s="67" t="s">
        <v>18</v>
      </c>
      <c r="AO4" s="55" t="s">
        <v>19</v>
      </c>
      <c r="AP4" s="44" t="s">
        <v>20</v>
      </c>
      <c r="AQ4" s="67" t="s">
        <v>18</v>
      </c>
      <c r="AR4" s="55" t="s">
        <v>19</v>
      </c>
      <c r="AS4" s="44" t="s">
        <v>20</v>
      </c>
      <c r="AT4" s="67" t="s">
        <v>18</v>
      </c>
      <c r="AU4" s="55" t="s">
        <v>19</v>
      </c>
      <c r="AV4" s="44" t="s">
        <v>20</v>
      </c>
      <c r="AW4" s="67" t="s">
        <v>18</v>
      </c>
      <c r="AX4" s="55" t="s">
        <v>19</v>
      </c>
      <c r="AY4" s="44" t="s">
        <v>20</v>
      </c>
      <c r="AZ4" s="67" t="s">
        <v>18</v>
      </c>
      <c r="BA4" s="55" t="s">
        <v>19</v>
      </c>
      <c r="BB4" s="44" t="s">
        <v>20</v>
      </c>
      <c r="BC4" s="67" t="s">
        <v>18</v>
      </c>
      <c r="BD4" s="55" t="s">
        <v>19</v>
      </c>
      <c r="BE4" s="44" t="s">
        <v>20</v>
      </c>
      <c r="BF4" s="67" t="s">
        <v>18</v>
      </c>
      <c r="BG4" s="55" t="s">
        <v>19</v>
      </c>
      <c r="BH4" s="44" t="s">
        <v>20</v>
      </c>
      <c r="BI4" s="67" t="s">
        <v>18</v>
      </c>
      <c r="BJ4" s="55" t="s">
        <v>19</v>
      </c>
      <c r="BK4" s="44" t="s">
        <v>20</v>
      </c>
      <c r="BL4" s="67" t="s">
        <v>18</v>
      </c>
      <c r="BM4" s="55" t="s">
        <v>19</v>
      </c>
      <c r="BN4" s="44" t="s">
        <v>20</v>
      </c>
      <c r="BO4" s="67" t="s">
        <v>18</v>
      </c>
      <c r="BP4" s="55" t="s">
        <v>19</v>
      </c>
      <c r="BQ4" s="44" t="s">
        <v>20</v>
      </c>
      <c r="BR4" s="67" t="s">
        <v>18</v>
      </c>
      <c r="BS4" s="55" t="s">
        <v>19</v>
      </c>
      <c r="BT4" s="44" t="s">
        <v>20</v>
      </c>
      <c r="BU4" s="67" t="s">
        <v>18</v>
      </c>
      <c r="BV4" s="55" t="s">
        <v>19</v>
      </c>
      <c r="BW4" s="44" t="s">
        <v>20</v>
      </c>
      <c r="BX4" s="67" t="s">
        <v>18</v>
      </c>
      <c r="BY4" s="55" t="s">
        <v>19</v>
      </c>
      <c r="BZ4" s="44" t="s">
        <v>20</v>
      </c>
      <c r="CA4" s="67" t="s">
        <v>18</v>
      </c>
      <c r="CB4" s="55" t="s">
        <v>19</v>
      </c>
      <c r="CC4" s="44" t="s">
        <v>20</v>
      </c>
      <c r="CD4" s="67" t="s">
        <v>18</v>
      </c>
      <c r="CE4" s="55" t="s">
        <v>19</v>
      </c>
      <c r="CF4" s="44" t="s">
        <v>20</v>
      </c>
      <c r="CG4" s="67" t="s">
        <v>18</v>
      </c>
      <c r="CH4" s="55" t="s">
        <v>19</v>
      </c>
      <c r="CI4" s="44" t="s">
        <v>20</v>
      </c>
      <c r="CJ4" s="67" t="s">
        <v>18</v>
      </c>
      <c r="CK4" s="55" t="s">
        <v>19</v>
      </c>
      <c r="CL4" s="44" t="s">
        <v>20</v>
      </c>
      <c r="CM4" s="67" t="s">
        <v>18</v>
      </c>
      <c r="CN4" s="55" t="s">
        <v>19</v>
      </c>
      <c r="CO4" s="44" t="s">
        <v>20</v>
      </c>
      <c r="CP4" s="67" t="s">
        <v>18</v>
      </c>
      <c r="CQ4" s="55" t="s">
        <v>19</v>
      </c>
      <c r="CR4" s="44" t="s">
        <v>20</v>
      </c>
      <c r="CS4" s="67" t="s">
        <v>18</v>
      </c>
      <c r="CT4" s="55" t="s">
        <v>19</v>
      </c>
      <c r="CU4" s="44" t="s">
        <v>20</v>
      </c>
      <c r="CV4" s="67" t="s">
        <v>18</v>
      </c>
      <c r="CW4" s="55" t="s">
        <v>19</v>
      </c>
      <c r="CX4" s="44" t="s">
        <v>20</v>
      </c>
    </row>
    <row r="5" spans="1:102" ht="15.75" customHeight="1">
      <c r="A5" s="4"/>
      <c r="B5" s="105"/>
      <c r="C5" s="105"/>
      <c r="D5" s="103" t="s">
        <v>12</v>
      </c>
      <c r="E5" s="105"/>
      <c r="F5" s="4"/>
      <c r="G5" s="4"/>
      <c r="H5" s="4"/>
      <c r="I5" s="47"/>
      <c r="K5" s="106"/>
    </row>
    <row r="6" spans="1:102" ht="15.75" customHeight="1">
      <c r="A6" s="4">
        <v>1</v>
      </c>
      <c r="B6" s="4" t="s">
        <v>21</v>
      </c>
      <c r="C6" s="2">
        <f t="shared" ref="C6:C260" si="0">IF(B6=B5,C5+1,1)</f>
        <v>1</v>
      </c>
      <c r="D6" s="4">
        <v>1</v>
      </c>
      <c r="E6" s="4" t="s">
        <v>21</v>
      </c>
      <c r="F6" s="4">
        <v>2003011968</v>
      </c>
      <c r="G6" s="4">
        <v>6870987192</v>
      </c>
      <c r="H6" s="4">
        <v>68313006414</v>
      </c>
      <c r="I6" s="47" t="s">
        <v>79</v>
      </c>
    </row>
    <row r="7" spans="1:102" ht="15.75" customHeight="1">
      <c r="A7" s="4">
        <v>2</v>
      </c>
      <c r="B7" s="4" t="s">
        <v>21</v>
      </c>
      <c r="C7" s="2">
        <f t="shared" si="0"/>
        <v>2</v>
      </c>
      <c r="D7" s="4">
        <v>2</v>
      </c>
      <c r="E7" s="4" t="s">
        <v>21</v>
      </c>
      <c r="F7" s="4">
        <v>2007266660</v>
      </c>
      <c r="G7" s="4">
        <v>6839557963</v>
      </c>
      <c r="H7" s="4">
        <v>68313001040</v>
      </c>
      <c r="I7" s="47" t="s">
        <v>693</v>
      </c>
    </row>
    <row r="8" spans="1:102" ht="15.75" customHeight="1">
      <c r="A8" s="4">
        <v>3</v>
      </c>
      <c r="B8" s="4" t="s">
        <v>21</v>
      </c>
      <c r="C8" s="2">
        <f t="shared" si="0"/>
        <v>3</v>
      </c>
      <c r="D8" s="4">
        <v>3</v>
      </c>
      <c r="E8" s="4" t="s">
        <v>21</v>
      </c>
      <c r="F8" s="4">
        <v>2003016149</v>
      </c>
      <c r="G8" s="4">
        <v>6884337059</v>
      </c>
      <c r="H8" s="4">
        <v>68213001414</v>
      </c>
      <c r="I8" s="47" t="s">
        <v>81</v>
      </c>
    </row>
    <row r="9" spans="1:102" ht="15.75" customHeight="1">
      <c r="A9" s="4">
        <v>4</v>
      </c>
      <c r="B9" s="4" t="s">
        <v>21</v>
      </c>
      <c r="C9" s="2">
        <f t="shared" si="0"/>
        <v>4</v>
      </c>
      <c r="D9" s="4">
        <v>4</v>
      </c>
      <c r="E9" s="4" t="s">
        <v>21</v>
      </c>
      <c r="F9" s="4">
        <v>2003015070</v>
      </c>
      <c r="G9" s="4">
        <v>6884337061</v>
      </c>
      <c r="H9" s="4">
        <v>68313008361</v>
      </c>
      <c r="I9" s="47" t="s">
        <v>82</v>
      </c>
    </row>
    <row r="10" spans="1:102" ht="15.75" customHeight="1">
      <c r="A10" s="4">
        <v>5</v>
      </c>
      <c r="B10" s="4" t="s">
        <v>21</v>
      </c>
      <c r="C10" s="2">
        <f t="shared" si="0"/>
        <v>5</v>
      </c>
      <c r="D10" s="4">
        <v>5</v>
      </c>
      <c r="E10" s="4" t="s">
        <v>21</v>
      </c>
      <c r="F10" s="4">
        <v>2003007509</v>
      </c>
      <c r="G10" s="4">
        <v>6884337062</v>
      </c>
      <c r="H10" s="4">
        <v>68313005641</v>
      </c>
      <c r="I10" s="47" t="s">
        <v>83</v>
      </c>
    </row>
    <row r="11" spans="1:102" ht="15.75" customHeight="1">
      <c r="A11" s="4">
        <v>6</v>
      </c>
      <c r="B11" s="4" t="s">
        <v>21</v>
      </c>
      <c r="C11" s="2">
        <f t="shared" si="0"/>
        <v>6</v>
      </c>
      <c r="D11" s="4">
        <v>6</v>
      </c>
      <c r="E11" s="4" t="s">
        <v>21</v>
      </c>
      <c r="F11" s="4">
        <v>2007266667</v>
      </c>
      <c r="G11" s="4">
        <v>6839561127</v>
      </c>
      <c r="H11" s="4">
        <v>68313008475</v>
      </c>
      <c r="I11" s="47" t="s">
        <v>84</v>
      </c>
    </row>
    <row r="12" spans="1:102" ht="15.75" customHeight="1">
      <c r="A12" s="4">
        <v>7</v>
      </c>
      <c r="B12" s="4" t="s">
        <v>21</v>
      </c>
      <c r="C12" s="2">
        <f t="shared" si="0"/>
        <v>7</v>
      </c>
      <c r="D12" s="4">
        <v>7</v>
      </c>
      <c r="E12" s="4" t="s">
        <v>21</v>
      </c>
      <c r="F12" s="4">
        <v>2003014813</v>
      </c>
      <c r="G12" s="4">
        <v>6857524934</v>
      </c>
      <c r="H12" s="4">
        <v>68213005595</v>
      </c>
      <c r="I12" s="47" t="s">
        <v>85</v>
      </c>
    </row>
    <row r="13" spans="1:102" ht="15.75" customHeight="1">
      <c r="A13" s="4">
        <v>8</v>
      </c>
      <c r="B13" s="4" t="s">
        <v>21</v>
      </c>
      <c r="C13" s="2">
        <f t="shared" si="0"/>
        <v>8</v>
      </c>
      <c r="D13" s="4">
        <v>8</v>
      </c>
      <c r="E13" s="4" t="s">
        <v>21</v>
      </c>
      <c r="F13" s="4">
        <v>2003016195</v>
      </c>
      <c r="G13" s="4">
        <v>6884337063</v>
      </c>
      <c r="H13" s="4">
        <v>68313008744</v>
      </c>
      <c r="I13" s="47" t="s">
        <v>86</v>
      </c>
      <c r="K13" s="55" t="s">
        <v>881</v>
      </c>
    </row>
    <row r="14" spans="1:102" ht="15.75" customHeight="1">
      <c r="A14" s="4">
        <v>9</v>
      </c>
      <c r="B14" s="4" t="s">
        <v>21</v>
      </c>
      <c r="C14" s="2">
        <f t="shared" si="0"/>
        <v>9</v>
      </c>
      <c r="D14" s="4">
        <v>9</v>
      </c>
      <c r="E14" s="4" t="s">
        <v>21</v>
      </c>
      <c r="F14" s="4">
        <v>2003007491</v>
      </c>
      <c r="G14" s="4">
        <v>6878019274</v>
      </c>
      <c r="H14" s="4">
        <v>68213010984</v>
      </c>
      <c r="I14" s="47" t="s">
        <v>87</v>
      </c>
    </row>
    <row r="15" spans="1:102" ht="15.75" customHeight="1">
      <c r="A15" s="4">
        <v>10</v>
      </c>
      <c r="B15" s="4" t="s">
        <v>21</v>
      </c>
      <c r="C15" s="2">
        <f t="shared" si="0"/>
        <v>10</v>
      </c>
      <c r="D15" s="4">
        <v>10</v>
      </c>
      <c r="E15" s="4" t="s">
        <v>21</v>
      </c>
      <c r="F15" s="4">
        <v>2003016199</v>
      </c>
      <c r="G15" s="4">
        <v>6884337064</v>
      </c>
      <c r="H15" s="4">
        <v>68313003847</v>
      </c>
      <c r="I15" s="47" t="s">
        <v>88</v>
      </c>
    </row>
    <row r="16" spans="1:102" ht="15.75" customHeight="1">
      <c r="A16" s="4">
        <v>11</v>
      </c>
      <c r="B16" s="4" t="s">
        <v>21</v>
      </c>
      <c r="C16" s="2">
        <f t="shared" si="0"/>
        <v>11</v>
      </c>
      <c r="D16" s="4">
        <v>11</v>
      </c>
      <c r="E16" s="4" t="s">
        <v>21</v>
      </c>
      <c r="F16" s="4">
        <v>2001227492</v>
      </c>
      <c r="G16" s="4">
        <v>6878153419</v>
      </c>
      <c r="H16" s="4">
        <v>68213005916</v>
      </c>
      <c r="I16" s="47" t="s">
        <v>89</v>
      </c>
    </row>
    <row r="17" spans="1:9" ht="15.75" customHeight="1">
      <c r="A17" s="4">
        <v>12</v>
      </c>
      <c r="B17" s="4" t="s">
        <v>21</v>
      </c>
      <c r="C17" s="2">
        <f t="shared" si="0"/>
        <v>12</v>
      </c>
      <c r="D17" s="4">
        <v>12</v>
      </c>
      <c r="E17" s="4" t="s">
        <v>21</v>
      </c>
      <c r="F17" s="4">
        <v>2007250577</v>
      </c>
      <c r="G17" s="4">
        <v>6844474140</v>
      </c>
      <c r="H17" s="4">
        <v>68313007622</v>
      </c>
      <c r="I17" s="47" t="s">
        <v>90</v>
      </c>
    </row>
    <row r="18" spans="1:9" ht="15.75" customHeight="1">
      <c r="A18" s="4">
        <v>13</v>
      </c>
      <c r="B18" s="4" t="s">
        <v>21</v>
      </c>
      <c r="C18" s="2">
        <f t="shared" si="0"/>
        <v>13</v>
      </c>
      <c r="D18" s="4">
        <v>13</v>
      </c>
      <c r="E18" s="4" t="s">
        <v>21</v>
      </c>
      <c r="F18" s="4">
        <v>2007266483</v>
      </c>
      <c r="G18" s="4">
        <v>6844474196</v>
      </c>
      <c r="H18" s="4">
        <v>68313008509</v>
      </c>
      <c r="I18" s="47" t="s">
        <v>91</v>
      </c>
    </row>
    <row r="19" spans="1:9" ht="15.75" customHeight="1">
      <c r="A19" s="4">
        <v>14</v>
      </c>
      <c r="B19" s="4" t="s">
        <v>21</v>
      </c>
      <c r="C19" s="2">
        <f t="shared" si="0"/>
        <v>14</v>
      </c>
      <c r="D19" s="4">
        <v>14</v>
      </c>
      <c r="E19" s="4" t="s">
        <v>21</v>
      </c>
      <c r="F19" s="4">
        <v>2003011956</v>
      </c>
      <c r="G19" s="4">
        <v>6844806319</v>
      </c>
      <c r="H19" s="4">
        <v>68313001061</v>
      </c>
      <c r="I19" s="47" t="s">
        <v>93</v>
      </c>
    </row>
    <row r="20" spans="1:9" ht="15.75" customHeight="1">
      <c r="A20" s="4">
        <v>15</v>
      </c>
      <c r="B20" s="4" t="s">
        <v>21</v>
      </c>
      <c r="C20" s="2">
        <f t="shared" si="0"/>
        <v>15</v>
      </c>
      <c r="D20" s="4">
        <v>15</v>
      </c>
      <c r="E20" s="4" t="s">
        <v>21</v>
      </c>
      <c r="F20" s="4">
        <v>2006153766</v>
      </c>
      <c r="G20" s="4">
        <v>6884337065</v>
      </c>
      <c r="H20" s="4">
        <v>68313008703</v>
      </c>
      <c r="I20" s="47" t="s">
        <v>94</v>
      </c>
    </row>
    <row r="21" spans="1:9" ht="15.75" customHeight="1">
      <c r="A21" s="4">
        <v>16</v>
      </c>
      <c r="B21" s="4" t="s">
        <v>21</v>
      </c>
      <c r="C21" s="2">
        <f t="shared" si="0"/>
        <v>16</v>
      </c>
      <c r="D21" s="4">
        <v>16</v>
      </c>
      <c r="E21" s="4" t="s">
        <v>21</v>
      </c>
      <c r="F21" s="4">
        <v>2003016119</v>
      </c>
      <c r="G21" s="4">
        <v>6884337066</v>
      </c>
      <c r="H21" s="4">
        <v>68213012066</v>
      </c>
      <c r="I21" s="47" t="s">
        <v>95</v>
      </c>
    </row>
    <row r="22" spans="1:9" ht="15.75" customHeight="1">
      <c r="A22" s="4">
        <v>17</v>
      </c>
      <c r="B22" s="4" t="s">
        <v>21</v>
      </c>
      <c r="C22" s="2">
        <f t="shared" si="0"/>
        <v>17</v>
      </c>
      <c r="D22" s="4">
        <v>17</v>
      </c>
      <c r="E22" s="4" t="s">
        <v>21</v>
      </c>
      <c r="F22" s="4">
        <v>2003011884</v>
      </c>
      <c r="G22" s="4">
        <v>6848391598</v>
      </c>
      <c r="H22" s="4">
        <v>68313014239</v>
      </c>
      <c r="I22" s="47" t="s">
        <v>96</v>
      </c>
    </row>
    <row r="23" spans="1:9" ht="15.75" customHeight="1">
      <c r="A23" s="4">
        <v>18</v>
      </c>
      <c r="B23" s="4" t="s">
        <v>21</v>
      </c>
      <c r="C23" s="2">
        <f t="shared" si="0"/>
        <v>18</v>
      </c>
      <c r="D23" s="4">
        <v>18</v>
      </c>
      <c r="E23" s="4" t="s">
        <v>21</v>
      </c>
      <c r="F23" s="4">
        <v>2003007482</v>
      </c>
      <c r="G23" s="4">
        <v>6802301416</v>
      </c>
      <c r="H23" s="4">
        <v>68213011901</v>
      </c>
      <c r="I23" s="47" t="s">
        <v>97</v>
      </c>
    </row>
    <row r="24" spans="1:9" ht="15.75" customHeight="1">
      <c r="A24" s="4">
        <v>19</v>
      </c>
      <c r="B24" s="4" t="s">
        <v>21</v>
      </c>
      <c r="C24" s="2">
        <f t="shared" si="0"/>
        <v>19</v>
      </c>
      <c r="D24" s="4">
        <v>19</v>
      </c>
      <c r="E24" s="4" t="s">
        <v>21</v>
      </c>
      <c r="F24" s="4">
        <v>2006153788</v>
      </c>
      <c r="G24" s="4">
        <v>6858294710</v>
      </c>
      <c r="H24" s="4">
        <v>68313005805</v>
      </c>
      <c r="I24" s="47" t="s">
        <v>98</v>
      </c>
    </row>
    <row r="25" spans="1:9" ht="15.75" customHeight="1">
      <c r="A25" s="4">
        <v>20</v>
      </c>
      <c r="B25" s="4" t="s">
        <v>21</v>
      </c>
      <c r="C25" s="2">
        <f t="shared" si="0"/>
        <v>20</v>
      </c>
      <c r="D25" s="4">
        <v>20</v>
      </c>
      <c r="E25" s="4" t="s">
        <v>21</v>
      </c>
      <c r="F25" s="4">
        <v>2009201989</v>
      </c>
      <c r="G25" s="4">
        <v>6804793994</v>
      </c>
      <c r="H25" s="4">
        <v>17213010875</v>
      </c>
      <c r="I25" s="47" t="s">
        <v>99</v>
      </c>
    </row>
    <row r="26" spans="1:9" ht="12.5">
      <c r="A26" s="4">
        <v>21</v>
      </c>
      <c r="B26" s="4" t="s">
        <v>21</v>
      </c>
      <c r="C26" s="2">
        <f t="shared" si="0"/>
        <v>21</v>
      </c>
      <c r="D26" s="4">
        <v>21</v>
      </c>
      <c r="E26" s="4" t="s">
        <v>21</v>
      </c>
      <c r="F26" s="4">
        <v>2007115913</v>
      </c>
      <c r="G26" s="4">
        <v>6840162672</v>
      </c>
      <c r="H26" s="4">
        <v>68213006387</v>
      </c>
      <c r="I26" s="47" t="s">
        <v>100</v>
      </c>
    </row>
    <row r="27" spans="1:9" ht="12.5">
      <c r="A27" s="4">
        <v>22</v>
      </c>
      <c r="B27" s="4" t="s">
        <v>21</v>
      </c>
      <c r="C27" s="2">
        <f t="shared" si="0"/>
        <v>22</v>
      </c>
      <c r="D27" s="4">
        <v>22</v>
      </c>
      <c r="E27" s="4" t="s">
        <v>21</v>
      </c>
      <c r="F27" s="4">
        <v>2006163697</v>
      </c>
      <c r="G27" s="4">
        <v>6884337068</v>
      </c>
      <c r="H27" s="4">
        <v>68313012294</v>
      </c>
      <c r="I27" s="47" t="s">
        <v>101</v>
      </c>
    </row>
    <row r="28" spans="1:9" ht="12.5">
      <c r="A28" s="4">
        <v>23</v>
      </c>
      <c r="B28" s="4" t="s">
        <v>21</v>
      </c>
      <c r="C28" s="2">
        <f t="shared" si="0"/>
        <v>23</v>
      </c>
      <c r="D28" s="4">
        <v>23</v>
      </c>
      <c r="E28" s="4" t="s">
        <v>21</v>
      </c>
      <c r="F28" s="4">
        <v>2006153773</v>
      </c>
      <c r="G28" s="4">
        <v>6884337069</v>
      </c>
      <c r="H28" s="4">
        <v>68313008746</v>
      </c>
      <c r="I28" s="47" t="s">
        <v>102</v>
      </c>
    </row>
    <row r="29" spans="1:9" ht="12.5">
      <c r="A29" s="4">
        <v>24</v>
      </c>
      <c r="B29" s="4" t="s">
        <v>21</v>
      </c>
      <c r="C29" s="2">
        <f t="shared" si="0"/>
        <v>24</v>
      </c>
      <c r="D29" s="4">
        <v>24</v>
      </c>
      <c r="E29" s="4" t="s">
        <v>21</v>
      </c>
      <c r="F29" s="4">
        <v>2003012385</v>
      </c>
      <c r="G29" s="4">
        <v>6870986428</v>
      </c>
      <c r="H29" s="4">
        <v>68213002414</v>
      </c>
      <c r="I29" s="47" t="s">
        <v>103</v>
      </c>
    </row>
    <row r="30" spans="1:9" ht="12.5">
      <c r="A30" s="4">
        <v>25</v>
      </c>
      <c r="B30" s="4" t="s">
        <v>21</v>
      </c>
      <c r="C30" s="2">
        <f t="shared" si="0"/>
        <v>25</v>
      </c>
      <c r="D30" s="4">
        <v>25</v>
      </c>
      <c r="E30" s="4" t="s">
        <v>21</v>
      </c>
      <c r="F30" s="4">
        <v>2003014839</v>
      </c>
      <c r="G30" s="4">
        <v>6841159824</v>
      </c>
      <c r="H30" s="4">
        <v>68313003461</v>
      </c>
      <c r="I30" s="47" t="s">
        <v>104</v>
      </c>
    </row>
    <row r="31" spans="1:9" ht="12.5">
      <c r="A31" s="4">
        <v>26</v>
      </c>
      <c r="B31" s="4" t="s">
        <v>21</v>
      </c>
      <c r="C31" s="2">
        <f t="shared" si="0"/>
        <v>26</v>
      </c>
      <c r="D31" s="4">
        <v>26</v>
      </c>
      <c r="E31" s="4" t="s">
        <v>21</v>
      </c>
      <c r="F31" s="4">
        <v>2007266638</v>
      </c>
      <c r="G31" s="4">
        <v>6855815162</v>
      </c>
      <c r="H31" s="4">
        <v>68213006448</v>
      </c>
      <c r="I31" s="47" t="s">
        <v>105</v>
      </c>
    </row>
    <row r="32" spans="1:9" ht="12.5">
      <c r="A32" s="4">
        <v>27</v>
      </c>
      <c r="B32" s="4" t="s">
        <v>21</v>
      </c>
      <c r="C32" s="2">
        <f t="shared" si="0"/>
        <v>27</v>
      </c>
      <c r="D32" s="4">
        <v>27</v>
      </c>
      <c r="E32" s="4" t="s">
        <v>21</v>
      </c>
      <c r="F32" s="4">
        <v>2003007504</v>
      </c>
      <c r="G32" s="4">
        <v>6878019283</v>
      </c>
      <c r="H32" s="4">
        <v>68313004149</v>
      </c>
      <c r="I32" s="47" t="s">
        <v>106</v>
      </c>
    </row>
    <row r="33" spans="1:9" ht="12.5">
      <c r="A33" s="4">
        <v>28</v>
      </c>
      <c r="B33" s="4" t="s">
        <v>21</v>
      </c>
      <c r="C33" s="2">
        <f t="shared" si="0"/>
        <v>28</v>
      </c>
      <c r="D33" s="4">
        <v>28</v>
      </c>
      <c r="E33" s="4" t="s">
        <v>21</v>
      </c>
      <c r="F33" s="4">
        <v>2003016166</v>
      </c>
      <c r="G33" s="4">
        <v>6884337070</v>
      </c>
      <c r="H33" s="4">
        <v>68313004880</v>
      </c>
      <c r="I33" s="47" t="s">
        <v>107</v>
      </c>
    </row>
    <row r="34" spans="1:9" ht="12.5">
      <c r="A34" s="4">
        <v>29</v>
      </c>
      <c r="B34" s="4" t="s">
        <v>21</v>
      </c>
      <c r="C34" s="2">
        <f t="shared" si="0"/>
        <v>29</v>
      </c>
      <c r="D34" s="4">
        <v>29</v>
      </c>
      <c r="E34" s="4" t="s">
        <v>21</v>
      </c>
      <c r="F34" s="4">
        <v>2003014922</v>
      </c>
      <c r="G34" s="4">
        <v>6841189638</v>
      </c>
      <c r="H34" s="4">
        <v>68313010734</v>
      </c>
      <c r="I34" s="47" t="s">
        <v>108</v>
      </c>
    </row>
    <row r="35" spans="1:9" ht="12.5">
      <c r="A35" s="4">
        <v>30</v>
      </c>
      <c r="B35" s="4" t="s">
        <v>51</v>
      </c>
      <c r="C35" s="2">
        <f t="shared" si="0"/>
        <v>1</v>
      </c>
      <c r="D35" s="4">
        <v>1</v>
      </c>
      <c r="E35" s="4" t="s">
        <v>51</v>
      </c>
      <c r="F35" s="4">
        <v>2007266665</v>
      </c>
      <c r="G35" s="4">
        <v>6884660085</v>
      </c>
      <c r="H35" s="4">
        <v>68313012356</v>
      </c>
      <c r="I35" s="47" t="s">
        <v>110</v>
      </c>
    </row>
    <row r="36" spans="1:9" ht="12.5">
      <c r="A36" s="4">
        <v>31</v>
      </c>
      <c r="B36" s="4" t="s">
        <v>51</v>
      </c>
      <c r="C36" s="2">
        <f t="shared" si="0"/>
        <v>2</v>
      </c>
      <c r="D36" s="4">
        <v>2</v>
      </c>
      <c r="E36" s="4" t="s">
        <v>51</v>
      </c>
      <c r="F36" s="4">
        <v>2003016118</v>
      </c>
      <c r="G36" s="4">
        <v>6884337184</v>
      </c>
      <c r="H36" s="4">
        <v>68313010493</v>
      </c>
      <c r="I36" s="47" t="s">
        <v>695</v>
      </c>
    </row>
    <row r="37" spans="1:9" ht="12.5">
      <c r="A37" s="4">
        <v>32</v>
      </c>
      <c r="B37" s="4" t="s">
        <v>51</v>
      </c>
      <c r="C37" s="2">
        <f t="shared" si="0"/>
        <v>3</v>
      </c>
      <c r="D37" s="4">
        <v>3</v>
      </c>
      <c r="E37" s="4" t="s">
        <v>51</v>
      </c>
      <c r="F37" s="4">
        <v>2003016112</v>
      </c>
      <c r="G37" s="4">
        <v>6884337185</v>
      </c>
      <c r="H37" s="4">
        <v>68213008583</v>
      </c>
      <c r="I37" s="47" t="s">
        <v>112</v>
      </c>
    </row>
    <row r="38" spans="1:9" ht="12.5">
      <c r="A38" s="4">
        <v>33</v>
      </c>
      <c r="B38" s="4" t="s">
        <v>51</v>
      </c>
      <c r="C38" s="2">
        <f t="shared" si="0"/>
        <v>4</v>
      </c>
      <c r="D38" s="4">
        <v>4</v>
      </c>
      <c r="E38" s="4" t="s">
        <v>51</v>
      </c>
      <c r="F38" s="4">
        <v>2003012369</v>
      </c>
      <c r="G38" s="4">
        <v>6870987105</v>
      </c>
      <c r="H38" s="4">
        <v>68313005559</v>
      </c>
      <c r="I38" s="47" t="s">
        <v>113</v>
      </c>
    </row>
    <row r="39" spans="1:9" ht="12.5">
      <c r="A39" s="4">
        <v>34</v>
      </c>
      <c r="B39" s="4" t="s">
        <v>51</v>
      </c>
      <c r="C39" s="2">
        <f t="shared" si="0"/>
        <v>5</v>
      </c>
      <c r="D39" s="4">
        <v>5</v>
      </c>
      <c r="E39" s="4" t="s">
        <v>51</v>
      </c>
      <c r="F39" s="4">
        <v>2006164505</v>
      </c>
      <c r="G39" s="4">
        <v>6884337186</v>
      </c>
      <c r="H39" s="4">
        <v>68313007286</v>
      </c>
      <c r="I39" s="47" t="s">
        <v>114</v>
      </c>
    </row>
    <row r="40" spans="1:9" ht="12.5">
      <c r="A40" s="4">
        <v>35</v>
      </c>
      <c r="B40" s="4" t="s">
        <v>51</v>
      </c>
      <c r="C40" s="2">
        <f t="shared" si="0"/>
        <v>6</v>
      </c>
      <c r="D40" s="4">
        <v>6</v>
      </c>
      <c r="E40" s="4" t="s">
        <v>51</v>
      </c>
      <c r="F40" s="4">
        <v>2003015048</v>
      </c>
      <c r="G40" s="4">
        <v>6841422869</v>
      </c>
      <c r="H40" s="4">
        <v>68213003815</v>
      </c>
      <c r="I40" s="47" t="s">
        <v>115</v>
      </c>
    </row>
    <row r="41" spans="1:9" ht="12.5">
      <c r="A41" s="4">
        <v>36</v>
      </c>
      <c r="B41" s="4" t="s">
        <v>51</v>
      </c>
      <c r="C41" s="2">
        <f t="shared" si="0"/>
        <v>7</v>
      </c>
      <c r="D41" s="4">
        <v>7</v>
      </c>
      <c r="E41" s="4" t="s">
        <v>51</v>
      </c>
      <c r="F41" s="4">
        <v>2006153764</v>
      </c>
      <c r="G41" s="4">
        <v>6884337188</v>
      </c>
      <c r="H41" s="4">
        <v>68213007608</v>
      </c>
      <c r="I41" s="47" t="s">
        <v>116</v>
      </c>
    </row>
    <row r="42" spans="1:9" ht="12.5">
      <c r="A42" s="4">
        <v>37</v>
      </c>
      <c r="B42" s="4" t="s">
        <v>51</v>
      </c>
      <c r="C42" s="2">
        <f t="shared" si="0"/>
        <v>8</v>
      </c>
      <c r="D42" s="4">
        <v>8</v>
      </c>
      <c r="E42" s="4" t="s">
        <v>51</v>
      </c>
      <c r="F42" s="4">
        <v>2003015002</v>
      </c>
      <c r="G42" s="4">
        <v>6841201362</v>
      </c>
      <c r="H42" s="4">
        <v>68313006536</v>
      </c>
      <c r="I42" s="47" t="s">
        <v>117</v>
      </c>
    </row>
    <row r="43" spans="1:9" ht="12.5">
      <c r="A43" s="4">
        <v>38</v>
      </c>
      <c r="B43" s="4" t="s">
        <v>51</v>
      </c>
      <c r="C43" s="2">
        <f t="shared" si="0"/>
        <v>9</v>
      </c>
      <c r="D43" s="4">
        <v>9</v>
      </c>
      <c r="E43" s="4" t="s">
        <v>51</v>
      </c>
      <c r="F43" s="4">
        <v>2003016104</v>
      </c>
      <c r="G43" s="4">
        <v>6803388754</v>
      </c>
      <c r="H43" s="4">
        <v>68313007164</v>
      </c>
      <c r="I43" s="47" t="s">
        <v>118</v>
      </c>
    </row>
    <row r="44" spans="1:9" ht="12.5">
      <c r="A44" s="4">
        <v>39</v>
      </c>
      <c r="B44" s="4" t="s">
        <v>51</v>
      </c>
      <c r="C44" s="2">
        <f t="shared" si="0"/>
        <v>10</v>
      </c>
      <c r="D44" s="4">
        <v>10</v>
      </c>
      <c r="E44" s="4" t="s">
        <v>51</v>
      </c>
      <c r="F44" s="4">
        <v>2007266955</v>
      </c>
      <c r="G44" s="4">
        <v>6844474194</v>
      </c>
      <c r="H44" s="4">
        <v>68313009573</v>
      </c>
      <c r="I44" s="47" t="s">
        <v>119</v>
      </c>
    </row>
    <row r="45" spans="1:9" ht="12.5">
      <c r="A45" s="4">
        <v>40</v>
      </c>
      <c r="B45" s="4" t="s">
        <v>51</v>
      </c>
      <c r="C45" s="2">
        <f t="shared" si="0"/>
        <v>11</v>
      </c>
      <c r="D45" s="4">
        <v>11</v>
      </c>
      <c r="E45" s="4" t="s">
        <v>51</v>
      </c>
      <c r="F45" s="4">
        <v>2003011892</v>
      </c>
      <c r="G45" s="4">
        <v>6801561613</v>
      </c>
      <c r="H45" s="4">
        <v>68213005760</v>
      </c>
      <c r="I45" s="47" t="s">
        <v>120</v>
      </c>
    </row>
    <row r="46" spans="1:9" ht="12.5">
      <c r="A46" s="4">
        <v>41</v>
      </c>
      <c r="B46" s="4" t="s">
        <v>51</v>
      </c>
      <c r="C46" s="2">
        <f t="shared" si="0"/>
        <v>12</v>
      </c>
      <c r="D46" s="4">
        <v>12</v>
      </c>
      <c r="E46" s="4" t="s">
        <v>51</v>
      </c>
      <c r="F46" s="4">
        <v>2003007481</v>
      </c>
      <c r="G46" s="4">
        <v>6843769404</v>
      </c>
      <c r="H46" s="4">
        <v>68213004380</v>
      </c>
      <c r="I46" s="47" t="s">
        <v>121</v>
      </c>
    </row>
    <row r="47" spans="1:9" ht="12.5">
      <c r="A47" s="4">
        <v>42</v>
      </c>
      <c r="B47" s="4" t="s">
        <v>51</v>
      </c>
      <c r="C47" s="2">
        <f t="shared" si="0"/>
        <v>13</v>
      </c>
      <c r="D47" s="4">
        <v>13</v>
      </c>
      <c r="E47" s="4" t="s">
        <v>51</v>
      </c>
      <c r="F47" s="4">
        <v>2006163691</v>
      </c>
      <c r="G47" s="4">
        <v>6884337189</v>
      </c>
      <c r="H47" s="4">
        <v>68313004367</v>
      </c>
      <c r="I47" s="47" t="s">
        <v>122</v>
      </c>
    </row>
    <row r="48" spans="1:9" ht="12.5">
      <c r="A48" s="4">
        <v>43</v>
      </c>
      <c r="B48" s="4" t="s">
        <v>51</v>
      </c>
      <c r="C48" s="2">
        <f t="shared" si="0"/>
        <v>14</v>
      </c>
      <c r="D48" s="4">
        <v>14</v>
      </c>
      <c r="E48" s="4" t="s">
        <v>51</v>
      </c>
      <c r="F48" s="4">
        <v>2003015010</v>
      </c>
      <c r="G48" s="4">
        <v>6884337190</v>
      </c>
      <c r="H48" s="4">
        <v>68313008094</v>
      </c>
      <c r="I48" s="47" t="s">
        <v>123</v>
      </c>
    </row>
    <row r="49" spans="1:9" ht="12.5">
      <c r="A49" s="4">
        <v>44</v>
      </c>
      <c r="B49" s="4" t="s">
        <v>51</v>
      </c>
      <c r="C49" s="2">
        <f t="shared" si="0"/>
        <v>15</v>
      </c>
      <c r="D49" s="4">
        <v>15</v>
      </c>
      <c r="E49" s="4" t="s">
        <v>51</v>
      </c>
      <c r="F49" s="4">
        <v>2003008018</v>
      </c>
      <c r="G49" s="4">
        <v>6841440141</v>
      </c>
      <c r="H49" s="4">
        <v>68313004914</v>
      </c>
      <c r="I49" s="47" t="s">
        <v>124</v>
      </c>
    </row>
    <row r="50" spans="1:9" ht="12.5">
      <c r="A50" s="4">
        <v>45</v>
      </c>
      <c r="B50" s="4" t="s">
        <v>51</v>
      </c>
      <c r="C50" s="2">
        <f t="shared" si="0"/>
        <v>16</v>
      </c>
      <c r="D50" s="4">
        <v>16</v>
      </c>
      <c r="E50" s="4" t="s">
        <v>51</v>
      </c>
      <c r="F50" s="4">
        <v>2006153770</v>
      </c>
      <c r="G50" s="4">
        <v>6884337191</v>
      </c>
      <c r="H50" s="4">
        <v>68313011757</v>
      </c>
      <c r="I50" s="47" t="s">
        <v>125</v>
      </c>
    </row>
    <row r="51" spans="1:9" ht="12.5">
      <c r="A51" s="4">
        <v>46</v>
      </c>
      <c r="B51" s="4" t="s">
        <v>51</v>
      </c>
      <c r="C51" s="2">
        <f t="shared" si="0"/>
        <v>17</v>
      </c>
      <c r="D51" s="4">
        <v>17</v>
      </c>
      <c r="E51" s="4" t="s">
        <v>51</v>
      </c>
      <c r="F51" s="4">
        <v>2007266676</v>
      </c>
      <c r="G51" s="4">
        <v>6839575309</v>
      </c>
      <c r="H51" s="4">
        <v>68213010493</v>
      </c>
      <c r="I51" s="47" t="s">
        <v>126</v>
      </c>
    </row>
    <row r="52" spans="1:9" ht="12.5">
      <c r="A52" s="4">
        <v>47</v>
      </c>
      <c r="B52" s="4" t="s">
        <v>51</v>
      </c>
      <c r="C52" s="2">
        <f t="shared" si="0"/>
        <v>18</v>
      </c>
      <c r="D52" s="4">
        <v>18</v>
      </c>
      <c r="E52" s="4" t="s">
        <v>51</v>
      </c>
      <c r="F52" s="4">
        <v>2007300705</v>
      </c>
      <c r="G52" s="4">
        <v>6855815186</v>
      </c>
      <c r="H52" s="4">
        <v>68313000996</v>
      </c>
      <c r="I52" s="47" t="s">
        <v>127</v>
      </c>
    </row>
    <row r="53" spans="1:9" ht="12.5">
      <c r="A53" s="4">
        <v>48</v>
      </c>
      <c r="B53" s="4" t="s">
        <v>51</v>
      </c>
      <c r="C53" s="2">
        <f t="shared" si="0"/>
        <v>19</v>
      </c>
      <c r="D53" s="4">
        <v>19</v>
      </c>
      <c r="E53" s="4" t="s">
        <v>51</v>
      </c>
      <c r="F53" s="4">
        <v>2106883300</v>
      </c>
      <c r="G53" s="4">
        <v>6884337192</v>
      </c>
      <c r="H53" s="4">
        <v>68313002481</v>
      </c>
      <c r="I53" s="47" t="s">
        <v>128</v>
      </c>
    </row>
    <row r="54" spans="1:9" ht="12.5">
      <c r="A54" s="4">
        <v>49</v>
      </c>
      <c r="B54" s="4" t="s">
        <v>51</v>
      </c>
      <c r="C54" s="2">
        <f t="shared" si="0"/>
        <v>20</v>
      </c>
      <c r="D54" s="4">
        <v>20</v>
      </c>
      <c r="E54" s="4" t="s">
        <v>51</v>
      </c>
      <c r="F54" s="4">
        <v>2003011874</v>
      </c>
      <c r="G54" s="4">
        <v>6820464695</v>
      </c>
      <c r="H54" s="4">
        <v>68313012695</v>
      </c>
      <c r="I54" s="47" t="s">
        <v>129</v>
      </c>
    </row>
    <row r="55" spans="1:9" ht="12.5">
      <c r="A55" s="4">
        <v>50</v>
      </c>
      <c r="B55" s="4" t="s">
        <v>51</v>
      </c>
      <c r="C55" s="2">
        <f t="shared" si="0"/>
        <v>21</v>
      </c>
      <c r="D55" s="4">
        <v>21</v>
      </c>
      <c r="E55" s="4" t="s">
        <v>51</v>
      </c>
      <c r="F55" s="4">
        <v>2007268096</v>
      </c>
      <c r="G55" s="4">
        <v>6034378668</v>
      </c>
      <c r="H55" s="4">
        <v>68213013253</v>
      </c>
      <c r="I55" s="47" t="s">
        <v>130</v>
      </c>
    </row>
    <row r="56" spans="1:9" ht="12.5">
      <c r="A56" s="4">
        <v>51</v>
      </c>
      <c r="B56" s="4" t="s">
        <v>51</v>
      </c>
      <c r="C56" s="2">
        <f t="shared" si="0"/>
        <v>22</v>
      </c>
      <c r="D56" s="4">
        <v>22</v>
      </c>
      <c r="E56" s="4" t="s">
        <v>51</v>
      </c>
      <c r="F56" s="4">
        <v>2009205032</v>
      </c>
      <c r="G56" s="4">
        <v>6805218388</v>
      </c>
      <c r="H56" s="4">
        <v>68213010461</v>
      </c>
      <c r="I56" s="47" t="s">
        <v>131</v>
      </c>
    </row>
    <row r="57" spans="1:9" ht="12.5">
      <c r="A57" s="4">
        <v>52</v>
      </c>
      <c r="B57" s="4" t="s">
        <v>51</v>
      </c>
      <c r="C57" s="2">
        <f t="shared" si="0"/>
        <v>23</v>
      </c>
      <c r="D57" s="4">
        <v>23</v>
      </c>
      <c r="E57" s="4" t="s">
        <v>51</v>
      </c>
      <c r="F57" s="4">
        <v>2003014918</v>
      </c>
      <c r="G57" s="4">
        <v>6884337194</v>
      </c>
      <c r="H57" s="4">
        <v>68313008669</v>
      </c>
      <c r="I57" s="47" t="s">
        <v>132</v>
      </c>
    </row>
    <row r="58" spans="1:9" ht="12.5">
      <c r="A58" s="4">
        <v>53</v>
      </c>
      <c r="B58" s="4" t="s">
        <v>51</v>
      </c>
      <c r="C58" s="2">
        <f t="shared" si="0"/>
        <v>24</v>
      </c>
      <c r="D58" s="4">
        <v>24</v>
      </c>
      <c r="E58" s="4" t="s">
        <v>51</v>
      </c>
      <c r="F58" s="4">
        <v>2003007489</v>
      </c>
      <c r="G58" s="4">
        <v>6802298357</v>
      </c>
      <c r="H58" s="4">
        <v>68313002639</v>
      </c>
      <c r="I58" s="47" t="s">
        <v>133</v>
      </c>
    </row>
    <row r="59" spans="1:9" ht="12.5">
      <c r="A59" s="4">
        <v>54</v>
      </c>
      <c r="B59" s="4" t="s">
        <v>51</v>
      </c>
      <c r="C59" s="2">
        <f t="shared" si="0"/>
        <v>25</v>
      </c>
      <c r="D59" s="4">
        <v>25</v>
      </c>
      <c r="E59" s="4" t="s">
        <v>51</v>
      </c>
      <c r="F59" s="4">
        <v>2003829942</v>
      </c>
      <c r="G59" s="4">
        <v>6801643524</v>
      </c>
      <c r="H59" s="4">
        <v>68213006923</v>
      </c>
      <c r="I59" s="47" t="s">
        <v>134</v>
      </c>
    </row>
    <row r="60" spans="1:9" ht="12.5">
      <c r="A60" s="4">
        <v>55</v>
      </c>
      <c r="B60" s="4" t="s">
        <v>51</v>
      </c>
      <c r="C60" s="2">
        <f t="shared" si="0"/>
        <v>26</v>
      </c>
      <c r="D60" s="4">
        <v>26</v>
      </c>
      <c r="E60" s="4" t="s">
        <v>51</v>
      </c>
      <c r="F60" s="4">
        <v>2003016162</v>
      </c>
      <c r="G60" s="4">
        <v>6884337195</v>
      </c>
      <c r="H60" s="4">
        <v>68313008887</v>
      </c>
      <c r="I60" s="47" t="s">
        <v>135</v>
      </c>
    </row>
    <row r="61" spans="1:9" ht="12.5">
      <c r="A61" s="4">
        <v>56</v>
      </c>
      <c r="B61" s="4" t="s">
        <v>51</v>
      </c>
      <c r="C61" s="2">
        <f t="shared" si="0"/>
        <v>27</v>
      </c>
      <c r="D61" s="4">
        <v>27</v>
      </c>
      <c r="E61" s="4" t="s">
        <v>51</v>
      </c>
      <c r="F61" s="4">
        <v>2007115927</v>
      </c>
      <c r="G61" s="4">
        <v>6840161242</v>
      </c>
      <c r="H61" s="4">
        <v>68313003331</v>
      </c>
      <c r="I61" s="47" t="s">
        <v>136</v>
      </c>
    </row>
    <row r="62" spans="1:9" ht="12.5">
      <c r="A62" s="4">
        <v>57</v>
      </c>
      <c r="B62" s="4" t="s">
        <v>51</v>
      </c>
      <c r="C62" s="2">
        <f t="shared" si="0"/>
        <v>28</v>
      </c>
      <c r="D62" s="4">
        <v>28</v>
      </c>
      <c r="E62" s="4" t="s">
        <v>51</v>
      </c>
      <c r="F62" s="4">
        <v>2007363248</v>
      </c>
      <c r="G62" s="4">
        <v>6855815166</v>
      </c>
      <c r="H62" s="4">
        <v>68213009900</v>
      </c>
      <c r="I62" s="47" t="s">
        <v>137</v>
      </c>
    </row>
    <row r="63" spans="1:9" ht="12.5">
      <c r="A63" s="4">
        <v>58</v>
      </c>
      <c r="B63" s="4" t="s">
        <v>51</v>
      </c>
      <c r="C63" s="2">
        <f t="shared" si="0"/>
        <v>29</v>
      </c>
      <c r="D63" s="4">
        <v>29</v>
      </c>
      <c r="E63" s="4" t="s">
        <v>51</v>
      </c>
      <c r="F63" s="4">
        <v>2009203896</v>
      </c>
      <c r="G63" s="4">
        <v>6821643927</v>
      </c>
      <c r="H63" s="4">
        <v>68313013433</v>
      </c>
      <c r="I63" s="47" t="s">
        <v>138</v>
      </c>
    </row>
    <row r="64" spans="1:9" ht="12.5">
      <c r="A64" s="4">
        <v>59</v>
      </c>
      <c r="B64" s="4" t="s">
        <v>78</v>
      </c>
      <c r="C64" s="2">
        <f t="shared" si="0"/>
        <v>1</v>
      </c>
      <c r="D64" s="4">
        <v>1</v>
      </c>
      <c r="E64" s="4" t="s">
        <v>78</v>
      </c>
      <c r="F64" s="4">
        <v>2305235270</v>
      </c>
      <c r="G64" s="4">
        <v>6882528536</v>
      </c>
      <c r="H64" s="4">
        <v>68312004649</v>
      </c>
      <c r="I64" s="47" t="s">
        <v>140</v>
      </c>
    </row>
    <row r="65" spans="1:9" ht="12.5">
      <c r="A65" s="4">
        <v>60</v>
      </c>
      <c r="B65" s="4" t="s">
        <v>78</v>
      </c>
      <c r="C65" s="2">
        <f t="shared" si="0"/>
        <v>2</v>
      </c>
      <c r="D65" s="4">
        <v>2</v>
      </c>
      <c r="E65" s="4" t="s">
        <v>78</v>
      </c>
      <c r="F65" s="4">
        <v>2305214958</v>
      </c>
      <c r="G65" s="4">
        <v>6880981627</v>
      </c>
      <c r="H65" s="4">
        <v>68312008438</v>
      </c>
      <c r="I65" s="47" t="s">
        <v>141</v>
      </c>
    </row>
    <row r="66" spans="1:9" ht="12.5">
      <c r="A66" s="4">
        <v>61</v>
      </c>
      <c r="B66" s="4" t="s">
        <v>78</v>
      </c>
      <c r="C66" s="2">
        <f t="shared" si="0"/>
        <v>3</v>
      </c>
      <c r="D66" s="4">
        <v>3</v>
      </c>
      <c r="E66" s="4" t="s">
        <v>78</v>
      </c>
      <c r="F66" s="4">
        <v>2305213396</v>
      </c>
      <c r="G66" s="4">
        <v>6882528537</v>
      </c>
      <c r="H66" s="4">
        <v>68212014691</v>
      </c>
      <c r="I66" s="47" t="s">
        <v>142</v>
      </c>
    </row>
    <row r="67" spans="1:9" ht="12.5">
      <c r="A67" s="4">
        <v>62</v>
      </c>
      <c r="B67" s="4" t="s">
        <v>78</v>
      </c>
      <c r="C67" s="2">
        <f t="shared" si="0"/>
        <v>4</v>
      </c>
      <c r="D67" s="4">
        <v>4</v>
      </c>
      <c r="E67" s="4" t="s">
        <v>78</v>
      </c>
      <c r="F67" s="4">
        <v>2305215936</v>
      </c>
      <c r="G67" s="4">
        <v>6880981628</v>
      </c>
      <c r="H67" s="4">
        <v>68312007492</v>
      </c>
      <c r="I67" s="47" t="s">
        <v>143</v>
      </c>
    </row>
    <row r="68" spans="1:9" ht="12.5">
      <c r="A68" s="4">
        <v>63</v>
      </c>
      <c r="B68" s="4" t="s">
        <v>78</v>
      </c>
      <c r="C68" s="2">
        <f t="shared" si="0"/>
        <v>5</v>
      </c>
      <c r="D68" s="4">
        <v>5</v>
      </c>
      <c r="E68" s="4" t="s">
        <v>78</v>
      </c>
      <c r="F68" s="4">
        <v>2305220417</v>
      </c>
      <c r="G68" s="4">
        <v>6870987392</v>
      </c>
      <c r="H68" s="4">
        <v>68312010247</v>
      </c>
      <c r="I68" s="47" t="s">
        <v>144</v>
      </c>
    </row>
    <row r="69" spans="1:9" ht="12.5">
      <c r="A69" s="4">
        <v>64</v>
      </c>
      <c r="B69" s="4" t="s">
        <v>78</v>
      </c>
      <c r="C69" s="2">
        <f t="shared" si="0"/>
        <v>6</v>
      </c>
      <c r="D69" s="4">
        <v>6</v>
      </c>
      <c r="E69" s="4" t="s">
        <v>78</v>
      </c>
      <c r="F69" s="4">
        <v>2305235648</v>
      </c>
      <c r="G69" s="4">
        <v>6880981629</v>
      </c>
      <c r="H69" s="56"/>
      <c r="I69" s="47" t="s">
        <v>145</v>
      </c>
    </row>
    <row r="70" spans="1:9" ht="12.5">
      <c r="A70" s="4">
        <v>65</v>
      </c>
      <c r="B70" s="4" t="s">
        <v>78</v>
      </c>
      <c r="C70" s="2">
        <f t="shared" si="0"/>
        <v>7</v>
      </c>
      <c r="D70" s="4">
        <v>7</v>
      </c>
      <c r="E70" s="4" t="s">
        <v>78</v>
      </c>
      <c r="F70" s="4">
        <v>2305229049</v>
      </c>
      <c r="G70" s="4">
        <v>6882528538</v>
      </c>
      <c r="H70" s="4">
        <v>68312001207</v>
      </c>
      <c r="I70" s="47" t="s">
        <v>146</v>
      </c>
    </row>
    <row r="71" spans="1:9" ht="12.5">
      <c r="A71" s="4">
        <v>66</v>
      </c>
      <c r="B71" s="4" t="s">
        <v>78</v>
      </c>
      <c r="C71" s="2">
        <f t="shared" si="0"/>
        <v>8</v>
      </c>
      <c r="D71" s="4">
        <v>8</v>
      </c>
      <c r="E71" s="4" t="s">
        <v>78</v>
      </c>
      <c r="F71" s="4">
        <v>2305235841</v>
      </c>
      <c r="G71" s="4">
        <v>6880981631</v>
      </c>
      <c r="H71" s="4">
        <v>68312010088</v>
      </c>
      <c r="I71" s="47" t="s">
        <v>147</v>
      </c>
    </row>
    <row r="72" spans="1:9" ht="12.5">
      <c r="A72" s="4">
        <v>67</v>
      </c>
      <c r="B72" s="4" t="s">
        <v>78</v>
      </c>
      <c r="C72" s="2">
        <f t="shared" si="0"/>
        <v>9</v>
      </c>
      <c r="D72" s="4">
        <v>9</v>
      </c>
      <c r="E72" s="4" t="s">
        <v>78</v>
      </c>
      <c r="F72" s="4">
        <v>2305236349</v>
      </c>
      <c r="G72" s="4">
        <v>6880981632</v>
      </c>
      <c r="H72" s="4">
        <v>68312008245</v>
      </c>
      <c r="I72" s="47" t="s">
        <v>696</v>
      </c>
    </row>
    <row r="73" spans="1:9" ht="12.5">
      <c r="A73" s="4">
        <v>68</v>
      </c>
      <c r="B73" s="4" t="s">
        <v>78</v>
      </c>
      <c r="C73" s="2">
        <f t="shared" si="0"/>
        <v>10</v>
      </c>
      <c r="D73" s="4">
        <v>10</v>
      </c>
      <c r="E73" s="4" t="s">
        <v>78</v>
      </c>
      <c r="F73" s="4">
        <v>2305240330</v>
      </c>
      <c r="G73" s="4">
        <v>6880981633</v>
      </c>
      <c r="H73" s="4">
        <v>68312014695</v>
      </c>
      <c r="I73" s="47" t="s">
        <v>149</v>
      </c>
    </row>
    <row r="74" spans="1:9" ht="12.5">
      <c r="A74" s="4">
        <v>69</v>
      </c>
      <c r="B74" s="4" t="s">
        <v>78</v>
      </c>
      <c r="C74" s="2">
        <f t="shared" si="0"/>
        <v>11</v>
      </c>
      <c r="D74" s="4">
        <v>11</v>
      </c>
      <c r="E74" s="4" t="s">
        <v>78</v>
      </c>
      <c r="F74" s="4">
        <v>2305230258</v>
      </c>
      <c r="G74" s="4">
        <v>6880981634</v>
      </c>
      <c r="H74" s="4">
        <v>68212009059</v>
      </c>
      <c r="I74" s="47" t="s">
        <v>150</v>
      </c>
    </row>
    <row r="75" spans="1:9" ht="12.5">
      <c r="A75" s="4">
        <v>70</v>
      </c>
      <c r="B75" s="4" t="s">
        <v>78</v>
      </c>
      <c r="C75" s="2">
        <f t="shared" si="0"/>
        <v>12</v>
      </c>
      <c r="D75" s="4">
        <v>12</v>
      </c>
      <c r="E75" s="4" t="s">
        <v>78</v>
      </c>
      <c r="F75" s="4">
        <v>2305218180</v>
      </c>
      <c r="G75" s="4">
        <v>6880981635</v>
      </c>
      <c r="H75" s="4">
        <v>68312004022</v>
      </c>
      <c r="I75" s="47" t="s">
        <v>151</v>
      </c>
    </row>
    <row r="76" spans="1:9" ht="12.5">
      <c r="A76" s="4">
        <v>71</v>
      </c>
      <c r="B76" s="4" t="s">
        <v>78</v>
      </c>
      <c r="C76" s="2">
        <f t="shared" si="0"/>
        <v>13</v>
      </c>
      <c r="D76" s="4">
        <v>13</v>
      </c>
      <c r="E76" s="4" t="s">
        <v>78</v>
      </c>
      <c r="F76" s="4">
        <v>2305240119</v>
      </c>
      <c r="G76" s="4">
        <v>6880981637</v>
      </c>
      <c r="H76" s="4">
        <v>68312005102</v>
      </c>
      <c r="I76" s="47" t="s">
        <v>152</v>
      </c>
    </row>
    <row r="77" spans="1:9" ht="12.5">
      <c r="A77" s="4">
        <v>72</v>
      </c>
      <c r="B77" s="4" t="s">
        <v>78</v>
      </c>
      <c r="C77" s="2">
        <f t="shared" si="0"/>
        <v>14</v>
      </c>
      <c r="D77" s="4">
        <v>14</v>
      </c>
      <c r="E77" s="4" t="s">
        <v>78</v>
      </c>
      <c r="F77" s="4">
        <v>2305219012</v>
      </c>
      <c r="G77" s="4">
        <v>6881032826</v>
      </c>
      <c r="H77" s="4">
        <v>68212003199</v>
      </c>
      <c r="I77" s="47" t="s">
        <v>153</v>
      </c>
    </row>
    <row r="78" spans="1:9" ht="12.5">
      <c r="A78" s="4">
        <v>73</v>
      </c>
      <c r="B78" s="4" t="s">
        <v>78</v>
      </c>
      <c r="C78" s="2">
        <f t="shared" si="0"/>
        <v>15</v>
      </c>
      <c r="D78" s="4">
        <v>15</v>
      </c>
      <c r="E78" s="4" t="s">
        <v>78</v>
      </c>
      <c r="F78" s="4">
        <v>2305231757</v>
      </c>
      <c r="G78" s="4">
        <v>6820650683</v>
      </c>
      <c r="H78" s="4">
        <v>68312009326</v>
      </c>
      <c r="I78" s="47" t="s">
        <v>154</v>
      </c>
    </row>
    <row r="79" spans="1:9" ht="12.5">
      <c r="A79" s="4">
        <v>74</v>
      </c>
      <c r="B79" s="4" t="s">
        <v>78</v>
      </c>
      <c r="C79" s="2">
        <f t="shared" si="0"/>
        <v>16</v>
      </c>
      <c r="D79" s="4">
        <v>16</v>
      </c>
      <c r="E79" s="4" t="s">
        <v>78</v>
      </c>
      <c r="F79" s="4">
        <v>2305212358</v>
      </c>
      <c r="G79" s="4">
        <v>6881032827</v>
      </c>
      <c r="H79" s="4">
        <v>68312003415</v>
      </c>
      <c r="I79" s="47" t="s">
        <v>155</v>
      </c>
    </row>
    <row r="80" spans="1:9" ht="12.5">
      <c r="A80" s="4">
        <v>75</v>
      </c>
      <c r="B80" s="4" t="s">
        <v>78</v>
      </c>
      <c r="C80" s="2">
        <f t="shared" si="0"/>
        <v>17</v>
      </c>
      <c r="D80" s="4">
        <v>17</v>
      </c>
      <c r="E80" s="4" t="s">
        <v>78</v>
      </c>
      <c r="F80" s="4">
        <v>2305210128</v>
      </c>
      <c r="G80" s="4">
        <v>6821779141</v>
      </c>
      <c r="H80" s="4">
        <v>68312010567</v>
      </c>
      <c r="I80" s="47" t="s">
        <v>156</v>
      </c>
    </row>
    <row r="81" spans="1:9" ht="12.5">
      <c r="A81" s="4">
        <v>76</v>
      </c>
      <c r="B81" s="4" t="s">
        <v>78</v>
      </c>
      <c r="C81" s="2">
        <f t="shared" si="0"/>
        <v>18</v>
      </c>
      <c r="D81" s="4">
        <v>18</v>
      </c>
      <c r="E81" s="4" t="s">
        <v>78</v>
      </c>
      <c r="F81" s="4">
        <v>2305216846</v>
      </c>
      <c r="G81" s="4">
        <v>6880981638</v>
      </c>
      <c r="H81" s="4">
        <v>68212010095</v>
      </c>
      <c r="I81" s="47" t="s">
        <v>157</v>
      </c>
    </row>
    <row r="82" spans="1:9" ht="12.5">
      <c r="A82" s="4">
        <v>77</v>
      </c>
      <c r="B82" s="4" t="s">
        <v>78</v>
      </c>
      <c r="C82" s="2">
        <f t="shared" si="0"/>
        <v>19</v>
      </c>
      <c r="D82" s="4">
        <v>19</v>
      </c>
      <c r="E82" s="4" t="s">
        <v>78</v>
      </c>
      <c r="F82" s="4">
        <v>2305221266</v>
      </c>
      <c r="G82" s="4">
        <v>6882528539</v>
      </c>
      <c r="H82" s="4">
        <v>63812007871</v>
      </c>
      <c r="I82" s="47" t="s">
        <v>158</v>
      </c>
    </row>
    <row r="83" spans="1:9" ht="12.5">
      <c r="A83" s="4">
        <v>78</v>
      </c>
      <c r="B83" s="4" t="s">
        <v>78</v>
      </c>
      <c r="C83" s="2">
        <f t="shared" si="0"/>
        <v>20</v>
      </c>
      <c r="D83" s="4">
        <v>20</v>
      </c>
      <c r="E83" s="4" t="s">
        <v>78</v>
      </c>
      <c r="F83" s="4">
        <v>2305235774</v>
      </c>
      <c r="G83" s="4">
        <v>6880981640</v>
      </c>
      <c r="H83" s="4">
        <v>68312003462</v>
      </c>
      <c r="I83" s="47" t="s">
        <v>159</v>
      </c>
    </row>
    <row r="84" spans="1:9" ht="12.5">
      <c r="A84" s="4">
        <v>79</v>
      </c>
      <c r="B84" s="4" t="s">
        <v>78</v>
      </c>
      <c r="C84" s="2">
        <f t="shared" si="0"/>
        <v>21</v>
      </c>
      <c r="D84" s="4">
        <v>21</v>
      </c>
      <c r="E84" s="4" t="s">
        <v>78</v>
      </c>
      <c r="F84" s="4">
        <v>2305234238</v>
      </c>
      <c r="G84" s="4">
        <v>6880981641</v>
      </c>
      <c r="H84" s="4">
        <v>68312015575</v>
      </c>
      <c r="I84" s="47" t="s">
        <v>160</v>
      </c>
    </row>
    <row r="85" spans="1:9" ht="12.5">
      <c r="A85" s="4">
        <v>80</v>
      </c>
      <c r="B85" s="4" t="s">
        <v>78</v>
      </c>
      <c r="C85" s="2">
        <f t="shared" si="0"/>
        <v>22</v>
      </c>
      <c r="D85" s="4">
        <v>22</v>
      </c>
      <c r="E85" s="4" t="s">
        <v>78</v>
      </c>
      <c r="F85" s="4">
        <v>2305221946</v>
      </c>
      <c r="G85" s="4">
        <v>6880981643</v>
      </c>
      <c r="H85" s="4">
        <v>68312012943</v>
      </c>
      <c r="I85" s="47" t="s">
        <v>161</v>
      </c>
    </row>
    <row r="86" spans="1:9" ht="12.5">
      <c r="A86" s="4">
        <v>81</v>
      </c>
      <c r="B86" s="4" t="s">
        <v>78</v>
      </c>
      <c r="C86" s="2">
        <f t="shared" si="0"/>
        <v>23</v>
      </c>
      <c r="D86" s="4">
        <v>23</v>
      </c>
      <c r="E86" s="4" t="s">
        <v>78</v>
      </c>
      <c r="F86" s="4">
        <v>2305235026</v>
      </c>
      <c r="G86" s="4">
        <v>6820907597</v>
      </c>
      <c r="H86" s="4">
        <v>68312008139</v>
      </c>
      <c r="I86" s="47" t="s">
        <v>697</v>
      </c>
    </row>
    <row r="87" spans="1:9" ht="12.5">
      <c r="A87" s="4">
        <v>82</v>
      </c>
      <c r="B87" s="4" t="s">
        <v>109</v>
      </c>
      <c r="C87" s="2">
        <f t="shared" si="0"/>
        <v>1</v>
      </c>
      <c r="D87" s="4">
        <v>1</v>
      </c>
      <c r="E87" s="4" t="s">
        <v>109</v>
      </c>
      <c r="F87" s="4">
        <v>2305278481</v>
      </c>
      <c r="G87" s="4">
        <v>6840985376</v>
      </c>
      <c r="H87" s="4">
        <v>68312006864</v>
      </c>
      <c r="I87" s="47" t="s">
        <v>163</v>
      </c>
    </row>
    <row r="88" spans="1:9" ht="12.5">
      <c r="A88" s="4">
        <v>83</v>
      </c>
      <c r="B88" s="4" t="s">
        <v>109</v>
      </c>
      <c r="C88" s="2">
        <f t="shared" si="0"/>
        <v>2</v>
      </c>
      <c r="D88" s="4">
        <v>2</v>
      </c>
      <c r="E88" s="4" t="s">
        <v>109</v>
      </c>
      <c r="F88" s="4">
        <v>2305276829</v>
      </c>
      <c r="G88" s="4">
        <v>6800705675</v>
      </c>
      <c r="H88" s="4">
        <v>68312010959</v>
      </c>
      <c r="I88" s="47" t="s">
        <v>164</v>
      </c>
    </row>
    <row r="89" spans="1:9" ht="12.5">
      <c r="A89" s="4">
        <v>84</v>
      </c>
      <c r="B89" s="4" t="s">
        <v>109</v>
      </c>
      <c r="C89" s="2">
        <f t="shared" si="0"/>
        <v>3</v>
      </c>
      <c r="D89" s="4">
        <v>3</v>
      </c>
      <c r="E89" s="4" t="s">
        <v>109</v>
      </c>
      <c r="F89" s="4">
        <v>2305246421</v>
      </c>
      <c r="G89" s="4">
        <v>6881036410</v>
      </c>
      <c r="H89" s="4">
        <v>68212002982</v>
      </c>
      <c r="I89" s="47" t="s">
        <v>698</v>
      </c>
    </row>
    <row r="90" spans="1:9" ht="12.5">
      <c r="A90" s="4">
        <v>85</v>
      </c>
      <c r="B90" s="4" t="s">
        <v>109</v>
      </c>
      <c r="C90" s="2">
        <f t="shared" si="0"/>
        <v>4</v>
      </c>
      <c r="D90" s="4">
        <v>4</v>
      </c>
      <c r="E90" s="4" t="s">
        <v>109</v>
      </c>
      <c r="F90" s="4">
        <v>2305276521</v>
      </c>
      <c r="G90" s="4">
        <v>6881036411</v>
      </c>
      <c r="H90" s="4">
        <v>68212002319</v>
      </c>
      <c r="I90" s="47" t="s">
        <v>165</v>
      </c>
    </row>
    <row r="91" spans="1:9" ht="12.5">
      <c r="A91" s="4">
        <v>86</v>
      </c>
      <c r="B91" s="4" t="s">
        <v>109</v>
      </c>
      <c r="C91" s="2">
        <f t="shared" si="0"/>
        <v>5</v>
      </c>
      <c r="D91" s="4">
        <v>5</v>
      </c>
      <c r="E91" s="4" t="s">
        <v>109</v>
      </c>
      <c r="F91" s="4">
        <v>2305276612</v>
      </c>
      <c r="G91" s="4">
        <v>6881036412</v>
      </c>
      <c r="H91" s="4">
        <v>68212003009</v>
      </c>
      <c r="I91" s="47" t="s">
        <v>166</v>
      </c>
    </row>
    <row r="92" spans="1:9" ht="12.5">
      <c r="A92" s="4">
        <v>87</v>
      </c>
      <c r="B92" s="4" t="s">
        <v>109</v>
      </c>
      <c r="C92" s="2">
        <f t="shared" si="0"/>
        <v>6</v>
      </c>
      <c r="D92" s="4">
        <v>6</v>
      </c>
      <c r="E92" s="4" t="s">
        <v>109</v>
      </c>
      <c r="F92" s="4">
        <v>2305277537</v>
      </c>
      <c r="G92" s="4">
        <v>6881036413</v>
      </c>
      <c r="H92" s="4">
        <v>68312010364</v>
      </c>
      <c r="I92" s="47" t="s">
        <v>167</v>
      </c>
    </row>
    <row r="93" spans="1:9" ht="12.5">
      <c r="A93" s="4">
        <v>88</v>
      </c>
      <c r="B93" s="4" t="s">
        <v>109</v>
      </c>
      <c r="C93" s="2">
        <f t="shared" si="0"/>
        <v>7</v>
      </c>
      <c r="D93" s="4">
        <v>7</v>
      </c>
      <c r="E93" s="4" t="s">
        <v>109</v>
      </c>
      <c r="F93" s="4">
        <v>2305264699</v>
      </c>
      <c r="G93" s="4">
        <v>6821289139</v>
      </c>
      <c r="H93" s="4">
        <v>68312002693</v>
      </c>
      <c r="I93" s="47" t="s">
        <v>168</v>
      </c>
    </row>
    <row r="94" spans="1:9" ht="12.5">
      <c r="A94" s="4">
        <v>89</v>
      </c>
      <c r="B94" s="4" t="s">
        <v>109</v>
      </c>
      <c r="C94" s="2">
        <f t="shared" si="0"/>
        <v>8</v>
      </c>
      <c r="D94" s="4">
        <v>8</v>
      </c>
      <c r="E94" s="4" t="s">
        <v>109</v>
      </c>
      <c r="F94" s="4">
        <v>2305275580</v>
      </c>
      <c r="G94" s="4">
        <v>6881036414</v>
      </c>
      <c r="H94" s="4">
        <v>68312005906</v>
      </c>
      <c r="I94" s="47" t="s">
        <v>169</v>
      </c>
    </row>
    <row r="95" spans="1:9" ht="12.5">
      <c r="A95" s="4">
        <v>90</v>
      </c>
      <c r="B95" s="4" t="s">
        <v>109</v>
      </c>
      <c r="C95" s="2">
        <f t="shared" si="0"/>
        <v>9</v>
      </c>
      <c r="D95" s="4">
        <v>9</v>
      </c>
      <c r="E95" s="4" t="s">
        <v>109</v>
      </c>
      <c r="F95" s="4">
        <v>2305266545</v>
      </c>
      <c r="G95" s="4">
        <v>6881036415</v>
      </c>
      <c r="H95" s="4">
        <v>68312006047</v>
      </c>
      <c r="I95" s="47" t="s">
        <v>170</v>
      </c>
    </row>
    <row r="96" spans="1:9" ht="12.5">
      <c r="A96" s="4">
        <v>91</v>
      </c>
      <c r="B96" s="4" t="s">
        <v>109</v>
      </c>
      <c r="C96" s="2">
        <f t="shared" si="0"/>
        <v>10</v>
      </c>
      <c r="D96" s="4">
        <v>10</v>
      </c>
      <c r="E96" s="4" t="s">
        <v>109</v>
      </c>
      <c r="F96" s="4">
        <v>2305274166</v>
      </c>
      <c r="G96" s="4">
        <v>6802248562</v>
      </c>
      <c r="H96" s="4">
        <v>68312013876</v>
      </c>
      <c r="I96" s="47" t="s">
        <v>171</v>
      </c>
    </row>
    <row r="97" spans="1:9" ht="12.5">
      <c r="A97" s="4">
        <v>92</v>
      </c>
      <c r="B97" s="4" t="s">
        <v>109</v>
      </c>
      <c r="C97" s="2">
        <f t="shared" si="0"/>
        <v>11</v>
      </c>
      <c r="D97" s="4">
        <v>11</v>
      </c>
      <c r="E97" s="4" t="s">
        <v>109</v>
      </c>
      <c r="F97" s="4">
        <v>2305272631</v>
      </c>
      <c r="G97" s="4">
        <v>6881036416</v>
      </c>
      <c r="H97" s="4">
        <v>68312004266</v>
      </c>
      <c r="I97" s="47" t="s">
        <v>172</v>
      </c>
    </row>
    <row r="98" spans="1:9" ht="12.5">
      <c r="A98" s="4">
        <v>93</v>
      </c>
      <c r="B98" s="4" t="s">
        <v>109</v>
      </c>
      <c r="C98" s="2">
        <f t="shared" si="0"/>
        <v>12</v>
      </c>
      <c r="D98" s="4">
        <v>12</v>
      </c>
      <c r="E98" s="4" t="s">
        <v>109</v>
      </c>
      <c r="F98" s="4">
        <v>2305268909</v>
      </c>
      <c r="G98" s="4">
        <v>6881036417</v>
      </c>
      <c r="H98" s="4">
        <v>68312009755</v>
      </c>
      <c r="I98" s="47" t="s">
        <v>173</v>
      </c>
    </row>
    <row r="99" spans="1:9" ht="12.5">
      <c r="A99" s="4">
        <v>94</v>
      </c>
      <c r="B99" s="4" t="s">
        <v>109</v>
      </c>
      <c r="C99" s="2">
        <f t="shared" si="0"/>
        <v>13</v>
      </c>
      <c r="D99" s="4">
        <v>13</v>
      </c>
      <c r="E99" s="4" t="s">
        <v>109</v>
      </c>
      <c r="F99" s="4">
        <v>2305265659</v>
      </c>
      <c r="G99" s="4">
        <v>6881036418</v>
      </c>
      <c r="H99" s="4">
        <v>68212009370</v>
      </c>
      <c r="I99" s="47" t="s">
        <v>174</v>
      </c>
    </row>
    <row r="100" spans="1:9" ht="12.5">
      <c r="A100" s="4">
        <v>95</v>
      </c>
      <c r="B100" s="4" t="s">
        <v>109</v>
      </c>
      <c r="C100" s="2">
        <f t="shared" si="0"/>
        <v>14</v>
      </c>
      <c r="D100" s="4">
        <v>14</v>
      </c>
      <c r="E100" s="4" t="s">
        <v>109</v>
      </c>
      <c r="F100" s="4">
        <v>2305276161</v>
      </c>
      <c r="G100" s="4">
        <v>6881036419</v>
      </c>
      <c r="H100" s="4">
        <v>68312014110</v>
      </c>
      <c r="I100" s="47" t="s">
        <v>175</v>
      </c>
    </row>
    <row r="101" spans="1:9" ht="12.5">
      <c r="A101" s="4">
        <v>96</v>
      </c>
      <c r="B101" s="4" t="s">
        <v>109</v>
      </c>
      <c r="C101" s="2">
        <f t="shared" si="0"/>
        <v>15</v>
      </c>
      <c r="D101" s="4">
        <v>15</v>
      </c>
      <c r="E101" s="4" t="s">
        <v>109</v>
      </c>
      <c r="F101" s="4">
        <v>2305274904</v>
      </c>
      <c r="G101" s="4">
        <v>6802566434</v>
      </c>
      <c r="H101" s="4">
        <v>68312005350</v>
      </c>
      <c r="I101" s="47" t="s">
        <v>176</v>
      </c>
    </row>
    <row r="102" spans="1:9" ht="12.5">
      <c r="A102" s="4">
        <v>97</v>
      </c>
      <c r="B102" s="4" t="s">
        <v>109</v>
      </c>
      <c r="C102" s="2">
        <f t="shared" si="0"/>
        <v>16</v>
      </c>
      <c r="D102" s="4">
        <v>16</v>
      </c>
      <c r="E102" s="4" t="s">
        <v>109</v>
      </c>
      <c r="F102" s="4">
        <v>2305278559</v>
      </c>
      <c r="G102" s="4">
        <v>6881036421</v>
      </c>
      <c r="H102" s="4">
        <v>68312010015</v>
      </c>
      <c r="I102" s="47" t="s">
        <v>177</v>
      </c>
    </row>
    <row r="103" spans="1:9" ht="12.5">
      <c r="A103" s="4">
        <v>98</v>
      </c>
      <c r="B103" s="4" t="s">
        <v>109</v>
      </c>
      <c r="C103" s="2">
        <f t="shared" si="0"/>
        <v>17</v>
      </c>
      <c r="D103" s="4">
        <v>17</v>
      </c>
      <c r="E103" s="4" t="s">
        <v>109</v>
      </c>
      <c r="F103" s="4">
        <v>2305277063</v>
      </c>
      <c r="G103" s="4">
        <v>6881036422</v>
      </c>
      <c r="H103" s="4">
        <v>68312013654</v>
      </c>
      <c r="I103" s="47" t="s">
        <v>178</v>
      </c>
    </row>
    <row r="104" spans="1:9" ht="12.5">
      <c r="A104" s="4">
        <v>99</v>
      </c>
      <c r="B104" s="4" t="s">
        <v>109</v>
      </c>
      <c r="C104" s="2">
        <f t="shared" si="0"/>
        <v>18</v>
      </c>
      <c r="D104" s="4">
        <v>18</v>
      </c>
      <c r="E104" s="4" t="s">
        <v>109</v>
      </c>
      <c r="F104" s="4">
        <v>2305268131</v>
      </c>
      <c r="G104" s="4">
        <v>6881036423</v>
      </c>
      <c r="H104" s="4">
        <v>68310010370</v>
      </c>
      <c r="I104" s="47" t="s">
        <v>179</v>
      </c>
    </row>
    <row r="105" spans="1:9" ht="12.5">
      <c r="A105" s="4">
        <v>100</v>
      </c>
      <c r="B105" s="4" t="s">
        <v>109</v>
      </c>
      <c r="C105" s="2">
        <f t="shared" si="0"/>
        <v>19</v>
      </c>
      <c r="D105" s="4">
        <v>19</v>
      </c>
      <c r="E105" s="4" t="s">
        <v>109</v>
      </c>
      <c r="F105" s="4">
        <v>2305269889</v>
      </c>
      <c r="G105" s="4">
        <v>6881036424</v>
      </c>
      <c r="H105" s="4">
        <v>68312005472</v>
      </c>
      <c r="I105" s="47" t="s">
        <v>180</v>
      </c>
    </row>
    <row r="106" spans="1:9" ht="12.5">
      <c r="A106" s="4">
        <v>101</v>
      </c>
      <c r="B106" s="4" t="s">
        <v>109</v>
      </c>
      <c r="C106" s="2">
        <f t="shared" si="0"/>
        <v>20</v>
      </c>
      <c r="D106" s="4">
        <v>20</v>
      </c>
      <c r="E106" s="4" t="s">
        <v>109</v>
      </c>
      <c r="F106" s="4">
        <v>2305267084</v>
      </c>
      <c r="G106" s="4">
        <v>6881036425</v>
      </c>
      <c r="H106" s="4">
        <v>68212002941</v>
      </c>
      <c r="I106" s="47" t="s">
        <v>181</v>
      </c>
    </row>
    <row r="107" spans="1:9" ht="12.5">
      <c r="A107" s="4">
        <v>102</v>
      </c>
      <c r="B107" s="4" t="s">
        <v>109</v>
      </c>
      <c r="C107" s="2">
        <f t="shared" si="0"/>
        <v>21</v>
      </c>
      <c r="D107" s="4">
        <v>21</v>
      </c>
      <c r="E107" s="4" t="s">
        <v>109</v>
      </c>
      <c r="F107" s="4">
        <v>2305278493</v>
      </c>
      <c r="G107" s="4">
        <v>6881036426</v>
      </c>
      <c r="H107" s="4">
        <v>68212004660</v>
      </c>
      <c r="I107" s="47" t="s">
        <v>182</v>
      </c>
    </row>
    <row r="108" spans="1:9" ht="12.5">
      <c r="A108" s="4">
        <v>103</v>
      </c>
      <c r="B108" s="4" t="s">
        <v>109</v>
      </c>
      <c r="C108" s="2">
        <f t="shared" si="0"/>
        <v>22</v>
      </c>
      <c r="D108" s="4">
        <v>22</v>
      </c>
      <c r="E108" s="4" t="s">
        <v>109</v>
      </c>
      <c r="F108" s="4">
        <v>2305275902</v>
      </c>
      <c r="G108" s="4">
        <v>6820811467</v>
      </c>
      <c r="H108" s="4">
        <v>68312013153</v>
      </c>
      <c r="I108" s="47" t="s">
        <v>699</v>
      </c>
    </row>
    <row r="109" spans="1:9" ht="12.5">
      <c r="A109" s="4">
        <v>104</v>
      </c>
      <c r="B109" s="4" t="s">
        <v>109</v>
      </c>
      <c r="C109" s="2">
        <f t="shared" si="0"/>
        <v>23</v>
      </c>
      <c r="D109" s="4">
        <v>23</v>
      </c>
      <c r="E109" s="4" t="s">
        <v>109</v>
      </c>
      <c r="F109" s="4">
        <v>2305267606</v>
      </c>
      <c r="G109" s="4">
        <v>6881036427</v>
      </c>
      <c r="H109" s="4">
        <v>68312005089</v>
      </c>
      <c r="I109" s="47" t="s">
        <v>183</v>
      </c>
    </row>
    <row r="110" spans="1:9" ht="12.5">
      <c r="A110" s="4">
        <v>105</v>
      </c>
      <c r="B110" s="4" t="s">
        <v>109</v>
      </c>
      <c r="C110" s="2">
        <f t="shared" si="0"/>
        <v>24</v>
      </c>
      <c r="D110" s="4">
        <v>24</v>
      </c>
      <c r="E110" s="4" t="s">
        <v>109</v>
      </c>
      <c r="F110" s="4">
        <v>2305278581</v>
      </c>
      <c r="G110" s="4">
        <v>6881036428</v>
      </c>
      <c r="H110" s="4">
        <v>68212003583</v>
      </c>
      <c r="I110" s="47" t="s">
        <v>184</v>
      </c>
    </row>
    <row r="111" spans="1:9" ht="12.5">
      <c r="A111" s="4">
        <v>106</v>
      </c>
      <c r="B111" s="4" t="s">
        <v>139</v>
      </c>
      <c r="C111" s="2">
        <f t="shared" si="0"/>
        <v>1</v>
      </c>
      <c r="D111" s="4">
        <v>1</v>
      </c>
      <c r="E111" s="4" t="s">
        <v>139</v>
      </c>
      <c r="F111" s="4">
        <v>2203068147</v>
      </c>
      <c r="G111" s="4">
        <v>6871106188</v>
      </c>
      <c r="H111" s="4">
        <v>68311004321</v>
      </c>
      <c r="I111" s="47" t="s">
        <v>186</v>
      </c>
    </row>
    <row r="112" spans="1:9" ht="12.5">
      <c r="A112" s="4">
        <v>107</v>
      </c>
      <c r="B112" s="4" t="s">
        <v>139</v>
      </c>
      <c r="C112" s="2">
        <f t="shared" si="0"/>
        <v>2</v>
      </c>
      <c r="D112" s="4">
        <v>2</v>
      </c>
      <c r="E112" s="4" t="s">
        <v>139</v>
      </c>
      <c r="F112" s="4">
        <v>2203068141</v>
      </c>
      <c r="G112" s="4">
        <v>6871106183</v>
      </c>
      <c r="H112" s="4">
        <v>68211007949</v>
      </c>
      <c r="I112" s="47" t="s">
        <v>187</v>
      </c>
    </row>
    <row r="113" spans="1:9" ht="12.5">
      <c r="A113" s="4">
        <v>108</v>
      </c>
      <c r="B113" s="4" t="s">
        <v>139</v>
      </c>
      <c r="C113" s="2">
        <f t="shared" si="0"/>
        <v>3</v>
      </c>
      <c r="D113" s="4">
        <v>3</v>
      </c>
      <c r="E113" s="4" t="s">
        <v>139</v>
      </c>
      <c r="F113" s="4">
        <v>2203068156</v>
      </c>
      <c r="G113" s="4">
        <v>6871106196</v>
      </c>
      <c r="H113" s="4">
        <v>68311005439</v>
      </c>
      <c r="I113" s="47" t="s">
        <v>188</v>
      </c>
    </row>
    <row r="114" spans="1:9" ht="12.5">
      <c r="A114" s="4">
        <v>109</v>
      </c>
      <c r="B114" s="4" t="s">
        <v>139</v>
      </c>
      <c r="C114" s="2">
        <f t="shared" si="0"/>
        <v>4</v>
      </c>
      <c r="D114" s="4">
        <v>4</v>
      </c>
      <c r="E114" s="4" t="s">
        <v>139</v>
      </c>
      <c r="F114" s="4">
        <v>2203068154</v>
      </c>
      <c r="G114" s="4">
        <v>6871106194</v>
      </c>
      <c r="H114" s="4">
        <v>68311012611</v>
      </c>
      <c r="I114" s="47" t="s">
        <v>190</v>
      </c>
    </row>
    <row r="115" spans="1:9" ht="12.5">
      <c r="A115" s="4">
        <v>110</v>
      </c>
      <c r="B115" s="4" t="s">
        <v>139</v>
      </c>
      <c r="C115" s="2">
        <f t="shared" si="0"/>
        <v>5</v>
      </c>
      <c r="D115" s="4">
        <v>5</v>
      </c>
      <c r="E115" s="4" t="s">
        <v>139</v>
      </c>
      <c r="F115" s="4">
        <v>2203068146</v>
      </c>
      <c r="G115" s="4">
        <v>6871106187</v>
      </c>
      <c r="H115" s="4">
        <v>68211004769</v>
      </c>
      <c r="I115" s="47" t="s">
        <v>700</v>
      </c>
    </row>
    <row r="116" spans="1:9" ht="12.5">
      <c r="A116" s="4">
        <v>111</v>
      </c>
      <c r="B116" s="4" t="s">
        <v>139</v>
      </c>
      <c r="C116" s="2">
        <f t="shared" si="0"/>
        <v>6</v>
      </c>
      <c r="D116" s="4">
        <v>6</v>
      </c>
      <c r="E116" s="4" t="s">
        <v>139</v>
      </c>
      <c r="F116" s="4">
        <v>2203068150</v>
      </c>
      <c r="G116" s="4">
        <v>6871106191</v>
      </c>
      <c r="H116" s="4">
        <v>68311003726</v>
      </c>
      <c r="I116" s="47" t="s">
        <v>192</v>
      </c>
    </row>
    <row r="117" spans="1:9" ht="12.5">
      <c r="A117" s="4">
        <v>112</v>
      </c>
      <c r="B117" s="4" t="s">
        <v>139</v>
      </c>
      <c r="C117" s="2">
        <f t="shared" si="0"/>
        <v>7</v>
      </c>
      <c r="D117" s="4">
        <v>7</v>
      </c>
      <c r="E117" s="4" t="s">
        <v>139</v>
      </c>
      <c r="F117" s="4">
        <v>2203068164</v>
      </c>
      <c r="G117" s="4">
        <v>6871106202</v>
      </c>
      <c r="H117" s="4">
        <v>68211007545</v>
      </c>
      <c r="I117" s="47" t="s">
        <v>193</v>
      </c>
    </row>
    <row r="118" spans="1:9" ht="12.5">
      <c r="A118" s="4">
        <v>113</v>
      </c>
      <c r="B118" s="4" t="s">
        <v>139</v>
      </c>
      <c r="C118" s="2">
        <f t="shared" si="0"/>
        <v>8</v>
      </c>
      <c r="D118" s="4">
        <v>8</v>
      </c>
      <c r="E118" s="4" t="s">
        <v>139</v>
      </c>
      <c r="F118" s="4">
        <v>2203068142</v>
      </c>
      <c r="G118" s="4">
        <v>6871106184</v>
      </c>
      <c r="H118" s="4">
        <v>68311012557</v>
      </c>
      <c r="I118" s="47" t="s">
        <v>194</v>
      </c>
    </row>
    <row r="119" spans="1:9" ht="12.5">
      <c r="A119" s="4">
        <v>114</v>
      </c>
      <c r="B119" s="4" t="s">
        <v>139</v>
      </c>
      <c r="C119" s="2">
        <f t="shared" si="0"/>
        <v>9</v>
      </c>
      <c r="D119" s="4">
        <v>9</v>
      </c>
      <c r="E119" s="4" t="s">
        <v>139</v>
      </c>
      <c r="F119" s="4">
        <v>2203068161</v>
      </c>
      <c r="G119" s="4">
        <v>6871106200</v>
      </c>
      <c r="H119" s="4">
        <v>68311004408</v>
      </c>
      <c r="I119" s="47" t="s">
        <v>195</v>
      </c>
    </row>
    <row r="120" spans="1:9" ht="12.5">
      <c r="A120" s="4">
        <v>115</v>
      </c>
      <c r="B120" s="4" t="s">
        <v>139</v>
      </c>
      <c r="C120" s="2">
        <f t="shared" si="0"/>
        <v>10</v>
      </c>
      <c r="D120" s="4">
        <v>10</v>
      </c>
      <c r="E120" s="4" t="s">
        <v>139</v>
      </c>
      <c r="F120" s="4">
        <v>2203068151</v>
      </c>
      <c r="G120" s="4">
        <v>6804509863</v>
      </c>
      <c r="H120" s="4">
        <v>68211007195</v>
      </c>
      <c r="I120" s="47" t="s">
        <v>196</v>
      </c>
    </row>
    <row r="121" spans="1:9" ht="12.5">
      <c r="A121" s="4">
        <v>116</v>
      </c>
      <c r="B121" s="4" t="s">
        <v>139</v>
      </c>
      <c r="C121" s="2">
        <f t="shared" si="0"/>
        <v>11</v>
      </c>
      <c r="D121" s="4">
        <v>11</v>
      </c>
      <c r="E121" s="4" t="s">
        <v>139</v>
      </c>
      <c r="F121" s="4">
        <v>2203068160</v>
      </c>
      <c r="G121" s="4">
        <v>6871106199</v>
      </c>
      <c r="H121" s="4">
        <v>68211011632</v>
      </c>
      <c r="I121" s="47" t="s">
        <v>197</v>
      </c>
    </row>
    <row r="122" spans="1:9" ht="12.5">
      <c r="A122" s="4">
        <v>117</v>
      </c>
      <c r="B122" s="4" t="s">
        <v>139</v>
      </c>
      <c r="C122" s="2">
        <f t="shared" si="0"/>
        <v>12</v>
      </c>
      <c r="D122" s="4">
        <v>12</v>
      </c>
      <c r="E122" s="4" t="s">
        <v>139</v>
      </c>
      <c r="F122" s="4">
        <v>2203068152</v>
      </c>
      <c r="G122" s="4">
        <v>6871106192</v>
      </c>
      <c r="H122" s="4">
        <v>68211010569</v>
      </c>
      <c r="I122" s="47" t="s">
        <v>198</v>
      </c>
    </row>
    <row r="123" spans="1:9" ht="12.5">
      <c r="A123" s="4">
        <v>118</v>
      </c>
      <c r="B123" s="4" t="s">
        <v>139</v>
      </c>
      <c r="C123" s="2">
        <f t="shared" si="0"/>
        <v>13</v>
      </c>
      <c r="D123" s="4">
        <v>13</v>
      </c>
      <c r="E123" s="4" t="s">
        <v>139</v>
      </c>
      <c r="F123" s="4">
        <v>2203068144</v>
      </c>
      <c r="G123" s="4">
        <v>6871106185</v>
      </c>
      <c r="H123" s="4">
        <v>68311004604</v>
      </c>
      <c r="I123" s="47" t="s">
        <v>199</v>
      </c>
    </row>
    <row r="124" spans="1:9" ht="12.5">
      <c r="A124" s="4">
        <v>119</v>
      </c>
      <c r="B124" s="4" t="s">
        <v>139</v>
      </c>
      <c r="C124" s="2">
        <f t="shared" si="0"/>
        <v>14</v>
      </c>
      <c r="D124" s="4">
        <v>14</v>
      </c>
      <c r="E124" s="4" t="s">
        <v>139</v>
      </c>
      <c r="F124" s="4">
        <v>2203068149</v>
      </c>
      <c r="G124" s="4">
        <v>6871106190</v>
      </c>
      <c r="H124" s="4">
        <v>68311004915</v>
      </c>
      <c r="I124" s="47" t="s">
        <v>200</v>
      </c>
    </row>
    <row r="125" spans="1:9" ht="12.5">
      <c r="A125" s="4">
        <v>120</v>
      </c>
      <c r="B125" s="4" t="s">
        <v>139</v>
      </c>
      <c r="C125" s="2">
        <f t="shared" si="0"/>
        <v>15</v>
      </c>
      <c r="D125" s="4">
        <v>15</v>
      </c>
      <c r="E125" s="4" t="s">
        <v>139</v>
      </c>
      <c r="F125" s="4">
        <v>2203068143</v>
      </c>
      <c r="G125" s="4">
        <v>6821113508</v>
      </c>
      <c r="H125" s="4">
        <v>68311004946</v>
      </c>
      <c r="I125" s="47" t="s">
        <v>201</v>
      </c>
    </row>
    <row r="126" spans="1:9" ht="12.5">
      <c r="A126" s="4">
        <v>121</v>
      </c>
      <c r="B126" s="4" t="s">
        <v>139</v>
      </c>
      <c r="C126" s="2">
        <f t="shared" si="0"/>
        <v>16</v>
      </c>
      <c r="D126" s="4">
        <v>16</v>
      </c>
      <c r="E126" s="4" t="s">
        <v>139</v>
      </c>
      <c r="F126" s="4">
        <v>2203068162</v>
      </c>
      <c r="G126" s="4">
        <v>6871106391</v>
      </c>
      <c r="H126" s="4">
        <v>68311012571</v>
      </c>
      <c r="I126" s="47" t="s">
        <v>202</v>
      </c>
    </row>
    <row r="127" spans="1:9" ht="12.5">
      <c r="A127" s="4">
        <v>122</v>
      </c>
      <c r="B127" s="4" t="s">
        <v>139</v>
      </c>
      <c r="C127" s="2">
        <f t="shared" si="0"/>
        <v>17</v>
      </c>
      <c r="D127" s="4">
        <v>17</v>
      </c>
      <c r="E127" s="4" t="s">
        <v>139</v>
      </c>
      <c r="F127" s="4">
        <v>2203068153</v>
      </c>
      <c r="G127" s="4">
        <v>6871106193</v>
      </c>
      <c r="H127" s="4">
        <v>68211011211</v>
      </c>
      <c r="I127" s="47" t="s">
        <v>203</v>
      </c>
    </row>
    <row r="128" spans="1:9" ht="12.5">
      <c r="A128" s="4">
        <v>123</v>
      </c>
      <c r="B128" s="4" t="s">
        <v>139</v>
      </c>
      <c r="C128" s="2">
        <f t="shared" si="0"/>
        <v>18</v>
      </c>
      <c r="D128" s="4">
        <v>18</v>
      </c>
      <c r="E128" s="4" t="s">
        <v>139</v>
      </c>
      <c r="F128" s="4">
        <v>2203068163</v>
      </c>
      <c r="G128" s="4">
        <v>6871106201</v>
      </c>
      <c r="H128" s="4">
        <v>68311010479</v>
      </c>
      <c r="I128" s="47" t="s">
        <v>204</v>
      </c>
    </row>
    <row r="129" spans="1:9" ht="12.5">
      <c r="A129" s="4">
        <v>124</v>
      </c>
      <c r="B129" s="4" t="s">
        <v>139</v>
      </c>
      <c r="C129" s="2">
        <f t="shared" si="0"/>
        <v>19</v>
      </c>
      <c r="D129" s="4">
        <v>19</v>
      </c>
      <c r="E129" s="4" t="s">
        <v>139</v>
      </c>
      <c r="F129" s="4">
        <v>2203068155</v>
      </c>
      <c r="G129" s="4">
        <v>6871106195</v>
      </c>
      <c r="H129" s="4">
        <v>68311005950</v>
      </c>
      <c r="I129" s="47" t="s">
        <v>205</v>
      </c>
    </row>
    <row r="130" spans="1:9" ht="12.5">
      <c r="A130" s="4">
        <v>125</v>
      </c>
      <c r="B130" s="4" t="s">
        <v>139</v>
      </c>
      <c r="C130" s="2">
        <f t="shared" si="0"/>
        <v>20</v>
      </c>
      <c r="D130" s="4">
        <v>20</v>
      </c>
      <c r="E130" s="4" t="s">
        <v>139</v>
      </c>
      <c r="F130" s="4">
        <v>2203068159</v>
      </c>
      <c r="G130" s="4">
        <v>6858294845</v>
      </c>
      <c r="H130" s="4">
        <v>68311004054</v>
      </c>
      <c r="I130" s="47" t="s">
        <v>206</v>
      </c>
    </row>
    <row r="131" spans="1:9" ht="12.5">
      <c r="A131" s="4">
        <v>126</v>
      </c>
      <c r="B131" s="4" t="s">
        <v>139</v>
      </c>
      <c r="C131" s="2">
        <f t="shared" si="0"/>
        <v>21</v>
      </c>
      <c r="D131" s="4">
        <v>21</v>
      </c>
      <c r="E131" s="4" t="s">
        <v>139</v>
      </c>
      <c r="F131" s="4">
        <v>2203068158</v>
      </c>
      <c r="G131" s="4">
        <v>6871106198</v>
      </c>
      <c r="H131" s="4">
        <v>68311010768</v>
      </c>
      <c r="I131" s="47" t="s">
        <v>207</v>
      </c>
    </row>
    <row r="132" spans="1:9" ht="12.5">
      <c r="A132" s="4">
        <v>127</v>
      </c>
      <c r="B132" s="4" t="s">
        <v>139</v>
      </c>
      <c r="C132" s="2">
        <f t="shared" si="0"/>
        <v>22</v>
      </c>
      <c r="D132" s="4">
        <v>22</v>
      </c>
      <c r="E132" s="4" t="s">
        <v>139</v>
      </c>
      <c r="F132" s="4">
        <v>2203068157</v>
      </c>
      <c r="G132" s="4">
        <v>6871106197</v>
      </c>
      <c r="H132" s="4">
        <v>68211002386</v>
      </c>
      <c r="I132" s="47" t="s">
        <v>208</v>
      </c>
    </row>
    <row r="133" spans="1:9" ht="12.5">
      <c r="A133" s="4">
        <v>128</v>
      </c>
      <c r="B133" s="4" t="s">
        <v>139</v>
      </c>
      <c r="C133" s="2">
        <f t="shared" si="0"/>
        <v>23</v>
      </c>
      <c r="D133" s="4">
        <v>23</v>
      </c>
      <c r="E133" s="4" t="s">
        <v>139</v>
      </c>
      <c r="F133" s="4">
        <v>2203068140</v>
      </c>
      <c r="G133" s="4">
        <v>6871106182</v>
      </c>
      <c r="H133" s="4">
        <v>68311012335</v>
      </c>
      <c r="I133" s="47" t="s">
        <v>209</v>
      </c>
    </row>
    <row r="134" spans="1:9" ht="12.5">
      <c r="A134" s="4">
        <v>129</v>
      </c>
      <c r="B134" s="4" t="s">
        <v>139</v>
      </c>
      <c r="C134" s="2">
        <f t="shared" si="0"/>
        <v>24</v>
      </c>
      <c r="D134" s="4">
        <v>24</v>
      </c>
      <c r="E134" s="4" t="s">
        <v>139</v>
      </c>
      <c r="F134" s="4">
        <v>2203068145</v>
      </c>
      <c r="G134" s="4">
        <v>6871106186</v>
      </c>
      <c r="H134" s="4">
        <v>68311008654</v>
      </c>
      <c r="I134" s="47" t="s">
        <v>210</v>
      </c>
    </row>
    <row r="135" spans="1:9" ht="12.5">
      <c r="A135" s="4">
        <v>130</v>
      </c>
      <c r="B135" s="4" t="s">
        <v>162</v>
      </c>
      <c r="C135" s="2">
        <f t="shared" si="0"/>
        <v>1</v>
      </c>
      <c r="D135" s="4">
        <v>1</v>
      </c>
      <c r="E135" s="4" t="s">
        <v>162</v>
      </c>
      <c r="F135" s="4">
        <v>2203068329</v>
      </c>
      <c r="G135" s="4">
        <v>6802081425</v>
      </c>
      <c r="H135" s="4">
        <v>68311010891</v>
      </c>
      <c r="I135" s="47" t="s">
        <v>212</v>
      </c>
    </row>
    <row r="136" spans="1:9" ht="12.5">
      <c r="A136" s="4">
        <v>131</v>
      </c>
      <c r="B136" s="4" t="s">
        <v>162</v>
      </c>
      <c r="C136" s="2">
        <f t="shared" si="0"/>
        <v>2</v>
      </c>
      <c r="D136" s="4">
        <v>2</v>
      </c>
      <c r="E136" s="4" t="s">
        <v>162</v>
      </c>
      <c r="F136" s="4">
        <v>2203068350</v>
      </c>
      <c r="G136" s="4">
        <v>6871146870</v>
      </c>
      <c r="H136" s="4">
        <v>68311005051</v>
      </c>
      <c r="I136" s="47" t="s">
        <v>213</v>
      </c>
    </row>
    <row r="137" spans="1:9" ht="12.5">
      <c r="A137" s="4">
        <v>132</v>
      </c>
      <c r="B137" s="4" t="s">
        <v>162</v>
      </c>
      <c r="C137" s="2">
        <f t="shared" si="0"/>
        <v>3</v>
      </c>
      <c r="D137" s="4">
        <v>3</v>
      </c>
      <c r="E137" s="4" t="s">
        <v>162</v>
      </c>
      <c r="F137" s="4">
        <v>2203068336</v>
      </c>
      <c r="G137" s="4">
        <v>6871146855</v>
      </c>
      <c r="H137" s="4">
        <v>68311004607</v>
      </c>
      <c r="I137" s="47" t="s">
        <v>214</v>
      </c>
    </row>
    <row r="138" spans="1:9" ht="12.5">
      <c r="A138" s="4">
        <v>133</v>
      </c>
      <c r="B138" s="4" t="s">
        <v>162</v>
      </c>
      <c r="C138" s="2">
        <f t="shared" si="0"/>
        <v>4</v>
      </c>
      <c r="D138" s="4">
        <v>4</v>
      </c>
      <c r="E138" s="4" t="s">
        <v>162</v>
      </c>
      <c r="F138" s="4">
        <v>2203068344</v>
      </c>
      <c r="G138" s="4">
        <v>6871146864</v>
      </c>
      <c r="H138" s="4">
        <v>68311003433</v>
      </c>
      <c r="I138" s="47" t="s">
        <v>215</v>
      </c>
    </row>
    <row r="139" spans="1:9" ht="12.5">
      <c r="A139" s="4">
        <v>134</v>
      </c>
      <c r="B139" s="4" t="s">
        <v>162</v>
      </c>
      <c r="C139" s="2">
        <f t="shared" si="0"/>
        <v>5</v>
      </c>
      <c r="D139" s="4">
        <v>5</v>
      </c>
      <c r="E139" s="4" t="s">
        <v>162</v>
      </c>
      <c r="F139" s="4">
        <v>2203068342</v>
      </c>
      <c r="G139" s="4">
        <v>6871146862</v>
      </c>
      <c r="H139" s="4">
        <v>68311010315</v>
      </c>
      <c r="I139" s="47" t="s">
        <v>216</v>
      </c>
    </row>
    <row r="140" spans="1:9" ht="12.5">
      <c r="A140" s="4">
        <v>135</v>
      </c>
      <c r="B140" s="4" t="s">
        <v>162</v>
      </c>
      <c r="C140" s="2">
        <f t="shared" si="0"/>
        <v>6</v>
      </c>
      <c r="D140" s="4">
        <v>6</v>
      </c>
      <c r="E140" s="4" t="s">
        <v>162</v>
      </c>
      <c r="F140" s="4">
        <v>2203068333</v>
      </c>
      <c r="G140" s="4">
        <v>6871146853</v>
      </c>
      <c r="H140" s="4">
        <v>68311005660</v>
      </c>
      <c r="I140" s="47" t="s">
        <v>217</v>
      </c>
    </row>
    <row r="141" spans="1:9" ht="12.5">
      <c r="A141" s="4">
        <v>136</v>
      </c>
      <c r="B141" s="4" t="s">
        <v>162</v>
      </c>
      <c r="C141" s="2">
        <f t="shared" si="0"/>
        <v>7</v>
      </c>
      <c r="D141" s="4">
        <v>7</v>
      </c>
      <c r="E141" s="4" t="s">
        <v>162</v>
      </c>
      <c r="F141" s="4">
        <v>2203068343</v>
      </c>
      <c r="G141" s="4">
        <v>6871146863</v>
      </c>
      <c r="H141" s="4">
        <v>68311003724</v>
      </c>
      <c r="I141" s="47" t="s">
        <v>218</v>
      </c>
    </row>
    <row r="142" spans="1:9" ht="12.5">
      <c r="A142" s="4">
        <v>137</v>
      </c>
      <c r="B142" s="4" t="s">
        <v>162</v>
      </c>
      <c r="C142" s="2">
        <f t="shared" si="0"/>
        <v>8</v>
      </c>
      <c r="D142" s="4">
        <v>8</v>
      </c>
      <c r="E142" s="4" t="s">
        <v>162</v>
      </c>
      <c r="F142" s="4">
        <v>2203068331</v>
      </c>
      <c r="G142" s="4">
        <v>6871146851</v>
      </c>
      <c r="H142" s="4">
        <v>68311002103</v>
      </c>
      <c r="I142" s="47" t="s">
        <v>219</v>
      </c>
    </row>
    <row r="143" spans="1:9" ht="12.5">
      <c r="A143" s="4">
        <v>138</v>
      </c>
      <c r="B143" s="4" t="s">
        <v>162</v>
      </c>
      <c r="C143" s="2">
        <f t="shared" si="0"/>
        <v>9</v>
      </c>
      <c r="D143" s="4">
        <v>9</v>
      </c>
      <c r="E143" s="4" t="s">
        <v>162</v>
      </c>
      <c r="F143" s="4">
        <v>2203068351</v>
      </c>
      <c r="G143" s="4">
        <v>6871146871</v>
      </c>
      <c r="H143" s="4">
        <v>68211004090</v>
      </c>
      <c r="I143" s="47" t="s">
        <v>220</v>
      </c>
    </row>
    <row r="144" spans="1:9" ht="12.5">
      <c r="A144" s="4">
        <v>139</v>
      </c>
      <c r="B144" s="4" t="s">
        <v>162</v>
      </c>
      <c r="C144" s="2">
        <f t="shared" si="0"/>
        <v>10</v>
      </c>
      <c r="D144" s="4">
        <v>10</v>
      </c>
      <c r="E144" s="4" t="s">
        <v>162</v>
      </c>
      <c r="F144" s="4">
        <v>2203068335</v>
      </c>
      <c r="G144" s="4">
        <v>6871146854</v>
      </c>
      <c r="H144" s="4">
        <v>68311001305</v>
      </c>
      <c r="I144" s="47" t="s">
        <v>221</v>
      </c>
    </row>
    <row r="145" spans="1:13" ht="12.5">
      <c r="A145" s="4">
        <v>140</v>
      </c>
      <c r="B145" s="4" t="s">
        <v>162</v>
      </c>
      <c r="C145" s="2">
        <f t="shared" si="0"/>
        <v>11</v>
      </c>
      <c r="D145" s="4">
        <v>11</v>
      </c>
      <c r="E145" s="4" t="s">
        <v>162</v>
      </c>
      <c r="F145" s="4">
        <v>2203068334</v>
      </c>
      <c r="G145" s="4">
        <v>6852241720</v>
      </c>
      <c r="H145" s="4">
        <v>68311002114</v>
      </c>
      <c r="I145" s="47" t="s">
        <v>222</v>
      </c>
    </row>
    <row r="146" spans="1:13" ht="12.5">
      <c r="A146" s="4">
        <v>141</v>
      </c>
      <c r="B146" s="4" t="s">
        <v>162</v>
      </c>
      <c r="C146" s="2">
        <f t="shared" si="0"/>
        <v>12</v>
      </c>
      <c r="D146" s="4">
        <v>12</v>
      </c>
      <c r="E146" s="4" t="s">
        <v>162</v>
      </c>
      <c r="F146" s="4">
        <v>2203068346</v>
      </c>
      <c r="G146" s="4">
        <v>6871146866</v>
      </c>
      <c r="H146" s="4">
        <v>68311012311</v>
      </c>
      <c r="I146" s="47" t="s">
        <v>223</v>
      </c>
      <c r="M146" s="55"/>
    </row>
    <row r="147" spans="1:13" ht="12.5">
      <c r="A147" s="4">
        <v>142</v>
      </c>
      <c r="B147" s="4" t="s">
        <v>162</v>
      </c>
      <c r="C147" s="2">
        <f t="shared" si="0"/>
        <v>13</v>
      </c>
      <c r="D147" s="4">
        <v>13</v>
      </c>
      <c r="E147" s="4" t="s">
        <v>162</v>
      </c>
      <c r="F147" s="4">
        <v>2203068330</v>
      </c>
      <c r="G147" s="4">
        <v>6802106893</v>
      </c>
      <c r="H147" s="4">
        <v>68311004092</v>
      </c>
      <c r="I147" s="47" t="s">
        <v>224</v>
      </c>
    </row>
    <row r="148" spans="1:13" ht="12.5">
      <c r="A148" s="4">
        <v>143</v>
      </c>
      <c r="B148" s="4" t="s">
        <v>162</v>
      </c>
      <c r="C148" s="2">
        <f t="shared" si="0"/>
        <v>14</v>
      </c>
      <c r="D148" s="4">
        <v>14</v>
      </c>
      <c r="E148" s="4" t="s">
        <v>162</v>
      </c>
      <c r="F148" s="4">
        <v>2203068337</v>
      </c>
      <c r="G148" s="4">
        <v>6871146856</v>
      </c>
      <c r="H148" s="4">
        <v>68311006842</v>
      </c>
      <c r="I148" s="47" t="s">
        <v>225</v>
      </c>
    </row>
    <row r="149" spans="1:13" ht="12.5">
      <c r="A149" s="4">
        <v>144</v>
      </c>
      <c r="B149" s="4" t="s">
        <v>162</v>
      </c>
      <c r="C149" s="2">
        <f t="shared" si="0"/>
        <v>15</v>
      </c>
      <c r="D149" s="4">
        <v>15</v>
      </c>
      <c r="E149" s="4" t="s">
        <v>162</v>
      </c>
      <c r="F149" s="4">
        <v>2203068341</v>
      </c>
      <c r="G149" s="4">
        <v>6871146861</v>
      </c>
      <c r="H149" s="4">
        <v>68211012925</v>
      </c>
      <c r="I149" s="47" t="s">
        <v>226</v>
      </c>
    </row>
    <row r="150" spans="1:13" ht="12.5">
      <c r="A150" s="4">
        <v>145</v>
      </c>
      <c r="B150" s="4" t="s">
        <v>162</v>
      </c>
      <c r="C150" s="2">
        <f t="shared" si="0"/>
        <v>16</v>
      </c>
      <c r="D150" s="4">
        <v>16</v>
      </c>
      <c r="E150" s="4" t="s">
        <v>162</v>
      </c>
      <c r="F150" s="4">
        <v>2203068347</v>
      </c>
      <c r="G150" s="4">
        <v>6871146867</v>
      </c>
      <c r="H150" s="4">
        <v>68311010717</v>
      </c>
      <c r="I150" s="47" t="s">
        <v>227</v>
      </c>
    </row>
    <row r="151" spans="1:13" ht="12.5">
      <c r="A151" s="4">
        <v>146</v>
      </c>
      <c r="B151" s="4" t="s">
        <v>162</v>
      </c>
      <c r="C151" s="2">
        <f t="shared" si="0"/>
        <v>17</v>
      </c>
      <c r="D151" s="4">
        <v>17</v>
      </c>
      <c r="E151" s="4" t="s">
        <v>162</v>
      </c>
      <c r="F151" s="4">
        <v>2203068338</v>
      </c>
      <c r="G151" s="4">
        <v>6871146857</v>
      </c>
      <c r="H151" s="4">
        <v>68311009933</v>
      </c>
      <c r="I151" s="47" t="s">
        <v>228</v>
      </c>
    </row>
    <row r="152" spans="1:13" ht="12.5">
      <c r="A152" s="4">
        <v>147</v>
      </c>
      <c r="B152" s="4" t="s">
        <v>162</v>
      </c>
      <c r="C152" s="2">
        <f t="shared" si="0"/>
        <v>18</v>
      </c>
      <c r="D152" s="4">
        <v>18</v>
      </c>
      <c r="E152" s="4" t="s">
        <v>162</v>
      </c>
      <c r="F152" s="4">
        <v>2203068349</v>
      </c>
      <c r="G152" s="4">
        <v>6871146869</v>
      </c>
      <c r="H152" s="4">
        <v>68311004278</v>
      </c>
      <c r="I152" s="47" t="s">
        <v>229</v>
      </c>
    </row>
    <row r="153" spans="1:13" ht="12.5">
      <c r="A153" s="4">
        <v>148</v>
      </c>
      <c r="B153" s="4" t="s">
        <v>162</v>
      </c>
      <c r="C153" s="2">
        <f t="shared" si="0"/>
        <v>19</v>
      </c>
      <c r="D153" s="4">
        <v>19</v>
      </c>
      <c r="E153" s="4" t="s">
        <v>162</v>
      </c>
      <c r="F153" s="4">
        <v>2203068332</v>
      </c>
      <c r="G153" s="4">
        <v>6871146852</v>
      </c>
      <c r="H153" s="4">
        <v>68311007686</v>
      </c>
      <c r="I153" s="47" t="s">
        <v>230</v>
      </c>
    </row>
    <row r="154" spans="1:13" ht="12.5">
      <c r="A154" s="4">
        <v>149</v>
      </c>
      <c r="B154" s="4" t="s">
        <v>162</v>
      </c>
      <c r="C154" s="2">
        <f t="shared" si="0"/>
        <v>20</v>
      </c>
      <c r="D154" s="4">
        <v>20</v>
      </c>
      <c r="E154" s="4" t="s">
        <v>162</v>
      </c>
      <c r="F154" s="4">
        <v>2203068348</v>
      </c>
      <c r="G154" s="4">
        <v>6871146868</v>
      </c>
      <c r="H154" s="4">
        <v>68311010529</v>
      </c>
      <c r="I154" s="47" t="s">
        <v>231</v>
      </c>
    </row>
    <row r="155" spans="1:13" ht="12.5">
      <c r="A155" s="4">
        <v>150</v>
      </c>
      <c r="B155" s="4" t="s">
        <v>162</v>
      </c>
      <c r="C155" s="2">
        <f t="shared" si="0"/>
        <v>21</v>
      </c>
      <c r="D155" s="4">
        <v>21</v>
      </c>
      <c r="E155" s="4" t="s">
        <v>162</v>
      </c>
      <c r="F155" s="4">
        <v>2203068339</v>
      </c>
      <c r="G155" s="4">
        <v>6871146858</v>
      </c>
      <c r="H155" s="4">
        <v>68211005790</v>
      </c>
      <c r="I155" s="47" t="s">
        <v>232</v>
      </c>
    </row>
    <row r="156" spans="1:13" ht="12.5">
      <c r="A156" s="4">
        <v>151</v>
      </c>
      <c r="B156" s="4" t="s">
        <v>162</v>
      </c>
      <c r="C156" s="2">
        <f t="shared" si="0"/>
        <v>22</v>
      </c>
      <c r="D156" s="4">
        <v>22</v>
      </c>
      <c r="E156" s="4" t="s">
        <v>162</v>
      </c>
      <c r="F156" s="4">
        <v>2203068353</v>
      </c>
      <c r="G156" s="4">
        <v>6871146873</v>
      </c>
      <c r="H156" s="4">
        <v>68311008080</v>
      </c>
      <c r="I156" s="47" t="s">
        <v>233</v>
      </c>
    </row>
    <row r="157" spans="1:13" ht="12.5">
      <c r="A157" s="4">
        <v>152</v>
      </c>
      <c r="B157" s="4" t="s">
        <v>162</v>
      </c>
      <c r="C157" s="2">
        <f t="shared" si="0"/>
        <v>23</v>
      </c>
      <c r="D157" s="4">
        <v>23</v>
      </c>
      <c r="E157" s="4" t="s">
        <v>162</v>
      </c>
      <c r="F157" s="4">
        <v>2203068345</v>
      </c>
      <c r="G157" s="4">
        <v>6871146865</v>
      </c>
      <c r="H157" s="4">
        <v>68211008163</v>
      </c>
      <c r="I157" s="47" t="s">
        <v>234</v>
      </c>
    </row>
    <row r="158" spans="1:13" ht="12.5">
      <c r="A158" s="4">
        <v>153</v>
      </c>
      <c r="B158" s="4" t="s">
        <v>162</v>
      </c>
      <c r="C158" s="2">
        <f t="shared" si="0"/>
        <v>24</v>
      </c>
      <c r="D158" s="4">
        <v>24</v>
      </c>
      <c r="E158" s="4" t="s">
        <v>162</v>
      </c>
      <c r="F158" s="4">
        <v>2203068340</v>
      </c>
      <c r="G158" s="4">
        <v>6871146859</v>
      </c>
      <c r="H158" s="4">
        <v>68311013874</v>
      </c>
      <c r="I158" s="47" t="s">
        <v>235</v>
      </c>
    </row>
    <row r="159" spans="1:13" ht="12.5">
      <c r="A159" s="4">
        <v>154</v>
      </c>
      <c r="B159" s="4" t="s">
        <v>185</v>
      </c>
      <c r="C159" s="2">
        <f t="shared" si="0"/>
        <v>1</v>
      </c>
      <c r="D159" s="4">
        <v>1</v>
      </c>
      <c r="E159" s="4" t="s">
        <v>185</v>
      </c>
      <c r="F159" s="4">
        <v>2102105156</v>
      </c>
      <c r="G159" s="4">
        <v>6876894803</v>
      </c>
      <c r="H159" s="4">
        <v>68310004630</v>
      </c>
      <c r="I159" s="47" t="s">
        <v>336</v>
      </c>
    </row>
    <row r="160" spans="1:13" ht="12.5">
      <c r="A160" s="4">
        <v>155</v>
      </c>
      <c r="B160" s="4" t="s">
        <v>185</v>
      </c>
      <c r="C160" s="2">
        <f t="shared" si="0"/>
        <v>2</v>
      </c>
      <c r="D160" s="4">
        <v>2</v>
      </c>
      <c r="E160" s="4" t="s">
        <v>185</v>
      </c>
      <c r="F160" s="4">
        <v>2102105163</v>
      </c>
      <c r="G160" s="4">
        <v>6876894804</v>
      </c>
      <c r="H160" s="4">
        <v>68310001472</v>
      </c>
      <c r="I160" s="47" t="s">
        <v>701</v>
      </c>
    </row>
    <row r="161" spans="1:9" ht="12.5">
      <c r="A161" s="4">
        <v>156</v>
      </c>
      <c r="B161" s="4" t="s">
        <v>185</v>
      </c>
      <c r="C161" s="2">
        <f t="shared" si="0"/>
        <v>3</v>
      </c>
      <c r="D161" s="4">
        <v>3</v>
      </c>
      <c r="E161" s="4" t="s">
        <v>185</v>
      </c>
      <c r="F161" s="4">
        <v>2102105169</v>
      </c>
      <c r="G161" s="4">
        <v>6876894805</v>
      </c>
      <c r="H161" s="4">
        <v>68210008981</v>
      </c>
      <c r="I161" s="47" t="s">
        <v>702</v>
      </c>
    </row>
    <row r="162" spans="1:9" ht="12.5">
      <c r="A162" s="4">
        <v>157</v>
      </c>
      <c r="B162" s="4" t="s">
        <v>185</v>
      </c>
      <c r="C162" s="2">
        <f t="shared" si="0"/>
        <v>4</v>
      </c>
      <c r="D162" s="4">
        <v>4</v>
      </c>
      <c r="E162" s="4" t="s">
        <v>185</v>
      </c>
      <c r="F162" s="4">
        <v>2102105168</v>
      </c>
      <c r="G162" s="4">
        <v>6876894806</v>
      </c>
      <c r="H162" s="4">
        <v>68210010827</v>
      </c>
      <c r="I162" s="47" t="s">
        <v>703</v>
      </c>
    </row>
    <row r="163" spans="1:9" ht="12.5">
      <c r="A163" s="4">
        <v>158</v>
      </c>
      <c r="B163" s="4" t="s">
        <v>185</v>
      </c>
      <c r="C163" s="2">
        <f t="shared" si="0"/>
        <v>5</v>
      </c>
      <c r="D163" s="4">
        <v>5</v>
      </c>
      <c r="E163" s="4" t="s">
        <v>185</v>
      </c>
      <c r="F163" s="4">
        <v>2102105157</v>
      </c>
      <c r="G163" s="4">
        <v>6876894807</v>
      </c>
      <c r="H163" s="4">
        <v>68210010828</v>
      </c>
      <c r="I163" s="47" t="s">
        <v>247</v>
      </c>
    </row>
    <row r="164" spans="1:9" ht="12.5">
      <c r="A164" s="4">
        <v>159</v>
      </c>
      <c r="B164" s="4" t="s">
        <v>185</v>
      </c>
      <c r="C164" s="2">
        <f t="shared" si="0"/>
        <v>6</v>
      </c>
      <c r="D164" s="4">
        <v>6</v>
      </c>
      <c r="E164" s="4" t="s">
        <v>185</v>
      </c>
      <c r="F164" s="4">
        <v>2102105162</v>
      </c>
      <c r="G164" s="4">
        <v>6876894808</v>
      </c>
      <c r="H164" s="4">
        <v>68210006235</v>
      </c>
      <c r="I164" s="47" t="s">
        <v>704</v>
      </c>
    </row>
    <row r="165" spans="1:9" ht="12.5">
      <c r="A165" s="4">
        <v>160</v>
      </c>
      <c r="B165" s="4" t="s">
        <v>185</v>
      </c>
      <c r="C165" s="2">
        <f t="shared" si="0"/>
        <v>7</v>
      </c>
      <c r="D165" s="4">
        <v>7</v>
      </c>
      <c r="E165" s="4" t="s">
        <v>185</v>
      </c>
      <c r="F165" s="4">
        <v>2102106196</v>
      </c>
      <c r="G165" s="4">
        <v>6865524199</v>
      </c>
      <c r="H165" s="4">
        <v>17210001794</v>
      </c>
      <c r="I165" s="47" t="s">
        <v>250</v>
      </c>
    </row>
    <row r="166" spans="1:9" ht="12.5">
      <c r="A166" s="4">
        <v>161</v>
      </c>
      <c r="B166" s="4" t="s">
        <v>185</v>
      </c>
      <c r="C166" s="2">
        <f t="shared" si="0"/>
        <v>8</v>
      </c>
      <c r="D166" s="4">
        <v>8</v>
      </c>
      <c r="E166" s="4" t="s">
        <v>185</v>
      </c>
      <c r="F166" s="4">
        <v>2102105171</v>
      </c>
      <c r="G166" s="4">
        <v>6876894809</v>
      </c>
      <c r="H166" s="4">
        <v>68310006876</v>
      </c>
      <c r="I166" s="47" t="s">
        <v>705</v>
      </c>
    </row>
    <row r="167" spans="1:9" ht="12.5">
      <c r="A167" s="4">
        <v>162</v>
      </c>
      <c r="B167" s="4" t="s">
        <v>185</v>
      </c>
      <c r="C167" s="2">
        <f t="shared" si="0"/>
        <v>9</v>
      </c>
      <c r="D167" s="4">
        <v>9</v>
      </c>
      <c r="E167" s="4" t="s">
        <v>185</v>
      </c>
      <c r="F167" s="4">
        <v>2102105151</v>
      </c>
      <c r="G167" s="4">
        <v>6876894810</v>
      </c>
      <c r="H167" s="4">
        <v>68310011480</v>
      </c>
      <c r="I167" s="47" t="s">
        <v>706</v>
      </c>
    </row>
    <row r="168" spans="1:9" ht="12.5">
      <c r="A168" s="4">
        <v>163</v>
      </c>
      <c r="B168" s="4" t="s">
        <v>185</v>
      </c>
      <c r="C168" s="2">
        <f t="shared" si="0"/>
        <v>10</v>
      </c>
      <c r="D168" s="4">
        <v>10</v>
      </c>
      <c r="E168" s="4" t="s">
        <v>185</v>
      </c>
      <c r="F168" s="4">
        <v>2102105172</v>
      </c>
      <c r="G168" s="4">
        <v>6876894811</v>
      </c>
      <c r="H168" s="4">
        <v>68310010710</v>
      </c>
      <c r="I168" s="47" t="s">
        <v>707</v>
      </c>
    </row>
    <row r="169" spans="1:9" ht="12.5">
      <c r="A169" s="4">
        <v>164</v>
      </c>
      <c r="B169" s="4" t="s">
        <v>185</v>
      </c>
      <c r="C169" s="2">
        <f t="shared" si="0"/>
        <v>11</v>
      </c>
      <c r="D169" s="4">
        <v>11</v>
      </c>
      <c r="E169" s="4" t="s">
        <v>185</v>
      </c>
      <c r="F169" s="4">
        <v>2102105173</v>
      </c>
      <c r="G169" s="4">
        <v>6876894812</v>
      </c>
      <c r="H169" s="4">
        <v>68210010260</v>
      </c>
      <c r="I169" s="47" t="s">
        <v>708</v>
      </c>
    </row>
    <row r="170" spans="1:9" ht="12.5">
      <c r="A170" s="4">
        <v>165</v>
      </c>
      <c r="B170" s="4" t="s">
        <v>185</v>
      </c>
      <c r="C170" s="2">
        <f t="shared" si="0"/>
        <v>12</v>
      </c>
      <c r="D170" s="4">
        <v>12</v>
      </c>
      <c r="E170" s="4" t="s">
        <v>185</v>
      </c>
      <c r="F170" s="4">
        <v>2102105161</v>
      </c>
      <c r="G170" s="4">
        <v>6876894813</v>
      </c>
      <c r="H170" s="4">
        <v>68210010750</v>
      </c>
      <c r="I170" s="47" t="s">
        <v>309</v>
      </c>
    </row>
    <row r="171" spans="1:9" ht="12.5">
      <c r="A171" s="4">
        <v>166</v>
      </c>
      <c r="B171" s="4" t="s">
        <v>185</v>
      </c>
      <c r="C171" s="2">
        <f t="shared" si="0"/>
        <v>13</v>
      </c>
      <c r="D171" s="4">
        <v>13</v>
      </c>
      <c r="E171" s="4" t="s">
        <v>185</v>
      </c>
      <c r="F171" s="4">
        <v>2102105149</v>
      </c>
      <c r="G171" s="4">
        <v>6876894814</v>
      </c>
      <c r="H171" s="4">
        <v>68310001346</v>
      </c>
      <c r="I171" s="47" t="s">
        <v>310</v>
      </c>
    </row>
    <row r="172" spans="1:9" ht="12.5">
      <c r="A172" s="4">
        <v>167</v>
      </c>
      <c r="B172" s="4" t="s">
        <v>185</v>
      </c>
      <c r="C172" s="2">
        <f t="shared" si="0"/>
        <v>14</v>
      </c>
      <c r="D172" s="4">
        <v>14</v>
      </c>
      <c r="E172" s="4" t="s">
        <v>185</v>
      </c>
      <c r="F172" s="4">
        <v>2102105159</v>
      </c>
      <c r="G172" s="4">
        <v>6865524324</v>
      </c>
      <c r="H172" s="4">
        <v>68310001771</v>
      </c>
      <c r="I172" s="47" t="s">
        <v>345</v>
      </c>
    </row>
    <row r="173" spans="1:9" ht="12.5">
      <c r="A173" s="4">
        <v>168</v>
      </c>
      <c r="B173" s="4" t="s">
        <v>185</v>
      </c>
      <c r="C173" s="2">
        <f t="shared" si="0"/>
        <v>15</v>
      </c>
      <c r="D173" s="4">
        <v>15</v>
      </c>
      <c r="E173" s="4" t="s">
        <v>185</v>
      </c>
      <c r="F173" s="4">
        <v>2102105153</v>
      </c>
      <c r="G173" s="4">
        <v>6876894815</v>
      </c>
      <c r="H173" s="4">
        <v>68310010275</v>
      </c>
      <c r="I173" s="47" t="s">
        <v>709</v>
      </c>
    </row>
    <row r="174" spans="1:9" ht="12.5">
      <c r="A174" s="4">
        <v>169</v>
      </c>
      <c r="B174" s="4" t="s">
        <v>185</v>
      </c>
      <c r="C174" s="2">
        <f t="shared" si="0"/>
        <v>16</v>
      </c>
      <c r="D174" s="4">
        <v>16</v>
      </c>
      <c r="E174" s="4" t="s">
        <v>185</v>
      </c>
      <c r="F174" s="4">
        <v>2102105152</v>
      </c>
      <c r="G174" s="4">
        <v>6801930652</v>
      </c>
      <c r="H174" s="4">
        <v>68310002529</v>
      </c>
      <c r="I174" s="47" t="s">
        <v>347</v>
      </c>
    </row>
    <row r="175" spans="1:9" ht="12.5">
      <c r="A175" s="4">
        <v>170</v>
      </c>
      <c r="B175" s="4" t="s">
        <v>185</v>
      </c>
      <c r="C175" s="2">
        <f t="shared" si="0"/>
        <v>17</v>
      </c>
      <c r="D175" s="4">
        <v>17</v>
      </c>
      <c r="E175" s="4" t="s">
        <v>185</v>
      </c>
      <c r="F175" s="4">
        <v>2102105165</v>
      </c>
      <c r="G175" s="4">
        <v>6876894817</v>
      </c>
      <c r="H175" s="4">
        <v>68310003985</v>
      </c>
      <c r="I175" s="47" t="s">
        <v>316</v>
      </c>
    </row>
    <row r="176" spans="1:9" ht="12.5">
      <c r="A176" s="4">
        <v>171</v>
      </c>
      <c r="B176" s="4" t="s">
        <v>185</v>
      </c>
      <c r="C176" s="2">
        <f t="shared" si="0"/>
        <v>18</v>
      </c>
      <c r="D176" s="4">
        <v>18</v>
      </c>
      <c r="E176" s="4" t="s">
        <v>185</v>
      </c>
      <c r="F176" s="4">
        <v>2102105167</v>
      </c>
      <c r="G176" s="4">
        <v>6876894818</v>
      </c>
      <c r="H176" s="4">
        <v>68310003184</v>
      </c>
      <c r="I176" s="47" t="s">
        <v>710</v>
      </c>
    </row>
    <row r="177" spans="1:9" ht="12.5">
      <c r="A177" s="4">
        <v>172</v>
      </c>
      <c r="B177" s="4" t="s">
        <v>185</v>
      </c>
      <c r="C177" s="2">
        <f t="shared" si="0"/>
        <v>19</v>
      </c>
      <c r="D177" s="4">
        <v>19</v>
      </c>
      <c r="E177" s="4" t="s">
        <v>185</v>
      </c>
      <c r="F177" s="4">
        <v>2102105150</v>
      </c>
      <c r="G177" s="4">
        <v>6876894819</v>
      </c>
      <c r="H177" s="4">
        <v>68210011251</v>
      </c>
      <c r="I177" s="47" t="s">
        <v>354</v>
      </c>
    </row>
    <row r="178" spans="1:9" ht="12.5">
      <c r="A178" s="4">
        <v>173</v>
      </c>
      <c r="B178" s="4" t="s">
        <v>185</v>
      </c>
      <c r="C178" s="2">
        <f t="shared" si="0"/>
        <v>20</v>
      </c>
      <c r="D178" s="4">
        <v>20</v>
      </c>
      <c r="E178" s="4" t="s">
        <v>185</v>
      </c>
      <c r="F178" s="4">
        <v>2102105170</v>
      </c>
      <c r="G178" s="4">
        <v>6876894820</v>
      </c>
      <c r="H178" s="4">
        <v>68310004663</v>
      </c>
      <c r="I178" s="47" t="s">
        <v>711</v>
      </c>
    </row>
    <row r="179" spans="1:9" ht="12.5">
      <c r="A179" s="4">
        <v>174</v>
      </c>
      <c r="B179" s="4" t="s">
        <v>185</v>
      </c>
      <c r="C179" s="2">
        <f t="shared" si="0"/>
        <v>21</v>
      </c>
      <c r="D179" s="4">
        <v>21</v>
      </c>
      <c r="E179" s="4" t="s">
        <v>185</v>
      </c>
      <c r="F179" s="4">
        <v>2102105160</v>
      </c>
      <c r="G179" s="4">
        <v>6876894821</v>
      </c>
      <c r="H179" s="4">
        <v>68210009219</v>
      </c>
      <c r="I179" s="47" t="s">
        <v>324</v>
      </c>
    </row>
    <row r="180" spans="1:9" ht="12.5">
      <c r="A180" s="4">
        <v>175</v>
      </c>
      <c r="B180" s="4" t="s">
        <v>185</v>
      </c>
      <c r="C180" s="2">
        <f t="shared" si="0"/>
        <v>22</v>
      </c>
      <c r="D180" s="4">
        <v>22</v>
      </c>
      <c r="E180" s="4" t="s">
        <v>185</v>
      </c>
      <c r="F180" s="4">
        <v>2102105158</v>
      </c>
      <c r="G180" s="4">
        <v>6876894822</v>
      </c>
      <c r="H180" s="4">
        <v>68210010459</v>
      </c>
      <c r="I180" s="47" t="s">
        <v>358</v>
      </c>
    </row>
    <row r="181" spans="1:9" ht="12.5">
      <c r="A181" s="4">
        <v>176</v>
      </c>
      <c r="B181" s="4" t="s">
        <v>185</v>
      </c>
      <c r="C181" s="2">
        <f t="shared" si="0"/>
        <v>23</v>
      </c>
      <c r="D181" s="4">
        <v>23</v>
      </c>
      <c r="E181" s="4" t="s">
        <v>185</v>
      </c>
      <c r="F181" s="4">
        <v>2102105148</v>
      </c>
      <c r="G181" s="4">
        <v>6871146893</v>
      </c>
      <c r="H181" s="4">
        <v>68210005585</v>
      </c>
      <c r="I181" s="47" t="s">
        <v>712</v>
      </c>
    </row>
    <row r="182" spans="1:9" ht="12.5">
      <c r="A182" s="4">
        <v>177</v>
      </c>
      <c r="B182" s="4" t="s">
        <v>185</v>
      </c>
      <c r="C182" s="2">
        <f t="shared" si="0"/>
        <v>24</v>
      </c>
      <c r="D182" s="4">
        <v>24</v>
      </c>
      <c r="E182" s="4" t="s">
        <v>185</v>
      </c>
      <c r="F182" s="4">
        <v>2102105155</v>
      </c>
      <c r="G182" s="4">
        <v>6876894823</v>
      </c>
      <c r="H182" s="4">
        <v>68310010660</v>
      </c>
      <c r="I182" s="47" t="s">
        <v>392</v>
      </c>
    </row>
    <row r="183" spans="1:9" ht="12.5">
      <c r="A183" s="4">
        <v>178</v>
      </c>
      <c r="B183" s="4" t="s">
        <v>211</v>
      </c>
      <c r="C183" s="2">
        <f t="shared" si="0"/>
        <v>1</v>
      </c>
      <c r="D183" s="4">
        <v>1</v>
      </c>
      <c r="E183" s="4" t="s">
        <v>211</v>
      </c>
      <c r="F183" s="4">
        <v>2102106193</v>
      </c>
      <c r="G183" s="4">
        <v>6865524333</v>
      </c>
      <c r="H183" s="4">
        <v>68310002422</v>
      </c>
      <c r="I183" s="47" t="s">
        <v>366</v>
      </c>
    </row>
    <row r="184" spans="1:9" ht="12.5">
      <c r="A184" s="4">
        <v>179</v>
      </c>
      <c r="B184" s="4" t="s">
        <v>211</v>
      </c>
      <c r="C184" s="2">
        <f t="shared" si="0"/>
        <v>2</v>
      </c>
      <c r="D184" s="4">
        <v>2</v>
      </c>
      <c r="E184" s="4" t="s">
        <v>211</v>
      </c>
      <c r="F184" s="4">
        <v>2102106201</v>
      </c>
      <c r="G184" s="4">
        <v>6840898762</v>
      </c>
      <c r="H184" s="4">
        <v>68310004553</v>
      </c>
      <c r="I184" s="47" t="s">
        <v>713</v>
      </c>
    </row>
    <row r="185" spans="1:9" ht="12.5">
      <c r="A185" s="4">
        <v>180</v>
      </c>
      <c r="B185" s="4" t="s">
        <v>211</v>
      </c>
      <c r="C185" s="2">
        <f t="shared" si="0"/>
        <v>3</v>
      </c>
      <c r="D185" s="4">
        <v>3</v>
      </c>
      <c r="E185" s="4" t="s">
        <v>211</v>
      </c>
      <c r="F185" s="4">
        <v>2102106200</v>
      </c>
      <c r="G185" s="4">
        <v>6841000991</v>
      </c>
      <c r="H185" s="4">
        <v>68310008946</v>
      </c>
      <c r="I185" s="47" t="s">
        <v>338</v>
      </c>
    </row>
    <row r="186" spans="1:9" ht="12.5">
      <c r="A186" s="4">
        <v>181</v>
      </c>
      <c r="B186" s="4" t="s">
        <v>211</v>
      </c>
      <c r="C186" s="2">
        <f t="shared" si="0"/>
        <v>4</v>
      </c>
      <c r="D186" s="4">
        <v>4</v>
      </c>
      <c r="E186" s="4" t="s">
        <v>211</v>
      </c>
      <c r="F186" s="4">
        <v>2102106187</v>
      </c>
      <c r="G186" s="4">
        <v>6851186712</v>
      </c>
      <c r="H186" s="4">
        <v>68210011988</v>
      </c>
      <c r="I186" s="47" t="s">
        <v>376</v>
      </c>
    </row>
    <row r="187" spans="1:9" ht="12.5">
      <c r="A187" s="4">
        <v>182</v>
      </c>
      <c r="B187" s="4" t="s">
        <v>211</v>
      </c>
      <c r="C187" s="2">
        <f t="shared" si="0"/>
        <v>5</v>
      </c>
      <c r="D187" s="4">
        <v>5</v>
      </c>
      <c r="E187" s="4" t="s">
        <v>211</v>
      </c>
      <c r="F187" s="4">
        <v>2102106204</v>
      </c>
      <c r="G187" s="4">
        <v>6840897785</v>
      </c>
      <c r="H187" s="4">
        <v>68210004413</v>
      </c>
      <c r="I187" s="47" t="s">
        <v>340</v>
      </c>
    </row>
    <row r="188" spans="1:9" ht="12.5">
      <c r="A188" s="4">
        <v>183</v>
      </c>
      <c r="B188" s="4" t="s">
        <v>211</v>
      </c>
      <c r="C188" s="2">
        <f t="shared" si="0"/>
        <v>6</v>
      </c>
      <c r="D188" s="4">
        <v>6</v>
      </c>
      <c r="E188" s="4" t="s">
        <v>211</v>
      </c>
      <c r="F188" s="4">
        <v>2102106202</v>
      </c>
      <c r="G188" s="4">
        <v>6871106405</v>
      </c>
      <c r="H188" s="4">
        <v>68310003785</v>
      </c>
      <c r="I188" s="47" t="s">
        <v>714</v>
      </c>
    </row>
    <row r="189" spans="1:9" ht="12.5">
      <c r="A189" s="4">
        <v>184</v>
      </c>
      <c r="B189" s="4" t="s">
        <v>211</v>
      </c>
      <c r="C189" s="2">
        <f t="shared" si="0"/>
        <v>7</v>
      </c>
      <c r="D189" s="4">
        <v>7</v>
      </c>
      <c r="E189" s="4" t="s">
        <v>211</v>
      </c>
      <c r="F189" s="4">
        <v>2102106194</v>
      </c>
      <c r="G189" s="4">
        <v>6865524202</v>
      </c>
      <c r="H189" s="4">
        <v>68310007408</v>
      </c>
      <c r="I189" s="47" t="s">
        <v>715</v>
      </c>
    </row>
    <row r="190" spans="1:9" ht="12.5">
      <c r="A190" s="4">
        <v>185</v>
      </c>
      <c r="B190" s="4" t="s">
        <v>211</v>
      </c>
      <c r="C190" s="2">
        <f t="shared" si="0"/>
        <v>8</v>
      </c>
      <c r="D190" s="4">
        <v>8</v>
      </c>
      <c r="E190" s="4" t="s">
        <v>211</v>
      </c>
      <c r="F190" s="4">
        <v>2102106188</v>
      </c>
      <c r="G190" s="4">
        <v>6865524334</v>
      </c>
      <c r="H190" s="4">
        <v>68210002875</v>
      </c>
      <c r="I190" s="47" t="s">
        <v>716</v>
      </c>
    </row>
    <row r="191" spans="1:9" ht="12.5">
      <c r="A191" s="4">
        <v>186</v>
      </c>
      <c r="B191" s="4" t="s">
        <v>211</v>
      </c>
      <c r="C191" s="2">
        <f t="shared" si="0"/>
        <v>9</v>
      </c>
      <c r="D191" s="4">
        <v>9</v>
      </c>
      <c r="E191" s="4" t="s">
        <v>211</v>
      </c>
      <c r="F191" s="4">
        <v>2102106192</v>
      </c>
      <c r="G191" s="4">
        <v>6858294912</v>
      </c>
      <c r="H191" s="4">
        <v>68210005341</v>
      </c>
      <c r="I191" s="47" t="s">
        <v>717</v>
      </c>
    </row>
    <row r="192" spans="1:9" ht="12.5">
      <c r="A192" s="4">
        <v>187</v>
      </c>
      <c r="B192" s="4" t="s">
        <v>211</v>
      </c>
      <c r="C192" s="2">
        <f t="shared" si="0"/>
        <v>10</v>
      </c>
      <c r="D192" s="4">
        <v>10</v>
      </c>
      <c r="E192" s="4" t="s">
        <v>211</v>
      </c>
      <c r="F192" s="4">
        <v>2102105166</v>
      </c>
      <c r="G192" s="4">
        <v>6865524193</v>
      </c>
      <c r="H192" s="4">
        <v>68310001863</v>
      </c>
      <c r="I192" s="47" t="s">
        <v>386</v>
      </c>
    </row>
    <row r="193" spans="1:9" ht="12.5">
      <c r="A193" s="4">
        <v>188</v>
      </c>
      <c r="B193" s="4" t="s">
        <v>211</v>
      </c>
      <c r="C193" s="2">
        <f t="shared" si="0"/>
        <v>11</v>
      </c>
      <c r="D193" s="4">
        <v>11</v>
      </c>
      <c r="E193" s="4" t="s">
        <v>211</v>
      </c>
      <c r="F193" s="4">
        <v>2102106183</v>
      </c>
      <c r="G193" s="4">
        <v>6865524204</v>
      </c>
      <c r="H193" s="4">
        <v>68310001214</v>
      </c>
      <c r="I193" s="47" t="s">
        <v>718</v>
      </c>
    </row>
    <row r="194" spans="1:9" ht="12.5">
      <c r="A194" s="4">
        <v>189</v>
      </c>
      <c r="B194" s="4" t="s">
        <v>211</v>
      </c>
      <c r="C194" s="2">
        <f t="shared" si="0"/>
        <v>12</v>
      </c>
      <c r="D194" s="4">
        <v>12</v>
      </c>
      <c r="E194" s="4" t="s">
        <v>211</v>
      </c>
      <c r="F194" s="4">
        <v>2102106195</v>
      </c>
      <c r="G194" s="4">
        <v>6871106410</v>
      </c>
      <c r="H194" s="4">
        <v>68310011301</v>
      </c>
      <c r="I194" s="47" t="s">
        <v>314</v>
      </c>
    </row>
    <row r="195" spans="1:9" ht="12.5">
      <c r="A195" s="4">
        <v>190</v>
      </c>
      <c r="B195" s="4" t="s">
        <v>211</v>
      </c>
      <c r="C195" s="2">
        <f t="shared" si="0"/>
        <v>13</v>
      </c>
      <c r="D195" s="4">
        <v>13</v>
      </c>
      <c r="E195" s="4" t="s">
        <v>211</v>
      </c>
      <c r="F195" s="4">
        <v>2102106203</v>
      </c>
      <c r="G195" s="4">
        <v>6865524206</v>
      </c>
      <c r="H195" s="4">
        <v>68210004518</v>
      </c>
      <c r="I195" s="47" t="s">
        <v>719</v>
      </c>
    </row>
    <row r="196" spans="1:9" ht="12.5">
      <c r="A196" s="4">
        <v>191</v>
      </c>
      <c r="B196" s="4" t="s">
        <v>211</v>
      </c>
      <c r="C196" s="2">
        <f t="shared" si="0"/>
        <v>14</v>
      </c>
      <c r="D196" s="4">
        <v>14</v>
      </c>
      <c r="E196" s="4" t="s">
        <v>211</v>
      </c>
      <c r="F196" s="4">
        <v>2102106189</v>
      </c>
      <c r="G196" s="4">
        <v>6865524207</v>
      </c>
      <c r="H196" s="4">
        <v>68310010394</v>
      </c>
      <c r="I196" s="47" t="s">
        <v>317</v>
      </c>
    </row>
    <row r="197" spans="1:9" ht="12.5">
      <c r="A197" s="4">
        <v>192</v>
      </c>
      <c r="B197" s="4" t="s">
        <v>211</v>
      </c>
      <c r="C197" s="2">
        <f t="shared" si="0"/>
        <v>15</v>
      </c>
      <c r="D197" s="4">
        <v>15</v>
      </c>
      <c r="E197" s="4" t="s">
        <v>211</v>
      </c>
      <c r="F197" s="4">
        <v>2102106186</v>
      </c>
      <c r="G197" s="4">
        <v>6871106411</v>
      </c>
      <c r="H197" s="4">
        <v>68210005004</v>
      </c>
      <c r="I197" s="47" t="s">
        <v>720</v>
      </c>
    </row>
    <row r="198" spans="1:9" ht="12.5">
      <c r="A198" s="4">
        <v>193</v>
      </c>
      <c r="B198" s="4" t="s">
        <v>211</v>
      </c>
      <c r="C198" s="2">
        <f t="shared" si="0"/>
        <v>16</v>
      </c>
      <c r="D198" s="4">
        <v>16</v>
      </c>
      <c r="E198" s="4" t="s">
        <v>211</v>
      </c>
      <c r="F198" s="4">
        <v>2102106184</v>
      </c>
      <c r="G198" s="4">
        <v>6865524210</v>
      </c>
      <c r="H198" s="4">
        <v>68310001373</v>
      </c>
      <c r="I198" s="47" t="s">
        <v>320</v>
      </c>
    </row>
    <row r="199" spans="1:9" ht="12.5">
      <c r="A199" s="4">
        <v>194</v>
      </c>
      <c r="B199" s="4" t="s">
        <v>211</v>
      </c>
      <c r="C199" s="2">
        <f t="shared" si="0"/>
        <v>17</v>
      </c>
      <c r="D199" s="4">
        <v>17</v>
      </c>
      <c r="E199" s="4" t="s">
        <v>211</v>
      </c>
      <c r="F199" s="4">
        <v>2102106181</v>
      </c>
      <c r="G199" s="4">
        <v>6865524211</v>
      </c>
      <c r="H199" s="4">
        <v>68310003306</v>
      </c>
      <c r="I199" s="47" t="s">
        <v>321</v>
      </c>
    </row>
    <row r="200" spans="1:9" ht="12.5">
      <c r="A200" s="4">
        <v>195</v>
      </c>
      <c r="B200" s="4" t="s">
        <v>211</v>
      </c>
      <c r="C200" s="2">
        <f t="shared" si="0"/>
        <v>18</v>
      </c>
      <c r="D200" s="4">
        <v>18</v>
      </c>
      <c r="E200" s="4" t="s">
        <v>211</v>
      </c>
      <c r="F200" s="4">
        <v>2102105154</v>
      </c>
      <c r="G200" s="4">
        <v>6865524328</v>
      </c>
      <c r="H200" s="4">
        <v>68210003022</v>
      </c>
      <c r="I200" s="47" t="s">
        <v>721</v>
      </c>
    </row>
    <row r="201" spans="1:9" ht="12.5">
      <c r="A201" s="4">
        <v>196</v>
      </c>
      <c r="B201" s="4" t="s">
        <v>211</v>
      </c>
      <c r="C201" s="2">
        <f t="shared" si="0"/>
        <v>19</v>
      </c>
      <c r="D201" s="4">
        <v>19</v>
      </c>
      <c r="E201" s="4" t="s">
        <v>211</v>
      </c>
      <c r="F201" s="4">
        <v>2102106199</v>
      </c>
      <c r="G201" s="4">
        <v>6871106412</v>
      </c>
      <c r="H201" s="4">
        <v>68310006085</v>
      </c>
      <c r="I201" s="47" t="s">
        <v>355</v>
      </c>
    </row>
    <row r="202" spans="1:9" ht="12.5">
      <c r="A202" s="4">
        <v>197</v>
      </c>
      <c r="B202" s="4" t="s">
        <v>211</v>
      </c>
      <c r="C202" s="2">
        <f t="shared" si="0"/>
        <v>20</v>
      </c>
      <c r="D202" s="4">
        <v>20</v>
      </c>
      <c r="E202" s="4" t="s">
        <v>211</v>
      </c>
      <c r="F202" s="4">
        <v>2102106182</v>
      </c>
      <c r="G202" s="4">
        <v>6865524213</v>
      </c>
      <c r="H202" s="4">
        <v>68310006800</v>
      </c>
      <c r="I202" s="47" t="s">
        <v>323</v>
      </c>
    </row>
    <row r="203" spans="1:9" ht="12.5">
      <c r="A203" s="4">
        <v>198</v>
      </c>
      <c r="B203" s="4" t="s">
        <v>211</v>
      </c>
      <c r="C203" s="2">
        <f t="shared" si="0"/>
        <v>21</v>
      </c>
      <c r="D203" s="4">
        <v>21</v>
      </c>
      <c r="E203" s="4" t="s">
        <v>211</v>
      </c>
      <c r="F203" s="4">
        <v>2102106191</v>
      </c>
      <c r="G203" s="4">
        <v>6858294928</v>
      </c>
      <c r="H203" s="4">
        <v>68210006700</v>
      </c>
      <c r="I203" s="47" t="s">
        <v>722</v>
      </c>
    </row>
    <row r="204" spans="1:9" ht="12.5">
      <c r="A204" s="4">
        <v>199</v>
      </c>
      <c r="B204" s="4" t="s">
        <v>211</v>
      </c>
      <c r="C204" s="2">
        <f t="shared" si="0"/>
        <v>22</v>
      </c>
      <c r="D204" s="4">
        <v>22</v>
      </c>
      <c r="E204" s="4" t="s">
        <v>211</v>
      </c>
      <c r="F204" s="4">
        <v>2102106185</v>
      </c>
      <c r="G204" s="4">
        <v>6871106413</v>
      </c>
      <c r="H204" s="4">
        <v>68210006430</v>
      </c>
      <c r="I204" s="47" t="s">
        <v>723</v>
      </c>
    </row>
    <row r="205" spans="1:9" ht="12.5">
      <c r="A205" s="4">
        <v>200</v>
      </c>
      <c r="B205" s="4" t="s">
        <v>211</v>
      </c>
      <c r="C205" s="2">
        <f t="shared" si="0"/>
        <v>23</v>
      </c>
      <c r="D205" s="4">
        <v>23</v>
      </c>
      <c r="E205" s="4" t="s">
        <v>211</v>
      </c>
      <c r="F205" s="4">
        <v>2102106190</v>
      </c>
      <c r="G205" s="4">
        <v>6871106414</v>
      </c>
      <c r="H205" s="4">
        <v>68310010573</v>
      </c>
      <c r="I205" s="47" t="s">
        <v>328</v>
      </c>
    </row>
    <row r="206" spans="1:9" ht="12.5">
      <c r="A206" s="4">
        <v>201</v>
      </c>
      <c r="B206" s="4" t="s">
        <v>236</v>
      </c>
      <c r="C206" s="2">
        <f t="shared" si="0"/>
        <v>1</v>
      </c>
      <c r="D206" s="4">
        <v>1</v>
      </c>
      <c r="E206" s="4" t="s">
        <v>236</v>
      </c>
      <c r="F206" s="4">
        <v>2004950424</v>
      </c>
      <c r="G206" s="4">
        <v>6858719650</v>
      </c>
      <c r="H206" s="4">
        <v>68209001486</v>
      </c>
      <c r="I206" s="47" t="s">
        <v>396</v>
      </c>
    </row>
    <row r="207" spans="1:9" ht="12.5">
      <c r="A207" s="4">
        <v>202</v>
      </c>
      <c r="B207" s="4" t="s">
        <v>236</v>
      </c>
      <c r="C207" s="2">
        <f t="shared" si="0"/>
        <v>2</v>
      </c>
      <c r="D207" s="4">
        <v>2</v>
      </c>
      <c r="E207" s="4" t="s">
        <v>236</v>
      </c>
      <c r="F207" s="4">
        <v>2004950257</v>
      </c>
      <c r="G207" s="4">
        <v>6850697154</v>
      </c>
      <c r="H207" s="4">
        <v>68209004739</v>
      </c>
      <c r="I207" s="47" t="s">
        <v>397</v>
      </c>
    </row>
    <row r="208" spans="1:9" ht="12.5">
      <c r="A208" s="4">
        <v>203</v>
      </c>
      <c r="B208" s="4" t="s">
        <v>236</v>
      </c>
      <c r="C208" s="2">
        <f t="shared" si="0"/>
        <v>3</v>
      </c>
      <c r="D208" s="4">
        <v>3</v>
      </c>
      <c r="E208" s="4" t="s">
        <v>236</v>
      </c>
      <c r="F208" s="4">
        <v>2004927411</v>
      </c>
      <c r="G208" s="4">
        <v>6850799413</v>
      </c>
      <c r="H208" s="4">
        <v>68209000602</v>
      </c>
      <c r="I208" s="47" t="s">
        <v>398</v>
      </c>
    </row>
    <row r="209" spans="1:9" ht="12.5">
      <c r="A209" s="4">
        <v>204</v>
      </c>
      <c r="B209" s="4" t="s">
        <v>236</v>
      </c>
      <c r="C209" s="2">
        <f t="shared" si="0"/>
        <v>4</v>
      </c>
      <c r="D209" s="4">
        <v>4</v>
      </c>
      <c r="E209" s="4" t="s">
        <v>236</v>
      </c>
      <c r="F209" s="4">
        <v>2004927413</v>
      </c>
      <c r="G209" s="4">
        <v>6846999300</v>
      </c>
      <c r="H209" s="4">
        <v>68309008051</v>
      </c>
      <c r="I209" s="47" t="s">
        <v>399</v>
      </c>
    </row>
    <row r="210" spans="1:9" ht="12.5">
      <c r="A210" s="4">
        <v>205</v>
      </c>
      <c r="B210" s="4" t="s">
        <v>236</v>
      </c>
      <c r="C210" s="2">
        <f t="shared" si="0"/>
        <v>5</v>
      </c>
      <c r="D210" s="4">
        <v>5</v>
      </c>
      <c r="E210" s="4" t="s">
        <v>236</v>
      </c>
      <c r="F210" s="4">
        <v>2005201744</v>
      </c>
      <c r="G210" s="4">
        <v>6858719627</v>
      </c>
      <c r="H210" s="4">
        <v>68309004130</v>
      </c>
      <c r="I210" s="47" t="s">
        <v>400</v>
      </c>
    </row>
    <row r="211" spans="1:9" ht="12.5">
      <c r="A211" s="4">
        <v>206</v>
      </c>
      <c r="B211" s="4" t="s">
        <v>236</v>
      </c>
      <c r="C211" s="2">
        <f t="shared" si="0"/>
        <v>6</v>
      </c>
      <c r="D211" s="4">
        <v>6</v>
      </c>
      <c r="E211" s="4" t="s">
        <v>236</v>
      </c>
      <c r="F211" s="4">
        <v>2005777630</v>
      </c>
      <c r="G211" s="4">
        <v>6802346768</v>
      </c>
      <c r="H211" s="4">
        <v>68309011639</v>
      </c>
      <c r="I211" s="47" t="s">
        <v>401</v>
      </c>
    </row>
    <row r="212" spans="1:9" ht="12.5">
      <c r="A212" s="4">
        <v>207</v>
      </c>
      <c r="B212" s="4" t="s">
        <v>236</v>
      </c>
      <c r="C212" s="2">
        <f t="shared" si="0"/>
        <v>7</v>
      </c>
      <c r="D212" s="4">
        <v>7</v>
      </c>
      <c r="E212" s="4" t="s">
        <v>236</v>
      </c>
      <c r="F212" s="4">
        <v>2005778938</v>
      </c>
      <c r="G212" s="4">
        <v>6853172795</v>
      </c>
      <c r="H212" s="4">
        <v>68209005480</v>
      </c>
      <c r="I212" s="47" t="s">
        <v>402</v>
      </c>
    </row>
    <row r="213" spans="1:9" ht="12.5">
      <c r="A213" s="4">
        <v>208</v>
      </c>
      <c r="B213" s="4" t="s">
        <v>236</v>
      </c>
      <c r="C213" s="2">
        <f t="shared" si="0"/>
        <v>8</v>
      </c>
      <c r="D213" s="4">
        <v>8</v>
      </c>
      <c r="E213" s="4" t="s">
        <v>236</v>
      </c>
      <c r="F213" s="4">
        <v>2004927406</v>
      </c>
      <c r="G213" s="4">
        <v>6850799409</v>
      </c>
      <c r="H213" s="4">
        <v>68309004202</v>
      </c>
      <c r="I213" s="47" t="s">
        <v>403</v>
      </c>
    </row>
    <row r="214" spans="1:9" ht="12.5">
      <c r="A214" s="4">
        <v>209</v>
      </c>
      <c r="B214" s="4" t="s">
        <v>236</v>
      </c>
      <c r="C214" s="2">
        <f t="shared" si="0"/>
        <v>9</v>
      </c>
      <c r="D214" s="4">
        <v>9</v>
      </c>
      <c r="E214" s="4" t="s">
        <v>236</v>
      </c>
      <c r="F214" s="4">
        <v>2005189882</v>
      </c>
      <c r="G214" s="4">
        <v>6884660620</v>
      </c>
      <c r="H214" s="4">
        <v>68209002898</v>
      </c>
      <c r="I214" s="47" t="s">
        <v>404</v>
      </c>
    </row>
    <row r="215" spans="1:9" ht="12.5">
      <c r="A215" s="4">
        <v>210</v>
      </c>
      <c r="B215" s="4" t="s">
        <v>236</v>
      </c>
      <c r="C215" s="2">
        <f t="shared" si="0"/>
        <v>10</v>
      </c>
      <c r="D215" s="4">
        <v>10</v>
      </c>
      <c r="E215" s="4" t="s">
        <v>236</v>
      </c>
      <c r="F215" s="4">
        <v>2004940427</v>
      </c>
      <c r="G215" s="4">
        <v>6858719655</v>
      </c>
      <c r="H215" s="4">
        <v>68309010628</v>
      </c>
      <c r="I215" s="47" t="s">
        <v>405</v>
      </c>
    </row>
    <row r="216" spans="1:9" ht="12.5">
      <c r="A216" s="4">
        <v>211</v>
      </c>
      <c r="B216" s="4" t="s">
        <v>236</v>
      </c>
      <c r="C216" s="2">
        <f t="shared" si="0"/>
        <v>11</v>
      </c>
      <c r="D216" s="4">
        <v>11</v>
      </c>
      <c r="E216" s="4" t="s">
        <v>236</v>
      </c>
      <c r="F216" s="4">
        <v>2007996085</v>
      </c>
      <c r="G216" s="4">
        <v>6858041654</v>
      </c>
      <c r="H216" s="4">
        <v>68208002019</v>
      </c>
      <c r="I216" s="47" t="s">
        <v>406</v>
      </c>
    </row>
    <row r="217" spans="1:9" ht="12.5">
      <c r="A217" s="4">
        <v>212</v>
      </c>
      <c r="B217" s="4" t="s">
        <v>236</v>
      </c>
      <c r="C217" s="2">
        <f t="shared" si="0"/>
        <v>12</v>
      </c>
      <c r="D217" s="4">
        <v>12</v>
      </c>
      <c r="E217" s="4" t="s">
        <v>236</v>
      </c>
      <c r="F217" s="4">
        <v>2004927385</v>
      </c>
      <c r="G217" s="4">
        <v>6838547836</v>
      </c>
      <c r="H217" s="4">
        <v>68309003180</v>
      </c>
      <c r="I217" s="47" t="s">
        <v>407</v>
      </c>
    </row>
    <row r="218" spans="1:9" ht="12.5">
      <c r="A218" s="4">
        <v>213</v>
      </c>
      <c r="B218" s="4" t="s">
        <v>236</v>
      </c>
      <c r="C218" s="2">
        <f t="shared" si="0"/>
        <v>13</v>
      </c>
      <c r="D218" s="4">
        <v>13</v>
      </c>
      <c r="E218" s="4" t="s">
        <v>236</v>
      </c>
      <c r="F218" s="4">
        <v>2004927405</v>
      </c>
      <c r="G218" s="4">
        <v>6850799408</v>
      </c>
      <c r="H218" s="4">
        <v>68309001137</v>
      </c>
      <c r="I218" s="47" t="s">
        <v>408</v>
      </c>
    </row>
    <row r="219" spans="1:9" ht="12.5">
      <c r="A219" s="4">
        <v>214</v>
      </c>
      <c r="B219" s="4" t="s">
        <v>236</v>
      </c>
      <c r="C219" s="2">
        <f t="shared" si="0"/>
        <v>14</v>
      </c>
      <c r="D219" s="4">
        <v>14</v>
      </c>
      <c r="E219" s="4" t="s">
        <v>236</v>
      </c>
      <c r="F219" s="4">
        <v>2005552854</v>
      </c>
      <c r="G219" s="4">
        <v>6853458291</v>
      </c>
      <c r="H219" s="4">
        <v>68309004034</v>
      </c>
      <c r="I219" s="47" t="s">
        <v>409</v>
      </c>
    </row>
    <row r="220" spans="1:9" ht="12.5">
      <c r="A220" s="4">
        <v>215</v>
      </c>
      <c r="B220" s="4" t="s">
        <v>236</v>
      </c>
      <c r="C220" s="2">
        <f t="shared" si="0"/>
        <v>15</v>
      </c>
      <c r="D220" s="4">
        <v>15</v>
      </c>
      <c r="E220" s="4" t="s">
        <v>236</v>
      </c>
      <c r="F220" s="4">
        <v>2007300700</v>
      </c>
      <c r="G220" s="4">
        <v>6858041298</v>
      </c>
      <c r="H220" s="4">
        <v>68209004584</v>
      </c>
      <c r="I220" s="47" t="s">
        <v>410</v>
      </c>
    </row>
    <row r="221" spans="1:9" ht="12.5">
      <c r="A221" s="4">
        <v>216</v>
      </c>
      <c r="B221" s="4" t="s">
        <v>236</v>
      </c>
      <c r="C221" s="2">
        <f t="shared" si="0"/>
        <v>16</v>
      </c>
      <c r="D221" s="4">
        <v>16</v>
      </c>
      <c r="E221" s="4" t="s">
        <v>236</v>
      </c>
      <c r="F221" s="4">
        <v>2005197111</v>
      </c>
      <c r="G221" s="4">
        <v>6858719638</v>
      </c>
      <c r="H221" s="4">
        <v>68309008808</v>
      </c>
      <c r="I221" s="47" t="s">
        <v>411</v>
      </c>
    </row>
    <row r="222" spans="1:9" ht="12.5">
      <c r="A222" s="4">
        <v>217</v>
      </c>
      <c r="B222" s="4" t="s">
        <v>236</v>
      </c>
      <c r="C222" s="2">
        <f t="shared" si="0"/>
        <v>17</v>
      </c>
      <c r="D222" s="4">
        <v>17</v>
      </c>
      <c r="E222" s="4" t="s">
        <v>236</v>
      </c>
      <c r="F222" s="4">
        <v>2006475878</v>
      </c>
      <c r="G222" s="4">
        <v>6802620777</v>
      </c>
      <c r="H222" s="4">
        <v>68309005280</v>
      </c>
      <c r="I222" s="47" t="s">
        <v>412</v>
      </c>
    </row>
    <row r="223" spans="1:9" ht="12.5">
      <c r="A223" s="4">
        <v>218</v>
      </c>
      <c r="B223" s="4" t="s">
        <v>236</v>
      </c>
      <c r="C223" s="2">
        <f t="shared" si="0"/>
        <v>18</v>
      </c>
      <c r="D223" s="4">
        <v>18</v>
      </c>
      <c r="E223" s="4" t="s">
        <v>236</v>
      </c>
      <c r="F223" s="4">
        <v>2008054395</v>
      </c>
      <c r="G223" s="4">
        <v>6858041658</v>
      </c>
      <c r="H223" s="4">
        <v>68209013583</v>
      </c>
      <c r="I223" s="47" t="s">
        <v>413</v>
      </c>
    </row>
    <row r="224" spans="1:9" ht="12.5">
      <c r="A224" s="4">
        <v>219</v>
      </c>
      <c r="B224" s="4" t="s">
        <v>236</v>
      </c>
      <c r="C224" s="2">
        <f t="shared" si="0"/>
        <v>19</v>
      </c>
      <c r="D224" s="4">
        <v>19</v>
      </c>
      <c r="E224" s="4" t="s">
        <v>236</v>
      </c>
      <c r="F224" s="4">
        <v>2008054396</v>
      </c>
      <c r="G224" s="4">
        <v>6860301750</v>
      </c>
      <c r="H224" s="4">
        <v>68209001496</v>
      </c>
      <c r="I224" s="47" t="s">
        <v>414</v>
      </c>
    </row>
    <row r="225" spans="1:9" ht="12.5">
      <c r="A225" s="4">
        <v>220</v>
      </c>
      <c r="B225" s="4" t="s">
        <v>236</v>
      </c>
      <c r="C225" s="2">
        <f t="shared" si="0"/>
        <v>20</v>
      </c>
      <c r="D225" s="4">
        <v>20</v>
      </c>
      <c r="E225" s="4" t="s">
        <v>236</v>
      </c>
      <c r="F225" s="4">
        <v>2005195955</v>
      </c>
      <c r="G225" s="4">
        <v>6858719643</v>
      </c>
      <c r="H225" s="4">
        <v>68309003123</v>
      </c>
      <c r="I225" s="47" t="s">
        <v>415</v>
      </c>
    </row>
    <row r="226" spans="1:9" ht="12.5">
      <c r="A226" s="4">
        <v>221</v>
      </c>
      <c r="B226" s="4" t="s">
        <v>236</v>
      </c>
      <c r="C226" s="2">
        <f t="shared" si="0"/>
        <v>21</v>
      </c>
      <c r="D226" s="4">
        <v>21</v>
      </c>
      <c r="E226" s="4" t="s">
        <v>236</v>
      </c>
      <c r="F226" s="4">
        <v>2006482291</v>
      </c>
      <c r="G226" s="4">
        <v>6853976551</v>
      </c>
      <c r="H226" s="4">
        <v>68309006274</v>
      </c>
      <c r="I226" s="47" t="s">
        <v>416</v>
      </c>
    </row>
    <row r="227" spans="1:9" ht="12.5">
      <c r="A227" s="4">
        <v>222</v>
      </c>
      <c r="B227" s="4" t="s">
        <v>236</v>
      </c>
      <c r="C227" s="2">
        <f t="shared" si="0"/>
        <v>22</v>
      </c>
      <c r="D227" s="4">
        <v>22</v>
      </c>
      <c r="E227" s="4" t="s">
        <v>236</v>
      </c>
      <c r="F227" s="4">
        <v>2008054567</v>
      </c>
      <c r="G227" s="4">
        <v>6858041664</v>
      </c>
      <c r="H227" s="4">
        <v>68209005889</v>
      </c>
      <c r="I227" s="47" t="s">
        <v>417</v>
      </c>
    </row>
    <row r="228" spans="1:9" ht="12.5">
      <c r="A228" s="4">
        <v>223</v>
      </c>
      <c r="B228" s="4" t="s">
        <v>236</v>
      </c>
      <c r="C228" s="2">
        <f t="shared" si="0"/>
        <v>23</v>
      </c>
      <c r="D228" s="4">
        <v>23</v>
      </c>
      <c r="E228" s="4" t="s">
        <v>236</v>
      </c>
      <c r="F228" s="4">
        <v>2001245469</v>
      </c>
      <c r="G228" s="4">
        <v>6854176659</v>
      </c>
      <c r="H228" s="4">
        <v>68309008958</v>
      </c>
      <c r="I228" s="47" t="s">
        <v>418</v>
      </c>
    </row>
    <row r="229" spans="1:9" ht="12.5">
      <c r="A229" s="4">
        <v>224</v>
      </c>
      <c r="B229" s="4" t="s">
        <v>236</v>
      </c>
      <c r="C229" s="2">
        <f t="shared" si="0"/>
        <v>24</v>
      </c>
      <c r="D229" s="4">
        <v>24</v>
      </c>
      <c r="E229" s="4" t="s">
        <v>236</v>
      </c>
      <c r="F229" s="4">
        <v>2005875240</v>
      </c>
      <c r="G229" s="4">
        <v>6853172814</v>
      </c>
      <c r="H229" s="4">
        <v>68309006667</v>
      </c>
      <c r="I229" s="47" t="s">
        <v>419</v>
      </c>
    </row>
    <row r="230" spans="1:9" ht="12.5">
      <c r="A230" s="4">
        <v>225</v>
      </c>
      <c r="B230" s="4" t="s">
        <v>236</v>
      </c>
      <c r="C230" s="2">
        <f t="shared" si="0"/>
        <v>25</v>
      </c>
      <c r="D230" s="4">
        <v>25</v>
      </c>
      <c r="E230" s="4" t="s">
        <v>236</v>
      </c>
      <c r="F230" s="4">
        <v>2005651090</v>
      </c>
      <c r="G230" s="4">
        <v>6853172859</v>
      </c>
      <c r="H230" s="4">
        <v>68309011540</v>
      </c>
      <c r="I230" s="47" t="s">
        <v>420</v>
      </c>
    </row>
    <row r="231" spans="1:9" ht="12.5">
      <c r="A231" s="4">
        <v>226</v>
      </c>
      <c r="B231" s="4" t="s">
        <v>236</v>
      </c>
      <c r="C231" s="2">
        <f t="shared" si="0"/>
        <v>26</v>
      </c>
      <c r="D231" s="4">
        <v>26</v>
      </c>
      <c r="E231" s="4" t="s">
        <v>236</v>
      </c>
      <c r="F231" s="4">
        <v>2005563314</v>
      </c>
      <c r="G231" s="4">
        <v>6853172887</v>
      </c>
      <c r="H231" s="4">
        <v>68309012748</v>
      </c>
      <c r="I231" s="47" t="s">
        <v>724</v>
      </c>
    </row>
    <row r="232" spans="1:9" ht="12.5">
      <c r="A232" s="4">
        <v>227</v>
      </c>
      <c r="B232" s="4" t="s">
        <v>236</v>
      </c>
      <c r="C232" s="2">
        <f t="shared" si="0"/>
        <v>27</v>
      </c>
      <c r="D232" s="4">
        <v>27</v>
      </c>
      <c r="E232" s="4" t="s">
        <v>236</v>
      </c>
      <c r="F232" s="4">
        <v>2005656413</v>
      </c>
      <c r="G232" s="4">
        <v>6882955667</v>
      </c>
      <c r="H232" s="4">
        <v>68309007305</v>
      </c>
      <c r="I232" s="47" t="s">
        <v>421</v>
      </c>
    </row>
    <row r="233" spans="1:9" ht="12.5">
      <c r="A233" s="4">
        <v>228</v>
      </c>
      <c r="B233" s="4" t="s">
        <v>236</v>
      </c>
      <c r="C233" s="2">
        <f t="shared" si="0"/>
        <v>28</v>
      </c>
      <c r="D233" s="4">
        <v>28</v>
      </c>
      <c r="E233" s="4" t="s">
        <v>236</v>
      </c>
      <c r="F233" s="4">
        <v>2005656412</v>
      </c>
      <c r="G233" s="4">
        <v>6882955666</v>
      </c>
      <c r="H233" s="4">
        <v>66309018490</v>
      </c>
      <c r="I233" s="47" t="s">
        <v>422</v>
      </c>
    </row>
    <row r="234" spans="1:9" ht="12.5">
      <c r="A234" s="4">
        <v>229</v>
      </c>
      <c r="B234" s="4" t="s">
        <v>236</v>
      </c>
      <c r="C234" s="2">
        <f t="shared" si="0"/>
        <v>29</v>
      </c>
      <c r="D234" s="4">
        <v>29</v>
      </c>
      <c r="E234" s="4" t="s">
        <v>236</v>
      </c>
      <c r="F234" s="4">
        <v>2005651959</v>
      </c>
      <c r="G234" s="4">
        <v>6802655185</v>
      </c>
      <c r="H234" s="4">
        <v>68309007368</v>
      </c>
      <c r="I234" s="47" t="s">
        <v>423</v>
      </c>
    </row>
    <row r="235" spans="1:9" ht="12.5">
      <c r="A235" s="4">
        <v>230</v>
      </c>
      <c r="B235" s="4" t="s">
        <v>236</v>
      </c>
      <c r="C235" s="2">
        <f t="shared" si="0"/>
        <v>30</v>
      </c>
      <c r="D235" s="4">
        <v>30</v>
      </c>
      <c r="E235" s="4" t="s">
        <v>236</v>
      </c>
      <c r="F235" s="4">
        <v>2005194486</v>
      </c>
      <c r="G235" s="4">
        <v>6858719646</v>
      </c>
      <c r="H235" s="4">
        <v>68209009339</v>
      </c>
      <c r="I235" s="47" t="s">
        <v>424</v>
      </c>
    </row>
    <row r="236" spans="1:9" ht="12.5">
      <c r="A236" s="4">
        <v>231</v>
      </c>
      <c r="B236" s="4" t="s">
        <v>236</v>
      </c>
      <c r="C236" s="2">
        <f t="shared" si="0"/>
        <v>31</v>
      </c>
      <c r="D236" s="4">
        <v>31</v>
      </c>
      <c r="E236" s="4" t="s">
        <v>236</v>
      </c>
      <c r="F236" s="4">
        <v>2004950432</v>
      </c>
      <c r="G236" s="4">
        <v>6850703362</v>
      </c>
      <c r="H236" s="4">
        <v>68209010538</v>
      </c>
      <c r="I236" s="47" t="s">
        <v>425</v>
      </c>
    </row>
    <row r="237" spans="1:9" ht="12.5">
      <c r="A237" s="4">
        <v>232</v>
      </c>
      <c r="B237" s="4" t="s">
        <v>236</v>
      </c>
      <c r="C237" s="2">
        <f t="shared" si="0"/>
        <v>32</v>
      </c>
      <c r="D237" s="4">
        <v>32</v>
      </c>
      <c r="E237" s="4" t="s">
        <v>236</v>
      </c>
      <c r="F237" s="4">
        <v>2005879333</v>
      </c>
      <c r="G237" s="4">
        <v>6801539903</v>
      </c>
      <c r="H237" s="4">
        <v>68309004505</v>
      </c>
      <c r="I237" s="47" t="s">
        <v>426</v>
      </c>
    </row>
    <row r="238" spans="1:9" ht="12.5">
      <c r="A238" s="4">
        <v>233</v>
      </c>
      <c r="B238" s="4" t="s">
        <v>236</v>
      </c>
      <c r="C238" s="2">
        <f t="shared" si="0"/>
        <v>33</v>
      </c>
      <c r="D238" s="4">
        <v>33</v>
      </c>
      <c r="E238" s="4" t="s">
        <v>236</v>
      </c>
      <c r="F238" s="4">
        <v>2007300787</v>
      </c>
      <c r="G238" s="4">
        <v>6858041305</v>
      </c>
      <c r="H238" s="4">
        <v>68309010580</v>
      </c>
      <c r="I238" s="47" t="s">
        <v>427</v>
      </c>
    </row>
    <row r="239" spans="1:9" ht="12.5">
      <c r="A239" s="4">
        <v>234</v>
      </c>
      <c r="B239" s="4" t="s">
        <v>725</v>
      </c>
      <c r="C239" s="2">
        <f t="shared" si="0"/>
        <v>1</v>
      </c>
      <c r="D239" s="4">
        <v>1</v>
      </c>
      <c r="E239" s="4" t="s">
        <v>725</v>
      </c>
      <c r="F239" s="4">
        <v>2005192960</v>
      </c>
      <c r="G239" s="4">
        <v>6884336465</v>
      </c>
      <c r="H239" s="4">
        <v>68209009886</v>
      </c>
      <c r="I239" s="47" t="s">
        <v>429</v>
      </c>
    </row>
    <row r="240" spans="1:9" ht="12.5">
      <c r="A240" s="4">
        <v>235</v>
      </c>
      <c r="B240" s="4" t="s">
        <v>725</v>
      </c>
      <c r="C240" s="2">
        <f t="shared" si="0"/>
        <v>2</v>
      </c>
      <c r="D240" s="4">
        <v>2</v>
      </c>
      <c r="E240" s="4" t="s">
        <v>725</v>
      </c>
      <c r="F240" s="4">
        <v>2007814854</v>
      </c>
      <c r="G240" s="4">
        <v>6884336466</v>
      </c>
      <c r="H240" s="4">
        <v>68209008121</v>
      </c>
      <c r="I240" s="47" t="s">
        <v>430</v>
      </c>
    </row>
    <row r="241" spans="1:16" ht="12.5">
      <c r="A241" s="4">
        <v>236</v>
      </c>
      <c r="B241" s="4" t="s">
        <v>725</v>
      </c>
      <c r="C241" s="2">
        <f t="shared" si="0"/>
        <v>3</v>
      </c>
      <c r="D241" s="4">
        <v>3</v>
      </c>
      <c r="E241" s="4" t="s">
        <v>725</v>
      </c>
      <c r="F241" s="4">
        <v>2004927395</v>
      </c>
      <c r="G241" s="4">
        <v>6853087752</v>
      </c>
      <c r="H241" s="4">
        <v>68309002308</v>
      </c>
      <c r="I241" s="47" t="s">
        <v>431</v>
      </c>
    </row>
    <row r="242" spans="1:16" ht="12.5">
      <c r="A242" s="4">
        <v>237</v>
      </c>
      <c r="B242" s="4" t="s">
        <v>725</v>
      </c>
      <c r="C242" s="2">
        <f t="shared" si="0"/>
        <v>4</v>
      </c>
      <c r="D242" s="4">
        <v>4</v>
      </c>
      <c r="E242" s="4" t="s">
        <v>725</v>
      </c>
      <c r="F242" s="4">
        <v>2004927391</v>
      </c>
      <c r="G242" s="4">
        <v>6850801678</v>
      </c>
      <c r="H242" s="4">
        <v>68309003313</v>
      </c>
      <c r="I242" s="47" t="s">
        <v>432</v>
      </c>
    </row>
    <row r="243" spans="1:16" ht="12.5">
      <c r="A243" s="4">
        <v>238</v>
      </c>
      <c r="B243" s="4" t="s">
        <v>725</v>
      </c>
      <c r="C243" s="2">
        <f t="shared" si="0"/>
        <v>5</v>
      </c>
      <c r="D243" s="4">
        <v>5</v>
      </c>
      <c r="E243" s="4" t="s">
        <v>725</v>
      </c>
      <c r="F243" s="4">
        <v>2004944878</v>
      </c>
      <c r="G243" s="4">
        <v>6858719652</v>
      </c>
      <c r="H243" s="4">
        <v>68309006922</v>
      </c>
      <c r="I243" s="47" t="s">
        <v>433</v>
      </c>
    </row>
    <row r="244" spans="1:16" ht="12.5">
      <c r="A244" s="4">
        <v>239</v>
      </c>
      <c r="B244" s="4" t="s">
        <v>725</v>
      </c>
      <c r="C244" s="2">
        <f t="shared" si="0"/>
        <v>6</v>
      </c>
      <c r="D244" s="4">
        <v>6</v>
      </c>
      <c r="E244" s="4" t="s">
        <v>725</v>
      </c>
      <c r="F244" s="4">
        <v>2006418815</v>
      </c>
      <c r="G244" s="4">
        <v>6801950918</v>
      </c>
      <c r="H244" s="4">
        <v>68309007328</v>
      </c>
      <c r="I244" s="47" t="s">
        <v>434</v>
      </c>
    </row>
    <row r="245" spans="1:16" ht="12.5">
      <c r="A245" s="4">
        <v>240</v>
      </c>
      <c r="B245" s="4" t="s">
        <v>725</v>
      </c>
      <c r="C245" s="2">
        <f t="shared" si="0"/>
        <v>7</v>
      </c>
      <c r="D245" s="4">
        <v>7</v>
      </c>
      <c r="E245" s="4" t="s">
        <v>725</v>
      </c>
      <c r="F245" s="4">
        <v>2001209286</v>
      </c>
      <c r="G245" s="4">
        <v>6851282857</v>
      </c>
      <c r="H245" s="4">
        <v>68309008011</v>
      </c>
      <c r="I245" s="47" t="s">
        <v>727</v>
      </c>
    </row>
    <row r="246" spans="1:16" ht="12.5">
      <c r="A246" s="4">
        <v>241</v>
      </c>
      <c r="B246" s="4" t="s">
        <v>725</v>
      </c>
      <c r="C246" s="2">
        <f t="shared" si="0"/>
        <v>8</v>
      </c>
      <c r="D246" s="4">
        <v>8</v>
      </c>
      <c r="E246" s="4" t="s">
        <v>725</v>
      </c>
      <c r="F246" s="4">
        <v>2004943250</v>
      </c>
      <c r="G246" s="4">
        <v>6858719654</v>
      </c>
      <c r="H246" s="4">
        <v>68309001253</v>
      </c>
      <c r="I246" s="47" t="s">
        <v>435</v>
      </c>
    </row>
    <row r="247" spans="1:16" ht="12.5">
      <c r="A247" s="4">
        <v>242</v>
      </c>
      <c r="B247" s="4" t="s">
        <v>725</v>
      </c>
      <c r="C247" s="2">
        <f t="shared" si="0"/>
        <v>9</v>
      </c>
      <c r="D247" s="4">
        <v>9</v>
      </c>
      <c r="E247" s="4" t="s">
        <v>725</v>
      </c>
      <c r="F247" s="4">
        <v>2005554573</v>
      </c>
      <c r="G247" s="4">
        <v>6853458290</v>
      </c>
      <c r="H247" s="4">
        <v>68309012184</v>
      </c>
      <c r="I247" s="47" t="s">
        <v>436</v>
      </c>
    </row>
    <row r="248" spans="1:16" ht="12.5">
      <c r="A248" s="4">
        <v>243</v>
      </c>
      <c r="B248" s="4" t="s">
        <v>725</v>
      </c>
      <c r="C248" s="2">
        <f t="shared" si="0"/>
        <v>10</v>
      </c>
      <c r="D248" s="4">
        <v>10</v>
      </c>
      <c r="E248" s="4" t="s">
        <v>725</v>
      </c>
      <c r="F248" s="4">
        <v>2004948575</v>
      </c>
      <c r="G248" s="4">
        <v>6858719657</v>
      </c>
      <c r="H248" s="4">
        <v>68309003153</v>
      </c>
      <c r="I248" s="47" t="s">
        <v>437</v>
      </c>
    </row>
    <row r="249" spans="1:16" ht="12.5">
      <c r="A249" s="4">
        <v>244</v>
      </c>
      <c r="B249" s="4" t="s">
        <v>725</v>
      </c>
      <c r="C249" s="2">
        <f t="shared" si="0"/>
        <v>11</v>
      </c>
      <c r="D249" s="4">
        <v>11</v>
      </c>
      <c r="E249" s="4" t="s">
        <v>725</v>
      </c>
      <c r="F249" s="4">
        <v>2005199552</v>
      </c>
      <c r="G249" s="4">
        <v>6884336469</v>
      </c>
      <c r="H249" s="4">
        <v>68309011051</v>
      </c>
      <c r="I249" s="47" t="s">
        <v>438</v>
      </c>
      <c r="P249" s="55" t="s">
        <v>694</v>
      </c>
    </row>
    <row r="250" spans="1:16" ht="12.5">
      <c r="A250" s="4">
        <v>245</v>
      </c>
      <c r="B250" s="4" t="s">
        <v>725</v>
      </c>
      <c r="C250" s="2">
        <f t="shared" si="0"/>
        <v>12</v>
      </c>
      <c r="D250" s="4">
        <v>12</v>
      </c>
      <c r="E250" s="4" t="s">
        <v>725</v>
      </c>
      <c r="F250" s="4">
        <v>2006477067</v>
      </c>
      <c r="G250" s="4">
        <v>6853976542</v>
      </c>
      <c r="H250" s="4">
        <v>68309008240</v>
      </c>
      <c r="I250" s="47" t="s">
        <v>439</v>
      </c>
    </row>
    <row r="251" spans="1:16" ht="12.5">
      <c r="A251" s="4">
        <v>246</v>
      </c>
      <c r="B251" s="4" t="s">
        <v>725</v>
      </c>
      <c r="C251" s="2">
        <f t="shared" si="0"/>
        <v>13</v>
      </c>
      <c r="D251" s="4">
        <v>13</v>
      </c>
      <c r="E251" s="4" t="s">
        <v>725</v>
      </c>
      <c r="F251" s="4">
        <v>2008054568</v>
      </c>
      <c r="G251" s="4">
        <v>6884336470</v>
      </c>
      <c r="H251" s="4">
        <v>68309009448</v>
      </c>
      <c r="I251" s="47" t="s">
        <v>440</v>
      </c>
    </row>
    <row r="252" spans="1:16" ht="12.5">
      <c r="A252" s="4">
        <v>247</v>
      </c>
      <c r="B252" s="4" t="s">
        <v>725</v>
      </c>
      <c r="C252" s="2">
        <f t="shared" si="0"/>
        <v>14</v>
      </c>
      <c r="D252" s="4">
        <v>14</v>
      </c>
      <c r="E252" s="4" t="s">
        <v>725</v>
      </c>
      <c r="F252" s="4">
        <v>2005656391</v>
      </c>
      <c r="G252" s="4">
        <v>6882955649</v>
      </c>
      <c r="H252" s="4">
        <v>68309002202</v>
      </c>
      <c r="I252" s="47" t="s">
        <v>441</v>
      </c>
    </row>
    <row r="253" spans="1:16" ht="12.5">
      <c r="A253" s="4">
        <v>248</v>
      </c>
      <c r="B253" s="4" t="s">
        <v>725</v>
      </c>
      <c r="C253" s="2">
        <f t="shared" si="0"/>
        <v>15</v>
      </c>
      <c r="D253" s="4">
        <v>15</v>
      </c>
      <c r="E253" s="4" t="s">
        <v>725</v>
      </c>
      <c r="F253" s="4">
        <v>2006589949</v>
      </c>
      <c r="G253" s="4">
        <v>6853976522</v>
      </c>
      <c r="H253" s="4">
        <v>68209002824</v>
      </c>
      <c r="I253" s="47" t="s">
        <v>442</v>
      </c>
    </row>
    <row r="254" spans="1:16" ht="12.5">
      <c r="A254" s="4">
        <v>249</v>
      </c>
      <c r="B254" s="4" t="s">
        <v>725</v>
      </c>
      <c r="C254" s="2">
        <f t="shared" si="0"/>
        <v>16</v>
      </c>
      <c r="D254" s="4">
        <v>16</v>
      </c>
      <c r="E254" s="4" t="s">
        <v>725</v>
      </c>
      <c r="F254" s="4">
        <v>2004950440</v>
      </c>
      <c r="G254" s="4">
        <v>6801618765</v>
      </c>
      <c r="H254" s="4">
        <v>68209006740</v>
      </c>
      <c r="I254" s="47" t="s">
        <v>443</v>
      </c>
    </row>
    <row r="255" spans="1:16" ht="12.5">
      <c r="A255" s="4">
        <v>250</v>
      </c>
      <c r="B255" s="4" t="s">
        <v>725</v>
      </c>
      <c r="C255" s="2">
        <f t="shared" si="0"/>
        <v>17</v>
      </c>
      <c r="D255" s="4">
        <v>17</v>
      </c>
      <c r="E255" s="4" t="s">
        <v>725</v>
      </c>
      <c r="F255" s="4">
        <v>2004950417</v>
      </c>
      <c r="G255" s="4">
        <v>6858719663</v>
      </c>
      <c r="H255" s="4">
        <v>68309004306</v>
      </c>
      <c r="I255" s="47" t="s">
        <v>444</v>
      </c>
    </row>
    <row r="256" spans="1:16" ht="12.5">
      <c r="A256" s="4">
        <v>251</v>
      </c>
      <c r="B256" s="4" t="s">
        <v>725</v>
      </c>
      <c r="C256" s="2">
        <f t="shared" si="0"/>
        <v>18</v>
      </c>
      <c r="D256" s="4">
        <v>18</v>
      </c>
      <c r="E256" s="4" t="s">
        <v>725</v>
      </c>
      <c r="F256" s="4">
        <v>2005656404</v>
      </c>
      <c r="G256" s="4">
        <v>6884336471</v>
      </c>
      <c r="H256" s="4">
        <v>68309008565</v>
      </c>
      <c r="I256" s="47" t="s">
        <v>445</v>
      </c>
    </row>
    <row r="257" spans="1:16" ht="12.5">
      <c r="A257" s="4">
        <v>252</v>
      </c>
      <c r="B257" s="4" t="s">
        <v>725</v>
      </c>
      <c r="C257" s="2">
        <f t="shared" si="0"/>
        <v>19</v>
      </c>
      <c r="D257" s="4">
        <v>19</v>
      </c>
      <c r="E257" s="4" t="s">
        <v>725</v>
      </c>
      <c r="F257" s="4">
        <v>2004939824</v>
      </c>
      <c r="G257" s="4">
        <v>6858719664</v>
      </c>
      <c r="H257" s="4">
        <v>68309008553</v>
      </c>
      <c r="I257" s="47" t="s">
        <v>446</v>
      </c>
    </row>
    <row r="258" spans="1:16" ht="12.5">
      <c r="A258" s="4">
        <v>253</v>
      </c>
      <c r="B258" s="4" t="s">
        <v>725</v>
      </c>
      <c r="C258" s="2">
        <f t="shared" si="0"/>
        <v>20</v>
      </c>
      <c r="D258" s="4">
        <v>20</v>
      </c>
      <c r="E258" s="4" t="s">
        <v>725</v>
      </c>
      <c r="F258" s="4">
        <v>2007300213</v>
      </c>
      <c r="G258" s="4">
        <v>6884336473</v>
      </c>
      <c r="H258" s="4">
        <v>68309001115</v>
      </c>
      <c r="I258" s="47" t="s">
        <v>447</v>
      </c>
    </row>
    <row r="259" spans="1:16" ht="12.5">
      <c r="A259" s="4">
        <v>254</v>
      </c>
      <c r="B259" s="4" t="s">
        <v>725</v>
      </c>
      <c r="C259" s="2">
        <f t="shared" si="0"/>
        <v>21</v>
      </c>
      <c r="D259" s="4">
        <v>21</v>
      </c>
      <c r="E259" s="4" t="s">
        <v>725</v>
      </c>
      <c r="F259" s="4">
        <v>2005690964</v>
      </c>
      <c r="G259" s="4">
        <v>6882955612</v>
      </c>
      <c r="H259" s="4">
        <v>68309012772</v>
      </c>
      <c r="I259" s="47" t="s">
        <v>448</v>
      </c>
    </row>
    <row r="260" spans="1:16" ht="12.5">
      <c r="A260" s="4">
        <v>255</v>
      </c>
      <c r="B260" s="4" t="s">
        <v>725</v>
      </c>
      <c r="C260" s="2">
        <f t="shared" si="0"/>
        <v>22</v>
      </c>
      <c r="D260" s="4">
        <v>22</v>
      </c>
      <c r="E260" s="4" t="s">
        <v>725</v>
      </c>
      <c r="F260" s="4">
        <v>2004927393</v>
      </c>
      <c r="G260" s="4">
        <v>6850799397</v>
      </c>
      <c r="H260" s="4">
        <v>68309005716</v>
      </c>
      <c r="I260" s="47" t="s">
        <v>449</v>
      </c>
    </row>
    <row r="261" spans="1:16" ht="12.5">
      <c r="A261" s="4">
        <v>256</v>
      </c>
      <c r="B261" s="4" t="s">
        <v>725</v>
      </c>
      <c r="C261" s="2">
        <f t="shared" ref="C261:C515" si="1">IF(B261=B260,C260+1,1)</f>
        <v>23</v>
      </c>
      <c r="D261" s="4">
        <v>23</v>
      </c>
      <c r="E261" s="4" t="s">
        <v>725</v>
      </c>
      <c r="F261" s="4">
        <v>2005199839</v>
      </c>
      <c r="G261" s="4">
        <v>6858719640</v>
      </c>
      <c r="H261" s="4">
        <v>68309009950</v>
      </c>
      <c r="I261" s="47" t="s">
        <v>450</v>
      </c>
    </row>
    <row r="262" spans="1:16" ht="12.5">
      <c r="A262" s="4">
        <v>257</v>
      </c>
      <c r="B262" s="4" t="s">
        <v>725</v>
      </c>
      <c r="C262" s="2">
        <f t="shared" si="1"/>
        <v>24</v>
      </c>
      <c r="D262" s="4">
        <v>24</v>
      </c>
      <c r="E262" s="4" t="s">
        <v>725</v>
      </c>
      <c r="F262" s="4">
        <v>2008054540</v>
      </c>
      <c r="G262" s="4">
        <v>6884336475</v>
      </c>
      <c r="H262" s="4">
        <v>68209012754</v>
      </c>
      <c r="I262" s="47" t="s">
        <v>451</v>
      </c>
    </row>
    <row r="263" spans="1:16" ht="12.5">
      <c r="A263" s="4">
        <v>258</v>
      </c>
      <c r="B263" s="4" t="s">
        <v>725</v>
      </c>
      <c r="C263" s="2">
        <f t="shared" si="1"/>
        <v>25</v>
      </c>
      <c r="D263" s="4">
        <v>25</v>
      </c>
      <c r="E263" s="4" t="s">
        <v>725</v>
      </c>
      <c r="F263" s="4">
        <v>2006062320</v>
      </c>
      <c r="G263" s="4">
        <v>6882955598</v>
      </c>
      <c r="H263" s="4">
        <v>68309001955</v>
      </c>
      <c r="I263" s="47" t="s">
        <v>452</v>
      </c>
    </row>
    <row r="264" spans="1:16" ht="12.5">
      <c r="A264" s="4">
        <v>259</v>
      </c>
      <c r="B264" s="4" t="s">
        <v>725</v>
      </c>
      <c r="C264" s="2">
        <f t="shared" si="1"/>
        <v>26</v>
      </c>
      <c r="D264" s="4">
        <v>26</v>
      </c>
      <c r="E264" s="4" t="s">
        <v>725</v>
      </c>
      <c r="F264" s="4">
        <v>2004950248</v>
      </c>
      <c r="G264" s="4">
        <v>6831410286</v>
      </c>
      <c r="H264" s="4">
        <v>68309008688</v>
      </c>
      <c r="I264" s="47" t="s">
        <v>453</v>
      </c>
    </row>
    <row r="265" spans="1:16" ht="12.5">
      <c r="A265" s="4">
        <v>260</v>
      </c>
      <c r="B265" s="4" t="s">
        <v>725</v>
      </c>
      <c r="C265" s="2">
        <f t="shared" si="1"/>
        <v>27</v>
      </c>
      <c r="D265" s="4">
        <v>27</v>
      </c>
      <c r="E265" s="4" t="s">
        <v>725</v>
      </c>
      <c r="F265" s="4">
        <v>2005656409</v>
      </c>
      <c r="G265" s="4">
        <v>6884336476</v>
      </c>
      <c r="H265" s="4">
        <v>68309007666</v>
      </c>
      <c r="I265" s="47" t="s">
        <v>454</v>
      </c>
    </row>
    <row r="266" spans="1:16" ht="12.5">
      <c r="A266" s="4">
        <v>261</v>
      </c>
      <c r="B266" s="4" t="s">
        <v>725</v>
      </c>
      <c r="C266" s="2">
        <f t="shared" si="1"/>
        <v>28</v>
      </c>
      <c r="D266" s="4">
        <v>28</v>
      </c>
      <c r="E266" s="4" t="s">
        <v>725</v>
      </c>
      <c r="F266" s="4">
        <v>2005563798</v>
      </c>
      <c r="G266" s="4">
        <v>6802261537</v>
      </c>
      <c r="H266" s="4">
        <v>68309011837</v>
      </c>
      <c r="I266" s="47" t="s">
        <v>455</v>
      </c>
    </row>
    <row r="267" spans="1:16" ht="12.5">
      <c r="A267" s="4">
        <v>262</v>
      </c>
      <c r="B267" s="4" t="s">
        <v>725</v>
      </c>
      <c r="C267" s="2">
        <f t="shared" si="1"/>
        <v>29</v>
      </c>
      <c r="D267" s="4">
        <v>29</v>
      </c>
      <c r="E267" s="4" t="s">
        <v>725</v>
      </c>
      <c r="F267" s="4">
        <v>2005194940</v>
      </c>
      <c r="G267" s="4">
        <v>6884336477</v>
      </c>
      <c r="H267" s="4">
        <v>68309010497</v>
      </c>
      <c r="I267" s="47" t="s">
        <v>456</v>
      </c>
      <c r="P267" s="55" t="s">
        <v>677</v>
      </c>
    </row>
    <row r="268" spans="1:16" ht="12.5">
      <c r="A268" s="4">
        <v>263</v>
      </c>
      <c r="B268" s="4" t="s">
        <v>725</v>
      </c>
      <c r="C268" s="2">
        <f t="shared" si="1"/>
        <v>30</v>
      </c>
      <c r="D268" s="4">
        <v>30</v>
      </c>
      <c r="E268" s="4" t="s">
        <v>725</v>
      </c>
      <c r="F268" s="4">
        <v>2004941707</v>
      </c>
      <c r="G268" s="4">
        <v>6858719673</v>
      </c>
      <c r="H268" s="4">
        <v>68309007506</v>
      </c>
      <c r="I268" s="47" t="s">
        <v>728</v>
      </c>
    </row>
    <row r="269" spans="1:16" ht="12.5">
      <c r="A269" s="4">
        <v>264</v>
      </c>
      <c r="B269" s="4" t="s">
        <v>725</v>
      </c>
      <c r="C269" s="2">
        <f t="shared" si="1"/>
        <v>31</v>
      </c>
      <c r="D269" s="4">
        <v>31</v>
      </c>
      <c r="E269" s="4" t="s">
        <v>725</v>
      </c>
      <c r="F269" s="4">
        <v>2004949975</v>
      </c>
      <c r="G269" s="4">
        <v>6882885370</v>
      </c>
      <c r="H269" s="4">
        <v>68309007767</v>
      </c>
      <c r="I269" s="47" t="s">
        <v>457</v>
      </c>
    </row>
    <row r="270" spans="1:16" ht="12.5">
      <c r="A270" s="4">
        <v>265</v>
      </c>
      <c r="B270" s="4" t="s">
        <v>725</v>
      </c>
      <c r="C270" s="2">
        <f t="shared" si="1"/>
        <v>32</v>
      </c>
      <c r="D270" s="4">
        <v>32</v>
      </c>
      <c r="E270" s="4" t="s">
        <v>725</v>
      </c>
      <c r="F270" s="4">
        <v>2005200048</v>
      </c>
      <c r="G270" s="4">
        <v>6858719648</v>
      </c>
      <c r="H270" s="4">
        <v>68309011807</v>
      </c>
      <c r="I270" s="47" t="s">
        <v>458</v>
      </c>
    </row>
    <row r="271" spans="1:16" ht="12.5">
      <c r="A271" s="4">
        <v>266</v>
      </c>
      <c r="B271" s="4" t="s">
        <v>725</v>
      </c>
      <c r="C271" s="2">
        <f t="shared" si="1"/>
        <v>33</v>
      </c>
      <c r="D271" s="4">
        <v>33</v>
      </c>
      <c r="E271" s="4" t="s">
        <v>725</v>
      </c>
      <c r="F271" s="4">
        <v>2001272325</v>
      </c>
      <c r="G271" s="4">
        <v>6853976557</v>
      </c>
      <c r="H271" s="4">
        <v>68309009729</v>
      </c>
      <c r="I271" s="47" t="s">
        <v>459</v>
      </c>
    </row>
    <row r="272" spans="1:16" ht="12.5">
      <c r="A272" s="4">
        <v>267</v>
      </c>
      <c r="B272" s="4" t="s">
        <v>332</v>
      </c>
      <c r="C272" s="2">
        <f t="shared" si="1"/>
        <v>1</v>
      </c>
      <c r="D272" s="4">
        <v>1</v>
      </c>
      <c r="E272" s="4" t="s">
        <v>332</v>
      </c>
      <c r="F272" s="4">
        <v>2006416665</v>
      </c>
      <c r="G272" s="4">
        <v>6801571214</v>
      </c>
      <c r="H272" s="4">
        <v>68209010600</v>
      </c>
      <c r="I272" s="47" t="s">
        <v>461</v>
      </c>
    </row>
    <row r="273" spans="1:9" ht="12.5">
      <c r="A273" s="4">
        <v>268</v>
      </c>
      <c r="B273" s="4" t="s">
        <v>332</v>
      </c>
      <c r="C273" s="2">
        <f t="shared" si="1"/>
        <v>2</v>
      </c>
      <c r="D273" s="4">
        <v>2</v>
      </c>
      <c r="E273" s="4" t="s">
        <v>332</v>
      </c>
      <c r="F273" s="4">
        <v>2006471045</v>
      </c>
      <c r="G273" s="4">
        <v>6853976538</v>
      </c>
      <c r="H273" s="4">
        <v>68209003514</v>
      </c>
      <c r="I273" s="47" t="s">
        <v>462</v>
      </c>
    </row>
    <row r="274" spans="1:9" ht="12.5">
      <c r="A274" s="4">
        <v>269</v>
      </c>
      <c r="B274" s="4" t="s">
        <v>332</v>
      </c>
      <c r="C274" s="2">
        <f t="shared" si="1"/>
        <v>3</v>
      </c>
      <c r="D274" s="4">
        <v>3</v>
      </c>
      <c r="E274" s="4" t="s">
        <v>332</v>
      </c>
      <c r="F274" s="4">
        <v>2006589736</v>
      </c>
      <c r="G274" s="4">
        <v>6854092702</v>
      </c>
      <c r="H274" s="4">
        <v>68209001225</v>
      </c>
      <c r="I274" s="47" t="s">
        <v>463</v>
      </c>
    </row>
    <row r="275" spans="1:9" ht="12.5">
      <c r="A275" s="4">
        <v>270</v>
      </c>
      <c r="B275" s="4" t="s">
        <v>332</v>
      </c>
      <c r="C275" s="2">
        <f t="shared" si="1"/>
        <v>4</v>
      </c>
      <c r="D275" s="4">
        <v>4</v>
      </c>
      <c r="E275" s="4" t="s">
        <v>332</v>
      </c>
      <c r="F275" s="4">
        <v>2005623918</v>
      </c>
      <c r="G275" s="4">
        <v>6802213634</v>
      </c>
      <c r="H275" s="4">
        <v>68309012102</v>
      </c>
      <c r="I275" s="47" t="s">
        <v>464</v>
      </c>
    </row>
    <row r="276" spans="1:9" ht="12.5">
      <c r="A276" s="4">
        <v>271</v>
      </c>
      <c r="B276" s="4" t="s">
        <v>332</v>
      </c>
      <c r="C276" s="2">
        <f t="shared" si="1"/>
        <v>5</v>
      </c>
      <c r="D276" s="4">
        <v>5</v>
      </c>
      <c r="E276" s="4" t="s">
        <v>332</v>
      </c>
      <c r="F276" s="4">
        <v>2006588746</v>
      </c>
      <c r="G276" s="4">
        <v>6853976518</v>
      </c>
      <c r="H276" s="4">
        <v>68209008496</v>
      </c>
      <c r="I276" s="47" t="s">
        <v>465</v>
      </c>
    </row>
    <row r="277" spans="1:9" ht="12.5">
      <c r="A277" s="4">
        <v>272</v>
      </c>
      <c r="B277" s="4" t="s">
        <v>332</v>
      </c>
      <c r="C277" s="2">
        <f t="shared" si="1"/>
        <v>6</v>
      </c>
      <c r="D277" s="4">
        <v>6</v>
      </c>
      <c r="E277" s="4" t="s">
        <v>332</v>
      </c>
      <c r="F277" s="4">
        <v>2004951125</v>
      </c>
      <c r="G277" s="4">
        <v>6850704956</v>
      </c>
      <c r="H277" s="4">
        <v>68209005596</v>
      </c>
      <c r="I277" s="47" t="s">
        <v>730</v>
      </c>
    </row>
    <row r="278" spans="1:9" ht="12.5">
      <c r="A278" s="4">
        <v>273</v>
      </c>
      <c r="B278" s="4" t="s">
        <v>332</v>
      </c>
      <c r="C278" s="2">
        <f t="shared" si="1"/>
        <v>7</v>
      </c>
      <c r="D278" s="4">
        <v>7</v>
      </c>
      <c r="E278" s="4" t="s">
        <v>332</v>
      </c>
      <c r="F278" s="4">
        <v>2001272283</v>
      </c>
      <c r="G278" s="4">
        <v>6853976520</v>
      </c>
      <c r="H278" s="4">
        <v>68209007718</v>
      </c>
      <c r="I278" s="47" t="s">
        <v>466</v>
      </c>
    </row>
    <row r="279" spans="1:9" ht="12.5">
      <c r="A279" s="4">
        <v>274</v>
      </c>
      <c r="B279" s="4" t="s">
        <v>332</v>
      </c>
      <c r="C279" s="2">
        <f t="shared" si="1"/>
        <v>8</v>
      </c>
      <c r="D279" s="4">
        <v>8</v>
      </c>
      <c r="E279" s="4" t="s">
        <v>332</v>
      </c>
      <c r="F279" s="4">
        <v>2004951037</v>
      </c>
      <c r="G279" s="4">
        <v>6838371614</v>
      </c>
      <c r="H279" s="4">
        <v>68309007737</v>
      </c>
      <c r="I279" s="47" t="s">
        <v>467</v>
      </c>
    </row>
    <row r="280" spans="1:9" ht="12.5">
      <c r="A280" s="4">
        <v>275</v>
      </c>
      <c r="B280" s="4" t="s">
        <v>332</v>
      </c>
      <c r="C280" s="2">
        <f t="shared" si="1"/>
        <v>9</v>
      </c>
      <c r="D280" s="4">
        <v>9</v>
      </c>
      <c r="E280" s="4" t="s">
        <v>332</v>
      </c>
      <c r="F280" s="4">
        <v>2005690966</v>
      </c>
      <c r="G280" s="4">
        <v>6882955604</v>
      </c>
      <c r="H280" s="4">
        <v>68309007131</v>
      </c>
      <c r="I280" s="47" t="s">
        <v>468</v>
      </c>
    </row>
    <row r="281" spans="1:9" ht="12.5">
      <c r="A281" s="4">
        <v>276</v>
      </c>
      <c r="B281" s="4" t="s">
        <v>332</v>
      </c>
      <c r="C281" s="2">
        <f t="shared" si="1"/>
        <v>10</v>
      </c>
      <c r="D281" s="4">
        <v>10</v>
      </c>
      <c r="E281" s="4" t="s">
        <v>332</v>
      </c>
      <c r="F281" s="4">
        <v>2006473604</v>
      </c>
      <c r="G281" s="4">
        <v>6853976541</v>
      </c>
      <c r="H281" s="4">
        <v>68309003416</v>
      </c>
      <c r="I281" s="47" t="s">
        <v>469</v>
      </c>
    </row>
    <row r="282" spans="1:9" ht="12.5">
      <c r="A282" s="4">
        <v>277</v>
      </c>
      <c r="B282" s="4" t="s">
        <v>332</v>
      </c>
      <c r="C282" s="2">
        <f t="shared" si="1"/>
        <v>11</v>
      </c>
      <c r="D282" s="4">
        <v>11</v>
      </c>
      <c r="E282" s="4" t="s">
        <v>332</v>
      </c>
      <c r="F282" s="4">
        <v>2005195521</v>
      </c>
      <c r="G282" s="4">
        <v>6858719632</v>
      </c>
      <c r="H282" s="4">
        <v>68309005439</v>
      </c>
      <c r="I282" s="47" t="s">
        <v>470</v>
      </c>
    </row>
    <row r="283" spans="1:9" ht="12.5">
      <c r="A283" s="4">
        <v>278</v>
      </c>
      <c r="B283" s="4" t="s">
        <v>332</v>
      </c>
      <c r="C283" s="2">
        <f t="shared" si="1"/>
        <v>12</v>
      </c>
      <c r="D283" s="4">
        <v>12</v>
      </c>
      <c r="E283" s="4" t="s">
        <v>332</v>
      </c>
      <c r="F283" s="4">
        <v>2005196502</v>
      </c>
      <c r="G283" s="4">
        <v>6884664904</v>
      </c>
      <c r="H283" s="4">
        <v>68309000085</v>
      </c>
      <c r="I283" s="47" t="s">
        <v>471</v>
      </c>
    </row>
    <row r="284" spans="1:9" ht="12.5">
      <c r="A284" s="4">
        <v>279</v>
      </c>
      <c r="B284" s="4" t="s">
        <v>332</v>
      </c>
      <c r="C284" s="2">
        <f t="shared" si="1"/>
        <v>13</v>
      </c>
      <c r="D284" s="4">
        <v>13</v>
      </c>
      <c r="E284" s="4" t="s">
        <v>332</v>
      </c>
      <c r="F284" s="4">
        <v>2007300055</v>
      </c>
      <c r="G284" s="4">
        <v>6850916477</v>
      </c>
      <c r="H284" s="4">
        <v>68309001084</v>
      </c>
      <c r="I284" s="47" t="s">
        <v>472</v>
      </c>
    </row>
    <row r="285" spans="1:9" ht="12.5">
      <c r="A285" s="4">
        <v>280</v>
      </c>
      <c r="B285" s="4" t="s">
        <v>332</v>
      </c>
      <c r="C285" s="2">
        <f t="shared" si="1"/>
        <v>14</v>
      </c>
      <c r="D285" s="4">
        <v>14</v>
      </c>
      <c r="E285" s="4" t="s">
        <v>332</v>
      </c>
      <c r="F285" s="4">
        <v>2001272205</v>
      </c>
      <c r="G285" s="4">
        <v>6853976524</v>
      </c>
      <c r="H285" s="4">
        <v>68309010057</v>
      </c>
      <c r="I285" s="47" t="s">
        <v>473</v>
      </c>
    </row>
    <row r="286" spans="1:9" ht="12.5">
      <c r="A286" s="4">
        <v>281</v>
      </c>
      <c r="B286" s="4" t="s">
        <v>332</v>
      </c>
      <c r="C286" s="2">
        <f t="shared" si="1"/>
        <v>15</v>
      </c>
      <c r="D286" s="4">
        <v>15</v>
      </c>
      <c r="E286" s="4" t="s">
        <v>332</v>
      </c>
      <c r="F286" s="4">
        <v>2005690962</v>
      </c>
      <c r="G286" s="4">
        <v>6882955610</v>
      </c>
      <c r="H286" s="4">
        <v>68309002656</v>
      </c>
      <c r="I286" s="47" t="s">
        <v>474</v>
      </c>
    </row>
    <row r="287" spans="1:9" ht="12.5">
      <c r="A287" s="4">
        <v>282</v>
      </c>
      <c r="B287" s="4" t="s">
        <v>332</v>
      </c>
      <c r="C287" s="2">
        <f t="shared" si="1"/>
        <v>16</v>
      </c>
      <c r="D287" s="4">
        <v>16</v>
      </c>
      <c r="E287" s="4" t="s">
        <v>332</v>
      </c>
      <c r="F287" s="4">
        <v>2005690965</v>
      </c>
      <c r="G287" s="4">
        <v>6882955614</v>
      </c>
      <c r="H287" s="4">
        <v>68309001578</v>
      </c>
      <c r="I287" s="47" t="s">
        <v>475</v>
      </c>
    </row>
    <row r="288" spans="1:9" ht="12.5">
      <c r="A288" s="4">
        <v>283</v>
      </c>
      <c r="B288" s="4" t="s">
        <v>332</v>
      </c>
      <c r="C288" s="2">
        <f t="shared" si="1"/>
        <v>17</v>
      </c>
      <c r="D288" s="4">
        <v>17</v>
      </c>
      <c r="E288" s="4" t="s">
        <v>332</v>
      </c>
      <c r="F288" s="4">
        <v>2005647764</v>
      </c>
      <c r="G288" s="4">
        <v>6802251191</v>
      </c>
      <c r="H288" s="4">
        <v>68309006320</v>
      </c>
      <c r="I288" s="47" t="s">
        <v>349</v>
      </c>
    </row>
    <row r="289" spans="1:9" ht="12.5">
      <c r="A289" s="4">
        <v>284</v>
      </c>
      <c r="B289" s="4" t="s">
        <v>332</v>
      </c>
      <c r="C289" s="2">
        <f t="shared" si="1"/>
        <v>18</v>
      </c>
      <c r="D289" s="4">
        <v>18</v>
      </c>
      <c r="E289" s="4" t="s">
        <v>332</v>
      </c>
      <c r="F289" s="4">
        <v>2006478569</v>
      </c>
      <c r="G289" s="4">
        <v>6853976548</v>
      </c>
      <c r="H289" s="4">
        <v>68309006774</v>
      </c>
      <c r="I289" s="47" t="s">
        <v>476</v>
      </c>
    </row>
    <row r="290" spans="1:9" ht="12.5">
      <c r="A290" s="4">
        <v>285</v>
      </c>
      <c r="B290" s="4" t="s">
        <v>332</v>
      </c>
      <c r="C290" s="2">
        <f t="shared" si="1"/>
        <v>19</v>
      </c>
      <c r="D290" s="4">
        <v>19</v>
      </c>
      <c r="E290" s="4" t="s">
        <v>332</v>
      </c>
      <c r="F290" s="4">
        <v>2005650163</v>
      </c>
      <c r="G290" s="4">
        <v>6853172857</v>
      </c>
      <c r="H290" s="4">
        <v>68309009942</v>
      </c>
      <c r="I290" s="47" t="s">
        <v>477</v>
      </c>
    </row>
    <row r="291" spans="1:9" ht="12.5">
      <c r="A291" s="4">
        <v>286</v>
      </c>
      <c r="B291" s="4" t="s">
        <v>332</v>
      </c>
      <c r="C291" s="2">
        <f t="shared" si="1"/>
        <v>20</v>
      </c>
      <c r="D291" s="4">
        <v>20</v>
      </c>
      <c r="E291" s="4" t="s">
        <v>332</v>
      </c>
      <c r="F291" s="4">
        <v>2005690969</v>
      </c>
      <c r="G291" s="4">
        <v>6882955616</v>
      </c>
      <c r="H291" s="4">
        <v>68309005091</v>
      </c>
      <c r="I291" s="47" t="s">
        <v>478</v>
      </c>
    </row>
    <row r="292" spans="1:9" ht="12.5">
      <c r="A292" s="4">
        <v>287</v>
      </c>
      <c r="B292" s="4" t="s">
        <v>332</v>
      </c>
      <c r="C292" s="2">
        <f t="shared" si="1"/>
        <v>21</v>
      </c>
      <c r="D292" s="4">
        <v>21</v>
      </c>
      <c r="E292" s="4" t="s">
        <v>332</v>
      </c>
      <c r="F292" s="4">
        <v>2005873748</v>
      </c>
      <c r="G292" s="4">
        <v>6853172809</v>
      </c>
      <c r="H292" s="4">
        <v>68309007835</v>
      </c>
      <c r="I292" s="47" t="s">
        <v>479</v>
      </c>
    </row>
    <row r="293" spans="1:9" ht="12.5">
      <c r="A293" s="4">
        <v>288</v>
      </c>
      <c r="B293" s="4" t="s">
        <v>332</v>
      </c>
      <c r="C293" s="2">
        <f t="shared" si="1"/>
        <v>22</v>
      </c>
      <c r="D293" s="4">
        <v>22</v>
      </c>
      <c r="E293" s="4" t="s">
        <v>332</v>
      </c>
      <c r="F293" s="4">
        <v>2006589359</v>
      </c>
      <c r="G293" s="4">
        <v>6801642438</v>
      </c>
      <c r="H293" s="4">
        <v>68309005075</v>
      </c>
      <c r="I293" s="47" t="s">
        <v>480</v>
      </c>
    </row>
    <row r="294" spans="1:9" ht="12.5">
      <c r="A294" s="4">
        <v>289</v>
      </c>
      <c r="B294" s="4" t="s">
        <v>332</v>
      </c>
      <c r="C294" s="2">
        <f t="shared" si="1"/>
        <v>23</v>
      </c>
      <c r="D294" s="4">
        <v>23</v>
      </c>
      <c r="E294" s="4" t="s">
        <v>332</v>
      </c>
      <c r="F294" s="4">
        <v>2005690972</v>
      </c>
      <c r="G294" s="4">
        <v>6882955619</v>
      </c>
      <c r="H294" s="4">
        <v>68309005968</v>
      </c>
      <c r="I294" s="47" t="s">
        <v>481</v>
      </c>
    </row>
    <row r="295" spans="1:9" ht="12.5">
      <c r="A295" s="4">
        <v>290</v>
      </c>
      <c r="B295" s="4" t="s">
        <v>332</v>
      </c>
      <c r="C295" s="2">
        <f t="shared" si="1"/>
        <v>24</v>
      </c>
      <c r="D295" s="4">
        <v>24</v>
      </c>
      <c r="E295" s="4" t="s">
        <v>332</v>
      </c>
      <c r="F295" s="4">
        <v>2008055139</v>
      </c>
      <c r="G295" s="4">
        <v>6860301751</v>
      </c>
      <c r="H295" s="4">
        <v>68309003940</v>
      </c>
      <c r="I295" s="47" t="s">
        <v>482</v>
      </c>
    </row>
    <row r="296" spans="1:9" ht="12.5">
      <c r="A296" s="4">
        <v>291</v>
      </c>
      <c r="B296" s="4" t="s">
        <v>332</v>
      </c>
      <c r="C296" s="2">
        <f t="shared" si="1"/>
        <v>25</v>
      </c>
      <c r="D296" s="4">
        <v>25</v>
      </c>
      <c r="E296" s="4" t="s">
        <v>332</v>
      </c>
      <c r="F296" s="4">
        <v>2005690958</v>
      </c>
      <c r="G296" s="4">
        <v>6882955620</v>
      </c>
      <c r="H296" s="4">
        <v>68309005371</v>
      </c>
      <c r="I296" s="47" t="s">
        <v>483</v>
      </c>
    </row>
    <row r="297" spans="1:9" ht="12.5">
      <c r="A297" s="4">
        <v>292</v>
      </c>
      <c r="B297" s="4" t="s">
        <v>332</v>
      </c>
      <c r="C297" s="2">
        <f t="shared" si="1"/>
        <v>26</v>
      </c>
      <c r="D297" s="4">
        <v>26</v>
      </c>
      <c r="E297" s="4" t="s">
        <v>332</v>
      </c>
      <c r="F297" s="4">
        <v>2004927387</v>
      </c>
      <c r="G297" s="4">
        <v>6850799391</v>
      </c>
      <c r="H297" s="4">
        <v>68309004469</v>
      </c>
      <c r="I297" s="47" t="s">
        <v>484</v>
      </c>
    </row>
    <row r="298" spans="1:9" ht="12.5">
      <c r="A298" s="4">
        <v>293</v>
      </c>
      <c r="B298" s="4" t="s">
        <v>332</v>
      </c>
      <c r="C298" s="2">
        <f t="shared" si="1"/>
        <v>27</v>
      </c>
      <c r="D298" s="4">
        <v>27</v>
      </c>
      <c r="E298" s="4" t="s">
        <v>332</v>
      </c>
      <c r="F298" s="4">
        <v>2006484001</v>
      </c>
      <c r="G298" s="4">
        <v>6853976554</v>
      </c>
      <c r="H298" s="4">
        <v>68309013098</v>
      </c>
      <c r="I298" s="47" t="s">
        <v>485</v>
      </c>
    </row>
    <row r="299" spans="1:9" ht="12.5">
      <c r="A299" s="4">
        <v>294</v>
      </c>
      <c r="B299" s="4" t="s">
        <v>332</v>
      </c>
      <c r="C299" s="2">
        <f t="shared" si="1"/>
        <v>28</v>
      </c>
      <c r="D299" s="4">
        <v>28</v>
      </c>
      <c r="E299" s="4" t="s">
        <v>332</v>
      </c>
      <c r="F299" s="4">
        <v>2005193732</v>
      </c>
      <c r="G299" s="4">
        <v>6800606839</v>
      </c>
      <c r="H299" s="4">
        <v>68209010981</v>
      </c>
      <c r="I299" s="47" t="s">
        <v>486</v>
      </c>
    </row>
    <row r="300" spans="1:9" ht="12.5">
      <c r="A300" s="4">
        <v>295</v>
      </c>
      <c r="B300" s="4" t="s">
        <v>332</v>
      </c>
      <c r="C300" s="2">
        <f t="shared" si="1"/>
        <v>29</v>
      </c>
      <c r="D300" s="4">
        <v>29</v>
      </c>
      <c r="E300" s="4" t="s">
        <v>332</v>
      </c>
      <c r="F300" s="4">
        <v>2006488280</v>
      </c>
      <c r="G300" s="4">
        <v>6853976558</v>
      </c>
      <c r="H300" s="4">
        <v>68309012398</v>
      </c>
      <c r="I300" s="47" t="s">
        <v>487</v>
      </c>
    </row>
    <row r="301" spans="1:9" ht="12.5">
      <c r="A301" s="4">
        <v>296</v>
      </c>
      <c r="B301" s="4" t="s">
        <v>332</v>
      </c>
      <c r="C301" s="2">
        <f t="shared" si="1"/>
        <v>30</v>
      </c>
      <c r="D301" s="4">
        <v>30</v>
      </c>
      <c r="E301" s="4" t="s">
        <v>332</v>
      </c>
      <c r="F301" s="4">
        <v>2004948346</v>
      </c>
      <c r="G301" s="4">
        <v>6858719676</v>
      </c>
      <c r="H301" s="4">
        <v>68309002385</v>
      </c>
      <c r="I301" s="47" t="s">
        <v>488</v>
      </c>
    </row>
    <row r="302" spans="1:9" ht="12.5">
      <c r="A302" s="4">
        <v>297</v>
      </c>
      <c r="B302" s="4" t="s">
        <v>270</v>
      </c>
      <c r="C302" s="2">
        <f t="shared" si="1"/>
        <v>1</v>
      </c>
      <c r="D302" s="4">
        <v>1</v>
      </c>
      <c r="E302" s="4" t="s">
        <v>270</v>
      </c>
      <c r="F302" s="4">
        <v>2001272265</v>
      </c>
      <c r="G302" s="4">
        <v>6853976505</v>
      </c>
      <c r="H302" s="4">
        <v>68309008157</v>
      </c>
      <c r="I302" s="47" t="s">
        <v>490</v>
      </c>
    </row>
    <row r="303" spans="1:9" ht="12.5">
      <c r="A303" s="4">
        <v>298</v>
      </c>
      <c r="B303" s="4" t="s">
        <v>270</v>
      </c>
      <c r="C303" s="2">
        <f t="shared" si="1"/>
        <v>2</v>
      </c>
      <c r="D303" s="4">
        <v>2</v>
      </c>
      <c r="E303" s="4" t="s">
        <v>270</v>
      </c>
      <c r="F303" s="4">
        <v>2005712271</v>
      </c>
      <c r="G303" s="4">
        <v>6853172788</v>
      </c>
      <c r="H303" s="4">
        <v>68209007572</v>
      </c>
      <c r="I303" s="47" t="s">
        <v>491</v>
      </c>
    </row>
    <row r="304" spans="1:9" ht="12.5">
      <c r="A304" s="4">
        <v>299</v>
      </c>
      <c r="B304" s="4" t="s">
        <v>270</v>
      </c>
      <c r="C304" s="2">
        <f t="shared" si="1"/>
        <v>3</v>
      </c>
      <c r="D304" s="4">
        <v>3</v>
      </c>
      <c r="E304" s="4" t="s">
        <v>270</v>
      </c>
      <c r="F304" s="4">
        <v>2005717783</v>
      </c>
      <c r="G304" s="4">
        <v>6853172789</v>
      </c>
      <c r="H304" s="4">
        <v>68309007862</v>
      </c>
      <c r="I304" s="47" t="s">
        <v>492</v>
      </c>
    </row>
    <row r="305" spans="1:9" ht="12.5">
      <c r="A305" s="4">
        <v>300</v>
      </c>
      <c r="B305" s="4" t="s">
        <v>270</v>
      </c>
      <c r="C305" s="2">
        <f t="shared" si="1"/>
        <v>4</v>
      </c>
      <c r="D305" s="4">
        <v>4</v>
      </c>
      <c r="E305" s="4" t="s">
        <v>270</v>
      </c>
      <c r="F305" s="4">
        <v>2005656389</v>
      </c>
      <c r="G305" s="4">
        <v>6884336839</v>
      </c>
      <c r="H305" s="4">
        <v>68309001636</v>
      </c>
      <c r="I305" s="47" t="s">
        <v>493</v>
      </c>
    </row>
    <row r="306" spans="1:9" ht="12.5">
      <c r="A306" s="4">
        <v>301</v>
      </c>
      <c r="B306" s="4" t="s">
        <v>270</v>
      </c>
      <c r="C306" s="2">
        <f t="shared" si="1"/>
        <v>5</v>
      </c>
      <c r="D306" s="4">
        <v>5</v>
      </c>
      <c r="E306" s="4" t="s">
        <v>270</v>
      </c>
      <c r="F306" s="4">
        <v>2006589328</v>
      </c>
      <c r="G306" s="4">
        <v>6853976514</v>
      </c>
      <c r="H306" s="4">
        <v>68309012887</v>
      </c>
      <c r="I306" s="47" t="s">
        <v>494</v>
      </c>
    </row>
    <row r="307" spans="1:9" ht="12.5">
      <c r="A307" s="4">
        <v>302</v>
      </c>
      <c r="B307" s="4" t="s">
        <v>270</v>
      </c>
      <c r="C307" s="2">
        <f t="shared" si="1"/>
        <v>6</v>
      </c>
      <c r="D307" s="4">
        <v>6</v>
      </c>
      <c r="E307" s="4" t="s">
        <v>270</v>
      </c>
      <c r="F307" s="4">
        <v>2006588508</v>
      </c>
      <c r="G307" s="4">
        <v>6853976515</v>
      </c>
      <c r="H307" s="4">
        <v>68309003493</v>
      </c>
      <c r="I307" s="47" t="s">
        <v>464</v>
      </c>
    </row>
    <row r="308" spans="1:9" ht="12.5">
      <c r="A308" s="4">
        <v>303</v>
      </c>
      <c r="B308" s="4" t="s">
        <v>270</v>
      </c>
      <c r="C308" s="2">
        <f t="shared" si="1"/>
        <v>7</v>
      </c>
      <c r="D308" s="4">
        <v>7</v>
      </c>
      <c r="E308" s="4" t="s">
        <v>270</v>
      </c>
      <c r="F308" s="4">
        <v>2005624029</v>
      </c>
      <c r="G308" s="4">
        <v>6853172839</v>
      </c>
      <c r="H308" s="4">
        <v>68309007375</v>
      </c>
      <c r="I308" s="47" t="s">
        <v>495</v>
      </c>
    </row>
    <row r="309" spans="1:9" ht="12.5">
      <c r="A309" s="4">
        <v>304</v>
      </c>
      <c r="B309" s="4" t="s">
        <v>270</v>
      </c>
      <c r="C309" s="2">
        <f t="shared" si="1"/>
        <v>8</v>
      </c>
      <c r="D309" s="4">
        <v>8</v>
      </c>
      <c r="E309" s="4" t="s">
        <v>270</v>
      </c>
      <c r="F309" s="4">
        <v>2005656387</v>
      </c>
      <c r="G309" s="4">
        <v>6882955646</v>
      </c>
      <c r="H309" s="4">
        <v>68309002208</v>
      </c>
      <c r="I309" s="47" t="s">
        <v>497</v>
      </c>
    </row>
    <row r="310" spans="1:9" ht="12.5">
      <c r="A310" s="4">
        <v>305</v>
      </c>
      <c r="B310" s="4" t="s">
        <v>270</v>
      </c>
      <c r="C310" s="2">
        <f t="shared" si="1"/>
        <v>9</v>
      </c>
      <c r="D310" s="4">
        <v>9</v>
      </c>
      <c r="E310" s="4" t="s">
        <v>270</v>
      </c>
      <c r="F310" s="4">
        <v>2008054432</v>
      </c>
      <c r="G310" s="4">
        <v>6812360865</v>
      </c>
      <c r="H310" s="4">
        <v>68209005915</v>
      </c>
      <c r="I310" s="47" t="s">
        <v>498</v>
      </c>
    </row>
    <row r="311" spans="1:9" ht="12.5">
      <c r="A311" s="4">
        <v>306</v>
      </c>
      <c r="B311" s="4" t="s">
        <v>270</v>
      </c>
      <c r="C311" s="2">
        <f t="shared" si="1"/>
        <v>10</v>
      </c>
      <c r="D311" s="4">
        <v>10</v>
      </c>
      <c r="E311" s="4" t="s">
        <v>270</v>
      </c>
      <c r="F311" s="4">
        <v>2005781568</v>
      </c>
      <c r="G311" s="4">
        <v>6853172801</v>
      </c>
      <c r="H311" s="4">
        <v>68309003894</v>
      </c>
      <c r="I311" s="68" t="s">
        <v>499</v>
      </c>
    </row>
    <row r="312" spans="1:9" ht="12.5">
      <c r="A312" s="4">
        <v>307</v>
      </c>
      <c r="B312" s="4" t="s">
        <v>270</v>
      </c>
      <c r="C312" s="2">
        <f t="shared" si="1"/>
        <v>11</v>
      </c>
      <c r="D312" s="4">
        <v>11</v>
      </c>
      <c r="E312" s="4" t="s">
        <v>270</v>
      </c>
      <c r="F312" s="4">
        <v>2001274885</v>
      </c>
      <c r="G312" s="4">
        <v>6802595122</v>
      </c>
      <c r="H312" s="4">
        <v>68309009880</v>
      </c>
      <c r="I312" s="47" t="s">
        <v>500</v>
      </c>
    </row>
    <row r="313" spans="1:9" ht="12.5">
      <c r="A313" s="4">
        <v>308</v>
      </c>
      <c r="B313" s="4" t="s">
        <v>270</v>
      </c>
      <c r="C313" s="2">
        <f t="shared" si="1"/>
        <v>12</v>
      </c>
      <c r="D313" s="4">
        <v>12</v>
      </c>
      <c r="E313" s="4" t="s">
        <v>270</v>
      </c>
      <c r="F313" s="4">
        <v>2005644999</v>
      </c>
      <c r="G313" s="4">
        <v>6853172847</v>
      </c>
      <c r="H313" s="4">
        <v>68309006466</v>
      </c>
      <c r="I313" s="47" t="s">
        <v>501</v>
      </c>
    </row>
    <row r="314" spans="1:9" ht="12.5">
      <c r="A314" s="4">
        <v>309</v>
      </c>
      <c r="B314" s="4" t="s">
        <v>270</v>
      </c>
      <c r="C314" s="2">
        <f t="shared" si="1"/>
        <v>13</v>
      </c>
      <c r="D314" s="4">
        <v>13</v>
      </c>
      <c r="E314" s="4" t="s">
        <v>270</v>
      </c>
      <c r="F314" s="4">
        <v>2004952474</v>
      </c>
      <c r="G314" s="4">
        <v>6850706263</v>
      </c>
      <c r="H314" s="4">
        <v>68309002122</v>
      </c>
      <c r="I314" s="47" t="s">
        <v>502</v>
      </c>
    </row>
    <row r="315" spans="1:9" ht="12.5">
      <c r="A315" s="4">
        <v>310</v>
      </c>
      <c r="B315" s="4" t="s">
        <v>270</v>
      </c>
      <c r="C315" s="2">
        <f t="shared" si="1"/>
        <v>14</v>
      </c>
      <c r="D315" s="4">
        <v>14</v>
      </c>
      <c r="E315" s="4" t="s">
        <v>270</v>
      </c>
      <c r="F315" s="4">
        <v>2005870870</v>
      </c>
      <c r="G315" s="4">
        <v>6853172805</v>
      </c>
      <c r="H315" s="4">
        <v>68209010393</v>
      </c>
      <c r="I315" s="47" t="s">
        <v>503</v>
      </c>
    </row>
    <row r="316" spans="1:9" ht="12.5">
      <c r="A316" s="4">
        <v>311</v>
      </c>
      <c r="B316" s="4" t="s">
        <v>270</v>
      </c>
      <c r="C316" s="2">
        <f t="shared" si="1"/>
        <v>15</v>
      </c>
      <c r="D316" s="4">
        <v>15</v>
      </c>
      <c r="E316" s="4" t="s">
        <v>270</v>
      </c>
      <c r="F316" s="4">
        <v>2004927388</v>
      </c>
      <c r="G316" s="4">
        <v>6884336842</v>
      </c>
      <c r="H316" s="4">
        <v>68309013885</v>
      </c>
      <c r="I316" s="47" t="s">
        <v>504</v>
      </c>
    </row>
    <row r="317" spans="1:9" ht="12.5">
      <c r="A317" s="4">
        <v>312</v>
      </c>
      <c r="B317" s="4" t="s">
        <v>270</v>
      </c>
      <c r="C317" s="2">
        <f t="shared" si="1"/>
        <v>16</v>
      </c>
      <c r="D317" s="4">
        <v>16</v>
      </c>
      <c r="E317" s="4" t="s">
        <v>270</v>
      </c>
      <c r="F317" s="4">
        <v>2005647039</v>
      </c>
      <c r="G317" s="4">
        <v>6804012306</v>
      </c>
      <c r="H317" s="4">
        <v>68309001900</v>
      </c>
      <c r="I317" s="47" t="s">
        <v>505</v>
      </c>
    </row>
    <row r="318" spans="1:9" ht="12.5">
      <c r="A318" s="4">
        <v>313</v>
      </c>
      <c r="B318" s="4" t="s">
        <v>270</v>
      </c>
      <c r="C318" s="2">
        <f t="shared" si="1"/>
        <v>17</v>
      </c>
      <c r="D318" s="4">
        <v>17</v>
      </c>
      <c r="E318" s="4" t="s">
        <v>270</v>
      </c>
      <c r="F318" s="4">
        <v>2005872980</v>
      </c>
      <c r="G318" s="4">
        <v>6801736572</v>
      </c>
      <c r="H318" s="4">
        <v>68309010379</v>
      </c>
      <c r="I318" s="47" t="s">
        <v>506</v>
      </c>
    </row>
    <row r="319" spans="1:9" ht="12.5">
      <c r="A319" s="4">
        <v>314</v>
      </c>
      <c r="B319" s="4" t="s">
        <v>270</v>
      </c>
      <c r="C319" s="2">
        <f t="shared" si="1"/>
        <v>18</v>
      </c>
      <c r="D319" s="4">
        <v>18</v>
      </c>
      <c r="E319" s="4" t="s">
        <v>270</v>
      </c>
      <c r="F319" s="4">
        <v>2005656405</v>
      </c>
      <c r="G319" s="4">
        <v>6884336843</v>
      </c>
      <c r="H319" s="4">
        <v>68309003245</v>
      </c>
      <c r="I319" s="47" t="s">
        <v>507</v>
      </c>
    </row>
    <row r="320" spans="1:9" ht="12.5">
      <c r="A320" s="4">
        <v>315</v>
      </c>
      <c r="B320" s="4" t="s">
        <v>270</v>
      </c>
      <c r="C320" s="2">
        <f t="shared" si="1"/>
        <v>19</v>
      </c>
      <c r="D320" s="4">
        <v>19</v>
      </c>
      <c r="E320" s="4" t="s">
        <v>270</v>
      </c>
      <c r="F320" s="4">
        <v>2005673766</v>
      </c>
      <c r="G320" s="4">
        <v>6853976527</v>
      </c>
      <c r="H320" s="4">
        <v>68309006541</v>
      </c>
      <c r="I320" s="47" t="s">
        <v>731</v>
      </c>
    </row>
    <row r="321" spans="1:9" ht="12.5">
      <c r="A321" s="4">
        <v>316</v>
      </c>
      <c r="B321" s="4" t="s">
        <v>270</v>
      </c>
      <c r="C321" s="2">
        <f t="shared" si="1"/>
        <v>20</v>
      </c>
      <c r="D321" s="4">
        <v>20</v>
      </c>
      <c r="E321" s="4" t="s">
        <v>270</v>
      </c>
      <c r="F321" s="4">
        <v>2004951101</v>
      </c>
      <c r="G321" s="4">
        <v>6853762746</v>
      </c>
      <c r="H321" s="4">
        <v>68309003528</v>
      </c>
      <c r="I321" s="47" t="s">
        <v>508</v>
      </c>
    </row>
    <row r="322" spans="1:9" ht="12.5">
      <c r="A322" s="4">
        <v>317</v>
      </c>
      <c r="B322" s="4" t="s">
        <v>270</v>
      </c>
      <c r="C322" s="2">
        <f t="shared" si="1"/>
        <v>21</v>
      </c>
      <c r="D322" s="4">
        <v>21</v>
      </c>
      <c r="E322" s="4" t="s">
        <v>270</v>
      </c>
      <c r="F322" s="4">
        <v>2005874770</v>
      </c>
      <c r="G322" s="4">
        <v>6865202378</v>
      </c>
      <c r="H322" s="4">
        <v>68309002290</v>
      </c>
      <c r="I322" s="47" t="s">
        <v>509</v>
      </c>
    </row>
    <row r="323" spans="1:9" ht="12.5">
      <c r="A323" s="4">
        <v>318</v>
      </c>
      <c r="B323" s="4" t="s">
        <v>270</v>
      </c>
      <c r="C323" s="2">
        <f t="shared" si="1"/>
        <v>22</v>
      </c>
      <c r="D323" s="4">
        <v>22</v>
      </c>
      <c r="E323" s="4" t="s">
        <v>270</v>
      </c>
      <c r="F323" s="4">
        <v>2008054634</v>
      </c>
      <c r="G323" s="4">
        <v>6858041670</v>
      </c>
      <c r="H323" s="4">
        <v>68309004985</v>
      </c>
      <c r="I323" s="47" t="s">
        <v>510</v>
      </c>
    </row>
    <row r="324" spans="1:9" ht="12.5">
      <c r="A324" s="4">
        <v>319</v>
      </c>
      <c r="B324" s="4" t="s">
        <v>270</v>
      </c>
      <c r="C324" s="2">
        <f t="shared" si="1"/>
        <v>23</v>
      </c>
      <c r="D324" s="4">
        <v>23</v>
      </c>
      <c r="E324" s="4" t="s">
        <v>270</v>
      </c>
      <c r="F324" s="4">
        <v>2007294881</v>
      </c>
      <c r="G324" s="4">
        <v>6884336844</v>
      </c>
      <c r="H324" s="4">
        <v>68309013076</v>
      </c>
      <c r="I324" s="47" t="s">
        <v>511</v>
      </c>
    </row>
    <row r="325" spans="1:9" ht="12.5">
      <c r="A325" s="4">
        <v>320</v>
      </c>
      <c r="B325" s="4" t="s">
        <v>270</v>
      </c>
      <c r="C325" s="2">
        <f t="shared" si="1"/>
        <v>24</v>
      </c>
      <c r="D325" s="4">
        <v>24</v>
      </c>
      <c r="E325" s="4" t="s">
        <v>270</v>
      </c>
      <c r="F325" s="4">
        <v>2004950418</v>
      </c>
      <c r="G325" s="4">
        <v>6850697430</v>
      </c>
      <c r="H325" s="4">
        <v>68309012669</v>
      </c>
      <c r="I325" s="47" t="s">
        <v>512</v>
      </c>
    </row>
    <row r="326" spans="1:9" ht="12.5">
      <c r="A326" s="4">
        <v>321</v>
      </c>
      <c r="B326" s="4" t="s">
        <v>270</v>
      </c>
      <c r="C326" s="2">
        <f t="shared" si="1"/>
        <v>25</v>
      </c>
      <c r="D326" s="4">
        <v>25</v>
      </c>
      <c r="E326" s="4" t="s">
        <v>270</v>
      </c>
      <c r="F326" s="4">
        <v>2004951672</v>
      </c>
      <c r="G326" s="4">
        <v>6850705887</v>
      </c>
      <c r="H326" s="4">
        <v>68309010113</v>
      </c>
      <c r="I326" s="47" t="s">
        <v>513</v>
      </c>
    </row>
    <row r="327" spans="1:9" ht="12.5">
      <c r="A327" s="4">
        <v>322</v>
      </c>
      <c r="B327" s="4" t="s">
        <v>270</v>
      </c>
      <c r="C327" s="2">
        <f t="shared" si="1"/>
        <v>26</v>
      </c>
      <c r="D327" s="4">
        <v>26</v>
      </c>
      <c r="E327" s="4" t="s">
        <v>270</v>
      </c>
      <c r="F327" s="4">
        <v>2004950265</v>
      </c>
      <c r="G327" s="4">
        <v>6848687574</v>
      </c>
      <c r="H327" s="4">
        <v>68309001005</v>
      </c>
      <c r="I327" s="47" t="s">
        <v>514</v>
      </c>
    </row>
    <row r="328" spans="1:9" ht="12.5">
      <c r="A328" s="4">
        <v>323</v>
      </c>
      <c r="B328" s="4" t="s">
        <v>270</v>
      </c>
      <c r="C328" s="2">
        <f t="shared" si="1"/>
        <v>27</v>
      </c>
      <c r="D328" s="4">
        <v>27</v>
      </c>
      <c r="E328" s="4" t="s">
        <v>270</v>
      </c>
      <c r="F328" s="4">
        <v>2004948199</v>
      </c>
      <c r="G328" s="4">
        <v>6882885346</v>
      </c>
      <c r="H328" s="4">
        <v>68209000224</v>
      </c>
      <c r="I328" s="47" t="s">
        <v>732</v>
      </c>
    </row>
    <row r="329" spans="1:9" ht="12.5">
      <c r="A329" s="4">
        <v>324</v>
      </c>
      <c r="B329" s="4" t="s">
        <v>270</v>
      </c>
      <c r="C329" s="2">
        <f t="shared" si="1"/>
        <v>28</v>
      </c>
      <c r="D329" s="4">
        <v>28</v>
      </c>
      <c r="E329" s="4" t="s">
        <v>270</v>
      </c>
      <c r="F329" s="4">
        <v>2001272220</v>
      </c>
      <c r="G329" s="4">
        <v>6853976532</v>
      </c>
      <c r="H329" s="4">
        <v>68309004487</v>
      </c>
      <c r="I329" s="47" t="s">
        <v>515</v>
      </c>
    </row>
    <row r="330" spans="1:9" ht="12.5">
      <c r="A330" s="4">
        <v>325</v>
      </c>
      <c r="B330" s="4" t="s">
        <v>270</v>
      </c>
      <c r="C330" s="2">
        <f t="shared" si="1"/>
        <v>29</v>
      </c>
      <c r="D330" s="4">
        <v>29</v>
      </c>
      <c r="E330" s="4" t="s">
        <v>270</v>
      </c>
      <c r="F330" s="4">
        <v>2005656416</v>
      </c>
      <c r="G330" s="4">
        <v>6882955668</v>
      </c>
      <c r="H330" s="4">
        <v>31309014170</v>
      </c>
      <c r="I330" s="47" t="s">
        <v>516</v>
      </c>
    </row>
    <row r="331" spans="1:9" ht="12.5">
      <c r="A331" s="4">
        <v>326</v>
      </c>
      <c r="B331" s="4" t="s">
        <v>270</v>
      </c>
      <c r="C331" s="2">
        <f t="shared" si="1"/>
        <v>30</v>
      </c>
      <c r="D331" s="4">
        <v>30</v>
      </c>
      <c r="E331" s="4" t="s">
        <v>270</v>
      </c>
      <c r="F331" s="4">
        <v>2007294130</v>
      </c>
      <c r="G331" s="4">
        <v>6860301747</v>
      </c>
      <c r="H331" s="4">
        <v>68309005720</v>
      </c>
      <c r="I331" s="47" t="s">
        <v>517</v>
      </c>
    </row>
    <row r="332" spans="1:9" ht="12.5">
      <c r="A332" s="4">
        <v>327</v>
      </c>
      <c r="B332" s="4" t="s">
        <v>733</v>
      </c>
      <c r="C332" s="2">
        <f t="shared" si="1"/>
        <v>1</v>
      </c>
      <c r="D332" s="4">
        <v>1</v>
      </c>
      <c r="E332" s="4" t="s">
        <v>733</v>
      </c>
      <c r="F332" s="4">
        <v>2007293824</v>
      </c>
      <c r="G332" s="4">
        <v>6840737504</v>
      </c>
      <c r="H332" s="4">
        <v>68209003492</v>
      </c>
      <c r="I332" s="47" t="s">
        <v>519</v>
      </c>
    </row>
    <row r="333" spans="1:9" ht="12.5">
      <c r="A333" s="4">
        <v>328</v>
      </c>
      <c r="B333" s="4" t="s">
        <v>733</v>
      </c>
      <c r="C333" s="2">
        <f t="shared" si="1"/>
        <v>2</v>
      </c>
      <c r="D333" s="4">
        <v>2</v>
      </c>
      <c r="E333" s="4" t="s">
        <v>733</v>
      </c>
      <c r="F333" s="4">
        <v>2004951844</v>
      </c>
      <c r="G333" s="4">
        <v>6819302264</v>
      </c>
      <c r="H333" s="4">
        <v>68309009860</v>
      </c>
      <c r="I333" s="47" t="s">
        <v>520</v>
      </c>
    </row>
    <row r="334" spans="1:9" ht="12.5">
      <c r="A334" s="4">
        <v>329</v>
      </c>
      <c r="B334" s="4" t="s">
        <v>733</v>
      </c>
      <c r="C334" s="2">
        <f t="shared" si="1"/>
        <v>3</v>
      </c>
      <c r="D334" s="4">
        <v>3</v>
      </c>
      <c r="E334" s="4" t="s">
        <v>733</v>
      </c>
      <c r="F334" s="4">
        <v>2007301286</v>
      </c>
      <c r="G334" s="4">
        <v>6860301746</v>
      </c>
      <c r="H334" s="4">
        <v>68309012089</v>
      </c>
      <c r="I334" s="47" t="s">
        <v>521</v>
      </c>
    </row>
    <row r="335" spans="1:9" ht="12.5">
      <c r="A335" s="4">
        <v>330</v>
      </c>
      <c r="B335" s="4" t="s">
        <v>733</v>
      </c>
      <c r="C335" s="2">
        <f t="shared" si="1"/>
        <v>4</v>
      </c>
      <c r="D335" s="4">
        <v>4</v>
      </c>
      <c r="E335" s="4" t="s">
        <v>733</v>
      </c>
      <c r="F335" s="4">
        <v>2005712591</v>
      </c>
      <c r="G335" s="4">
        <v>6882955595</v>
      </c>
      <c r="H335" s="4">
        <v>68309001744</v>
      </c>
      <c r="I335" s="47" t="s">
        <v>522</v>
      </c>
    </row>
    <row r="336" spans="1:9" ht="12.5">
      <c r="A336" s="4">
        <v>331</v>
      </c>
      <c r="B336" s="4" t="s">
        <v>733</v>
      </c>
      <c r="C336" s="2">
        <f t="shared" si="1"/>
        <v>5</v>
      </c>
      <c r="D336" s="4">
        <v>5</v>
      </c>
      <c r="E336" s="4" t="s">
        <v>733</v>
      </c>
      <c r="F336" s="4">
        <v>2004952231</v>
      </c>
      <c r="G336" s="4">
        <v>6850706031</v>
      </c>
      <c r="H336" s="4">
        <v>68209003431</v>
      </c>
      <c r="I336" s="47" t="s">
        <v>523</v>
      </c>
    </row>
    <row r="337" spans="1:9" ht="12.5">
      <c r="A337" s="4">
        <v>332</v>
      </c>
      <c r="B337" s="4" t="s">
        <v>733</v>
      </c>
      <c r="C337" s="2">
        <f t="shared" si="1"/>
        <v>6</v>
      </c>
      <c r="D337" s="4">
        <v>6</v>
      </c>
      <c r="E337" s="4" t="s">
        <v>733</v>
      </c>
      <c r="F337" s="4">
        <v>2001272188</v>
      </c>
      <c r="G337" s="4">
        <v>6853976512</v>
      </c>
      <c r="H337" s="4">
        <v>68209006886</v>
      </c>
      <c r="I337" s="47" t="s">
        <v>524</v>
      </c>
    </row>
    <row r="338" spans="1:9" ht="12.5">
      <c r="A338" s="4">
        <v>333</v>
      </c>
      <c r="B338" s="4" t="s">
        <v>733</v>
      </c>
      <c r="C338" s="2">
        <f t="shared" si="1"/>
        <v>7</v>
      </c>
      <c r="D338" s="4">
        <v>7</v>
      </c>
      <c r="E338" s="4" t="s">
        <v>733</v>
      </c>
      <c r="F338" s="4">
        <v>2005656390</v>
      </c>
      <c r="G338" s="4">
        <v>6884336951</v>
      </c>
      <c r="H338" s="4">
        <v>68309008624</v>
      </c>
      <c r="I338" s="47" t="s">
        <v>525</v>
      </c>
    </row>
    <row r="339" spans="1:9" ht="12.5">
      <c r="A339" s="4">
        <v>334</v>
      </c>
      <c r="B339" s="4" t="s">
        <v>733</v>
      </c>
      <c r="C339" s="2">
        <f t="shared" si="1"/>
        <v>8</v>
      </c>
      <c r="D339" s="4">
        <v>8</v>
      </c>
      <c r="E339" s="4" t="s">
        <v>733</v>
      </c>
      <c r="F339" s="4">
        <v>2004959093</v>
      </c>
      <c r="G339" s="4">
        <v>6850706426</v>
      </c>
      <c r="H339" s="4">
        <v>68309005450</v>
      </c>
      <c r="I339" s="47" t="s">
        <v>526</v>
      </c>
    </row>
    <row r="340" spans="1:9" ht="12.5">
      <c r="A340" s="4">
        <v>335</v>
      </c>
      <c r="B340" s="4" t="s">
        <v>733</v>
      </c>
      <c r="C340" s="2">
        <f t="shared" si="1"/>
        <v>9</v>
      </c>
      <c r="D340" s="4">
        <v>9</v>
      </c>
      <c r="E340" s="4" t="s">
        <v>733</v>
      </c>
      <c r="F340" s="4">
        <v>2007301922</v>
      </c>
      <c r="G340" s="4">
        <v>6858039698</v>
      </c>
      <c r="H340" s="4">
        <v>68209001336</v>
      </c>
      <c r="I340" s="47" t="s">
        <v>527</v>
      </c>
    </row>
    <row r="341" spans="1:9" ht="12.5">
      <c r="A341" s="4">
        <v>336</v>
      </c>
      <c r="B341" s="4" t="s">
        <v>733</v>
      </c>
      <c r="C341" s="2">
        <f t="shared" si="1"/>
        <v>10</v>
      </c>
      <c r="D341" s="4">
        <v>10</v>
      </c>
      <c r="E341" s="4" t="s">
        <v>733</v>
      </c>
      <c r="F341" s="4">
        <v>2004950250</v>
      </c>
      <c r="G341" s="4">
        <v>6858719653</v>
      </c>
      <c r="H341" s="4">
        <v>68309005606</v>
      </c>
      <c r="I341" s="47" t="s">
        <v>528</v>
      </c>
    </row>
    <row r="342" spans="1:9" ht="12.5">
      <c r="A342" s="4">
        <v>337</v>
      </c>
      <c r="B342" s="4" t="s">
        <v>733</v>
      </c>
      <c r="C342" s="2">
        <f t="shared" si="1"/>
        <v>11</v>
      </c>
      <c r="D342" s="4">
        <v>11</v>
      </c>
      <c r="E342" s="4" t="s">
        <v>733</v>
      </c>
      <c r="F342" s="4">
        <v>2005712596</v>
      </c>
      <c r="G342" s="4">
        <v>6851164881</v>
      </c>
      <c r="H342" s="4">
        <v>68309012728</v>
      </c>
      <c r="I342" s="47" t="s">
        <v>529</v>
      </c>
    </row>
    <row r="343" spans="1:9" ht="12.5">
      <c r="A343" s="4">
        <v>338</v>
      </c>
      <c r="B343" s="4" t="s">
        <v>733</v>
      </c>
      <c r="C343" s="2">
        <f t="shared" si="1"/>
        <v>12</v>
      </c>
      <c r="D343" s="4">
        <v>12</v>
      </c>
      <c r="E343" s="4" t="s">
        <v>733</v>
      </c>
      <c r="F343" s="4">
        <v>2007299755</v>
      </c>
      <c r="G343" s="4">
        <v>6884336953</v>
      </c>
      <c r="H343" s="4">
        <v>68309004659</v>
      </c>
      <c r="I343" s="47" t="s">
        <v>530</v>
      </c>
    </row>
    <row r="344" spans="1:9" ht="12.5">
      <c r="A344" s="4">
        <v>339</v>
      </c>
      <c r="B344" s="4" t="s">
        <v>733</v>
      </c>
      <c r="C344" s="2">
        <f t="shared" si="1"/>
        <v>13</v>
      </c>
      <c r="D344" s="4">
        <v>13</v>
      </c>
      <c r="E344" s="4" t="s">
        <v>733</v>
      </c>
      <c r="F344" s="4">
        <v>2008022582</v>
      </c>
      <c r="G344" s="4">
        <v>6884336955</v>
      </c>
      <c r="H344" s="4">
        <v>68309001707</v>
      </c>
      <c r="I344" s="47" t="s">
        <v>734</v>
      </c>
    </row>
    <row r="345" spans="1:9" ht="12.5">
      <c r="A345" s="4">
        <v>340</v>
      </c>
      <c r="B345" s="4" t="s">
        <v>733</v>
      </c>
      <c r="C345" s="2">
        <f t="shared" si="1"/>
        <v>14</v>
      </c>
      <c r="D345" s="4">
        <v>14</v>
      </c>
      <c r="E345" s="4" t="s">
        <v>733</v>
      </c>
      <c r="F345" s="4">
        <v>2005712604</v>
      </c>
      <c r="G345" s="4">
        <v>6851164886</v>
      </c>
      <c r="H345" s="4">
        <v>68309007012</v>
      </c>
      <c r="I345" s="47" t="s">
        <v>531</v>
      </c>
    </row>
    <row r="346" spans="1:9" ht="12.5">
      <c r="A346" s="4">
        <v>341</v>
      </c>
      <c r="B346" s="4" t="s">
        <v>733</v>
      </c>
      <c r="C346" s="2">
        <f t="shared" si="1"/>
        <v>15</v>
      </c>
      <c r="D346" s="4">
        <v>15</v>
      </c>
      <c r="E346" s="4" t="s">
        <v>733</v>
      </c>
      <c r="F346" s="4">
        <v>2005656402</v>
      </c>
      <c r="G346" s="4">
        <v>6884336956</v>
      </c>
      <c r="H346" s="4">
        <v>68309006288</v>
      </c>
      <c r="I346" s="47" t="s">
        <v>532</v>
      </c>
    </row>
    <row r="347" spans="1:9" ht="12.5">
      <c r="A347" s="4">
        <v>342</v>
      </c>
      <c r="B347" s="4" t="s">
        <v>733</v>
      </c>
      <c r="C347" s="2">
        <f t="shared" si="1"/>
        <v>16</v>
      </c>
      <c r="D347" s="4">
        <v>16</v>
      </c>
      <c r="E347" s="4" t="s">
        <v>733</v>
      </c>
      <c r="F347" s="4">
        <v>2007294783</v>
      </c>
      <c r="G347" s="4">
        <v>6841078592</v>
      </c>
      <c r="H347" s="4">
        <v>68309002366</v>
      </c>
      <c r="I347" s="47" t="s">
        <v>533</v>
      </c>
    </row>
    <row r="348" spans="1:9" ht="12.5">
      <c r="A348" s="4">
        <v>343</v>
      </c>
      <c r="B348" s="4" t="s">
        <v>733</v>
      </c>
      <c r="C348" s="2">
        <f t="shared" si="1"/>
        <v>17</v>
      </c>
      <c r="D348" s="4">
        <v>17</v>
      </c>
      <c r="E348" s="4" t="s">
        <v>733</v>
      </c>
      <c r="F348" s="4">
        <v>2008054605</v>
      </c>
      <c r="G348" s="4">
        <v>6841093237</v>
      </c>
      <c r="H348" s="4">
        <v>66209001977</v>
      </c>
      <c r="I348" s="47" t="s">
        <v>534</v>
      </c>
    </row>
    <row r="349" spans="1:9" ht="12.5">
      <c r="A349" s="4">
        <v>344</v>
      </c>
      <c r="B349" s="4" t="s">
        <v>733</v>
      </c>
      <c r="C349" s="2">
        <f t="shared" si="1"/>
        <v>18</v>
      </c>
      <c r="D349" s="4">
        <v>18</v>
      </c>
      <c r="E349" s="4" t="s">
        <v>733</v>
      </c>
      <c r="F349" s="4">
        <v>2001185124</v>
      </c>
      <c r="G349" s="56"/>
      <c r="H349" s="4">
        <v>68308010124</v>
      </c>
      <c r="I349" s="47" t="s">
        <v>735</v>
      </c>
    </row>
    <row r="350" spans="1:9" ht="12.5">
      <c r="A350" s="4">
        <v>345</v>
      </c>
      <c r="B350" s="4" t="s">
        <v>733</v>
      </c>
      <c r="C350" s="2">
        <f t="shared" si="1"/>
        <v>19</v>
      </c>
      <c r="D350" s="4">
        <v>19</v>
      </c>
      <c r="E350" s="4" t="s">
        <v>733</v>
      </c>
      <c r="F350" s="4">
        <v>2008055009</v>
      </c>
      <c r="G350" s="4">
        <v>6802062343</v>
      </c>
      <c r="H350" s="4">
        <v>68309002571</v>
      </c>
      <c r="I350" s="47" t="s">
        <v>535</v>
      </c>
    </row>
    <row r="351" spans="1:9" ht="12.5">
      <c r="A351" s="4">
        <v>346</v>
      </c>
      <c r="B351" s="4" t="s">
        <v>733</v>
      </c>
      <c r="C351" s="2">
        <f t="shared" si="1"/>
        <v>20</v>
      </c>
      <c r="D351" s="4">
        <v>20</v>
      </c>
      <c r="E351" s="4" t="s">
        <v>733</v>
      </c>
      <c r="F351" s="4">
        <v>2004927394</v>
      </c>
      <c r="G351" s="4">
        <v>6853087751</v>
      </c>
      <c r="H351" s="4">
        <v>68309007809</v>
      </c>
      <c r="I351" s="47" t="s">
        <v>536</v>
      </c>
    </row>
    <row r="352" spans="1:9" ht="12.5">
      <c r="A352" s="4">
        <v>347</v>
      </c>
      <c r="B352" s="4" t="s">
        <v>733</v>
      </c>
      <c r="C352" s="2">
        <f t="shared" si="1"/>
        <v>21</v>
      </c>
      <c r="D352" s="4">
        <v>21</v>
      </c>
      <c r="E352" s="4" t="s">
        <v>733</v>
      </c>
      <c r="F352" s="4">
        <v>2006586528</v>
      </c>
      <c r="G352" s="4">
        <v>6853976529</v>
      </c>
      <c r="H352" s="4">
        <v>68309000657</v>
      </c>
      <c r="I352" s="47" t="s">
        <v>537</v>
      </c>
    </row>
    <row r="353" spans="1:9" ht="12.5">
      <c r="A353" s="4">
        <v>348</v>
      </c>
      <c r="B353" s="4" t="s">
        <v>733</v>
      </c>
      <c r="C353" s="2">
        <f t="shared" si="1"/>
        <v>22</v>
      </c>
      <c r="D353" s="4">
        <v>22</v>
      </c>
      <c r="E353" s="4" t="s">
        <v>733</v>
      </c>
      <c r="F353" s="4">
        <v>2005651500</v>
      </c>
      <c r="G353" s="4">
        <v>6800692872</v>
      </c>
      <c r="H353" s="4">
        <v>68309008135</v>
      </c>
      <c r="I353" s="47" t="s">
        <v>538</v>
      </c>
    </row>
    <row r="354" spans="1:9" ht="12.5">
      <c r="A354" s="4">
        <v>349</v>
      </c>
      <c r="B354" s="4" t="s">
        <v>733</v>
      </c>
      <c r="C354" s="2">
        <f t="shared" si="1"/>
        <v>23</v>
      </c>
      <c r="D354" s="4">
        <v>23</v>
      </c>
      <c r="E354" s="4" t="s">
        <v>733</v>
      </c>
      <c r="F354" s="4">
        <v>2005712612</v>
      </c>
      <c r="G354" s="4">
        <v>6851164891</v>
      </c>
      <c r="H354" s="4">
        <v>68209000459</v>
      </c>
      <c r="I354" s="47" t="s">
        <v>539</v>
      </c>
    </row>
    <row r="355" spans="1:9" ht="12.5">
      <c r="A355" s="4">
        <v>350</v>
      </c>
      <c r="B355" s="4" t="s">
        <v>733</v>
      </c>
      <c r="C355" s="2">
        <f t="shared" si="1"/>
        <v>24</v>
      </c>
      <c r="D355" s="4">
        <v>24</v>
      </c>
      <c r="E355" s="4" t="s">
        <v>733</v>
      </c>
      <c r="F355" s="4">
        <v>2001272217</v>
      </c>
      <c r="G355" s="4">
        <v>6853976531</v>
      </c>
      <c r="H355" s="4">
        <v>68209003464</v>
      </c>
      <c r="I355" s="47" t="s">
        <v>540</v>
      </c>
    </row>
    <row r="356" spans="1:9" ht="12.5">
      <c r="A356" s="4">
        <v>351</v>
      </c>
      <c r="B356" s="4" t="s">
        <v>733</v>
      </c>
      <c r="C356" s="2">
        <f t="shared" si="1"/>
        <v>25</v>
      </c>
      <c r="D356" s="4">
        <v>25</v>
      </c>
      <c r="E356" s="4" t="s">
        <v>733</v>
      </c>
      <c r="F356" s="4">
        <v>2007296015</v>
      </c>
      <c r="G356" s="4">
        <v>6884336963</v>
      </c>
      <c r="H356" s="4">
        <v>68309004566</v>
      </c>
      <c r="I356" s="47" t="s">
        <v>541</v>
      </c>
    </row>
    <row r="357" spans="1:9" ht="12.5">
      <c r="A357" s="4">
        <v>352</v>
      </c>
      <c r="B357" s="4" t="s">
        <v>733</v>
      </c>
      <c r="C357" s="2">
        <f t="shared" si="1"/>
        <v>26</v>
      </c>
      <c r="D357" s="4">
        <v>26</v>
      </c>
      <c r="E357" s="4" t="s">
        <v>733</v>
      </c>
      <c r="F357" s="4">
        <v>2005652605</v>
      </c>
      <c r="G357" s="4">
        <v>6802346851</v>
      </c>
      <c r="H357" s="4">
        <v>68209009268</v>
      </c>
      <c r="I357" s="47" t="s">
        <v>542</v>
      </c>
    </row>
    <row r="358" spans="1:9" ht="12.5">
      <c r="A358" s="4">
        <v>353</v>
      </c>
      <c r="B358" s="4" t="s">
        <v>733</v>
      </c>
      <c r="C358" s="2">
        <f t="shared" si="1"/>
        <v>27</v>
      </c>
      <c r="D358" s="4">
        <v>27</v>
      </c>
      <c r="E358" s="4" t="s">
        <v>733</v>
      </c>
      <c r="F358" s="4">
        <v>2005690978</v>
      </c>
      <c r="G358" s="4">
        <v>6882955623</v>
      </c>
      <c r="H358" s="4">
        <v>68309013744</v>
      </c>
      <c r="I358" s="47" t="s">
        <v>543</v>
      </c>
    </row>
    <row r="359" spans="1:9" ht="12.5">
      <c r="A359" s="4">
        <v>354</v>
      </c>
      <c r="B359" s="4" t="s">
        <v>395</v>
      </c>
      <c r="C359" s="2">
        <f t="shared" si="1"/>
        <v>1</v>
      </c>
      <c r="D359" s="4">
        <v>1</v>
      </c>
      <c r="E359" s="4" t="s">
        <v>395</v>
      </c>
      <c r="F359" s="4">
        <v>2001242516</v>
      </c>
      <c r="G359" s="4">
        <v>6839525082</v>
      </c>
      <c r="H359" s="4">
        <v>68208011419</v>
      </c>
      <c r="I359" s="47" t="s">
        <v>545</v>
      </c>
    </row>
    <row r="360" spans="1:9" ht="12.5">
      <c r="A360" s="4">
        <v>355</v>
      </c>
      <c r="B360" s="4" t="s">
        <v>395</v>
      </c>
      <c r="C360" s="2">
        <f t="shared" si="1"/>
        <v>2</v>
      </c>
      <c r="D360" s="4">
        <v>2</v>
      </c>
      <c r="E360" s="4" t="s">
        <v>395</v>
      </c>
      <c r="F360" s="4">
        <v>2001280480</v>
      </c>
      <c r="G360" s="4">
        <v>6842045670</v>
      </c>
      <c r="H360" s="4">
        <v>68308007857</v>
      </c>
      <c r="I360" s="47" t="s">
        <v>546</v>
      </c>
    </row>
    <row r="361" spans="1:9" ht="12.5">
      <c r="A361" s="4">
        <v>356</v>
      </c>
      <c r="B361" s="4" t="s">
        <v>395</v>
      </c>
      <c r="C361" s="2">
        <f t="shared" si="1"/>
        <v>3</v>
      </c>
      <c r="D361" s="4">
        <v>3</v>
      </c>
      <c r="E361" s="4" t="s">
        <v>395</v>
      </c>
      <c r="F361" s="4">
        <v>2001280423</v>
      </c>
      <c r="G361" s="4">
        <v>6879004261</v>
      </c>
      <c r="H361" s="4">
        <v>68307002252</v>
      </c>
      <c r="I361" s="47" t="s">
        <v>547</v>
      </c>
    </row>
    <row r="362" spans="1:9" ht="12.5">
      <c r="A362" s="4">
        <v>357</v>
      </c>
      <c r="B362" s="4" t="s">
        <v>395</v>
      </c>
      <c r="C362" s="2">
        <f t="shared" si="1"/>
        <v>4</v>
      </c>
      <c r="D362" s="4">
        <v>4</v>
      </c>
      <c r="E362" s="4" t="s">
        <v>395</v>
      </c>
      <c r="F362" s="4">
        <v>2001242520</v>
      </c>
      <c r="G362" s="4">
        <v>6829498782</v>
      </c>
      <c r="H362" s="4">
        <v>68208002648</v>
      </c>
      <c r="I362" s="47" t="s">
        <v>548</v>
      </c>
    </row>
    <row r="363" spans="1:9" ht="12.5">
      <c r="A363" s="4">
        <v>358</v>
      </c>
      <c r="B363" s="4" t="s">
        <v>395</v>
      </c>
      <c r="C363" s="2">
        <f t="shared" si="1"/>
        <v>5</v>
      </c>
      <c r="D363" s="4">
        <v>5</v>
      </c>
      <c r="E363" s="4" t="s">
        <v>395</v>
      </c>
      <c r="F363" s="4">
        <v>2001280482</v>
      </c>
      <c r="G363" s="4">
        <v>6842049230</v>
      </c>
      <c r="H363" s="4">
        <v>68308010215</v>
      </c>
      <c r="I363" s="47" t="s">
        <v>549</v>
      </c>
    </row>
    <row r="364" spans="1:9" ht="12.5">
      <c r="A364" s="4">
        <v>359</v>
      </c>
      <c r="B364" s="4" t="s">
        <v>395</v>
      </c>
      <c r="C364" s="2">
        <f t="shared" si="1"/>
        <v>6</v>
      </c>
      <c r="D364" s="4">
        <v>6</v>
      </c>
      <c r="E364" s="4" t="s">
        <v>395</v>
      </c>
      <c r="F364" s="4">
        <v>2001242549</v>
      </c>
      <c r="G364" s="4">
        <v>6840150211</v>
      </c>
      <c r="H364" s="4">
        <v>68308010277</v>
      </c>
      <c r="I364" s="47" t="s">
        <v>550</v>
      </c>
    </row>
    <row r="365" spans="1:9" ht="12.5">
      <c r="A365" s="4">
        <v>360</v>
      </c>
      <c r="B365" s="4" t="s">
        <v>395</v>
      </c>
      <c r="C365" s="2">
        <f t="shared" si="1"/>
        <v>7</v>
      </c>
      <c r="D365" s="4">
        <v>7</v>
      </c>
      <c r="E365" s="4" t="s">
        <v>395</v>
      </c>
      <c r="F365" s="4">
        <v>2006787650</v>
      </c>
      <c r="G365" s="4">
        <v>6853976583</v>
      </c>
      <c r="H365" s="4">
        <v>68308008735</v>
      </c>
      <c r="I365" s="47" t="s">
        <v>551</v>
      </c>
    </row>
    <row r="366" spans="1:9" ht="12.5">
      <c r="A366" s="4">
        <v>361</v>
      </c>
      <c r="B366" s="4" t="s">
        <v>395</v>
      </c>
      <c r="C366" s="2">
        <f t="shared" si="1"/>
        <v>8</v>
      </c>
      <c r="D366" s="4">
        <v>8</v>
      </c>
      <c r="E366" s="4" t="s">
        <v>395</v>
      </c>
      <c r="F366" s="4">
        <v>2001128203</v>
      </c>
      <c r="G366" s="4">
        <v>6853458319</v>
      </c>
      <c r="H366" s="4">
        <v>68208008804</v>
      </c>
      <c r="I366" s="47" t="s">
        <v>552</v>
      </c>
    </row>
    <row r="367" spans="1:9" ht="12.5">
      <c r="A367" s="4">
        <v>362</v>
      </c>
      <c r="B367" s="4" t="s">
        <v>395</v>
      </c>
      <c r="C367" s="2">
        <f t="shared" si="1"/>
        <v>9</v>
      </c>
      <c r="D367" s="4">
        <v>9</v>
      </c>
      <c r="E367" s="4" t="s">
        <v>395</v>
      </c>
      <c r="F367" s="4">
        <v>2001280493</v>
      </c>
      <c r="G367" s="4">
        <v>6858719714</v>
      </c>
      <c r="H367" s="4">
        <v>68308002387</v>
      </c>
      <c r="I367" s="47" t="s">
        <v>553</v>
      </c>
    </row>
    <row r="368" spans="1:9" ht="12.5">
      <c r="A368" s="4">
        <v>363</v>
      </c>
      <c r="B368" s="4" t="s">
        <v>395</v>
      </c>
      <c r="C368" s="2">
        <f t="shared" si="1"/>
        <v>10</v>
      </c>
      <c r="D368" s="4">
        <v>10</v>
      </c>
      <c r="E368" s="4" t="s">
        <v>395</v>
      </c>
      <c r="F368" s="4">
        <v>2001280435</v>
      </c>
      <c r="G368" s="4">
        <v>6821157962</v>
      </c>
      <c r="H368" s="4">
        <v>68308001415</v>
      </c>
      <c r="I368" s="47" t="s">
        <v>554</v>
      </c>
    </row>
    <row r="369" spans="1:9" ht="12.5">
      <c r="A369" s="4">
        <v>364</v>
      </c>
      <c r="B369" s="4" t="s">
        <v>395</v>
      </c>
      <c r="C369" s="2">
        <f t="shared" si="1"/>
        <v>11</v>
      </c>
      <c r="D369" s="4">
        <v>11</v>
      </c>
      <c r="E369" s="4" t="s">
        <v>395</v>
      </c>
      <c r="F369" s="4">
        <v>2001185152</v>
      </c>
      <c r="G369" s="4">
        <v>6878261873</v>
      </c>
      <c r="H369" s="4">
        <v>68308008066</v>
      </c>
      <c r="I369" s="47" t="s">
        <v>555</v>
      </c>
    </row>
    <row r="370" spans="1:9" ht="12.5">
      <c r="A370" s="4">
        <v>365</v>
      </c>
      <c r="B370" s="4" t="s">
        <v>395</v>
      </c>
      <c r="C370" s="2">
        <f t="shared" si="1"/>
        <v>12</v>
      </c>
      <c r="D370" s="4">
        <v>12</v>
      </c>
      <c r="E370" s="4" t="s">
        <v>395</v>
      </c>
      <c r="F370" s="4">
        <v>2001185151</v>
      </c>
      <c r="G370" s="4">
        <v>6878235562</v>
      </c>
      <c r="H370" s="4">
        <v>68308010294</v>
      </c>
      <c r="I370" s="47" t="s">
        <v>556</v>
      </c>
    </row>
    <row r="371" spans="1:9" ht="12.5">
      <c r="A371" s="4">
        <v>366</v>
      </c>
      <c r="B371" s="4" t="s">
        <v>395</v>
      </c>
      <c r="C371" s="2">
        <f t="shared" si="1"/>
        <v>13</v>
      </c>
      <c r="D371" s="4">
        <v>13</v>
      </c>
      <c r="E371" s="4" t="s">
        <v>395</v>
      </c>
      <c r="F371" s="4">
        <v>2001128267</v>
      </c>
      <c r="G371" s="4">
        <v>6842588562</v>
      </c>
      <c r="H371" s="4">
        <v>68308001507</v>
      </c>
      <c r="I371" s="47" t="s">
        <v>557</v>
      </c>
    </row>
    <row r="372" spans="1:9" ht="12.5">
      <c r="A372" s="4">
        <v>367</v>
      </c>
      <c r="B372" s="4" t="s">
        <v>395</v>
      </c>
      <c r="C372" s="2">
        <f t="shared" si="1"/>
        <v>14</v>
      </c>
      <c r="D372" s="4">
        <v>14</v>
      </c>
      <c r="E372" s="4" t="s">
        <v>395</v>
      </c>
      <c r="F372" s="4">
        <v>2001280494</v>
      </c>
      <c r="G372" s="4">
        <v>6858719715</v>
      </c>
      <c r="H372" s="4">
        <v>68308005386</v>
      </c>
      <c r="I372" s="47" t="s">
        <v>558</v>
      </c>
    </row>
    <row r="373" spans="1:9" ht="12.5">
      <c r="A373" s="4">
        <v>368</v>
      </c>
      <c r="B373" s="4" t="s">
        <v>395</v>
      </c>
      <c r="C373" s="2">
        <f t="shared" si="1"/>
        <v>15</v>
      </c>
      <c r="D373" s="4">
        <v>15</v>
      </c>
      <c r="E373" s="4" t="s">
        <v>395</v>
      </c>
      <c r="F373" s="4">
        <v>2001280498</v>
      </c>
      <c r="G373" s="4">
        <v>6801619583</v>
      </c>
      <c r="H373" s="4">
        <v>68208005105</v>
      </c>
      <c r="I373" s="47" t="s">
        <v>559</v>
      </c>
    </row>
    <row r="374" spans="1:9" ht="12.5">
      <c r="A374" s="4">
        <v>369</v>
      </c>
      <c r="B374" s="4" t="s">
        <v>395</v>
      </c>
      <c r="C374" s="2">
        <f t="shared" si="1"/>
        <v>16</v>
      </c>
      <c r="D374" s="4">
        <v>16</v>
      </c>
      <c r="E374" s="4" t="s">
        <v>395</v>
      </c>
      <c r="F374" s="4">
        <v>2001223988</v>
      </c>
      <c r="G374" s="4">
        <v>6865524348</v>
      </c>
      <c r="H374" s="4">
        <v>68308002676</v>
      </c>
      <c r="I374" s="47" t="s">
        <v>560</v>
      </c>
    </row>
    <row r="375" spans="1:9" ht="12.5">
      <c r="A375" s="4">
        <v>370</v>
      </c>
      <c r="B375" s="4" t="s">
        <v>395</v>
      </c>
      <c r="C375" s="2">
        <f t="shared" si="1"/>
        <v>17</v>
      </c>
      <c r="D375" s="4">
        <v>17</v>
      </c>
      <c r="E375" s="4" t="s">
        <v>395</v>
      </c>
      <c r="F375" s="4">
        <v>2001269763</v>
      </c>
      <c r="G375" s="4">
        <v>6853976569</v>
      </c>
      <c r="H375" s="4">
        <v>68308009566</v>
      </c>
      <c r="I375" s="47" t="s">
        <v>561</v>
      </c>
    </row>
    <row r="376" spans="1:9" ht="12.5">
      <c r="A376" s="4">
        <v>371</v>
      </c>
      <c r="B376" s="4" t="s">
        <v>395</v>
      </c>
      <c r="C376" s="2">
        <f t="shared" si="1"/>
        <v>18</v>
      </c>
      <c r="D376" s="4">
        <v>18</v>
      </c>
      <c r="E376" s="4" t="s">
        <v>395</v>
      </c>
      <c r="F376" s="4">
        <v>2001185164</v>
      </c>
      <c r="G376" s="4">
        <v>6878235563</v>
      </c>
      <c r="H376" s="4">
        <v>68308013097</v>
      </c>
      <c r="I376" s="47" t="s">
        <v>562</v>
      </c>
    </row>
    <row r="377" spans="1:9" ht="12.5">
      <c r="A377" s="4">
        <v>372</v>
      </c>
      <c r="B377" s="4" t="s">
        <v>395</v>
      </c>
      <c r="C377" s="2">
        <f t="shared" si="1"/>
        <v>19</v>
      </c>
      <c r="D377" s="4">
        <v>19</v>
      </c>
      <c r="E377" s="4" t="s">
        <v>395</v>
      </c>
      <c r="F377" s="4">
        <v>2001269765</v>
      </c>
      <c r="G377" s="4">
        <v>6853976571</v>
      </c>
      <c r="H377" s="4">
        <v>68308002795</v>
      </c>
      <c r="I377" s="47" t="s">
        <v>563</v>
      </c>
    </row>
    <row r="378" spans="1:9" ht="12.5">
      <c r="A378" s="4">
        <v>373</v>
      </c>
      <c r="B378" s="4" t="s">
        <v>395</v>
      </c>
      <c r="C378" s="2">
        <f t="shared" si="1"/>
        <v>20</v>
      </c>
      <c r="D378" s="4">
        <v>20</v>
      </c>
      <c r="E378" s="4" t="s">
        <v>395</v>
      </c>
      <c r="F378" s="4">
        <v>2001280432</v>
      </c>
      <c r="G378" s="4">
        <v>6858719698</v>
      </c>
      <c r="H378" s="4">
        <v>68308012780</v>
      </c>
      <c r="I378" s="47" t="s">
        <v>564</v>
      </c>
    </row>
    <row r="379" spans="1:9" ht="12.5">
      <c r="A379" s="4">
        <v>374</v>
      </c>
      <c r="B379" s="4" t="s">
        <v>395</v>
      </c>
      <c r="C379" s="2">
        <f t="shared" si="1"/>
        <v>21</v>
      </c>
      <c r="D379" s="4">
        <v>21</v>
      </c>
      <c r="E379" s="4" t="s">
        <v>395</v>
      </c>
      <c r="F379" s="4">
        <v>2001242566</v>
      </c>
      <c r="G379" s="4">
        <v>6826878161</v>
      </c>
      <c r="H379" s="4">
        <v>68208006899</v>
      </c>
      <c r="I379" s="47" t="s">
        <v>736</v>
      </c>
    </row>
    <row r="380" spans="1:9" ht="12.5">
      <c r="A380" s="4">
        <v>375</v>
      </c>
      <c r="B380" s="4" t="s">
        <v>395</v>
      </c>
      <c r="C380" s="2">
        <f t="shared" si="1"/>
        <v>22</v>
      </c>
      <c r="D380" s="4">
        <v>22</v>
      </c>
      <c r="E380" s="4" t="s">
        <v>395</v>
      </c>
      <c r="F380" s="4">
        <v>2001242567</v>
      </c>
      <c r="G380" s="4">
        <v>6840151919</v>
      </c>
      <c r="H380" s="4">
        <v>68308010011</v>
      </c>
      <c r="I380" s="47" t="s">
        <v>565</v>
      </c>
    </row>
    <row r="381" spans="1:9" ht="12.5">
      <c r="A381" s="4">
        <v>376</v>
      </c>
      <c r="B381" s="4" t="s">
        <v>395</v>
      </c>
      <c r="C381" s="2">
        <f t="shared" si="1"/>
        <v>23</v>
      </c>
      <c r="D381" s="4">
        <v>23</v>
      </c>
      <c r="E381" s="4" t="s">
        <v>395</v>
      </c>
      <c r="F381" s="4">
        <v>2001128274</v>
      </c>
      <c r="G381" s="4">
        <v>6853458393</v>
      </c>
      <c r="H381" s="4">
        <v>68308004418</v>
      </c>
      <c r="I381" s="47" t="s">
        <v>566</v>
      </c>
    </row>
    <row r="382" spans="1:9" ht="12.5">
      <c r="A382" s="4">
        <v>377</v>
      </c>
      <c r="B382" s="4" t="s">
        <v>395</v>
      </c>
      <c r="C382" s="2">
        <f t="shared" si="1"/>
        <v>24</v>
      </c>
      <c r="D382" s="4">
        <v>24</v>
      </c>
      <c r="E382" s="4" t="s">
        <v>395</v>
      </c>
      <c r="F382" s="4">
        <v>2001280501</v>
      </c>
      <c r="G382" s="4">
        <v>6858719721</v>
      </c>
      <c r="H382" s="4">
        <v>68308003435</v>
      </c>
      <c r="I382" s="47" t="s">
        <v>567</v>
      </c>
    </row>
    <row r="383" spans="1:9" ht="12.5">
      <c r="A383" s="4">
        <v>378</v>
      </c>
      <c r="B383" s="4" t="s">
        <v>395</v>
      </c>
      <c r="C383" s="2">
        <f t="shared" si="1"/>
        <v>25</v>
      </c>
      <c r="D383" s="4">
        <v>25</v>
      </c>
      <c r="E383" s="4" t="s">
        <v>395</v>
      </c>
      <c r="F383" s="4">
        <v>2001128277</v>
      </c>
      <c r="G383" s="4">
        <v>6853458396</v>
      </c>
      <c r="H383" s="4">
        <v>68308002582</v>
      </c>
      <c r="I383" s="47" t="s">
        <v>568</v>
      </c>
    </row>
    <row r="384" spans="1:9" ht="12.5">
      <c r="A384" s="4">
        <v>379</v>
      </c>
      <c r="B384" s="4" t="s">
        <v>395</v>
      </c>
      <c r="C384" s="2">
        <f t="shared" si="1"/>
        <v>26</v>
      </c>
      <c r="D384" s="4">
        <v>26</v>
      </c>
      <c r="E384" s="4" t="s">
        <v>395</v>
      </c>
      <c r="F384" s="4">
        <v>2001280445</v>
      </c>
      <c r="G384" s="4">
        <v>6858719701</v>
      </c>
      <c r="H384" s="4">
        <v>68308011168</v>
      </c>
      <c r="I384" s="47" t="s">
        <v>569</v>
      </c>
    </row>
    <row r="385" spans="1:13" ht="12.5">
      <c r="A385" s="4">
        <v>380</v>
      </c>
      <c r="B385" s="4" t="s">
        <v>395</v>
      </c>
      <c r="C385" s="2">
        <f t="shared" si="1"/>
        <v>27</v>
      </c>
      <c r="D385" s="4">
        <v>27</v>
      </c>
      <c r="E385" s="4" t="s">
        <v>395</v>
      </c>
      <c r="F385" s="4">
        <v>2001269771</v>
      </c>
      <c r="G385" s="4">
        <v>6845470420</v>
      </c>
      <c r="H385" s="4">
        <v>68308001197</v>
      </c>
      <c r="I385" s="47" t="s">
        <v>570</v>
      </c>
    </row>
    <row r="386" spans="1:13" ht="12.5">
      <c r="A386" s="4">
        <v>381</v>
      </c>
      <c r="B386" s="4" t="s">
        <v>395</v>
      </c>
      <c r="C386" s="2">
        <f t="shared" si="1"/>
        <v>28</v>
      </c>
      <c r="D386" s="4">
        <v>28</v>
      </c>
      <c r="E386" s="4" t="s">
        <v>395</v>
      </c>
      <c r="F386" s="4">
        <v>2001269772</v>
      </c>
      <c r="G386" s="4">
        <v>6845470448</v>
      </c>
      <c r="H386" s="4">
        <v>68308011700</v>
      </c>
      <c r="I386" s="47" t="s">
        <v>571</v>
      </c>
      <c r="M386" s="55" t="s">
        <v>694</v>
      </c>
    </row>
    <row r="387" spans="1:13" ht="12.5">
      <c r="A387" s="4">
        <v>382</v>
      </c>
      <c r="B387" s="4" t="s">
        <v>428</v>
      </c>
      <c r="C387" s="2">
        <f t="shared" si="1"/>
        <v>1</v>
      </c>
      <c r="D387" s="4">
        <v>1</v>
      </c>
      <c r="E387" s="4" t="s">
        <v>428</v>
      </c>
      <c r="F387" s="4">
        <v>2001128250</v>
      </c>
      <c r="G387" s="4">
        <v>6800973414</v>
      </c>
      <c r="H387" s="4">
        <v>68308004320</v>
      </c>
      <c r="I387" s="47" t="s">
        <v>573</v>
      </c>
    </row>
    <row r="388" spans="1:13" ht="12.5">
      <c r="A388" s="4">
        <v>383</v>
      </c>
      <c r="B388" s="4" t="s">
        <v>428</v>
      </c>
      <c r="C388" s="2">
        <f t="shared" si="1"/>
        <v>2</v>
      </c>
      <c r="D388" s="4">
        <v>2</v>
      </c>
      <c r="E388" s="4" t="s">
        <v>428</v>
      </c>
      <c r="F388" s="4">
        <v>2001280475</v>
      </c>
      <c r="G388" s="4">
        <v>6858719704</v>
      </c>
      <c r="H388" s="4">
        <v>68308003198</v>
      </c>
      <c r="I388" s="47" t="s">
        <v>574</v>
      </c>
      <c r="M388" s="55" t="s">
        <v>677</v>
      </c>
    </row>
    <row r="389" spans="1:13" ht="12.5">
      <c r="A389" s="4">
        <v>384</v>
      </c>
      <c r="B389" s="4" t="s">
        <v>428</v>
      </c>
      <c r="C389" s="2">
        <f t="shared" si="1"/>
        <v>3</v>
      </c>
      <c r="D389" s="4">
        <v>3</v>
      </c>
      <c r="E389" s="4" t="s">
        <v>428</v>
      </c>
      <c r="F389" s="4">
        <v>2001242545</v>
      </c>
      <c r="G389" s="4">
        <v>6840076712</v>
      </c>
      <c r="H389" s="4">
        <v>68308008563</v>
      </c>
      <c r="I389" s="47" t="s">
        <v>737</v>
      </c>
    </row>
    <row r="390" spans="1:13" ht="12.5">
      <c r="A390" s="4">
        <v>385</v>
      </c>
      <c r="B390" s="4" t="s">
        <v>428</v>
      </c>
      <c r="C390" s="2">
        <f t="shared" si="1"/>
        <v>4</v>
      </c>
      <c r="D390" s="4">
        <v>4</v>
      </c>
      <c r="E390" s="4" t="s">
        <v>428</v>
      </c>
      <c r="F390" s="4">
        <v>2001280419</v>
      </c>
      <c r="G390" s="4">
        <v>6800057592</v>
      </c>
      <c r="H390" s="4">
        <v>68208010842</v>
      </c>
      <c r="I390" s="47" t="s">
        <v>575</v>
      </c>
    </row>
    <row r="391" spans="1:13" ht="12.5">
      <c r="A391" s="4">
        <v>386</v>
      </c>
      <c r="B391" s="4" t="s">
        <v>428</v>
      </c>
      <c r="C391" s="2">
        <f t="shared" si="1"/>
        <v>5</v>
      </c>
      <c r="D391" s="4">
        <v>5</v>
      </c>
      <c r="E391" s="4" t="s">
        <v>428</v>
      </c>
      <c r="F391" s="4">
        <v>2001280479</v>
      </c>
      <c r="G391" s="4">
        <v>6842044609</v>
      </c>
      <c r="H391" s="4">
        <v>68308001174</v>
      </c>
      <c r="I391" s="47" t="s">
        <v>576</v>
      </c>
    </row>
    <row r="392" spans="1:13" ht="12.5">
      <c r="A392" s="4">
        <v>387</v>
      </c>
      <c r="B392" s="4" t="s">
        <v>428</v>
      </c>
      <c r="C392" s="2">
        <f t="shared" si="1"/>
        <v>6</v>
      </c>
      <c r="D392" s="4">
        <v>6</v>
      </c>
      <c r="E392" s="4" t="s">
        <v>428</v>
      </c>
      <c r="F392" s="4">
        <v>2001280422</v>
      </c>
      <c r="G392" s="4">
        <v>6858719680</v>
      </c>
      <c r="H392" s="4">
        <v>68308005559</v>
      </c>
      <c r="I392" s="47" t="s">
        <v>577</v>
      </c>
    </row>
    <row r="393" spans="1:13" ht="12.5">
      <c r="A393" s="4">
        <v>388</v>
      </c>
      <c r="B393" s="4" t="s">
        <v>428</v>
      </c>
      <c r="C393" s="2">
        <f t="shared" si="1"/>
        <v>7</v>
      </c>
      <c r="D393" s="4">
        <v>7</v>
      </c>
      <c r="E393" s="4" t="s">
        <v>428</v>
      </c>
      <c r="F393" s="4">
        <v>2001128192</v>
      </c>
      <c r="G393" s="4">
        <v>6853458308</v>
      </c>
      <c r="H393" s="4">
        <v>68208002673</v>
      </c>
      <c r="I393" s="47" t="s">
        <v>578</v>
      </c>
    </row>
    <row r="394" spans="1:13" ht="12.5">
      <c r="A394" s="4">
        <v>389</v>
      </c>
      <c r="B394" s="4" t="s">
        <v>428</v>
      </c>
      <c r="C394" s="2">
        <f t="shared" si="1"/>
        <v>8</v>
      </c>
      <c r="D394" s="4">
        <v>8</v>
      </c>
      <c r="E394" s="4" t="s">
        <v>428</v>
      </c>
      <c r="F394" s="4">
        <v>2001280424</v>
      </c>
      <c r="G394" s="4">
        <v>6858719682</v>
      </c>
      <c r="H394" s="4">
        <v>68208007986</v>
      </c>
      <c r="I394" s="47" t="s">
        <v>579</v>
      </c>
    </row>
    <row r="395" spans="1:13" ht="12.5">
      <c r="A395" s="4">
        <v>390</v>
      </c>
      <c r="B395" s="4" t="s">
        <v>428</v>
      </c>
      <c r="C395" s="2">
        <f t="shared" si="1"/>
        <v>9</v>
      </c>
      <c r="D395" s="4">
        <v>9</v>
      </c>
      <c r="E395" s="4" t="s">
        <v>428</v>
      </c>
      <c r="F395" s="4">
        <v>2001128259</v>
      </c>
      <c r="G395" s="4">
        <v>6853458374</v>
      </c>
      <c r="H395" s="4">
        <v>68308001046</v>
      </c>
      <c r="I395" s="47" t="s">
        <v>580</v>
      </c>
    </row>
    <row r="396" spans="1:13" ht="12.5">
      <c r="A396" s="4">
        <v>391</v>
      </c>
      <c r="B396" s="4" t="s">
        <v>428</v>
      </c>
      <c r="C396" s="2">
        <f t="shared" si="1"/>
        <v>10</v>
      </c>
      <c r="D396" s="4">
        <v>10</v>
      </c>
      <c r="E396" s="4" t="s">
        <v>428</v>
      </c>
      <c r="F396" s="4">
        <v>2001128229</v>
      </c>
      <c r="G396" s="4">
        <v>6853458346</v>
      </c>
      <c r="H396" s="4">
        <v>68308008576</v>
      </c>
      <c r="I396" s="47" t="s">
        <v>581</v>
      </c>
    </row>
    <row r="397" spans="1:13" ht="12.5">
      <c r="A397" s="4">
        <v>392</v>
      </c>
      <c r="B397" s="4" t="s">
        <v>428</v>
      </c>
      <c r="C397" s="2">
        <f t="shared" si="1"/>
        <v>11</v>
      </c>
      <c r="D397" s="4">
        <v>11</v>
      </c>
      <c r="E397" s="4" t="s">
        <v>428</v>
      </c>
      <c r="F397" s="4">
        <v>2001280486</v>
      </c>
      <c r="G397" s="4">
        <v>6858719708</v>
      </c>
      <c r="H397" s="4">
        <v>68308004879</v>
      </c>
      <c r="I397" s="47" t="s">
        <v>582</v>
      </c>
    </row>
    <row r="398" spans="1:13" ht="12.5">
      <c r="A398" s="4">
        <v>393</v>
      </c>
      <c r="B398" s="4" t="s">
        <v>428</v>
      </c>
      <c r="C398" s="2">
        <f t="shared" si="1"/>
        <v>12</v>
      </c>
      <c r="D398" s="4">
        <v>12</v>
      </c>
      <c r="E398" s="4" t="s">
        <v>428</v>
      </c>
      <c r="F398" s="4">
        <v>2001128232</v>
      </c>
      <c r="G398" s="4">
        <v>6853458348</v>
      </c>
      <c r="H398" s="4">
        <v>68308002629</v>
      </c>
      <c r="I398" s="47" t="s">
        <v>583</v>
      </c>
    </row>
    <row r="399" spans="1:13" ht="12.5">
      <c r="A399" s="4">
        <v>394</v>
      </c>
      <c r="B399" s="4" t="s">
        <v>428</v>
      </c>
      <c r="C399" s="2">
        <f t="shared" si="1"/>
        <v>13</v>
      </c>
      <c r="D399" s="4">
        <v>13</v>
      </c>
      <c r="E399" s="4" t="s">
        <v>428</v>
      </c>
      <c r="F399" s="4">
        <v>2001280488</v>
      </c>
      <c r="G399" s="4">
        <v>6858719710</v>
      </c>
      <c r="H399" s="4">
        <v>68208012262</v>
      </c>
      <c r="I399" s="47" t="s">
        <v>584</v>
      </c>
    </row>
    <row r="400" spans="1:13" ht="12.5">
      <c r="A400" s="4">
        <v>395</v>
      </c>
      <c r="B400" s="4" t="s">
        <v>428</v>
      </c>
      <c r="C400" s="2">
        <f t="shared" si="1"/>
        <v>14</v>
      </c>
      <c r="D400" s="4">
        <v>14</v>
      </c>
      <c r="E400" s="4" t="s">
        <v>428</v>
      </c>
      <c r="F400" s="4">
        <v>2001128263</v>
      </c>
      <c r="G400" s="4">
        <v>6853458379</v>
      </c>
      <c r="H400" s="4">
        <v>68308013094</v>
      </c>
      <c r="I400" s="47" t="s">
        <v>585</v>
      </c>
    </row>
    <row r="401" spans="1:9" ht="12.5">
      <c r="A401" s="4">
        <v>396</v>
      </c>
      <c r="B401" s="4" t="s">
        <v>428</v>
      </c>
      <c r="C401" s="2">
        <f t="shared" si="1"/>
        <v>15</v>
      </c>
      <c r="D401" s="4">
        <v>15</v>
      </c>
      <c r="E401" s="4" t="s">
        <v>428</v>
      </c>
      <c r="F401" s="4">
        <v>2001242554</v>
      </c>
      <c r="G401" s="4">
        <v>6840152177</v>
      </c>
      <c r="H401" s="4">
        <v>68208004731</v>
      </c>
      <c r="I401" s="47" t="s">
        <v>586</v>
      </c>
    </row>
    <row r="402" spans="1:9" ht="12.5">
      <c r="A402" s="4">
        <v>397</v>
      </c>
      <c r="B402" s="4" t="s">
        <v>428</v>
      </c>
      <c r="C402" s="2">
        <f t="shared" si="1"/>
        <v>16</v>
      </c>
      <c r="D402" s="4">
        <v>16</v>
      </c>
      <c r="E402" s="4" t="s">
        <v>428</v>
      </c>
      <c r="F402" s="4">
        <v>2001242523</v>
      </c>
      <c r="G402" s="4">
        <v>6830969146</v>
      </c>
      <c r="H402" s="4">
        <v>68208009625</v>
      </c>
      <c r="I402" s="47" t="s">
        <v>587</v>
      </c>
    </row>
    <row r="403" spans="1:9" ht="12.5">
      <c r="A403" s="4">
        <v>398</v>
      </c>
      <c r="B403" s="4" t="s">
        <v>428</v>
      </c>
      <c r="C403" s="2">
        <f t="shared" si="1"/>
        <v>17</v>
      </c>
      <c r="D403" s="4">
        <v>17</v>
      </c>
      <c r="E403" s="4" t="s">
        <v>428</v>
      </c>
      <c r="F403" s="4">
        <v>2001242557</v>
      </c>
      <c r="G403" s="4">
        <v>6828162486</v>
      </c>
      <c r="H403" s="4">
        <v>68308002258</v>
      </c>
      <c r="I403" s="47" t="s">
        <v>588</v>
      </c>
    </row>
    <row r="404" spans="1:9" ht="12.5">
      <c r="A404" s="4">
        <v>399</v>
      </c>
      <c r="B404" s="4" t="s">
        <v>428</v>
      </c>
      <c r="C404" s="2">
        <f t="shared" si="1"/>
        <v>18</v>
      </c>
      <c r="D404" s="4">
        <v>18</v>
      </c>
      <c r="E404" s="4" t="s">
        <v>428</v>
      </c>
      <c r="F404" s="4">
        <v>2001280868</v>
      </c>
      <c r="G404" s="4">
        <v>6858719690</v>
      </c>
      <c r="H404" s="4">
        <v>68208007295</v>
      </c>
      <c r="I404" s="47" t="s">
        <v>589</v>
      </c>
    </row>
    <row r="405" spans="1:9" ht="12.5">
      <c r="A405" s="4">
        <v>400</v>
      </c>
      <c r="B405" s="4" t="s">
        <v>428</v>
      </c>
      <c r="C405" s="2">
        <f t="shared" si="1"/>
        <v>19</v>
      </c>
      <c r="D405" s="4">
        <v>19</v>
      </c>
      <c r="E405" s="4" t="s">
        <v>428</v>
      </c>
      <c r="F405" s="4">
        <v>2001223977</v>
      </c>
      <c r="G405" s="4">
        <v>6865524347</v>
      </c>
      <c r="H405" s="4">
        <v>68308003233</v>
      </c>
      <c r="I405" s="47" t="s">
        <v>590</v>
      </c>
    </row>
    <row r="406" spans="1:9" ht="12.5">
      <c r="A406" s="4">
        <v>401</v>
      </c>
      <c r="B406" s="4" t="s">
        <v>428</v>
      </c>
      <c r="C406" s="2">
        <f t="shared" si="1"/>
        <v>20</v>
      </c>
      <c r="D406" s="4">
        <v>20</v>
      </c>
      <c r="E406" s="4" t="s">
        <v>428</v>
      </c>
      <c r="F406" s="4">
        <v>2001280436</v>
      </c>
      <c r="G406" s="4">
        <v>6858719691</v>
      </c>
      <c r="H406" s="4">
        <v>68308006137</v>
      </c>
      <c r="I406" s="47" t="s">
        <v>591</v>
      </c>
    </row>
    <row r="407" spans="1:9" ht="12.5">
      <c r="A407" s="4">
        <v>402</v>
      </c>
      <c r="B407" s="4" t="s">
        <v>428</v>
      </c>
      <c r="C407" s="2">
        <f t="shared" si="1"/>
        <v>21</v>
      </c>
      <c r="D407" s="4">
        <v>21</v>
      </c>
      <c r="E407" s="4" t="s">
        <v>428</v>
      </c>
      <c r="F407" s="4">
        <v>2001242531</v>
      </c>
      <c r="G407" s="4">
        <v>6839525109</v>
      </c>
      <c r="H407" s="4">
        <v>68308002493</v>
      </c>
      <c r="I407" s="47" t="s">
        <v>592</v>
      </c>
    </row>
    <row r="408" spans="1:9" ht="12.5">
      <c r="A408" s="4">
        <v>403</v>
      </c>
      <c r="B408" s="4" t="s">
        <v>428</v>
      </c>
      <c r="C408" s="2">
        <f t="shared" si="1"/>
        <v>22</v>
      </c>
      <c r="D408" s="4">
        <v>22</v>
      </c>
      <c r="E408" s="4" t="s">
        <v>428</v>
      </c>
      <c r="F408" s="4">
        <v>2001280437</v>
      </c>
      <c r="G408" s="4">
        <v>6858719692</v>
      </c>
      <c r="H408" s="4">
        <v>68308012600</v>
      </c>
      <c r="I408" s="47" t="s">
        <v>593</v>
      </c>
    </row>
    <row r="409" spans="1:9" ht="12.5">
      <c r="A409" s="4">
        <v>404</v>
      </c>
      <c r="B409" s="4" t="s">
        <v>428</v>
      </c>
      <c r="C409" s="2">
        <f t="shared" si="1"/>
        <v>23</v>
      </c>
      <c r="D409" s="4">
        <v>23</v>
      </c>
      <c r="E409" s="4" t="s">
        <v>428</v>
      </c>
      <c r="F409" s="4">
        <v>2001128206</v>
      </c>
      <c r="G409" s="4">
        <v>6853458323</v>
      </c>
      <c r="H409" s="4">
        <v>68308013068</v>
      </c>
      <c r="I409" s="47" t="s">
        <v>594</v>
      </c>
    </row>
    <row r="410" spans="1:9" ht="12.5">
      <c r="A410" s="4">
        <v>405</v>
      </c>
      <c r="B410" s="4" t="s">
        <v>428</v>
      </c>
      <c r="C410" s="2">
        <f t="shared" si="1"/>
        <v>24</v>
      </c>
      <c r="D410" s="4">
        <v>24</v>
      </c>
      <c r="E410" s="4" t="s">
        <v>428</v>
      </c>
      <c r="F410" s="4">
        <v>2001280431</v>
      </c>
      <c r="G410" s="4">
        <v>6858719693</v>
      </c>
      <c r="H410" s="4">
        <v>68308000777</v>
      </c>
      <c r="I410" s="47" t="s">
        <v>595</v>
      </c>
    </row>
    <row r="411" spans="1:9" ht="12.5">
      <c r="A411" s="4">
        <v>406</v>
      </c>
      <c r="B411" s="4" t="s">
        <v>428</v>
      </c>
      <c r="C411" s="2">
        <f t="shared" si="1"/>
        <v>25</v>
      </c>
      <c r="D411" s="4">
        <v>25</v>
      </c>
      <c r="E411" s="4" t="s">
        <v>428</v>
      </c>
      <c r="F411" s="4">
        <v>2001128242</v>
      </c>
      <c r="G411" s="4">
        <v>6853458359</v>
      </c>
      <c r="H411" s="4">
        <v>68308000139</v>
      </c>
      <c r="I411" s="47" t="s">
        <v>596</v>
      </c>
    </row>
    <row r="412" spans="1:9" ht="12.5">
      <c r="A412" s="4">
        <v>407</v>
      </c>
      <c r="B412" s="4" t="s">
        <v>428</v>
      </c>
      <c r="C412" s="2">
        <f t="shared" si="1"/>
        <v>26</v>
      </c>
      <c r="D412" s="4">
        <v>26</v>
      </c>
      <c r="E412" s="4" t="s">
        <v>428</v>
      </c>
      <c r="F412" s="4">
        <v>2001280439</v>
      </c>
      <c r="G412" s="4">
        <v>6858719694</v>
      </c>
      <c r="H412" s="4">
        <v>68308004606</v>
      </c>
      <c r="I412" s="47" t="s">
        <v>597</v>
      </c>
    </row>
    <row r="413" spans="1:9" ht="12.5">
      <c r="A413" s="4">
        <v>408</v>
      </c>
      <c r="B413" s="4" t="s">
        <v>428</v>
      </c>
      <c r="C413" s="2">
        <f t="shared" si="1"/>
        <v>27</v>
      </c>
      <c r="D413" s="4">
        <v>27</v>
      </c>
      <c r="E413" s="4" t="s">
        <v>428</v>
      </c>
      <c r="F413" s="4">
        <v>2001280442</v>
      </c>
      <c r="G413" s="4">
        <v>6858719695</v>
      </c>
      <c r="H413" s="4">
        <v>68308003222</v>
      </c>
      <c r="I413" s="47" t="s">
        <v>598</v>
      </c>
    </row>
    <row r="414" spans="1:9" ht="12.5">
      <c r="A414" s="4">
        <v>409</v>
      </c>
      <c r="B414" s="4" t="s">
        <v>428</v>
      </c>
      <c r="C414" s="2">
        <f t="shared" si="1"/>
        <v>28</v>
      </c>
      <c r="D414" s="4">
        <v>28</v>
      </c>
      <c r="E414" s="4" t="s">
        <v>428</v>
      </c>
      <c r="F414" s="4">
        <v>2001269764</v>
      </c>
      <c r="G414" s="4">
        <v>6853976570</v>
      </c>
      <c r="H414" s="4">
        <v>68308002567</v>
      </c>
      <c r="I414" s="47" t="s">
        <v>599</v>
      </c>
    </row>
    <row r="415" spans="1:9" ht="12.5">
      <c r="A415" s="4">
        <v>410</v>
      </c>
      <c r="B415" s="4" t="s">
        <v>428</v>
      </c>
      <c r="C415" s="2">
        <f t="shared" si="1"/>
        <v>29</v>
      </c>
      <c r="D415" s="4">
        <v>29</v>
      </c>
      <c r="E415" s="4" t="s">
        <v>428</v>
      </c>
      <c r="F415" s="4">
        <v>2001280441</v>
      </c>
      <c r="G415" s="4">
        <v>6858719687</v>
      </c>
      <c r="H415" s="4">
        <v>68308002102</v>
      </c>
      <c r="I415" s="47" t="s">
        <v>600</v>
      </c>
    </row>
    <row r="416" spans="1:9" ht="12.5">
      <c r="A416" s="4">
        <v>411</v>
      </c>
      <c r="B416" s="4" t="s">
        <v>428</v>
      </c>
      <c r="C416" s="2">
        <f t="shared" si="1"/>
        <v>30</v>
      </c>
      <c r="D416" s="4">
        <v>30</v>
      </c>
      <c r="E416" s="4" t="s">
        <v>428</v>
      </c>
      <c r="F416" s="4">
        <v>2001242540</v>
      </c>
      <c r="G416" s="4">
        <v>6839525121</v>
      </c>
      <c r="H416" s="4">
        <v>68208008051</v>
      </c>
      <c r="I416" s="47" t="s">
        <v>601</v>
      </c>
    </row>
    <row r="417" spans="1:9" ht="12.5">
      <c r="A417" s="4">
        <v>412</v>
      </c>
      <c r="B417" s="4" t="s">
        <v>428</v>
      </c>
      <c r="C417" s="2">
        <f t="shared" si="1"/>
        <v>31</v>
      </c>
      <c r="D417" s="4">
        <v>31</v>
      </c>
      <c r="E417" s="4" t="s">
        <v>428</v>
      </c>
      <c r="F417" s="4">
        <v>2001185128</v>
      </c>
      <c r="G417" s="4">
        <v>6878235830</v>
      </c>
      <c r="H417" s="4">
        <v>68308004750</v>
      </c>
      <c r="I417" s="47" t="s">
        <v>602</v>
      </c>
    </row>
    <row r="418" spans="1:9" ht="12.5">
      <c r="A418" s="4">
        <v>413</v>
      </c>
      <c r="B418" s="4" t="s">
        <v>428</v>
      </c>
      <c r="C418" s="2">
        <f t="shared" si="1"/>
        <v>32</v>
      </c>
      <c r="D418" s="4">
        <v>32</v>
      </c>
      <c r="E418" s="4" t="s">
        <v>428</v>
      </c>
      <c r="F418" s="4">
        <v>2001185133</v>
      </c>
      <c r="G418" s="4">
        <v>6841904625</v>
      </c>
      <c r="H418" s="4">
        <v>68308011625</v>
      </c>
      <c r="I418" s="47" t="s">
        <v>603</v>
      </c>
    </row>
    <row r="419" spans="1:9" ht="12.5">
      <c r="A419" s="4">
        <v>414</v>
      </c>
      <c r="B419" s="4" t="s">
        <v>460</v>
      </c>
      <c r="C419" s="2">
        <f t="shared" si="1"/>
        <v>1</v>
      </c>
      <c r="D419" s="4">
        <v>1</v>
      </c>
      <c r="E419" s="4" t="s">
        <v>460</v>
      </c>
      <c r="F419" s="4">
        <v>2001224018</v>
      </c>
      <c r="G419" s="4">
        <v>6839444514</v>
      </c>
      <c r="H419" s="4">
        <v>68308012929</v>
      </c>
      <c r="I419" s="47" t="s">
        <v>605</v>
      </c>
    </row>
    <row r="420" spans="1:9" ht="12.5">
      <c r="A420" s="4">
        <v>415</v>
      </c>
      <c r="B420" s="4" t="s">
        <v>460</v>
      </c>
      <c r="C420" s="2">
        <f t="shared" si="1"/>
        <v>2</v>
      </c>
      <c r="D420" s="4">
        <v>2</v>
      </c>
      <c r="E420" s="4" t="s">
        <v>460</v>
      </c>
      <c r="F420" s="4">
        <v>2001223971</v>
      </c>
      <c r="G420" s="4">
        <v>6839253518</v>
      </c>
      <c r="H420" s="4">
        <v>68208000360</v>
      </c>
      <c r="I420" s="47" t="s">
        <v>606</v>
      </c>
    </row>
    <row r="421" spans="1:9" ht="12.5">
      <c r="A421" s="4">
        <v>416</v>
      </c>
      <c r="B421" s="4" t="s">
        <v>460</v>
      </c>
      <c r="C421" s="2">
        <f t="shared" si="1"/>
        <v>3</v>
      </c>
      <c r="D421" s="4">
        <v>3</v>
      </c>
      <c r="E421" s="4" t="s">
        <v>460</v>
      </c>
      <c r="F421" s="4">
        <v>2001185134</v>
      </c>
      <c r="G421" s="4">
        <v>6828913950</v>
      </c>
      <c r="H421" s="4">
        <v>68308001204</v>
      </c>
      <c r="I421" s="47" t="s">
        <v>607</v>
      </c>
    </row>
    <row r="422" spans="1:9" ht="12.5">
      <c r="A422" s="4">
        <v>417</v>
      </c>
      <c r="B422" s="4" t="s">
        <v>460</v>
      </c>
      <c r="C422" s="2">
        <f t="shared" si="1"/>
        <v>4</v>
      </c>
      <c r="D422" s="4">
        <v>4</v>
      </c>
      <c r="E422" s="4" t="s">
        <v>460</v>
      </c>
      <c r="F422" s="4">
        <v>2001224023</v>
      </c>
      <c r="G422" s="4">
        <v>6858042670</v>
      </c>
      <c r="H422" s="4">
        <v>68208009104</v>
      </c>
      <c r="I422" s="47" t="s">
        <v>608</v>
      </c>
    </row>
    <row r="423" spans="1:9" ht="12.5">
      <c r="A423" s="4">
        <v>418</v>
      </c>
      <c r="B423" s="4" t="s">
        <v>460</v>
      </c>
      <c r="C423" s="2">
        <f t="shared" si="1"/>
        <v>5</v>
      </c>
      <c r="D423" s="4">
        <v>5</v>
      </c>
      <c r="E423" s="4" t="s">
        <v>460</v>
      </c>
      <c r="F423" s="4">
        <v>2001185110</v>
      </c>
      <c r="G423" s="4">
        <v>6841904975</v>
      </c>
      <c r="H423" s="4">
        <v>68208001604</v>
      </c>
      <c r="I423" s="47" t="s">
        <v>609</v>
      </c>
    </row>
    <row r="424" spans="1:9" ht="12.5">
      <c r="A424" s="4">
        <v>419</v>
      </c>
      <c r="B424" s="4" t="s">
        <v>460</v>
      </c>
      <c r="C424" s="2">
        <f t="shared" si="1"/>
        <v>6</v>
      </c>
      <c r="D424" s="4">
        <v>6</v>
      </c>
      <c r="E424" s="4" t="s">
        <v>460</v>
      </c>
      <c r="F424" s="4">
        <v>2001174751</v>
      </c>
      <c r="G424" s="4">
        <v>6878374792</v>
      </c>
      <c r="H424" s="4">
        <v>68308009407</v>
      </c>
      <c r="I424" s="47" t="s">
        <v>610</v>
      </c>
    </row>
    <row r="425" spans="1:9" ht="12.5">
      <c r="A425" s="4">
        <v>420</v>
      </c>
      <c r="B425" s="4" t="s">
        <v>460</v>
      </c>
      <c r="C425" s="2">
        <f t="shared" si="1"/>
        <v>7</v>
      </c>
      <c r="D425" s="4">
        <v>7</v>
      </c>
      <c r="E425" s="4" t="s">
        <v>460</v>
      </c>
      <c r="F425" s="4">
        <v>2001279630</v>
      </c>
      <c r="G425" s="4">
        <v>6853101509</v>
      </c>
      <c r="H425" s="4">
        <v>68308000001</v>
      </c>
      <c r="I425" s="47" t="s">
        <v>611</v>
      </c>
    </row>
    <row r="426" spans="1:9" ht="12.5">
      <c r="A426" s="4">
        <v>421</v>
      </c>
      <c r="B426" s="4" t="s">
        <v>460</v>
      </c>
      <c r="C426" s="2">
        <f t="shared" si="1"/>
        <v>8</v>
      </c>
      <c r="D426" s="4">
        <v>8</v>
      </c>
      <c r="E426" s="4" t="s">
        <v>460</v>
      </c>
      <c r="F426" s="4">
        <v>2001185141</v>
      </c>
      <c r="G426" s="4">
        <v>6878374793</v>
      </c>
      <c r="H426" s="4">
        <v>68308001801</v>
      </c>
      <c r="I426" s="47" t="s">
        <v>612</v>
      </c>
    </row>
    <row r="427" spans="1:9" ht="12.5">
      <c r="A427" s="4">
        <v>422</v>
      </c>
      <c r="B427" s="4" t="s">
        <v>460</v>
      </c>
      <c r="C427" s="2">
        <f t="shared" si="1"/>
        <v>9</v>
      </c>
      <c r="D427" s="4">
        <v>9</v>
      </c>
      <c r="E427" s="4" t="s">
        <v>460</v>
      </c>
      <c r="F427" s="4">
        <v>2001242558</v>
      </c>
      <c r="G427" s="4">
        <v>6853762764</v>
      </c>
      <c r="H427" s="4">
        <v>68308009318</v>
      </c>
      <c r="I427" s="47" t="s">
        <v>613</v>
      </c>
    </row>
    <row r="428" spans="1:9" ht="12.5">
      <c r="A428" s="4">
        <v>423</v>
      </c>
      <c r="B428" s="4" t="s">
        <v>460</v>
      </c>
      <c r="C428" s="2">
        <f t="shared" si="1"/>
        <v>10</v>
      </c>
      <c r="D428" s="4">
        <v>10</v>
      </c>
      <c r="E428" s="4" t="s">
        <v>460</v>
      </c>
      <c r="F428" s="4">
        <v>2001185114</v>
      </c>
      <c r="G428" s="4">
        <v>6878374794</v>
      </c>
      <c r="H428" s="4">
        <v>68308006125</v>
      </c>
      <c r="I428" s="47" t="s">
        <v>614</v>
      </c>
    </row>
    <row r="429" spans="1:9" ht="12.5">
      <c r="A429" s="4">
        <v>424</v>
      </c>
      <c r="B429" s="4" t="s">
        <v>460</v>
      </c>
      <c r="C429" s="2">
        <f t="shared" si="1"/>
        <v>11</v>
      </c>
      <c r="D429" s="4">
        <v>11</v>
      </c>
      <c r="E429" s="4" t="s">
        <v>460</v>
      </c>
      <c r="F429" s="4">
        <v>2001128265</v>
      </c>
      <c r="G429" s="4">
        <v>6842587901</v>
      </c>
      <c r="H429" s="4">
        <v>68308006936</v>
      </c>
      <c r="I429" s="47" t="s">
        <v>615</v>
      </c>
    </row>
    <row r="430" spans="1:9" ht="12.5">
      <c r="A430" s="4">
        <v>425</v>
      </c>
      <c r="B430" s="4" t="s">
        <v>460</v>
      </c>
      <c r="C430" s="2">
        <f t="shared" si="1"/>
        <v>12</v>
      </c>
      <c r="D430" s="4">
        <v>12</v>
      </c>
      <c r="E430" s="4" t="s">
        <v>460</v>
      </c>
      <c r="F430" s="4">
        <v>2001224031</v>
      </c>
      <c r="G430" s="4">
        <v>6802181138</v>
      </c>
      <c r="H430" s="4">
        <v>68308007731</v>
      </c>
      <c r="I430" s="47" t="s">
        <v>616</v>
      </c>
    </row>
    <row r="431" spans="1:9" ht="12.5">
      <c r="A431" s="4">
        <v>426</v>
      </c>
      <c r="B431" s="4" t="s">
        <v>460</v>
      </c>
      <c r="C431" s="2">
        <f t="shared" si="1"/>
        <v>13</v>
      </c>
      <c r="D431" s="4">
        <v>13</v>
      </c>
      <c r="E431" s="4" t="s">
        <v>460</v>
      </c>
      <c r="F431" s="4">
        <v>2001223979</v>
      </c>
      <c r="G431" s="4">
        <v>6802185348</v>
      </c>
      <c r="H431" s="4">
        <v>68208009713</v>
      </c>
      <c r="I431" s="47" t="s">
        <v>617</v>
      </c>
    </row>
    <row r="432" spans="1:9" ht="12.5">
      <c r="A432" s="4">
        <v>427</v>
      </c>
      <c r="B432" s="4" t="s">
        <v>460</v>
      </c>
      <c r="C432" s="2">
        <f t="shared" si="1"/>
        <v>14</v>
      </c>
      <c r="D432" s="4">
        <v>14</v>
      </c>
      <c r="E432" s="4" t="s">
        <v>460</v>
      </c>
      <c r="F432" s="4">
        <v>2001185144</v>
      </c>
      <c r="G432" s="4">
        <v>6879260333</v>
      </c>
      <c r="H432" s="4">
        <v>68308002406</v>
      </c>
      <c r="I432" s="47" t="s">
        <v>618</v>
      </c>
    </row>
    <row r="433" spans="1:9" ht="12.5">
      <c r="A433" s="4">
        <v>428</v>
      </c>
      <c r="B433" s="4" t="s">
        <v>460</v>
      </c>
      <c r="C433" s="2">
        <f t="shared" si="1"/>
        <v>15</v>
      </c>
      <c r="D433" s="4">
        <v>15</v>
      </c>
      <c r="E433" s="4" t="s">
        <v>460</v>
      </c>
      <c r="F433" s="4">
        <v>2001185156</v>
      </c>
      <c r="G433" s="4">
        <v>6878374796</v>
      </c>
      <c r="H433" s="4">
        <v>68308003365</v>
      </c>
      <c r="I433" s="47" t="s">
        <v>619</v>
      </c>
    </row>
    <row r="434" spans="1:9" ht="12.5">
      <c r="A434" s="4">
        <v>429</v>
      </c>
      <c r="B434" s="4" t="s">
        <v>460</v>
      </c>
      <c r="C434" s="2">
        <f t="shared" si="1"/>
        <v>16</v>
      </c>
      <c r="D434" s="4">
        <v>16</v>
      </c>
      <c r="E434" s="4" t="s">
        <v>460</v>
      </c>
      <c r="F434" s="4">
        <v>2001223989</v>
      </c>
      <c r="G434" s="4">
        <v>6865524346</v>
      </c>
      <c r="H434" s="4">
        <v>68208013580</v>
      </c>
      <c r="I434" s="47" t="s">
        <v>620</v>
      </c>
    </row>
    <row r="435" spans="1:9" ht="12.5">
      <c r="A435" s="4">
        <v>430</v>
      </c>
      <c r="B435" s="4" t="s">
        <v>460</v>
      </c>
      <c r="C435" s="2">
        <f t="shared" si="1"/>
        <v>17</v>
      </c>
      <c r="D435" s="4">
        <v>17</v>
      </c>
      <c r="E435" s="4" t="s">
        <v>460</v>
      </c>
      <c r="F435" s="4">
        <v>2001312642</v>
      </c>
      <c r="G435" s="4">
        <v>6854047202</v>
      </c>
      <c r="H435" s="4">
        <v>68308004741</v>
      </c>
      <c r="I435" s="47" t="s">
        <v>621</v>
      </c>
    </row>
    <row r="436" spans="1:9" ht="12.5">
      <c r="A436" s="4">
        <v>431</v>
      </c>
      <c r="B436" s="4" t="s">
        <v>460</v>
      </c>
      <c r="C436" s="2">
        <f t="shared" si="1"/>
        <v>18</v>
      </c>
      <c r="D436" s="4">
        <v>18</v>
      </c>
      <c r="E436" s="4" t="s">
        <v>460</v>
      </c>
      <c r="F436" s="4">
        <v>2001312648</v>
      </c>
      <c r="G436" s="4">
        <v>6854047206</v>
      </c>
      <c r="H436" s="4">
        <v>68208011027</v>
      </c>
      <c r="I436" s="47" t="s">
        <v>622</v>
      </c>
    </row>
    <row r="437" spans="1:9" ht="12.5">
      <c r="A437" s="4">
        <v>432</v>
      </c>
      <c r="B437" s="4" t="s">
        <v>460</v>
      </c>
      <c r="C437" s="2">
        <f t="shared" si="1"/>
        <v>19</v>
      </c>
      <c r="D437" s="4">
        <v>19</v>
      </c>
      <c r="E437" s="4" t="s">
        <v>460</v>
      </c>
      <c r="F437" s="4">
        <v>2001128208</v>
      </c>
      <c r="G437" s="4">
        <v>6842578716</v>
      </c>
      <c r="H437" s="4">
        <v>68308010602</v>
      </c>
      <c r="I437" s="47" t="s">
        <v>623</v>
      </c>
    </row>
    <row r="438" spans="1:9" ht="12.5">
      <c r="A438" s="4">
        <v>433</v>
      </c>
      <c r="B438" s="4" t="s">
        <v>460</v>
      </c>
      <c r="C438" s="2">
        <f t="shared" si="1"/>
        <v>20</v>
      </c>
      <c r="D438" s="4">
        <v>20</v>
      </c>
      <c r="E438" s="4" t="s">
        <v>460</v>
      </c>
      <c r="F438" s="4">
        <v>2001185145</v>
      </c>
      <c r="G438" s="4">
        <v>6878374795</v>
      </c>
      <c r="H438" s="4">
        <v>68308010335</v>
      </c>
      <c r="I438" s="47" t="s">
        <v>738</v>
      </c>
    </row>
    <row r="439" spans="1:9" ht="12.5">
      <c r="A439" s="4">
        <v>434</v>
      </c>
      <c r="B439" s="4" t="s">
        <v>460</v>
      </c>
      <c r="C439" s="2">
        <f t="shared" si="1"/>
        <v>21</v>
      </c>
      <c r="D439" s="4">
        <v>21</v>
      </c>
      <c r="E439" s="4" t="s">
        <v>460</v>
      </c>
      <c r="F439" s="4">
        <v>2001242538</v>
      </c>
      <c r="G439" s="4">
        <v>6828170851</v>
      </c>
      <c r="H439" s="4">
        <v>68208012190</v>
      </c>
      <c r="I439" s="47" t="s">
        <v>624</v>
      </c>
    </row>
    <row r="440" spans="1:9" ht="12.5">
      <c r="A440" s="4">
        <v>435</v>
      </c>
      <c r="B440" s="4" t="s">
        <v>460</v>
      </c>
      <c r="C440" s="2">
        <f t="shared" si="1"/>
        <v>22</v>
      </c>
      <c r="D440" s="4">
        <v>22</v>
      </c>
      <c r="E440" s="4" t="s">
        <v>460</v>
      </c>
      <c r="F440" s="4">
        <v>2001269768</v>
      </c>
      <c r="G440" s="4">
        <v>6854047175</v>
      </c>
      <c r="H440" s="4">
        <v>68208006170</v>
      </c>
      <c r="I440" s="47" t="s">
        <v>625</v>
      </c>
    </row>
    <row r="441" spans="1:9" ht="12.5">
      <c r="A441" s="4">
        <v>436</v>
      </c>
      <c r="B441" s="4" t="s">
        <v>460</v>
      </c>
      <c r="C441" s="2">
        <f t="shared" si="1"/>
        <v>23</v>
      </c>
      <c r="D441" s="4">
        <v>23</v>
      </c>
      <c r="E441" s="4" t="s">
        <v>460</v>
      </c>
      <c r="F441" s="4">
        <v>2001128276</v>
      </c>
      <c r="G441" s="4">
        <v>6834751661</v>
      </c>
      <c r="H441" s="4">
        <v>68308003633</v>
      </c>
      <c r="I441" s="47" t="s">
        <v>626</v>
      </c>
    </row>
    <row r="442" spans="1:9" ht="12.5">
      <c r="A442" s="4">
        <v>437</v>
      </c>
      <c r="B442" s="4" t="s">
        <v>460</v>
      </c>
      <c r="C442" s="2">
        <f t="shared" si="1"/>
        <v>24</v>
      </c>
      <c r="D442" s="4">
        <v>24</v>
      </c>
      <c r="E442" s="4" t="s">
        <v>460</v>
      </c>
      <c r="F442" s="4">
        <v>2001185127</v>
      </c>
      <c r="G442" s="4">
        <v>6828295881</v>
      </c>
      <c r="H442" s="4">
        <v>68308012691</v>
      </c>
      <c r="I442" s="47" t="s">
        <v>627</v>
      </c>
    </row>
    <row r="443" spans="1:9" ht="12.5">
      <c r="A443" s="4">
        <v>438</v>
      </c>
      <c r="B443" s="4" t="s">
        <v>460</v>
      </c>
      <c r="C443" s="2">
        <f t="shared" si="1"/>
        <v>25</v>
      </c>
      <c r="D443" s="4">
        <v>25</v>
      </c>
      <c r="E443" s="4" t="s">
        <v>460</v>
      </c>
      <c r="F443" s="4">
        <v>2001185160</v>
      </c>
      <c r="G443" s="4">
        <v>6878374801</v>
      </c>
      <c r="H443" s="4">
        <v>68308010778</v>
      </c>
      <c r="I443" s="47" t="s">
        <v>628</v>
      </c>
    </row>
    <row r="444" spans="1:9" ht="12.5">
      <c r="A444" s="4">
        <v>439</v>
      </c>
      <c r="B444" s="4" t="s">
        <v>460</v>
      </c>
      <c r="C444" s="2">
        <f t="shared" si="1"/>
        <v>26</v>
      </c>
      <c r="D444" s="4">
        <v>26</v>
      </c>
      <c r="E444" s="4" t="s">
        <v>460</v>
      </c>
      <c r="F444" s="4">
        <v>2001185170</v>
      </c>
      <c r="G444" s="4">
        <v>6878374804</v>
      </c>
      <c r="H444" s="4">
        <v>68308012554</v>
      </c>
      <c r="I444" s="47" t="s">
        <v>629</v>
      </c>
    </row>
    <row r="445" spans="1:9" ht="12.5">
      <c r="A445" s="4">
        <v>440</v>
      </c>
      <c r="B445" s="4" t="s">
        <v>460</v>
      </c>
      <c r="C445" s="2">
        <f t="shared" si="1"/>
        <v>27</v>
      </c>
      <c r="D445" s="4">
        <v>27</v>
      </c>
      <c r="E445" s="4" t="s">
        <v>460</v>
      </c>
      <c r="F445" s="4">
        <v>2001223992</v>
      </c>
      <c r="G445" s="4">
        <v>6839443768</v>
      </c>
      <c r="H445" s="4">
        <v>68308012962</v>
      </c>
      <c r="I445" s="47" t="s">
        <v>630</v>
      </c>
    </row>
    <row r="446" spans="1:9" ht="12.5">
      <c r="A446" s="4">
        <v>441</v>
      </c>
      <c r="B446" s="4" t="s">
        <v>460</v>
      </c>
      <c r="C446" s="2">
        <f t="shared" si="1"/>
        <v>28</v>
      </c>
      <c r="D446" s="4">
        <v>28</v>
      </c>
      <c r="E446" s="4" t="s">
        <v>460</v>
      </c>
      <c r="F446" s="4">
        <v>2001224026</v>
      </c>
      <c r="G446" s="4">
        <v>6839485081</v>
      </c>
      <c r="H446" s="4">
        <v>68208006960</v>
      </c>
      <c r="I446" s="47" t="s">
        <v>631</v>
      </c>
    </row>
    <row r="447" spans="1:9" ht="12.5">
      <c r="A447" s="4">
        <v>442</v>
      </c>
      <c r="B447" s="4" t="s">
        <v>489</v>
      </c>
      <c r="C447" s="2">
        <f t="shared" si="1"/>
        <v>1</v>
      </c>
      <c r="D447" s="4">
        <v>1</v>
      </c>
      <c r="E447" s="4" t="s">
        <v>489</v>
      </c>
      <c r="F447" s="4">
        <v>2001128251</v>
      </c>
      <c r="G447" s="4">
        <v>6802153273</v>
      </c>
      <c r="H447" s="4">
        <v>68308003370</v>
      </c>
      <c r="I447" s="47" t="s">
        <v>633</v>
      </c>
    </row>
    <row r="448" spans="1:9" ht="12.5">
      <c r="A448" s="4">
        <v>443</v>
      </c>
      <c r="B448" s="4" t="s">
        <v>489</v>
      </c>
      <c r="C448" s="2">
        <f t="shared" si="1"/>
        <v>2</v>
      </c>
      <c r="D448" s="4">
        <v>2</v>
      </c>
      <c r="E448" s="4" t="s">
        <v>489</v>
      </c>
      <c r="F448" s="4">
        <v>2001224020</v>
      </c>
      <c r="G448" s="4">
        <v>6839450335</v>
      </c>
      <c r="H448" s="4">
        <v>68307012456</v>
      </c>
      <c r="I448" s="47" t="s">
        <v>634</v>
      </c>
    </row>
    <row r="449" spans="1:9" ht="12.5">
      <c r="A449" s="4">
        <v>444</v>
      </c>
      <c r="B449" s="4" t="s">
        <v>489</v>
      </c>
      <c r="C449" s="2">
        <f t="shared" si="1"/>
        <v>3</v>
      </c>
      <c r="D449" s="4">
        <v>3</v>
      </c>
      <c r="E449" s="4" t="s">
        <v>489</v>
      </c>
      <c r="F449" s="4">
        <v>2001269751</v>
      </c>
      <c r="G449" s="4">
        <v>6853976560</v>
      </c>
      <c r="H449" s="4">
        <v>68308007881</v>
      </c>
      <c r="I449" s="47" t="s">
        <v>635</v>
      </c>
    </row>
    <row r="450" spans="1:9" ht="12.5">
      <c r="A450" s="4">
        <v>445</v>
      </c>
      <c r="B450" s="4" t="s">
        <v>489</v>
      </c>
      <c r="C450" s="2">
        <f t="shared" si="1"/>
        <v>4</v>
      </c>
      <c r="D450" s="4">
        <v>4</v>
      </c>
      <c r="E450" s="4" t="s">
        <v>489</v>
      </c>
      <c r="F450" s="4">
        <v>2001128224</v>
      </c>
      <c r="G450" s="4">
        <v>6878259245</v>
      </c>
      <c r="H450" s="4">
        <v>68308011467</v>
      </c>
      <c r="I450" s="47" t="s">
        <v>636</v>
      </c>
    </row>
    <row r="451" spans="1:9" ht="12.5">
      <c r="A451" s="4">
        <v>446</v>
      </c>
      <c r="B451" s="4" t="s">
        <v>489</v>
      </c>
      <c r="C451" s="2">
        <f t="shared" si="1"/>
        <v>5</v>
      </c>
      <c r="D451" s="4">
        <v>5</v>
      </c>
      <c r="E451" s="4" t="s">
        <v>489</v>
      </c>
      <c r="F451" s="4">
        <v>2001269814</v>
      </c>
      <c r="G451" s="4">
        <v>6801983115</v>
      </c>
      <c r="H451" s="4">
        <v>68308013755</v>
      </c>
      <c r="I451" s="47" t="s">
        <v>637</v>
      </c>
    </row>
    <row r="452" spans="1:9" ht="12.5">
      <c r="A452" s="4">
        <v>447</v>
      </c>
      <c r="B452" s="4" t="s">
        <v>489</v>
      </c>
      <c r="C452" s="2">
        <f t="shared" si="1"/>
        <v>6</v>
      </c>
      <c r="D452" s="4">
        <v>6</v>
      </c>
      <c r="E452" s="4" t="s">
        <v>489</v>
      </c>
      <c r="F452" s="4">
        <v>2001223972</v>
      </c>
      <c r="G452" s="4">
        <v>6839255348</v>
      </c>
      <c r="H452" s="4">
        <v>68208003600</v>
      </c>
      <c r="I452" s="47" t="s">
        <v>638</v>
      </c>
    </row>
    <row r="453" spans="1:9" ht="12.5">
      <c r="A453" s="4">
        <v>448</v>
      </c>
      <c r="B453" s="4" t="s">
        <v>489</v>
      </c>
      <c r="C453" s="2">
        <f t="shared" si="1"/>
        <v>7</v>
      </c>
      <c r="D453" s="4">
        <v>7</v>
      </c>
      <c r="E453" s="4" t="s">
        <v>489</v>
      </c>
      <c r="F453" s="4">
        <v>2001224022</v>
      </c>
      <c r="G453" s="4">
        <v>6839451186</v>
      </c>
      <c r="H453" s="4">
        <v>68308012930</v>
      </c>
      <c r="I453" s="47" t="s">
        <v>639</v>
      </c>
    </row>
    <row r="454" spans="1:9" ht="12.5">
      <c r="A454" s="4">
        <v>449</v>
      </c>
      <c r="B454" s="4" t="s">
        <v>489</v>
      </c>
      <c r="C454" s="2">
        <f t="shared" si="1"/>
        <v>8</v>
      </c>
      <c r="D454" s="4">
        <v>8</v>
      </c>
      <c r="E454" s="4" t="s">
        <v>489</v>
      </c>
      <c r="F454" s="4">
        <v>2001242521</v>
      </c>
      <c r="G454" s="4">
        <v>6839527460</v>
      </c>
      <c r="H454" s="4">
        <v>68308006380</v>
      </c>
      <c r="I454" s="47" t="s">
        <v>640</v>
      </c>
    </row>
    <row r="455" spans="1:9" ht="12.5">
      <c r="A455" s="4">
        <v>450</v>
      </c>
      <c r="B455" s="4" t="s">
        <v>489</v>
      </c>
      <c r="C455" s="2">
        <f t="shared" si="1"/>
        <v>9</v>
      </c>
      <c r="D455" s="4">
        <v>9</v>
      </c>
      <c r="E455" s="4" t="s">
        <v>489</v>
      </c>
      <c r="F455" s="4">
        <v>2001269753</v>
      </c>
      <c r="G455" s="4">
        <v>6853976562</v>
      </c>
      <c r="H455" s="4">
        <v>68308001145</v>
      </c>
      <c r="I455" s="47" t="s">
        <v>641</v>
      </c>
    </row>
    <row r="456" spans="1:9" ht="12.5">
      <c r="A456" s="4">
        <v>451</v>
      </c>
      <c r="B456" s="4" t="s">
        <v>489</v>
      </c>
      <c r="C456" s="2">
        <f t="shared" si="1"/>
        <v>10</v>
      </c>
      <c r="D456" s="4">
        <v>10</v>
      </c>
      <c r="E456" s="4" t="s">
        <v>489</v>
      </c>
      <c r="F456" s="4">
        <v>2001223974</v>
      </c>
      <c r="G456" s="4">
        <v>6858042200</v>
      </c>
      <c r="H456" s="4">
        <v>68308002993</v>
      </c>
      <c r="I456" s="47" t="s">
        <v>642</v>
      </c>
    </row>
    <row r="457" spans="1:9" ht="12.5">
      <c r="A457" s="4">
        <v>452</v>
      </c>
      <c r="B457" s="4" t="s">
        <v>489</v>
      </c>
      <c r="C457" s="2">
        <f t="shared" si="1"/>
        <v>11</v>
      </c>
      <c r="D457" s="4">
        <v>11</v>
      </c>
      <c r="E457" s="4" t="s">
        <v>489</v>
      </c>
      <c r="F457" s="4">
        <v>2001242522</v>
      </c>
      <c r="G457" s="4">
        <v>6830954068</v>
      </c>
      <c r="H457" s="4">
        <v>4308005065</v>
      </c>
      <c r="I457" s="47" t="s">
        <v>643</v>
      </c>
    </row>
    <row r="458" spans="1:9" ht="12.5">
      <c r="A458" s="4">
        <v>453</v>
      </c>
      <c r="B458" s="4" t="s">
        <v>489</v>
      </c>
      <c r="C458" s="2">
        <f t="shared" si="1"/>
        <v>12</v>
      </c>
      <c r="D458" s="4">
        <v>12</v>
      </c>
      <c r="E458" s="4" t="s">
        <v>489</v>
      </c>
      <c r="F458" s="4">
        <v>2001269754</v>
      </c>
      <c r="G458" s="4">
        <v>6853976563</v>
      </c>
      <c r="H458" s="4">
        <v>68308002041</v>
      </c>
      <c r="I458" s="47" t="s">
        <v>644</v>
      </c>
    </row>
    <row r="459" spans="1:9" ht="12.5">
      <c r="A459" s="4">
        <v>454</v>
      </c>
      <c r="B459" s="4" t="s">
        <v>489</v>
      </c>
      <c r="C459" s="2">
        <f t="shared" si="1"/>
        <v>13</v>
      </c>
      <c r="D459" s="4">
        <v>13</v>
      </c>
      <c r="E459" s="4" t="s">
        <v>489</v>
      </c>
      <c r="F459" s="4">
        <v>2001224021</v>
      </c>
      <c r="G459" s="4">
        <v>6858042668</v>
      </c>
      <c r="H459" s="4">
        <v>68308010973</v>
      </c>
      <c r="I459" s="47" t="s">
        <v>645</v>
      </c>
    </row>
    <row r="460" spans="1:9" ht="12.5">
      <c r="A460" s="4">
        <v>455</v>
      </c>
      <c r="B460" s="4" t="s">
        <v>489</v>
      </c>
      <c r="C460" s="2">
        <f t="shared" si="1"/>
        <v>14</v>
      </c>
      <c r="D460" s="4">
        <v>14</v>
      </c>
      <c r="E460" s="4" t="s">
        <v>489</v>
      </c>
      <c r="F460" s="4">
        <v>2001269824</v>
      </c>
      <c r="G460" s="4">
        <v>6878259246</v>
      </c>
      <c r="H460" s="4">
        <v>68308003998</v>
      </c>
      <c r="I460" s="47" t="s">
        <v>646</v>
      </c>
    </row>
    <row r="461" spans="1:9" ht="12.5">
      <c r="A461" s="4">
        <v>456</v>
      </c>
      <c r="B461" s="4" t="s">
        <v>489</v>
      </c>
      <c r="C461" s="2">
        <f t="shared" si="1"/>
        <v>15</v>
      </c>
      <c r="D461" s="4">
        <v>15</v>
      </c>
      <c r="E461" s="4" t="s">
        <v>489</v>
      </c>
      <c r="F461" s="4">
        <v>2001224037</v>
      </c>
      <c r="G461" s="4">
        <v>6878236098</v>
      </c>
      <c r="H461" s="4">
        <v>68208006247</v>
      </c>
      <c r="I461" s="47" t="s">
        <v>647</v>
      </c>
    </row>
    <row r="462" spans="1:9" ht="12.5">
      <c r="A462" s="4">
        <v>457</v>
      </c>
      <c r="B462" s="4" t="s">
        <v>489</v>
      </c>
      <c r="C462" s="2">
        <f t="shared" si="1"/>
        <v>16</v>
      </c>
      <c r="D462" s="4">
        <v>16</v>
      </c>
      <c r="E462" s="4" t="s">
        <v>489</v>
      </c>
      <c r="F462" s="4">
        <v>2001242561</v>
      </c>
      <c r="G462" s="4">
        <v>6840151849</v>
      </c>
      <c r="H462" s="4">
        <v>68308006002</v>
      </c>
      <c r="I462" s="47" t="s">
        <v>648</v>
      </c>
    </row>
    <row r="463" spans="1:9" ht="12.5">
      <c r="A463" s="4">
        <v>458</v>
      </c>
      <c r="B463" s="4" t="s">
        <v>489</v>
      </c>
      <c r="C463" s="2">
        <f t="shared" si="1"/>
        <v>17</v>
      </c>
      <c r="D463" s="4">
        <v>17</v>
      </c>
      <c r="E463" s="4" t="s">
        <v>489</v>
      </c>
      <c r="F463" s="4">
        <v>2001223981</v>
      </c>
      <c r="G463" s="4">
        <v>6858042205</v>
      </c>
      <c r="H463" s="4">
        <v>68308004416</v>
      </c>
      <c r="I463" s="47" t="s">
        <v>649</v>
      </c>
    </row>
    <row r="464" spans="1:9" ht="12.5">
      <c r="A464" s="4">
        <v>459</v>
      </c>
      <c r="B464" s="4" t="s">
        <v>489</v>
      </c>
      <c r="C464" s="2">
        <f t="shared" si="1"/>
        <v>18</v>
      </c>
      <c r="D464" s="4">
        <v>18</v>
      </c>
      <c r="E464" s="4" t="s">
        <v>489</v>
      </c>
      <c r="F464" s="4">
        <v>2001269826</v>
      </c>
      <c r="G464" s="4">
        <v>6878259248</v>
      </c>
      <c r="H464" s="4">
        <v>68308012636</v>
      </c>
      <c r="I464" s="47" t="s">
        <v>650</v>
      </c>
    </row>
    <row r="465" spans="1:11" ht="12.5">
      <c r="A465" s="4">
        <v>460</v>
      </c>
      <c r="B465" s="4" t="s">
        <v>489</v>
      </c>
      <c r="C465" s="2">
        <f t="shared" si="1"/>
        <v>19</v>
      </c>
      <c r="D465" s="4">
        <v>19</v>
      </c>
      <c r="E465" s="4" t="s">
        <v>489</v>
      </c>
      <c r="F465" s="4">
        <v>2001223970</v>
      </c>
      <c r="G465" s="4">
        <v>6839252643</v>
      </c>
      <c r="H465" s="4">
        <v>68208004290</v>
      </c>
      <c r="I465" s="47" t="s">
        <v>739</v>
      </c>
    </row>
    <row r="466" spans="1:11" ht="12.5">
      <c r="A466" s="4">
        <v>461</v>
      </c>
      <c r="B466" s="4" t="s">
        <v>489</v>
      </c>
      <c r="C466" s="2">
        <f t="shared" si="1"/>
        <v>20</v>
      </c>
      <c r="D466" s="4">
        <v>20</v>
      </c>
      <c r="E466" s="4" t="s">
        <v>489</v>
      </c>
      <c r="F466" s="4">
        <v>2001312640</v>
      </c>
      <c r="G466" s="4">
        <v>6853976586</v>
      </c>
      <c r="H466" s="4">
        <v>68308005568</v>
      </c>
      <c r="I466" s="47" t="s">
        <v>651</v>
      </c>
    </row>
    <row r="467" spans="1:11" ht="12.5">
      <c r="A467" s="4">
        <v>462</v>
      </c>
      <c r="B467" s="4" t="s">
        <v>489</v>
      </c>
      <c r="C467" s="2">
        <f t="shared" si="1"/>
        <v>21</v>
      </c>
      <c r="D467" s="4">
        <v>21</v>
      </c>
      <c r="E467" s="4" t="s">
        <v>489</v>
      </c>
      <c r="F467" s="4">
        <v>2001223984</v>
      </c>
      <c r="G467" s="4">
        <v>6827957091</v>
      </c>
      <c r="H467" s="4">
        <v>68207004234</v>
      </c>
      <c r="I467" s="47" t="s">
        <v>652</v>
      </c>
    </row>
    <row r="468" spans="1:11" ht="12.5">
      <c r="A468" s="4">
        <v>463</v>
      </c>
      <c r="B468" s="4" t="s">
        <v>489</v>
      </c>
      <c r="C468" s="2">
        <f t="shared" si="1"/>
        <v>22</v>
      </c>
      <c r="D468" s="4">
        <v>22</v>
      </c>
      <c r="E468" s="4" t="s">
        <v>489</v>
      </c>
      <c r="F468" s="4">
        <v>2001223985</v>
      </c>
      <c r="G468" s="4">
        <v>6858042210</v>
      </c>
      <c r="H468" s="4">
        <v>68308011301</v>
      </c>
      <c r="I468" s="47" t="s">
        <v>653</v>
      </c>
    </row>
    <row r="469" spans="1:11" ht="12.5">
      <c r="A469" s="4">
        <v>464</v>
      </c>
      <c r="B469" s="4" t="s">
        <v>489</v>
      </c>
      <c r="C469" s="2">
        <f t="shared" si="1"/>
        <v>23</v>
      </c>
      <c r="D469" s="4">
        <v>23</v>
      </c>
      <c r="E469" s="4" t="s">
        <v>489</v>
      </c>
      <c r="F469" s="4">
        <v>2001269762</v>
      </c>
      <c r="G469" s="4">
        <v>6801731235</v>
      </c>
      <c r="H469" s="4">
        <v>68308010891</v>
      </c>
      <c r="I469" s="47" t="s">
        <v>654</v>
      </c>
    </row>
    <row r="470" spans="1:11" ht="12.5">
      <c r="A470" s="4">
        <v>465</v>
      </c>
      <c r="B470" s="4" t="s">
        <v>489</v>
      </c>
      <c r="C470" s="2">
        <f t="shared" si="1"/>
        <v>24</v>
      </c>
      <c r="D470" s="4">
        <v>24</v>
      </c>
      <c r="E470" s="4" t="s">
        <v>489</v>
      </c>
      <c r="F470" s="4">
        <v>2001312649</v>
      </c>
      <c r="G470" s="4">
        <v>6853976590</v>
      </c>
      <c r="H470" s="4">
        <v>68308006958</v>
      </c>
      <c r="I470" s="47" t="s">
        <v>655</v>
      </c>
    </row>
    <row r="471" spans="1:11" ht="12.5">
      <c r="A471" s="4">
        <v>466</v>
      </c>
      <c r="B471" s="4" t="s">
        <v>489</v>
      </c>
      <c r="C471" s="2">
        <f t="shared" si="1"/>
        <v>25</v>
      </c>
      <c r="D471" s="4">
        <v>25</v>
      </c>
      <c r="E471" s="4" t="s">
        <v>489</v>
      </c>
      <c r="F471" s="4">
        <v>2001224032</v>
      </c>
      <c r="G471" s="4">
        <v>6858042676</v>
      </c>
      <c r="H471" s="4">
        <v>68208011310</v>
      </c>
      <c r="I471" s="47" t="s">
        <v>656</v>
      </c>
    </row>
    <row r="472" spans="1:11" ht="12.5">
      <c r="A472" s="4">
        <v>467</v>
      </c>
      <c r="B472" s="4" t="s">
        <v>489</v>
      </c>
      <c r="C472" s="2">
        <f t="shared" si="1"/>
        <v>26</v>
      </c>
      <c r="D472" s="4">
        <v>26</v>
      </c>
      <c r="E472" s="4" t="s">
        <v>489</v>
      </c>
      <c r="F472" s="4">
        <v>2001269766</v>
      </c>
      <c r="G472" s="4">
        <v>6853976572</v>
      </c>
      <c r="H472" s="4">
        <v>68308009139</v>
      </c>
      <c r="I472" s="47" t="s">
        <v>657</v>
      </c>
    </row>
    <row r="473" spans="1:11" ht="12.5">
      <c r="A473" s="4">
        <v>468</v>
      </c>
      <c r="B473" s="4" t="s">
        <v>489</v>
      </c>
      <c r="C473" s="2">
        <f t="shared" si="1"/>
        <v>27</v>
      </c>
      <c r="D473" s="4">
        <v>27</v>
      </c>
      <c r="E473" s="4" t="s">
        <v>489</v>
      </c>
      <c r="F473" s="4">
        <v>2001128210</v>
      </c>
      <c r="G473" s="4">
        <v>6853458327</v>
      </c>
      <c r="H473" s="4">
        <v>68308008469</v>
      </c>
      <c r="I473" s="47" t="s">
        <v>658</v>
      </c>
    </row>
    <row r="474" spans="1:11" ht="12.5">
      <c r="A474" s="4">
        <v>469</v>
      </c>
      <c r="B474" s="4" t="s">
        <v>489</v>
      </c>
      <c r="C474" s="2">
        <f t="shared" si="1"/>
        <v>28</v>
      </c>
      <c r="D474" s="4">
        <v>28</v>
      </c>
      <c r="E474" s="4" t="s">
        <v>489</v>
      </c>
      <c r="F474" s="4">
        <v>2001224124</v>
      </c>
      <c r="G474" s="56"/>
      <c r="H474" s="56"/>
      <c r="I474" s="47" t="s">
        <v>659</v>
      </c>
    </row>
    <row r="475" spans="1:11" ht="12.5">
      <c r="A475" s="4">
        <v>470</v>
      </c>
      <c r="B475" s="4" t="s">
        <v>489</v>
      </c>
      <c r="C475" s="2">
        <f t="shared" si="1"/>
        <v>29</v>
      </c>
      <c r="D475" s="4">
        <v>29</v>
      </c>
      <c r="E475" s="4" t="s">
        <v>489</v>
      </c>
      <c r="F475" s="4">
        <v>2001223991</v>
      </c>
      <c r="G475" s="4">
        <v>6839443579</v>
      </c>
      <c r="H475" s="4">
        <v>68308010409</v>
      </c>
      <c r="I475" s="47" t="s">
        <v>660</v>
      </c>
    </row>
    <row r="476" spans="1:11" ht="12.5">
      <c r="A476" s="4">
        <v>471</v>
      </c>
      <c r="B476" s="4" t="s">
        <v>489</v>
      </c>
      <c r="C476" s="2">
        <f t="shared" si="1"/>
        <v>30</v>
      </c>
      <c r="D476" s="4">
        <v>30</v>
      </c>
      <c r="E476" s="4" t="s">
        <v>489</v>
      </c>
      <c r="F476" s="4">
        <v>2001128213</v>
      </c>
      <c r="G476" s="4">
        <v>6853458329</v>
      </c>
      <c r="H476" s="4">
        <v>68308013203</v>
      </c>
      <c r="I476" s="47" t="s">
        <v>661</v>
      </c>
    </row>
    <row r="477" spans="1:11" ht="12.5">
      <c r="A477" s="4">
        <v>472</v>
      </c>
      <c r="B477" s="4" t="s">
        <v>489</v>
      </c>
      <c r="C477" s="2">
        <f t="shared" si="1"/>
        <v>31</v>
      </c>
      <c r="D477" s="4">
        <v>31</v>
      </c>
      <c r="E477" s="4" t="s">
        <v>489</v>
      </c>
      <c r="F477" s="4">
        <v>2001312638</v>
      </c>
      <c r="G477" s="4">
        <v>6845470631</v>
      </c>
      <c r="H477" s="4">
        <v>68308008717</v>
      </c>
      <c r="I477" s="47" t="s">
        <v>662</v>
      </c>
      <c r="K477" s="106"/>
    </row>
    <row r="478" spans="1:11" ht="12.5">
      <c r="A478" s="4">
        <v>473</v>
      </c>
      <c r="B478" s="4" t="s">
        <v>518</v>
      </c>
      <c r="C478" s="2">
        <f t="shared" si="1"/>
        <v>1</v>
      </c>
      <c r="D478" s="4">
        <v>1</v>
      </c>
      <c r="E478" s="4" t="s">
        <v>518</v>
      </c>
      <c r="F478" s="4">
        <v>2001242517</v>
      </c>
      <c r="G478" s="4">
        <v>6828152415</v>
      </c>
      <c r="H478" s="4">
        <v>68308009608</v>
      </c>
      <c r="I478" s="47" t="s">
        <v>664</v>
      </c>
      <c r="K478" s="106"/>
    </row>
    <row r="479" spans="1:11" ht="12.5">
      <c r="A479" s="4">
        <v>474</v>
      </c>
      <c r="B479" s="4" t="s">
        <v>518</v>
      </c>
      <c r="C479" s="2">
        <f t="shared" si="1"/>
        <v>2</v>
      </c>
      <c r="D479" s="4">
        <v>2</v>
      </c>
      <c r="E479" s="4" t="s">
        <v>518</v>
      </c>
      <c r="F479" s="4">
        <v>2001128220</v>
      </c>
      <c r="G479" s="4">
        <v>6853458337</v>
      </c>
      <c r="H479" s="4">
        <v>68308002439</v>
      </c>
      <c r="I479" s="47" t="s">
        <v>665</v>
      </c>
      <c r="K479" s="106"/>
    </row>
    <row r="480" spans="1:11" ht="12.5">
      <c r="A480" s="4">
        <v>475</v>
      </c>
      <c r="B480" s="4" t="s">
        <v>518</v>
      </c>
      <c r="C480" s="2">
        <f t="shared" si="1"/>
        <v>3</v>
      </c>
      <c r="D480" s="4">
        <v>3</v>
      </c>
      <c r="E480" s="4" t="s">
        <v>518</v>
      </c>
      <c r="F480" s="4">
        <v>2001269750</v>
      </c>
      <c r="G480" s="4">
        <v>6853976559</v>
      </c>
      <c r="H480" s="4">
        <v>68208006498</v>
      </c>
      <c r="I480" s="47" t="s">
        <v>666</v>
      </c>
      <c r="K480" s="106"/>
    </row>
    <row r="481" spans="1:11" ht="12.5">
      <c r="A481" s="4">
        <v>476</v>
      </c>
      <c r="B481" s="4" t="s">
        <v>518</v>
      </c>
      <c r="C481" s="2">
        <f t="shared" si="1"/>
        <v>4</v>
      </c>
      <c r="D481" s="4">
        <v>4</v>
      </c>
      <c r="E481" s="4" t="s">
        <v>518</v>
      </c>
      <c r="F481" s="4">
        <v>2001174561</v>
      </c>
      <c r="G481" s="4">
        <v>6878236167</v>
      </c>
      <c r="H481" s="4">
        <v>68308003607</v>
      </c>
      <c r="I481" s="47" t="s">
        <v>667</v>
      </c>
      <c r="K481" s="106"/>
    </row>
    <row r="482" spans="1:11" ht="12.5">
      <c r="A482" s="4">
        <v>477</v>
      </c>
      <c r="B482" s="4" t="s">
        <v>518</v>
      </c>
      <c r="C482" s="2">
        <f t="shared" si="1"/>
        <v>5</v>
      </c>
      <c r="D482" s="4">
        <v>5</v>
      </c>
      <c r="E482" s="4" t="s">
        <v>518</v>
      </c>
      <c r="F482" s="4">
        <v>2001174733</v>
      </c>
      <c r="G482" s="4">
        <v>6842101178</v>
      </c>
      <c r="H482" s="4">
        <v>68308011538</v>
      </c>
      <c r="I482" s="47" t="s">
        <v>668</v>
      </c>
      <c r="K482" s="106"/>
    </row>
    <row r="483" spans="1:11" ht="12.5">
      <c r="A483" s="4">
        <v>478</v>
      </c>
      <c r="B483" s="4" t="s">
        <v>518</v>
      </c>
      <c r="C483" s="2">
        <f t="shared" si="1"/>
        <v>6</v>
      </c>
      <c r="D483" s="4">
        <v>6</v>
      </c>
      <c r="E483" s="4" t="s">
        <v>518</v>
      </c>
      <c r="F483" s="4">
        <v>2001224024</v>
      </c>
      <c r="G483" s="4">
        <v>6839482762</v>
      </c>
      <c r="H483" s="4">
        <v>68308003771</v>
      </c>
      <c r="I483" s="47" t="s">
        <v>669</v>
      </c>
      <c r="K483" s="106"/>
    </row>
    <row r="484" spans="1:11" ht="12.5">
      <c r="A484" s="4">
        <v>479</v>
      </c>
      <c r="B484" s="4" t="s">
        <v>518</v>
      </c>
      <c r="C484" s="2">
        <f t="shared" si="1"/>
        <v>7</v>
      </c>
      <c r="D484" s="4">
        <v>7</v>
      </c>
      <c r="E484" s="4" t="s">
        <v>518</v>
      </c>
      <c r="F484" s="4">
        <v>2001269820</v>
      </c>
      <c r="G484" s="4">
        <v>6854047196</v>
      </c>
      <c r="H484" s="4">
        <v>68308006866</v>
      </c>
      <c r="I484" s="47" t="s">
        <v>670</v>
      </c>
      <c r="K484" s="106"/>
    </row>
    <row r="485" spans="1:11" ht="12.5">
      <c r="A485" s="4">
        <v>480</v>
      </c>
      <c r="B485" s="4" t="s">
        <v>518</v>
      </c>
      <c r="C485" s="2">
        <f t="shared" si="1"/>
        <v>8</v>
      </c>
      <c r="D485" s="4">
        <v>8</v>
      </c>
      <c r="E485" s="4" t="s">
        <v>518</v>
      </c>
      <c r="F485" s="4">
        <v>2001242550</v>
      </c>
      <c r="G485" s="4">
        <v>6840139252</v>
      </c>
      <c r="H485" s="4">
        <v>68308004334</v>
      </c>
      <c r="I485" s="47" t="s">
        <v>671</v>
      </c>
      <c r="K485" s="106"/>
    </row>
    <row r="486" spans="1:11" ht="12.5">
      <c r="A486" s="4">
        <v>481</v>
      </c>
      <c r="B486" s="4" t="s">
        <v>518</v>
      </c>
      <c r="C486" s="2">
        <f t="shared" si="1"/>
        <v>9</v>
      </c>
      <c r="D486" s="4">
        <v>9</v>
      </c>
      <c r="E486" s="4" t="s">
        <v>518</v>
      </c>
      <c r="F486" s="4">
        <v>2001128198</v>
      </c>
      <c r="G486" s="4">
        <v>6853458314</v>
      </c>
      <c r="H486" s="4">
        <v>68308004085</v>
      </c>
      <c r="I486" s="47" t="s">
        <v>672</v>
      </c>
      <c r="K486" s="106"/>
    </row>
    <row r="487" spans="1:11" ht="12.5">
      <c r="A487" s="4">
        <v>482</v>
      </c>
      <c r="B487" s="4" t="s">
        <v>518</v>
      </c>
      <c r="C487" s="2">
        <f t="shared" si="1"/>
        <v>10</v>
      </c>
      <c r="D487" s="4">
        <v>10</v>
      </c>
      <c r="E487" s="4" t="s">
        <v>518</v>
      </c>
      <c r="F487" s="4">
        <v>2001242552</v>
      </c>
      <c r="G487" s="4">
        <v>6840136766</v>
      </c>
      <c r="H487" s="4">
        <v>68308003544</v>
      </c>
      <c r="I487" s="47" t="s">
        <v>673</v>
      </c>
      <c r="K487" s="106"/>
    </row>
    <row r="488" spans="1:11" ht="12.5">
      <c r="A488" s="4">
        <v>483</v>
      </c>
      <c r="B488" s="4" t="s">
        <v>518</v>
      </c>
      <c r="C488" s="2">
        <f t="shared" si="1"/>
        <v>11</v>
      </c>
      <c r="D488" s="4">
        <v>11</v>
      </c>
      <c r="E488" s="4" t="s">
        <v>518</v>
      </c>
      <c r="F488" s="4">
        <v>2001174747</v>
      </c>
      <c r="G488" s="4">
        <v>6878236169</v>
      </c>
      <c r="H488" s="4">
        <v>68308004515</v>
      </c>
      <c r="I488" s="47" t="s">
        <v>674</v>
      </c>
      <c r="K488" s="106"/>
    </row>
    <row r="489" spans="1:11" ht="12.5">
      <c r="A489" s="4">
        <v>484</v>
      </c>
      <c r="B489" s="4" t="s">
        <v>518</v>
      </c>
      <c r="C489" s="2">
        <f t="shared" si="1"/>
        <v>12</v>
      </c>
      <c r="D489" s="4">
        <v>12</v>
      </c>
      <c r="E489" s="4" t="s">
        <v>518</v>
      </c>
      <c r="F489" s="4">
        <v>2001242528</v>
      </c>
      <c r="G489" s="4">
        <v>6819379519</v>
      </c>
      <c r="H489" s="4">
        <v>68308004687</v>
      </c>
      <c r="I489" s="47" t="s">
        <v>675</v>
      </c>
      <c r="K489" s="106"/>
    </row>
    <row r="490" spans="1:11" ht="12.5">
      <c r="A490" s="4">
        <v>485</v>
      </c>
      <c r="B490" s="4" t="s">
        <v>518</v>
      </c>
      <c r="C490" s="2">
        <f t="shared" si="1"/>
        <v>13</v>
      </c>
      <c r="D490" s="4">
        <v>13</v>
      </c>
      <c r="E490" s="4" t="s">
        <v>518</v>
      </c>
      <c r="F490" s="4">
        <v>2001174724</v>
      </c>
      <c r="G490" s="4">
        <v>6828913935</v>
      </c>
      <c r="H490" s="4">
        <v>68308011495</v>
      </c>
      <c r="I490" s="47" t="s">
        <v>676</v>
      </c>
      <c r="K490" s="106"/>
    </row>
    <row r="491" spans="1:11" ht="12.5">
      <c r="A491" s="4">
        <v>486</v>
      </c>
      <c r="B491" s="4" t="s">
        <v>518</v>
      </c>
      <c r="C491" s="2">
        <f t="shared" si="1"/>
        <v>14</v>
      </c>
      <c r="D491" s="4">
        <v>14</v>
      </c>
      <c r="E491" s="4" t="s">
        <v>518</v>
      </c>
      <c r="F491" s="4">
        <v>2001223975</v>
      </c>
      <c r="G491" s="4">
        <v>6839257453</v>
      </c>
      <c r="H491" s="4">
        <v>68208004533</v>
      </c>
      <c r="I491" s="47" t="s">
        <v>678</v>
      </c>
      <c r="K491" s="106"/>
    </row>
    <row r="492" spans="1:11" ht="12.5">
      <c r="A492" s="4">
        <v>487</v>
      </c>
      <c r="B492" s="4" t="s">
        <v>518</v>
      </c>
      <c r="C492" s="2">
        <f t="shared" si="1"/>
        <v>15</v>
      </c>
      <c r="D492" s="4">
        <v>15</v>
      </c>
      <c r="E492" s="4" t="s">
        <v>518</v>
      </c>
      <c r="F492" s="4">
        <v>2001185149</v>
      </c>
      <c r="G492" s="4">
        <v>6878236171</v>
      </c>
      <c r="H492" s="4">
        <v>68308011687</v>
      </c>
      <c r="I492" s="47" t="s">
        <v>740</v>
      </c>
      <c r="K492" s="106"/>
    </row>
    <row r="493" spans="1:11" ht="12.5">
      <c r="A493" s="4">
        <v>488</v>
      </c>
      <c r="B493" s="4" t="s">
        <v>518</v>
      </c>
      <c r="C493" s="2">
        <f t="shared" si="1"/>
        <v>16</v>
      </c>
      <c r="D493" s="4">
        <v>16</v>
      </c>
      <c r="E493" s="4" t="s">
        <v>518</v>
      </c>
      <c r="F493" s="4">
        <v>2001213359</v>
      </c>
      <c r="G493" s="4">
        <v>6852882500</v>
      </c>
      <c r="H493" s="4">
        <v>68308008966</v>
      </c>
      <c r="I493" s="47" t="s">
        <v>741</v>
      </c>
      <c r="K493" s="106"/>
    </row>
    <row r="494" spans="1:11" ht="12.5">
      <c r="A494" s="4">
        <v>489</v>
      </c>
      <c r="B494" s="4" t="s">
        <v>518</v>
      </c>
      <c r="C494" s="2">
        <f t="shared" si="1"/>
        <v>17</v>
      </c>
      <c r="D494" s="4">
        <v>17</v>
      </c>
      <c r="E494" s="4" t="s">
        <v>518</v>
      </c>
      <c r="F494" s="4">
        <v>2001242530</v>
      </c>
      <c r="G494" s="4">
        <v>6853762754</v>
      </c>
      <c r="H494" s="4">
        <v>68308008881</v>
      </c>
      <c r="I494" s="47" t="s">
        <v>679</v>
      </c>
      <c r="K494" s="106"/>
    </row>
    <row r="495" spans="1:11" ht="12.5">
      <c r="A495" s="4">
        <v>490</v>
      </c>
      <c r="B495" s="4" t="s">
        <v>518</v>
      </c>
      <c r="C495" s="2">
        <f t="shared" si="1"/>
        <v>18</v>
      </c>
      <c r="D495" s="4">
        <v>18</v>
      </c>
      <c r="E495" s="4" t="s">
        <v>518</v>
      </c>
      <c r="F495" s="4">
        <v>2001224034</v>
      </c>
      <c r="G495" s="4">
        <v>6839574978</v>
      </c>
      <c r="H495" s="4">
        <v>68308004671</v>
      </c>
      <c r="I495" s="47" t="s">
        <v>680</v>
      </c>
      <c r="K495" s="106"/>
    </row>
    <row r="496" spans="1:11" ht="12.5">
      <c r="A496" s="4">
        <v>491</v>
      </c>
      <c r="B496" s="4" t="s">
        <v>518</v>
      </c>
      <c r="C496" s="2">
        <f t="shared" si="1"/>
        <v>19</v>
      </c>
      <c r="D496" s="4">
        <v>19</v>
      </c>
      <c r="E496" s="4" t="s">
        <v>518</v>
      </c>
      <c r="F496" s="4">
        <v>2001128241</v>
      </c>
      <c r="G496" s="4">
        <v>6853458357</v>
      </c>
      <c r="H496" s="4">
        <v>68308011184</v>
      </c>
      <c r="I496" s="47" t="s">
        <v>681</v>
      </c>
      <c r="K496" s="106"/>
    </row>
    <row r="497" spans="1:11" ht="12.5">
      <c r="A497" s="4">
        <v>492</v>
      </c>
      <c r="B497" s="4" t="s">
        <v>518</v>
      </c>
      <c r="C497" s="2">
        <f t="shared" si="1"/>
        <v>20</v>
      </c>
      <c r="D497" s="4">
        <v>20</v>
      </c>
      <c r="E497" s="4" t="s">
        <v>518</v>
      </c>
      <c r="F497" s="4">
        <v>2001185120</v>
      </c>
      <c r="G497" s="4">
        <v>6841904981</v>
      </c>
      <c r="H497" s="4">
        <v>68308012760</v>
      </c>
      <c r="I497" s="47" t="s">
        <v>682</v>
      </c>
      <c r="K497" s="106"/>
    </row>
    <row r="498" spans="1:11" ht="12.5">
      <c r="A498" s="4">
        <v>493</v>
      </c>
      <c r="B498" s="4" t="s">
        <v>518</v>
      </c>
      <c r="C498" s="2">
        <f t="shared" si="1"/>
        <v>21</v>
      </c>
      <c r="D498" s="4">
        <v>21</v>
      </c>
      <c r="E498" s="4" t="s">
        <v>518</v>
      </c>
      <c r="F498" s="4">
        <v>2001242537</v>
      </c>
      <c r="G498" s="4">
        <v>6839525114</v>
      </c>
      <c r="H498" s="4">
        <v>68308007595</v>
      </c>
      <c r="I498" s="47" t="s">
        <v>683</v>
      </c>
      <c r="J498" s="40"/>
      <c r="K498" s="106"/>
    </row>
    <row r="499" spans="1:11" ht="12.5">
      <c r="A499" s="4">
        <v>494</v>
      </c>
      <c r="B499" s="4" t="s">
        <v>518</v>
      </c>
      <c r="C499" s="2">
        <f t="shared" si="1"/>
        <v>22</v>
      </c>
      <c r="D499" s="4">
        <v>22</v>
      </c>
      <c r="E499" s="4" t="s">
        <v>518</v>
      </c>
      <c r="F499" s="4">
        <v>2001128244</v>
      </c>
      <c r="G499" s="4">
        <v>6878260434</v>
      </c>
      <c r="H499" s="4">
        <v>68308004339</v>
      </c>
      <c r="I499" s="47" t="s">
        <v>658</v>
      </c>
      <c r="J499" s="40"/>
      <c r="K499" s="106"/>
    </row>
    <row r="500" spans="1:11" ht="12.5">
      <c r="A500" s="4">
        <v>495</v>
      </c>
      <c r="B500" s="4" t="s">
        <v>518</v>
      </c>
      <c r="C500" s="2">
        <f t="shared" si="1"/>
        <v>23</v>
      </c>
      <c r="D500" s="4">
        <v>23</v>
      </c>
      <c r="E500" s="4" t="s">
        <v>518</v>
      </c>
      <c r="F500" s="4">
        <v>2302653649</v>
      </c>
      <c r="G500" s="4">
        <v>6878236173</v>
      </c>
      <c r="H500" s="4">
        <v>68208012163</v>
      </c>
      <c r="I500" s="47" t="s">
        <v>684</v>
      </c>
      <c r="J500" s="40"/>
      <c r="K500" s="106"/>
    </row>
    <row r="501" spans="1:11" ht="12.5">
      <c r="A501" s="4">
        <v>496</v>
      </c>
      <c r="B501" s="4" t="s">
        <v>518</v>
      </c>
      <c r="C501" s="2">
        <f t="shared" si="1"/>
        <v>24</v>
      </c>
      <c r="D501" s="4">
        <v>24</v>
      </c>
      <c r="E501" s="4" t="s">
        <v>518</v>
      </c>
      <c r="F501" s="4">
        <v>2001185130</v>
      </c>
      <c r="G501" s="4">
        <v>6841904983</v>
      </c>
      <c r="H501" s="4">
        <v>68308000631</v>
      </c>
      <c r="I501" s="47" t="s">
        <v>685</v>
      </c>
      <c r="J501" s="40"/>
      <c r="K501" s="106"/>
    </row>
    <row r="502" spans="1:11" ht="12.5">
      <c r="A502" s="4">
        <v>497</v>
      </c>
      <c r="B502" s="4" t="s">
        <v>518</v>
      </c>
      <c r="C502" s="2">
        <f t="shared" si="1"/>
        <v>25</v>
      </c>
      <c r="D502" s="4">
        <v>25</v>
      </c>
      <c r="E502" s="4" t="s">
        <v>518</v>
      </c>
      <c r="F502" s="4">
        <v>2001280503</v>
      </c>
      <c r="G502" s="4">
        <v>6858719723</v>
      </c>
      <c r="H502" s="4">
        <v>68308006988</v>
      </c>
      <c r="I502" s="47" t="s">
        <v>686</v>
      </c>
      <c r="J502" s="40"/>
      <c r="K502" s="106"/>
    </row>
    <row r="503" spans="1:11" ht="12.5">
      <c r="A503" s="4">
        <v>498</v>
      </c>
      <c r="B503" s="4" t="s">
        <v>518</v>
      </c>
      <c r="C503" s="2">
        <f t="shared" si="1"/>
        <v>26</v>
      </c>
      <c r="D503" s="4">
        <v>26</v>
      </c>
      <c r="E503" s="4" t="s">
        <v>518</v>
      </c>
      <c r="F503" s="4">
        <v>2001242571</v>
      </c>
      <c r="G503" s="4">
        <v>6840075741</v>
      </c>
      <c r="H503" s="4">
        <v>68308006863</v>
      </c>
      <c r="I503" s="47" t="s">
        <v>687</v>
      </c>
      <c r="J503" s="40"/>
      <c r="K503" s="106"/>
    </row>
    <row r="504" spans="1:11" ht="12.5">
      <c r="A504" s="4">
        <v>499</v>
      </c>
      <c r="B504" s="4" t="s">
        <v>518</v>
      </c>
      <c r="C504" s="2">
        <f t="shared" si="1"/>
        <v>27</v>
      </c>
      <c r="D504" s="4">
        <v>27</v>
      </c>
      <c r="E504" s="4" t="s">
        <v>518</v>
      </c>
      <c r="F504" s="4">
        <v>2001185131</v>
      </c>
      <c r="G504" s="4">
        <v>6878260435</v>
      </c>
      <c r="H504" s="4">
        <v>68308012297</v>
      </c>
      <c r="I504" s="47" t="s">
        <v>688</v>
      </c>
      <c r="J504" s="40"/>
      <c r="K504" s="106"/>
    </row>
    <row r="505" spans="1:11" ht="12.5">
      <c r="A505" s="4">
        <v>500</v>
      </c>
      <c r="B505" s="4" t="s">
        <v>518</v>
      </c>
      <c r="C505" s="2">
        <f t="shared" si="1"/>
        <v>28</v>
      </c>
      <c r="D505" s="4">
        <v>28</v>
      </c>
      <c r="E505" s="4" t="s">
        <v>518</v>
      </c>
      <c r="F505" s="4">
        <v>2001128249</v>
      </c>
      <c r="G505" s="4">
        <v>6853458366</v>
      </c>
      <c r="H505" s="4">
        <v>68308000060</v>
      </c>
      <c r="I505" s="47" t="s">
        <v>689</v>
      </c>
    </row>
    <row r="506" spans="1:11" ht="12.5">
      <c r="A506" s="4">
        <v>501</v>
      </c>
      <c r="B506" s="4" t="s">
        <v>544</v>
      </c>
      <c r="C506" s="2">
        <f t="shared" si="1"/>
        <v>1</v>
      </c>
      <c r="D506" s="4">
        <v>1</v>
      </c>
      <c r="E506" s="4" t="s">
        <v>544</v>
      </c>
      <c r="F506" s="4">
        <v>2001242343</v>
      </c>
      <c r="G506" s="4">
        <v>6827033372</v>
      </c>
      <c r="H506" s="78"/>
      <c r="I506" s="47" t="s">
        <v>742</v>
      </c>
    </row>
    <row r="507" spans="1:11" ht="12.5">
      <c r="A507" s="4">
        <v>502</v>
      </c>
      <c r="B507" s="4" t="s">
        <v>544</v>
      </c>
      <c r="C507" s="2">
        <f t="shared" si="1"/>
        <v>2</v>
      </c>
      <c r="D507" s="4">
        <v>2</v>
      </c>
      <c r="E507" s="4" t="s">
        <v>544</v>
      </c>
      <c r="F507" s="4">
        <v>2001175033</v>
      </c>
      <c r="G507" s="4">
        <v>6870101781</v>
      </c>
      <c r="H507" s="78"/>
      <c r="I507" s="47" t="s">
        <v>743</v>
      </c>
    </row>
    <row r="508" spans="1:11" ht="12.5">
      <c r="A508" s="4">
        <v>503</v>
      </c>
      <c r="B508" s="4" t="s">
        <v>544</v>
      </c>
      <c r="C508" s="2">
        <f t="shared" si="1"/>
        <v>3</v>
      </c>
      <c r="D508" s="4">
        <v>3</v>
      </c>
      <c r="E508" s="4" t="s">
        <v>544</v>
      </c>
      <c r="F508" s="4">
        <v>2001314684</v>
      </c>
      <c r="G508" s="4">
        <v>6870101788</v>
      </c>
      <c r="H508" s="78"/>
      <c r="I508" s="47" t="s">
        <v>744</v>
      </c>
    </row>
    <row r="509" spans="1:11" ht="12.5">
      <c r="A509" s="4">
        <v>504</v>
      </c>
      <c r="B509" s="4" t="s">
        <v>544</v>
      </c>
      <c r="C509" s="2">
        <f t="shared" si="1"/>
        <v>4</v>
      </c>
      <c r="D509" s="4">
        <v>4</v>
      </c>
      <c r="E509" s="4" t="s">
        <v>544</v>
      </c>
      <c r="F509" s="4">
        <v>2001185203</v>
      </c>
      <c r="G509" s="4">
        <v>6842237920</v>
      </c>
      <c r="H509" s="78"/>
      <c r="I509" s="47" t="s">
        <v>745</v>
      </c>
    </row>
    <row r="510" spans="1:11" ht="12.5">
      <c r="A510" s="4">
        <v>505</v>
      </c>
      <c r="B510" s="4" t="s">
        <v>544</v>
      </c>
      <c r="C510" s="2">
        <f t="shared" si="1"/>
        <v>5</v>
      </c>
      <c r="D510" s="4">
        <v>5</v>
      </c>
      <c r="E510" s="4" t="s">
        <v>544</v>
      </c>
      <c r="F510" s="4">
        <v>2001280543</v>
      </c>
      <c r="G510" s="4">
        <v>6828660576</v>
      </c>
      <c r="H510" s="78"/>
      <c r="I510" s="47" t="s">
        <v>746</v>
      </c>
    </row>
    <row r="511" spans="1:11" ht="12.5">
      <c r="A511" s="4">
        <v>506</v>
      </c>
      <c r="B511" s="4" t="s">
        <v>544</v>
      </c>
      <c r="C511" s="2">
        <f t="shared" si="1"/>
        <v>6</v>
      </c>
      <c r="D511" s="4">
        <v>6</v>
      </c>
      <c r="E511" s="4" t="s">
        <v>544</v>
      </c>
      <c r="F511" s="4">
        <v>2001185206</v>
      </c>
      <c r="G511" s="4">
        <v>6870147199</v>
      </c>
      <c r="H511" s="78"/>
      <c r="I511" s="47" t="s">
        <v>747</v>
      </c>
    </row>
    <row r="512" spans="1:11" ht="12.5">
      <c r="A512" s="4">
        <v>507</v>
      </c>
      <c r="B512" s="4" t="s">
        <v>544</v>
      </c>
      <c r="C512" s="2">
        <f t="shared" si="1"/>
        <v>7</v>
      </c>
      <c r="D512" s="4">
        <v>7</v>
      </c>
      <c r="E512" s="4" t="s">
        <v>544</v>
      </c>
      <c r="F512" s="4">
        <v>2001128287</v>
      </c>
      <c r="G512" s="4">
        <v>6853458403</v>
      </c>
      <c r="H512" s="78"/>
      <c r="I512" s="47" t="s">
        <v>748</v>
      </c>
    </row>
    <row r="513" spans="1:9" ht="12.5">
      <c r="A513" s="4">
        <v>508</v>
      </c>
      <c r="B513" s="4" t="s">
        <v>544</v>
      </c>
      <c r="C513" s="2">
        <f t="shared" si="1"/>
        <v>8</v>
      </c>
      <c r="D513" s="4">
        <v>8</v>
      </c>
      <c r="E513" s="4" t="s">
        <v>544</v>
      </c>
      <c r="F513" s="4">
        <v>2001224109</v>
      </c>
      <c r="G513" s="4">
        <v>6870147200</v>
      </c>
      <c r="H513" s="78"/>
      <c r="I513" s="47" t="s">
        <v>749</v>
      </c>
    </row>
    <row r="514" spans="1:9" ht="12.5">
      <c r="A514" s="4">
        <v>509</v>
      </c>
      <c r="B514" s="4" t="s">
        <v>544</v>
      </c>
      <c r="C514" s="2">
        <f t="shared" si="1"/>
        <v>9</v>
      </c>
      <c r="D514" s="4">
        <v>9</v>
      </c>
      <c r="E514" s="4" t="s">
        <v>544</v>
      </c>
      <c r="F514" s="4">
        <v>2001280548</v>
      </c>
      <c r="G514" s="4">
        <v>6858719729</v>
      </c>
      <c r="H514" s="78"/>
      <c r="I514" s="47" t="s">
        <v>750</v>
      </c>
    </row>
    <row r="515" spans="1:9" ht="12.5">
      <c r="A515" s="4">
        <v>510</v>
      </c>
      <c r="B515" s="4" t="s">
        <v>544</v>
      </c>
      <c r="C515" s="2">
        <f t="shared" si="1"/>
        <v>10</v>
      </c>
      <c r="D515" s="4">
        <v>10</v>
      </c>
      <c r="E515" s="4" t="s">
        <v>544</v>
      </c>
      <c r="F515" s="4">
        <v>2001128296</v>
      </c>
      <c r="G515" s="4">
        <v>6853458411</v>
      </c>
      <c r="H515" s="78"/>
      <c r="I515" s="47" t="s">
        <v>751</v>
      </c>
    </row>
    <row r="516" spans="1:9" ht="12.5">
      <c r="A516" s="4">
        <v>511</v>
      </c>
      <c r="B516" s="4" t="s">
        <v>544</v>
      </c>
      <c r="C516" s="2">
        <f t="shared" ref="C516:C645" si="2">IF(B516=B515,C515+1,1)</f>
        <v>11</v>
      </c>
      <c r="D516" s="4">
        <v>11</v>
      </c>
      <c r="E516" s="4" t="s">
        <v>544</v>
      </c>
      <c r="F516" s="4">
        <v>2001242378</v>
      </c>
      <c r="G516" s="4">
        <v>6821531986</v>
      </c>
      <c r="H516" s="78"/>
      <c r="I516" s="47" t="s">
        <v>752</v>
      </c>
    </row>
    <row r="517" spans="1:9" ht="12.5">
      <c r="A517" s="4">
        <v>512</v>
      </c>
      <c r="B517" s="4" t="s">
        <v>544</v>
      </c>
      <c r="C517" s="2">
        <f t="shared" si="2"/>
        <v>12</v>
      </c>
      <c r="D517" s="4">
        <v>12</v>
      </c>
      <c r="E517" s="4" t="s">
        <v>544</v>
      </c>
      <c r="F517" s="4">
        <v>2001312658</v>
      </c>
      <c r="G517" s="4">
        <v>6854115371</v>
      </c>
      <c r="H517" s="78"/>
      <c r="I517" s="47" t="s">
        <v>753</v>
      </c>
    </row>
    <row r="518" spans="1:9" ht="12.5">
      <c r="A518" s="4">
        <v>513</v>
      </c>
      <c r="B518" s="4" t="s">
        <v>544</v>
      </c>
      <c r="C518" s="2">
        <f t="shared" si="2"/>
        <v>13</v>
      </c>
      <c r="D518" s="4">
        <v>13</v>
      </c>
      <c r="E518" s="4" t="s">
        <v>544</v>
      </c>
      <c r="F518" s="4">
        <v>2001312660</v>
      </c>
      <c r="G518" s="4">
        <v>6854114641</v>
      </c>
      <c r="H518" s="78"/>
      <c r="I518" s="47" t="s">
        <v>754</v>
      </c>
    </row>
    <row r="519" spans="1:9" ht="12.5">
      <c r="A519" s="4">
        <v>514</v>
      </c>
      <c r="B519" s="4" t="s">
        <v>544</v>
      </c>
      <c r="C519" s="2">
        <f t="shared" si="2"/>
        <v>14</v>
      </c>
      <c r="D519" s="4">
        <v>14</v>
      </c>
      <c r="E519" s="4" t="s">
        <v>544</v>
      </c>
      <c r="F519" s="4">
        <v>2001312662</v>
      </c>
      <c r="G519" s="4">
        <v>6854114643</v>
      </c>
      <c r="H519" s="78"/>
      <c r="I519" s="47" t="s">
        <v>755</v>
      </c>
    </row>
    <row r="520" spans="1:9" ht="12.5">
      <c r="A520" s="4">
        <v>515</v>
      </c>
      <c r="B520" s="4" t="s">
        <v>544</v>
      </c>
      <c r="C520" s="2">
        <f t="shared" si="2"/>
        <v>15</v>
      </c>
      <c r="D520" s="4">
        <v>15</v>
      </c>
      <c r="E520" s="4" t="s">
        <v>544</v>
      </c>
      <c r="F520" s="4">
        <v>2001269929</v>
      </c>
      <c r="G520" s="4">
        <v>6854092883</v>
      </c>
      <c r="H520" s="78"/>
      <c r="I520" s="47" t="s">
        <v>756</v>
      </c>
    </row>
    <row r="521" spans="1:9" ht="12.5">
      <c r="A521" s="4">
        <v>516</v>
      </c>
      <c r="B521" s="4" t="s">
        <v>544</v>
      </c>
      <c r="C521" s="2">
        <f t="shared" si="2"/>
        <v>16</v>
      </c>
      <c r="D521" s="4">
        <v>16</v>
      </c>
      <c r="E521" s="4" t="s">
        <v>544</v>
      </c>
      <c r="F521" s="4">
        <v>2001280560</v>
      </c>
      <c r="G521" s="4">
        <v>6858719737</v>
      </c>
      <c r="H521" s="78"/>
      <c r="I521" s="47" t="s">
        <v>757</v>
      </c>
    </row>
    <row r="522" spans="1:9" ht="12.5">
      <c r="A522" s="4">
        <v>517</v>
      </c>
      <c r="B522" s="4" t="s">
        <v>544</v>
      </c>
      <c r="C522" s="2">
        <f t="shared" si="2"/>
        <v>17</v>
      </c>
      <c r="D522" s="4">
        <v>17</v>
      </c>
      <c r="E522" s="4" t="s">
        <v>544</v>
      </c>
      <c r="F522" s="4">
        <v>2001280563</v>
      </c>
      <c r="G522" s="4">
        <v>6870101785</v>
      </c>
      <c r="H522" s="78"/>
      <c r="I522" s="47" t="s">
        <v>758</v>
      </c>
    </row>
    <row r="523" spans="1:9" ht="12.5">
      <c r="A523" s="4">
        <v>518</v>
      </c>
      <c r="B523" s="4" t="s">
        <v>544</v>
      </c>
      <c r="C523" s="2">
        <f t="shared" si="2"/>
        <v>18</v>
      </c>
      <c r="D523" s="4">
        <v>18</v>
      </c>
      <c r="E523" s="4" t="s">
        <v>544</v>
      </c>
      <c r="F523" s="4">
        <v>2001314679</v>
      </c>
      <c r="G523" s="4">
        <v>6858719754</v>
      </c>
      <c r="H523" s="78"/>
      <c r="I523" s="47" t="s">
        <v>759</v>
      </c>
    </row>
    <row r="524" spans="1:9" ht="12.5">
      <c r="A524" s="4">
        <v>519</v>
      </c>
      <c r="B524" s="4" t="s">
        <v>544</v>
      </c>
      <c r="C524" s="2">
        <f t="shared" si="2"/>
        <v>19</v>
      </c>
      <c r="D524" s="4">
        <v>19</v>
      </c>
      <c r="E524" s="4" t="s">
        <v>544</v>
      </c>
      <c r="F524" s="4">
        <v>2001242387</v>
      </c>
      <c r="G524" s="4">
        <v>6853762796</v>
      </c>
      <c r="H524" s="78"/>
      <c r="I524" s="47" t="s">
        <v>760</v>
      </c>
    </row>
    <row r="525" spans="1:9" ht="12.5">
      <c r="A525" s="4">
        <v>520</v>
      </c>
      <c r="B525" s="4" t="s">
        <v>544</v>
      </c>
      <c r="C525" s="2">
        <f t="shared" si="2"/>
        <v>20</v>
      </c>
      <c r="D525" s="4">
        <v>20</v>
      </c>
      <c r="E525" s="4" t="s">
        <v>544</v>
      </c>
      <c r="F525" s="4">
        <v>2001128300</v>
      </c>
      <c r="G525" s="4">
        <v>6853458415</v>
      </c>
      <c r="H525" s="78"/>
      <c r="I525" s="47" t="s">
        <v>761</v>
      </c>
    </row>
    <row r="526" spans="1:9" ht="12.5">
      <c r="A526" s="4">
        <v>521</v>
      </c>
      <c r="B526" s="4" t="s">
        <v>544</v>
      </c>
      <c r="C526" s="2">
        <f t="shared" si="2"/>
        <v>21</v>
      </c>
      <c r="D526" s="4">
        <v>21</v>
      </c>
      <c r="E526" s="4" t="s">
        <v>544</v>
      </c>
      <c r="F526" s="4">
        <v>2001185222</v>
      </c>
      <c r="G526" s="4">
        <v>6842237824</v>
      </c>
      <c r="H526" s="78"/>
      <c r="I526" s="47" t="s">
        <v>762</v>
      </c>
    </row>
    <row r="527" spans="1:9" ht="12.5">
      <c r="A527" s="4">
        <v>522</v>
      </c>
      <c r="B527" s="4" t="s">
        <v>544</v>
      </c>
      <c r="C527" s="2">
        <f t="shared" si="2"/>
        <v>22</v>
      </c>
      <c r="D527" s="4">
        <v>22</v>
      </c>
      <c r="E527" s="4" t="s">
        <v>544</v>
      </c>
      <c r="F527" s="4">
        <v>2001242358</v>
      </c>
      <c r="G527" s="4">
        <v>6870101787</v>
      </c>
      <c r="H527" s="78"/>
      <c r="I527" s="47" t="s">
        <v>763</v>
      </c>
    </row>
    <row r="528" spans="1:9" ht="12.5">
      <c r="A528" s="4">
        <v>523</v>
      </c>
      <c r="B528" s="4" t="s">
        <v>544</v>
      </c>
      <c r="C528" s="2">
        <f t="shared" si="2"/>
        <v>23</v>
      </c>
      <c r="D528" s="4">
        <v>23</v>
      </c>
      <c r="E528" s="4" t="s">
        <v>544</v>
      </c>
      <c r="F528" s="4">
        <v>2001242361</v>
      </c>
      <c r="G528" s="4">
        <v>6827033424</v>
      </c>
      <c r="H528" s="78"/>
      <c r="I528" s="47" t="s">
        <v>764</v>
      </c>
    </row>
    <row r="529" spans="1:101" ht="12.5">
      <c r="A529" s="4">
        <v>524</v>
      </c>
      <c r="B529" s="4" t="s">
        <v>544</v>
      </c>
      <c r="C529" s="2">
        <f t="shared" si="2"/>
        <v>24</v>
      </c>
      <c r="D529" s="4">
        <v>24</v>
      </c>
      <c r="E529" s="4" t="s">
        <v>544</v>
      </c>
      <c r="F529" s="4">
        <v>2001314682</v>
      </c>
      <c r="G529" s="4">
        <v>6858719741</v>
      </c>
      <c r="H529" s="78"/>
      <c r="I529" s="47" t="s">
        <v>765</v>
      </c>
    </row>
    <row r="530" spans="1:101" ht="12.5">
      <c r="A530" s="4">
        <v>525</v>
      </c>
      <c r="B530" s="4" t="s">
        <v>544</v>
      </c>
      <c r="C530" s="2">
        <f t="shared" si="2"/>
        <v>25</v>
      </c>
      <c r="D530" s="4">
        <v>25</v>
      </c>
      <c r="E530" s="4" t="s">
        <v>544</v>
      </c>
      <c r="F530" s="4">
        <v>2001128361</v>
      </c>
      <c r="G530" s="4">
        <v>6853458474</v>
      </c>
      <c r="H530" s="78"/>
      <c r="I530" s="47" t="s">
        <v>766</v>
      </c>
    </row>
    <row r="531" spans="1:101" ht="12.5">
      <c r="A531" s="4">
        <v>526</v>
      </c>
      <c r="B531" s="4" t="s">
        <v>544</v>
      </c>
      <c r="C531" s="2">
        <f t="shared" si="2"/>
        <v>26</v>
      </c>
      <c r="D531" s="4">
        <v>26</v>
      </c>
      <c r="E531" s="4" t="s">
        <v>544</v>
      </c>
      <c r="F531" s="4">
        <v>2001185229</v>
      </c>
      <c r="G531" s="4">
        <v>6842237830</v>
      </c>
      <c r="H531" s="78"/>
      <c r="I531" s="47" t="s">
        <v>767</v>
      </c>
    </row>
    <row r="532" spans="1:101" ht="12.5">
      <c r="A532" s="4">
        <v>527</v>
      </c>
      <c r="B532" s="4" t="s">
        <v>544</v>
      </c>
      <c r="C532" s="2">
        <f t="shared" si="2"/>
        <v>27</v>
      </c>
      <c r="D532" s="4">
        <v>27</v>
      </c>
      <c r="E532" s="4" t="s">
        <v>544</v>
      </c>
      <c r="F532" s="4">
        <v>2001128368</v>
      </c>
      <c r="G532" s="4">
        <v>6853458482</v>
      </c>
      <c r="H532" s="78"/>
      <c r="I532" s="47" t="s">
        <v>768</v>
      </c>
    </row>
    <row r="533" spans="1:101" ht="12.5">
      <c r="A533" s="4">
        <v>528</v>
      </c>
      <c r="B533" s="4" t="s">
        <v>544</v>
      </c>
      <c r="C533" s="2">
        <f t="shared" si="2"/>
        <v>28</v>
      </c>
      <c r="D533" s="4">
        <v>28</v>
      </c>
      <c r="E533" s="4" t="s">
        <v>544</v>
      </c>
      <c r="F533" s="4">
        <v>2001269957</v>
      </c>
      <c r="G533" s="4">
        <v>6854092924</v>
      </c>
      <c r="H533" s="56"/>
      <c r="I533" s="47" t="s">
        <v>769</v>
      </c>
      <c r="J533" s="40"/>
      <c r="K533" s="52"/>
      <c r="L533" s="40"/>
      <c r="M533" s="40"/>
      <c r="N533" s="40"/>
      <c r="O533" s="40"/>
      <c r="P533" s="40"/>
      <c r="Q533" s="40"/>
      <c r="CU533" s="40"/>
      <c r="CV533" s="40"/>
      <c r="CW533" s="40"/>
    </row>
    <row r="534" spans="1:101" ht="12.5">
      <c r="A534" s="4">
        <v>529</v>
      </c>
      <c r="B534" s="4" t="s">
        <v>572</v>
      </c>
      <c r="C534" s="2">
        <f t="shared" si="2"/>
        <v>1</v>
      </c>
      <c r="D534" s="4">
        <v>1</v>
      </c>
      <c r="E534" s="4" t="s">
        <v>572</v>
      </c>
      <c r="F534" s="4">
        <v>2001280573</v>
      </c>
      <c r="G534" s="4">
        <v>6870101836</v>
      </c>
      <c r="H534" s="4">
        <v>68307012044</v>
      </c>
      <c r="I534" s="47" t="s">
        <v>770</v>
      </c>
      <c r="J534" s="40"/>
      <c r="K534" s="52"/>
      <c r="L534" s="40"/>
      <c r="M534" s="40"/>
      <c r="N534" s="40"/>
      <c r="O534" s="40"/>
      <c r="P534" s="40"/>
      <c r="Q534" s="40"/>
      <c r="CU534" s="40"/>
      <c r="CV534" s="40"/>
      <c r="CW534" s="40"/>
    </row>
    <row r="535" spans="1:101" ht="12.5">
      <c r="A535" s="4">
        <v>530</v>
      </c>
      <c r="B535" s="4" t="s">
        <v>572</v>
      </c>
      <c r="C535" s="2">
        <f t="shared" si="2"/>
        <v>2</v>
      </c>
      <c r="D535" s="4">
        <v>2</v>
      </c>
      <c r="E535" s="4" t="s">
        <v>572</v>
      </c>
      <c r="F535" s="4">
        <v>2001242342</v>
      </c>
      <c r="G535" s="4">
        <v>6853762777</v>
      </c>
      <c r="H535" s="4">
        <v>68207014976</v>
      </c>
      <c r="I535" s="47" t="s">
        <v>771</v>
      </c>
      <c r="J535" s="40"/>
      <c r="K535" s="52"/>
      <c r="L535" s="40"/>
      <c r="M535" s="40"/>
      <c r="N535" s="40"/>
      <c r="O535" s="40"/>
      <c r="P535" s="40"/>
      <c r="Q535" s="40"/>
      <c r="CU535" s="40"/>
      <c r="CV535" s="40"/>
      <c r="CW535" s="40"/>
    </row>
    <row r="536" spans="1:101" ht="12.5">
      <c r="A536" s="4">
        <v>531</v>
      </c>
      <c r="B536" s="4" t="s">
        <v>572</v>
      </c>
      <c r="C536" s="2">
        <f t="shared" si="2"/>
        <v>3</v>
      </c>
      <c r="D536" s="4">
        <v>3</v>
      </c>
      <c r="E536" s="4" t="s">
        <v>572</v>
      </c>
      <c r="F536" s="4">
        <v>2001280575</v>
      </c>
      <c r="G536" s="4">
        <v>6828455325</v>
      </c>
      <c r="H536" s="4">
        <v>68307011703</v>
      </c>
      <c r="I536" s="47" t="s">
        <v>772</v>
      </c>
      <c r="J536" s="40"/>
      <c r="K536" s="52"/>
      <c r="L536" s="40"/>
      <c r="M536" s="40"/>
      <c r="N536" s="40"/>
      <c r="O536" s="40"/>
      <c r="P536" s="40"/>
      <c r="Q536" s="40"/>
      <c r="CU536" s="40"/>
      <c r="CV536" s="40"/>
      <c r="CW536" s="40"/>
    </row>
    <row r="537" spans="1:101" ht="12.5">
      <c r="A537" s="4">
        <v>532</v>
      </c>
      <c r="B537" s="4" t="s">
        <v>572</v>
      </c>
      <c r="C537" s="2">
        <f t="shared" si="2"/>
        <v>4</v>
      </c>
      <c r="D537" s="4">
        <v>4</v>
      </c>
      <c r="E537" s="4" t="s">
        <v>572</v>
      </c>
      <c r="F537" s="4">
        <v>2001224064</v>
      </c>
      <c r="G537" s="4">
        <v>6820757105</v>
      </c>
      <c r="H537" s="4">
        <v>68207003730</v>
      </c>
      <c r="I537" s="47" t="s">
        <v>773</v>
      </c>
      <c r="J537" s="40"/>
      <c r="K537" s="52"/>
      <c r="L537" s="40"/>
      <c r="M537" s="40"/>
      <c r="N537" s="40"/>
      <c r="O537" s="40"/>
      <c r="P537" s="40"/>
      <c r="Q537" s="40"/>
      <c r="CU537" s="40"/>
      <c r="CV537" s="40"/>
      <c r="CW537" s="40"/>
    </row>
    <row r="538" spans="1:101" ht="12.5">
      <c r="A538" s="4">
        <v>533</v>
      </c>
      <c r="B538" s="4" t="s">
        <v>572</v>
      </c>
      <c r="C538" s="2">
        <f t="shared" si="2"/>
        <v>5</v>
      </c>
      <c r="D538" s="4">
        <v>5</v>
      </c>
      <c r="E538" s="4" t="s">
        <v>572</v>
      </c>
      <c r="F538" s="4">
        <v>2001269886</v>
      </c>
      <c r="G538" s="4">
        <v>6854114632</v>
      </c>
      <c r="H538" s="4">
        <v>68307009958</v>
      </c>
      <c r="I538" s="47" t="s">
        <v>774</v>
      </c>
      <c r="J538" s="40"/>
      <c r="K538" s="52"/>
      <c r="L538" s="40"/>
      <c r="M538" s="21" t="s">
        <v>882</v>
      </c>
      <c r="N538" s="40"/>
      <c r="O538" s="40"/>
      <c r="P538" s="40"/>
      <c r="Q538" s="40"/>
      <c r="CU538" s="40"/>
      <c r="CV538" s="40"/>
      <c r="CW538" s="40"/>
    </row>
    <row r="539" spans="1:101" ht="12.5">
      <c r="A539" s="4">
        <v>534</v>
      </c>
      <c r="B539" s="4" t="s">
        <v>572</v>
      </c>
      <c r="C539" s="2">
        <f t="shared" si="2"/>
        <v>6</v>
      </c>
      <c r="D539" s="4">
        <v>6</v>
      </c>
      <c r="E539" s="4" t="s">
        <v>572</v>
      </c>
      <c r="F539" s="4">
        <v>2001280579</v>
      </c>
      <c r="G539" s="4">
        <v>6828497698</v>
      </c>
      <c r="H539" s="4">
        <v>68307012336</v>
      </c>
      <c r="I539" s="47" t="s">
        <v>775</v>
      </c>
      <c r="J539" s="40"/>
      <c r="K539" s="52"/>
      <c r="L539" s="40"/>
      <c r="M539" s="40"/>
      <c r="N539" s="40"/>
      <c r="O539" s="40"/>
      <c r="P539" s="40"/>
      <c r="Q539" s="40"/>
      <c r="CU539" s="40"/>
      <c r="CV539" s="40"/>
      <c r="CW539" s="40"/>
    </row>
    <row r="540" spans="1:101" ht="12.5">
      <c r="A540" s="4">
        <v>535</v>
      </c>
      <c r="B540" s="4" t="s">
        <v>572</v>
      </c>
      <c r="C540" s="2">
        <f t="shared" si="2"/>
        <v>7</v>
      </c>
      <c r="D540" s="4">
        <v>7</v>
      </c>
      <c r="E540" s="4" t="s">
        <v>572</v>
      </c>
      <c r="F540" s="4">
        <v>2001128345</v>
      </c>
      <c r="G540" s="4">
        <v>6853458456</v>
      </c>
      <c r="H540" s="4">
        <v>68307002728</v>
      </c>
      <c r="I540" s="47" t="s">
        <v>776</v>
      </c>
      <c r="J540" s="40"/>
      <c r="K540" s="52"/>
      <c r="L540" s="40"/>
      <c r="M540" s="40"/>
      <c r="N540" s="40"/>
      <c r="O540" s="40"/>
      <c r="P540" s="40"/>
      <c r="Q540" s="40"/>
      <c r="CU540" s="40" t="s">
        <v>883</v>
      </c>
      <c r="CV540" s="40"/>
      <c r="CW540" s="40" t="s">
        <v>694</v>
      </c>
    </row>
    <row r="541" spans="1:101" ht="12.5">
      <c r="A541" s="4">
        <v>536</v>
      </c>
      <c r="B541" s="4" t="s">
        <v>572</v>
      </c>
      <c r="C541" s="2">
        <f t="shared" si="2"/>
        <v>8</v>
      </c>
      <c r="D541" s="4">
        <v>8</v>
      </c>
      <c r="E541" s="4" t="s">
        <v>572</v>
      </c>
      <c r="F541" s="4">
        <v>2001269890</v>
      </c>
      <c r="G541" s="4">
        <v>6854114636</v>
      </c>
      <c r="H541" s="4">
        <v>68307010196</v>
      </c>
      <c r="I541" s="47" t="s">
        <v>777</v>
      </c>
      <c r="J541" s="40"/>
      <c r="K541" s="52"/>
      <c r="L541" s="40"/>
      <c r="M541" s="40"/>
      <c r="N541" s="40"/>
      <c r="O541" s="40"/>
      <c r="P541" s="40"/>
      <c r="Q541" s="40"/>
      <c r="CU541" s="40"/>
      <c r="CV541" s="40"/>
      <c r="CW541" s="40"/>
    </row>
    <row r="542" spans="1:101" ht="12.5">
      <c r="A542" s="4">
        <v>537</v>
      </c>
      <c r="B542" s="4" t="s">
        <v>572</v>
      </c>
      <c r="C542" s="2">
        <f t="shared" si="2"/>
        <v>9</v>
      </c>
      <c r="D542" s="4">
        <v>9</v>
      </c>
      <c r="E542" s="4" t="s">
        <v>572</v>
      </c>
      <c r="F542" s="4">
        <v>2001128292</v>
      </c>
      <c r="G542" s="4">
        <v>6853458407</v>
      </c>
      <c r="H542" s="4">
        <v>68307005169</v>
      </c>
      <c r="I542" s="47" t="s">
        <v>778</v>
      </c>
      <c r="J542" s="40"/>
      <c r="K542" s="52"/>
      <c r="L542" s="40"/>
      <c r="M542" s="40"/>
      <c r="N542" s="40"/>
      <c r="O542" s="40"/>
      <c r="P542" s="40"/>
      <c r="Q542" s="40"/>
      <c r="CU542" s="40"/>
      <c r="CV542" s="40"/>
      <c r="CW542" s="40"/>
    </row>
    <row r="543" spans="1:101" ht="12.5">
      <c r="A543" s="4">
        <v>538</v>
      </c>
      <c r="B543" s="4" t="s">
        <v>572</v>
      </c>
      <c r="C543" s="2">
        <f t="shared" si="2"/>
        <v>10</v>
      </c>
      <c r="D543" s="4">
        <v>10</v>
      </c>
      <c r="E543" s="4" t="s">
        <v>572</v>
      </c>
      <c r="F543" s="4">
        <v>2001128295</v>
      </c>
      <c r="G543" s="4">
        <v>6853458410</v>
      </c>
      <c r="H543" s="4">
        <v>68306005166</v>
      </c>
      <c r="I543" s="47" t="s">
        <v>779</v>
      </c>
      <c r="J543" s="40"/>
      <c r="K543" s="52"/>
      <c r="L543" s="40"/>
      <c r="M543" s="40"/>
      <c r="N543" s="40"/>
      <c r="O543" s="40"/>
      <c r="P543" s="40"/>
      <c r="Q543" s="40"/>
      <c r="CU543" s="40"/>
      <c r="CV543" s="40"/>
      <c r="CW543" s="40"/>
    </row>
    <row r="544" spans="1:101" ht="12.5">
      <c r="A544" s="4">
        <v>539</v>
      </c>
      <c r="B544" s="4" t="s">
        <v>572</v>
      </c>
      <c r="C544" s="2">
        <f t="shared" si="2"/>
        <v>11</v>
      </c>
      <c r="D544" s="4">
        <v>11</v>
      </c>
      <c r="E544" s="4" t="s">
        <v>572</v>
      </c>
      <c r="F544" s="4">
        <v>2001280582</v>
      </c>
      <c r="G544" s="4">
        <v>6858719748</v>
      </c>
      <c r="H544" s="4">
        <v>68307000929</v>
      </c>
      <c r="I544" s="47" t="s">
        <v>780</v>
      </c>
      <c r="J544" s="40"/>
      <c r="K544" s="52"/>
      <c r="L544" s="40"/>
      <c r="M544" s="40"/>
      <c r="N544" s="40"/>
      <c r="O544" s="40"/>
      <c r="P544" s="40"/>
      <c r="Q544" s="40"/>
      <c r="CU544" s="40"/>
      <c r="CV544" s="40" t="s">
        <v>694</v>
      </c>
      <c r="CW544" s="40" t="s">
        <v>694</v>
      </c>
    </row>
    <row r="545" spans="1:101" ht="12.5">
      <c r="A545" s="4">
        <v>540</v>
      </c>
      <c r="B545" s="4" t="s">
        <v>572</v>
      </c>
      <c r="C545" s="2">
        <f t="shared" si="2"/>
        <v>12</v>
      </c>
      <c r="D545" s="4">
        <v>12</v>
      </c>
      <c r="E545" s="4" t="s">
        <v>572</v>
      </c>
      <c r="F545" s="4">
        <v>2001280588</v>
      </c>
      <c r="G545" s="4">
        <v>6801991133</v>
      </c>
      <c r="H545" s="4">
        <v>68207005927</v>
      </c>
      <c r="I545" s="47" t="s">
        <v>781</v>
      </c>
      <c r="J545" s="40"/>
      <c r="K545" s="52"/>
      <c r="L545" s="40"/>
      <c r="M545" s="40"/>
      <c r="N545" s="40"/>
      <c r="O545" s="40"/>
      <c r="P545" s="40"/>
      <c r="Q545" s="40"/>
      <c r="CU545" s="40"/>
      <c r="CV545" s="40"/>
      <c r="CW545" s="40"/>
    </row>
    <row r="546" spans="1:101" ht="12.5">
      <c r="A546" s="4">
        <v>541</v>
      </c>
      <c r="B546" s="4" t="s">
        <v>572</v>
      </c>
      <c r="C546" s="2">
        <f t="shared" si="2"/>
        <v>13</v>
      </c>
      <c r="D546" s="4">
        <v>13</v>
      </c>
      <c r="E546" s="4" t="s">
        <v>572</v>
      </c>
      <c r="F546" s="4">
        <v>2001224113</v>
      </c>
      <c r="G546" s="4">
        <v>6821968377</v>
      </c>
      <c r="H546" s="4">
        <v>68307003284</v>
      </c>
      <c r="I546" s="47" t="s">
        <v>782</v>
      </c>
      <c r="J546" s="40"/>
      <c r="K546" s="52"/>
      <c r="L546" s="40"/>
      <c r="M546" s="40"/>
      <c r="N546" s="40"/>
      <c r="O546" s="40"/>
      <c r="P546" s="40"/>
      <c r="Q546" s="40"/>
      <c r="CU546" s="40"/>
      <c r="CV546" s="40"/>
      <c r="CW546" s="40"/>
    </row>
    <row r="547" spans="1:101" ht="12.5">
      <c r="A547" s="4">
        <v>542</v>
      </c>
      <c r="B547" s="4" t="s">
        <v>572</v>
      </c>
      <c r="C547" s="2">
        <f t="shared" si="2"/>
        <v>14</v>
      </c>
      <c r="D547" s="4">
        <v>14</v>
      </c>
      <c r="E547" s="4" t="s">
        <v>572</v>
      </c>
      <c r="F547" s="4">
        <v>2001280559</v>
      </c>
      <c r="G547" s="4">
        <v>6828574542</v>
      </c>
      <c r="H547" s="4">
        <v>68307002523</v>
      </c>
      <c r="I547" s="47" t="s">
        <v>783</v>
      </c>
      <c r="J547" s="40"/>
      <c r="K547" s="52"/>
      <c r="L547" s="40"/>
      <c r="M547" s="40"/>
      <c r="N547" s="40"/>
      <c r="O547" s="40"/>
      <c r="P547" s="40"/>
      <c r="Q547" s="40"/>
      <c r="CU547" s="40"/>
      <c r="CV547" s="40"/>
      <c r="CW547" s="40"/>
    </row>
    <row r="548" spans="1:101" ht="12.5">
      <c r="A548" s="4">
        <v>543</v>
      </c>
      <c r="B548" s="4" t="s">
        <v>572</v>
      </c>
      <c r="C548" s="2">
        <f t="shared" si="2"/>
        <v>15</v>
      </c>
      <c r="D548" s="4">
        <v>15</v>
      </c>
      <c r="E548" s="4" t="s">
        <v>572</v>
      </c>
      <c r="F548" s="4">
        <v>2001242382</v>
      </c>
      <c r="G548" s="4">
        <v>6821536185</v>
      </c>
      <c r="H548" s="4">
        <v>68307011240</v>
      </c>
      <c r="I548" s="47" t="s">
        <v>784</v>
      </c>
      <c r="J548" s="40"/>
      <c r="K548" s="52"/>
      <c r="L548" s="40"/>
      <c r="M548" s="40"/>
      <c r="N548" s="40"/>
      <c r="O548" s="40"/>
      <c r="P548" s="40"/>
      <c r="Q548" s="40"/>
      <c r="CU548" s="40"/>
      <c r="CV548" s="40"/>
      <c r="CW548" s="40"/>
    </row>
    <row r="549" spans="1:101" ht="12.5">
      <c r="A549" s="4">
        <v>544</v>
      </c>
      <c r="B549" s="4" t="s">
        <v>572</v>
      </c>
      <c r="C549" s="2">
        <f t="shared" si="2"/>
        <v>16</v>
      </c>
      <c r="D549" s="4">
        <v>16</v>
      </c>
      <c r="E549" s="4" t="s">
        <v>572</v>
      </c>
      <c r="F549" s="4">
        <v>2001280590</v>
      </c>
      <c r="G549" s="4">
        <v>6858719751</v>
      </c>
      <c r="H549" s="4">
        <v>68307008733</v>
      </c>
      <c r="I549" s="47" t="s">
        <v>785</v>
      </c>
      <c r="J549" s="40"/>
      <c r="K549" s="52"/>
      <c r="L549" s="40"/>
      <c r="M549" s="40"/>
      <c r="N549" s="40"/>
      <c r="O549" s="40"/>
      <c r="P549" s="40"/>
      <c r="Q549" s="40"/>
      <c r="CU549" s="40" t="s">
        <v>883</v>
      </c>
      <c r="CV549" s="40" t="s">
        <v>883</v>
      </c>
      <c r="CW549" s="40" t="s">
        <v>883</v>
      </c>
    </row>
    <row r="550" spans="1:101" ht="12.5">
      <c r="A550" s="4">
        <v>545</v>
      </c>
      <c r="B550" s="4" t="s">
        <v>572</v>
      </c>
      <c r="C550" s="2">
        <f t="shared" si="2"/>
        <v>17</v>
      </c>
      <c r="D550" s="4">
        <v>17</v>
      </c>
      <c r="E550" s="4" t="s">
        <v>572</v>
      </c>
      <c r="F550" s="4">
        <v>2001185188</v>
      </c>
      <c r="G550" s="4">
        <v>6870101839</v>
      </c>
      <c r="H550" s="4">
        <v>68307009226</v>
      </c>
      <c r="I550" s="47" t="s">
        <v>786</v>
      </c>
      <c r="J550" s="40"/>
      <c r="K550" s="52"/>
      <c r="L550" s="40"/>
      <c r="M550" s="40"/>
      <c r="N550" s="40"/>
      <c r="O550" s="40"/>
      <c r="P550" s="40"/>
      <c r="Q550" s="40"/>
      <c r="CU550" s="40"/>
      <c r="CV550" s="40"/>
      <c r="CW550" s="40"/>
    </row>
    <row r="551" spans="1:101" ht="12.5">
      <c r="A551" s="4">
        <v>546</v>
      </c>
      <c r="B551" s="4" t="s">
        <v>572</v>
      </c>
      <c r="C551" s="2">
        <f t="shared" si="2"/>
        <v>18</v>
      </c>
      <c r="D551" s="4">
        <v>18</v>
      </c>
      <c r="E551" s="4" t="s">
        <v>572</v>
      </c>
      <c r="F551" s="4">
        <v>2001280592</v>
      </c>
      <c r="G551" s="4">
        <v>6828582335</v>
      </c>
      <c r="H551" s="4">
        <v>68307012444</v>
      </c>
      <c r="I551" s="47" t="s">
        <v>787</v>
      </c>
      <c r="J551" s="40"/>
      <c r="K551" s="52"/>
      <c r="L551" s="40"/>
      <c r="M551" s="40"/>
      <c r="N551" s="40"/>
      <c r="O551" s="40"/>
      <c r="P551" s="40"/>
      <c r="Q551" s="40"/>
      <c r="CU551" s="40"/>
      <c r="CV551" s="40"/>
      <c r="CW551" s="40"/>
    </row>
    <row r="552" spans="1:101" ht="12.5">
      <c r="A552" s="4">
        <v>547</v>
      </c>
      <c r="B552" s="4" t="s">
        <v>572</v>
      </c>
      <c r="C552" s="2">
        <f t="shared" si="2"/>
        <v>19</v>
      </c>
      <c r="D552" s="4">
        <v>19</v>
      </c>
      <c r="E552" s="4" t="s">
        <v>572</v>
      </c>
      <c r="F552" s="4">
        <v>2001242388</v>
      </c>
      <c r="G552" s="4">
        <v>6821541201</v>
      </c>
      <c r="H552" s="4">
        <v>6207003754</v>
      </c>
      <c r="I552" s="47" t="s">
        <v>788</v>
      </c>
      <c r="J552" s="40"/>
      <c r="K552" s="52"/>
      <c r="L552" s="40"/>
      <c r="M552" s="40"/>
      <c r="N552" s="40"/>
      <c r="O552" s="40"/>
      <c r="P552" s="40"/>
      <c r="Q552" s="40"/>
      <c r="CU552" s="40"/>
      <c r="CV552" s="40"/>
      <c r="CW552" s="40"/>
    </row>
    <row r="553" spans="1:101" ht="12.5">
      <c r="A553" s="4">
        <v>548</v>
      </c>
      <c r="B553" s="4" t="s">
        <v>572</v>
      </c>
      <c r="C553" s="2">
        <f t="shared" si="2"/>
        <v>20</v>
      </c>
      <c r="D553" s="4">
        <v>20</v>
      </c>
      <c r="E553" s="4" t="s">
        <v>572</v>
      </c>
      <c r="F553" s="4">
        <v>2001242389</v>
      </c>
      <c r="G553" s="4">
        <v>6821542039</v>
      </c>
      <c r="H553" s="4">
        <v>68307011812</v>
      </c>
      <c r="I553" s="47" t="s">
        <v>789</v>
      </c>
      <c r="J553" s="40"/>
      <c r="K553" s="52"/>
      <c r="L553" s="40"/>
      <c r="M553" s="40"/>
      <c r="N553" s="40"/>
      <c r="O553" s="40"/>
      <c r="P553" s="40"/>
      <c r="Q553" s="40"/>
      <c r="CU553" s="40"/>
      <c r="CV553" s="40"/>
      <c r="CW553" s="40"/>
    </row>
    <row r="554" spans="1:101" ht="12.5">
      <c r="A554" s="4">
        <v>549</v>
      </c>
      <c r="B554" s="4" t="s">
        <v>572</v>
      </c>
      <c r="C554" s="2">
        <f t="shared" si="2"/>
        <v>21</v>
      </c>
      <c r="D554" s="4">
        <v>21</v>
      </c>
      <c r="E554" s="4" t="s">
        <v>572</v>
      </c>
      <c r="F554" s="4">
        <v>2001185189</v>
      </c>
      <c r="G554" s="4">
        <v>6870208556</v>
      </c>
      <c r="H554" s="4">
        <v>68207009780</v>
      </c>
      <c r="I554" s="47" t="s">
        <v>790</v>
      </c>
      <c r="J554" s="40"/>
      <c r="K554" s="52"/>
      <c r="L554" s="40"/>
      <c r="M554" s="40"/>
      <c r="N554" s="40"/>
      <c r="O554" s="40"/>
      <c r="P554" s="40"/>
      <c r="Q554" s="40"/>
      <c r="CU554" s="40"/>
      <c r="CV554" s="40"/>
      <c r="CW554" s="40"/>
    </row>
    <row r="555" spans="1:101" ht="12.5">
      <c r="A555" s="4">
        <v>550</v>
      </c>
      <c r="B555" s="4" t="s">
        <v>572</v>
      </c>
      <c r="C555" s="2">
        <f t="shared" si="2"/>
        <v>22</v>
      </c>
      <c r="D555" s="4">
        <v>22</v>
      </c>
      <c r="E555" s="4" t="s">
        <v>572</v>
      </c>
      <c r="F555" s="4">
        <v>2001242390</v>
      </c>
      <c r="G555" s="4">
        <v>6821544313</v>
      </c>
      <c r="H555" s="4">
        <v>68307006012</v>
      </c>
      <c r="I555" s="47" t="s">
        <v>791</v>
      </c>
      <c r="J555" s="40"/>
      <c r="K555" s="52"/>
      <c r="L555" s="40"/>
      <c r="M555" s="40"/>
      <c r="N555" s="40"/>
      <c r="O555" s="40"/>
      <c r="P555" s="40"/>
      <c r="Q555" s="40"/>
      <c r="CU555" s="21" t="s">
        <v>677</v>
      </c>
      <c r="CV555" s="21" t="s">
        <v>677</v>
      </c>
      <c r="CW555" s="21" t="s">
        <v>677</v>
      </c>
    </row>
    <row r="556" spans="1:101" ht="12.5">
      <c r="A556" s="4">
        <v>551</v>
      </c>
      <c r="B556" s="4" t="s">
        <v>572</v>
      </c>
      <c r="C556" s="2">
        <f t="shared" si="2"/>
        <v>23</v>
      </c>
      <c r="D556" s="4">
        <v>23</v>
      </c>
      <c r="E556" s="4" t="s">
        <v>572</v>
      </c>
      <c r="F556" s="4">
        <v>2001242364</v>
      </c>
      <c r="G556" s="4">
        <v>6870101841</v>
      </c>
      <c r="H556" s="4">
        <v>70207012484</v>
      </c>
      <c r="I556" s="47" t="s">
        <v>792</v>
      </c>
      <c r="J556" s="40"/>
      <c r="K556" s="52"/>
      <c r="L556" s="40"/>
      <c r="M556" s="40"/>
      <c r="N556" s="40"/>
      <c r="O556" s="40"/>
      <c r="P556" s="40"/>
      <c r="Q556" s="40"/>
      <c r="CU556" s="40"/>
      <c r="CV556" s="40"/>
      <c r="CW556" s="40"/>
    </row>
    <row r="557" spans="1:101" ht="12.5">
      <c r="A557" s="4">
        <v>552</v>
      </c>
      <c r="B557" s="4" t="s">
        <v>572</v>
      </c>
      <c r="C557" s="2">
        <f t="shared" si="2"/>
        <v>24</v>
      </c>
      <c r="D557" s="4">
        <v>24</v>
      </c>
      <c r="E557" s="4" t="s">
        <v>572</v>
      </c>
      <c r="F557" s="4">
        <v>2001128309</v>
      </c>
      <c r="G557" s="4">
        <v>6853458422</v>
      </c>
      <c r="H557" s="4">
        <v>68307012356</v>
      </c>
      <c r="I557" s="47" t="s">
        <v>793</v>
      </c>
      <c r="J557" s="21"/>
      <c r="K557" s="52"/>
      <c r="L557" s="40"/>
      <c r="M557" s="40"/>
      <c r="N557" s="40"/>
      <c r="O557" s="40"/>
      <c r="P557" s="40"/>
      <c r="Q557" s="40"/>
      <c r="CU557" s="40"/>
      <c r="CV557" s="40"/>
      <c r="CW557" s="40"/>
    </row>
    <row r="558" spans="1:101" ht="12.5">
      <c r="A558" s="4">
        <v>553</v>
      </c>
      <c r="B558" s="4" t="s">
        <v>572</v>
      </c>
      <c r="C558" s="2">
        <f t="shared" si="2"/>
        <v>25</v>
      </c>
      <c r="D558" s="4">
        <v>25</v>
      </c>
      <c r="E558" s="4" t="s">
        <v>572</v>
      </c>
      <c r="F558" s="4">
        <v>2001185199</v>
      </c>
      <c r="G558" s="4">
        <v>6870101844</v>
      </c>
      <c r="H558" s="4">
        <v>68207007901</v>
      </c>
      <c r="I558" s="47" t="s">
        <v>794</v>
      </c>
      <c r="J558" s="40"/>
      <c r="K558" s="52"/>
      <c r="L558" s="40"/>
      <c r="M558" s="40"/>
      <c r="N558" s="40"/>
      <c r="O558" s="40"/>
      <c r="P558" s="40"/>
      <c r="Q558" s="40"/>
      <c r="CU558" s="40"/>
      <c r="CV558" s="40"/>
      <c r="CW558" s="40"/>
    </row>
    <row r="559" spans="1:101" ht="12.5">
      <c r="A559" s="4">
        <v>554</v>
      </c>
      <c r="B559" s="4" t="s">
        <v>572</v>
      </c>
      <c r="C559" s="2">
        <f t="shared" si="2"/>
        <v>26</v>
      </c>
      <c r="D559" s="4">
        <v>26</v>
      </c>
      <c r="E559" s="4" t="s">
        <v>572</v>
      </c>
      <c r="F559" s="4">
        <v>2001280601</v>
      </c>
      <c r="G559" s="4">
        <v>6858719758</v>
      </c>
      <c r="H559" s="4">
        <v>68307014078</v>
      </c>
      <c r="I559" s="47" t="s">
        <v>795</v>
      </c>
      <c r="J559" s="40"/>
      <c r="K559" s="52"/>
      <c r="L559" s="40"/>
      <c r="M559" s="40"/>
      <c r="N559" s="40"/>
      <c r="O559" s="40"/>
      <c r="P559" s="40"/>
      <c r="Q559" s="40"/>
      <c r="CU559" s="40"/>
      <c r="CV559" s="40"/>
      <c r="CW559" s="40"/>
    </row>
    <row r="560" spans="1:101" ht="12.5">
      <c r="A560" s="4">
        <v>555</v>
      </c>
      <c r="B560" s="4" t="s">
        <v>572</v>
      </c>
      <c r="C560" s="2">
        <f t="shared" si="2"/>
        <v>27</v>
      </c>
      <c r="D560" s="4">
        <v>27</v>
      </c>
      <c r="E560" s="4" t="s">
        <v>572</v>
      </c>
      <c r="F560" s="4">
        <v>2001312672</v>
      </c>
      <c r="G560" s="4">
        <v>6854114654</v>
      </c>
      <c r="H560" s="4">
        <v>68307011448</v>
      </c>
      <c r="I560" s="47" t="s">
        <v>796</v>
      </c>
    </row>
    <row r="561" spans="1:9" ht="12.5">
      <c r="A561" s="4">
        <v>556</v>
      </c>
      <c r="B561" s="4" t="s">
        <v>604</v>
      </c>
      <c r="C561" s="2">
        <f t="shared" si="2"/>
        <v>1</v>
      </c>
      <c r="D561" s="4">
        <v>1</v>
      </c>
      <c r="E561" s="4" t="s">
        <v>604</v>
      </c>
      <c r="F561" s="4">
        <v>2001269881</v>
      </c>
      <c r="G561" s="4">
        <v>6853976601</v>
      </c>
      <c r="H561" s="4">
        <v>68307004079</v>
      </c>
      <c r="I561" s="47" t="s">
        <v>797</v>
      </c>
    </row>
    <row r="562" spans="1:9" ht="12.5">
      <c r="A562" s="4">
        <v>557</v>
      </c>
      <c r="B562" s="4" t="s">
        <v>604</v>
      </c>
      <c r="C562" s="2">
        <f t="shared" si="2"/>
        <v>2</v>
      </c>
      <c r="D562" s="4">
        <v>2</v>
      </c>
      <c r="E562" s="4" t="s">
        <v>604</v>
      </c>
      <c r="F562" s="4">
        <v>2001224106</v>
      </c>
      <c r="G562" s="4">
        <v>6858047776</v>
      </c>
      <c r="H562" s="4">
        <v>68307002261</v>
      </c>
      <c r="I562" s="47" t="s">
        <v>798</v>
      </c>
    </row>
    <row r="563" spans="1:9" ht="12.5">
      <c r="A563" s="4">
        <v>558</v>
      </c>
      <c r="B563" s="4" t="s">
        <v>604</v>
      </c>
      <c r="C563" s="2">
        <f t="shared" si="2"/>
        <v>3</v>
      </c>
      <c r="D563" s="4">
        <v>3</v>
      </c>
      <c r="E563" s="4" t="s">
        <v>604</v>
      </c>
      <c r="F563" s="4">
        <v>2001128283</v>
      </c>
      <c r="G563" s="4">
        <v>6853458400</v>
      </c>
      <c r="H563" s="4">
        <v>68307008271</v>
      </c>
      <c r="I563" s="47" t="s">
        <v>799</v>
      </c>
    </row>
    <row r="564" spans="1:9" ht="12.5">
      <c r="A564" s="4">
        <v>559</v>
      </c>
      <c r="B564" s="4" t="s">
        <v>604</v>
      </c>
      <c r="C564" s="2">
        <f t="shared" si="2"/>
        <v>4</v>
      </c>
      <c r="D564" s="4">
        <v>4</v>
      </c>
      <c r="E564" s="4" t="s">
        <v>604</v>
      </c>
      <c r="F564" s="4">
        <v>2001128315</v>
      </c>
      <c r="G564" s="4">
        <v>6829906606</v>
      </c>
      <c r="H564" s="4">
        <v>68307014950</v>
      </c>
      <c r="I564" s="47" t="s">
        <v>800</v>
      </c>
    </row>
    <row r="565" spans="1:9" ht="12.5">
      <c r="A565" s="4">
        <v>560</v>
      </c>
      <c r="B565" s="4" t="s">
        <v>604</v>
      </c>
      <c r="C565" s="2">
        <f t="shared" si="2"/>
        <v>5</v>
      </c>
      <c r="D565" s="4">
        <v>5</v>
      </c>
      <c r="E565" s="4" t="s">
        <v>604</v>
      </c>
      <c r="F565" s="4">
        <v>2001185174</v>
      </c>
      <c r="G565" s="4">
        <v>6870141983</v>
      </c>
      <c r="H565" s="4">
        <v>68307001577</v>
      </c>
      <c r="I565" s="47" t="s">
        <v>801</v>
      </c>
    </row>
    <row r="566" spans="1:9" ht="12.5">
      <c r="A566" s="4">
        <v>561</v>
      </c>
      <c r="B566" s="4" t="s">
        <v>604</v>
      </c>
      <c r="C566" s="2">
        <f t="shared" si="2"/>
        <v>6</v>
      </c>
      <c r="D566" s="4">
        <v>6</v>
      </c>
      <c r="E566" s="4" t="s">
        <v>604</v>
      </c>
      <c r="F566" s="4">
        <v>2001224066</v>
      </c>
      <c r="G566" s="4">
        <v>6870141984</v>
      </c>
      <c r="H566" s="4">
        <v>68207007271</v>
      </c>
      <c r="I566" s="47" t="s">
        <v>802</v>
      </c>
    </row>
    <row r="567" spans="1:9" ht="12.5">
      <c r="A567" s="4">
        <v>562</v>
      </c>
      <c r="B567" s="4" t="s">
        <v>604</v>
      </c>
      <c r="C567" s="2">
        <f t="shared" si="2"/>
        <v>7</v>
      </c>
      <c r="D567" s="4">
        <v>7</v>
      </c>
      <c r="E567" s="4" t="s">
        <v>604</v>
      </c>
      <c r="F567" s="4">
        <v>2001128346</v>
      </c>
      <c r="G567" s="4">
        <v>6853458457</v>
      </c>
      <c r="H567" s="4">
        <v>68307008523</v>
      </c>
      <c r="I567" s="47" t="s">
        <v>778</v>
      </c>
    </row>
    <row r="568" spans="1:9" ht="12.5">
      <c r="A568" s="4">
        <v>563</v>
      </c>
      <c r="B568" s="4" t="s">
        <v>604</v>
      </c>
      <c r="C568" s="2">
        <f t="shared" si="2"/>
        <v>8</v>
      </c>
      <c r="D568" s="4">
        <v>8</v>
      </c>
      <c r="E568" s="4" t="s">
        <v>604</v>
      </c>
      <c r="F568" s="4">
        <v>2001128320</v>
      </c>
      <c r="G568" s="4">
        <v>6853458431</v>
      </c>
      <c r="H568" s="4">
        <v>68307014935</v>
      </c>
      <c r="I568" s="47" t="s">
        <v>803</v>
      </c>
    </row>
    <row r="569" spans="1:9" ht="12.5">
      <c r="A569" s="4">
        <v>564</v>
      </c>
      <c r="B569" s="4" t="s">
        <v>604</v>
      </c>
      <c r="C569" s="2">
        <f t="shared" si="2"/>
        <v>9</v>
      </c>
      <c r="D569" s="4">
        <v>9</v>
      </c>
      <c r="E569" s="4" t="s">
        <v>604</v>
      </c>
      <c r="F569" s="4">
        <v>2001242377</v>
      </c>
      <c r="G569" s="4">
        <v>6853762793</v>
      </c>
      <c r="H569" s="4">
        <v>68207013334</v>
      </c>
      <c r="I569" s="47" t="s">
        <v>804</v>
      </c>
    </row>
    <row r="570" spans="1:9" ht="12.5">
      <c r="A570" s="4">
        <v>565</v>
      </c>
      <c r="B570" s="4" t="s">
        <v>604</v>
      </c>
      <c r="C570" s="2">
        <f t="shared" si="2"/>
        <v>10</v>
      </c>
      <c r="D570" s="4">
        <v>10</v>
      </c>
      <c r="E570" s="4" t="s">
        <v>604</v>
      </c>
      <c r="F570" s="4">
        <v>2001280551</v>
      </c>
      <c r="G570" s="4">
        <v>6870141986</v>
      </c>
      <c r="H570" s="4">
        <v>68307007174</v>
      </c>
      <c r="I570" s="47" t="s">
        <v>805</v>
      </c>
    </row>
    <row r="571" spans="1:9" ht="12.5">
      <c r="A571" s="4">
        <v>566</v>
      </c>
      <c r="B571" s="4" t="s">
        <v>604</v>
      </c>
      <c r="C571" s="2">
        <f t="shared" si="2"/>
        <v>11</v>
      </c>
      <c r="D571" s="4">
        <v>11</v>
      </c>
      <c r="E571" s="4" t="s">
        <v>604</v>
      </c>
      <c r="F571" s="4">
        <v>2001224111</v>
      </c>
      <c r="G571" s="4">
        <v>6822116622</v>
      </c>
      <c r="H571" s="4">
        <v>68207009679</v>
      </c>
      <c r="I571" s="47" t="s">
        <v>806</v>
      </c>
    </row>
    <row r="572" spans="1:9" ht="12.5">
      <c r="A572" s="4">
        <v>567</v>
      </c>
      <c r="B572" s="4" t="s">
        <v>604</v>
      </c>
      <c r="C572" s="2">
        <f t="shared" si="2"/>
        <v>12</v>
      </c>
      <c r="D572" s="4">
        <v>12</v>
      </c>
      <c r="E572" s="4" t="s">
        <v>604</v>
      </c>
      <c r="F572" s="4">
        <v>2001280584</v>
      </c>
      <c r="G572" s="4">
        <v>6828550409</v>
      </c>
      <c r="H572" s="4">
        <v>68307003951</v>
      </c>
      <c r="I572" s="47" t="s">
        <v>807</v>
      </c>
    </row>
    <row r="573" spans="1:9" ht="12.5">
      <c r="A573" s="4">
        <v>568</v>
      </c>
      <c r="B573" s="4" t="s">
        <v>604</v>
      </c>
      <c r="C573" s="2">
        <f t="shared" si="2"/>
        <v>13</v>
      </c>
      <c r="D573" s="4">
        <v>13</v>
      </c>
      <c r="E573" s="4" t="s">
        <v>604</v>
      </c>
      <c r="F573" s="4">
        <v>2001128350</v>
      </c>
      <c r="G573" s="4">
        <v>6870141987</v>
      </c>
      <c r="H573" s="4">
        <v>68205007203</v>
      </c>
      <c r="I573" s="47" t="s">
        <v>808</v>
      </c>
    </row>
    <row r="574" spans="1:9" ht="12.5">
      <c r="A574" s="4">
        <v>569</v>
      </c>
      <c r="B574" s="4" t="s">
        <v>604</v>
      </c>
      <c r="C574" s="2">
        <f t="shared" si="2"/>
        <v>14</v>
      </c>
      <c r="D574" s="4">
        <v>14</v>
      </c>
      <c r="E574" s="4" t="s">
        <v>604</v>
      </c>
      <c r="F574" s="4">
        <v>2001185185</v>
      </c>
      <c r="G574" s="4">
        <v>6870208381</v>
      </c>
      <c r="H574" s="4">
        <v>68207006695</v>
      </c>
      <c r="I574" s="47" t="s">
        <v>809</v>
      </c>
    </row>
    <row r="575" spans="1:9" ht="12.5">
      <c r="A575" s="4">
        <v>570</v>
      </c>
      <c r="B575" s="4" t="s">
        <v>604</v>
      </c>
      <c r="C575" s="2">
        <f t="shared" si="2"/>
        <v>15</v>
      </c>
      <c r="D575" s="4">
        <v>15</v>
      </c>
      <c r="E575" s="4" t="s">
        <v>604</v>
      </c>
      <c r="F575" s="4">
        <v>2001185175</v>
      </c>
      <c r="G575" s="4">
        <v>6870141985</v>
      </c>
      <c r="H575" s="4">
        <v>68307004060</v>
      </c>
      <c r="I575" s="47" t="s">
        <v>810</v>
      </c>
    </row>
    <row r="576" spans="1:9" ht="12.5">
      <c r="A576" s="4">
        <v>571</v>
      </c>
      <c r="B576" s="4" t="s">
        <v>604</v>
      </c>
      <c r="C576" s="2">
        <f t="shared" si="2"/>
        <v>16</v>
      </c>
      <c r="D576" s="4">
        <v>16</v>
      </c>
      <c r="E576" s="4" t="s">
        <v>604</v>
      </c>
      <c r="F576" s="4">
        <v>2001128299</v>
      </c>
      <c r="G576" s="4">
        <v>6829951745</v>
      </c>
      <c r="H576" s="4">
        <v>68307009691</v>
      </c>
      <c r="I576" s="47" t="s">
        <v>811</v>
      </c>
    </row>
    <row r="577" spans="1:9" ht="12.5">
      <c r="A577" s="4">
        <v>572</v>
      </c>
      <c r="B577" s="4" t="s">
        <v>604</v>
      </c>
      <c r="C577" s="2">
        <f t="shared" si="2"/>
        <v>17</v>
      </c>
      <c r="D577" s="4">
        <v>17</v>
      </c>
      <c r="E577" s="4" t="s">
        <v>604</v>
      </c>
      <c r="F577" s="4">
        <v>2001224116</v>
      </c>
      <c r="G577" s="4">
        <v>6801490979</v>
      </c>
      <c r="H577" s="4">
        <v>68307011177</v>
      </c>
      <c r="I577" s="47" t="s">
        <v>812</v>
      </c>
    </row>
    <row r="578" spans="1:9" ht="12.5">
      <c r="A578" s="4">
        <v>573</v>
      </c>
      <c r="B578" s="4" t="s">
        <v>604</v>
      </c>
      <c r="C578" s="2">
        <f t="shared" si="2"/>
        <v>18</v>
      </c>
      <c r="D578" s="4">
        <v>18</v>
      </c>
      <c r="E578" s="4" t="s">
        <v>604</v>
      </c>
      <c r="F578" s="4">
        <v>2001185218</v>
      </c>
      <c r="G578" s="4">
        <v>6800966827</v>
      </c>
      <c r="H578" s="4">
        <v>68307005590</v>
      </c>
      <c r="I578" s="47" t="s">
        <v>813</v>
      </c>
    </row>
    <row r="579" spans="1:9" ht="12.5">
      <c r="A579" s="4">
        <v>574</v>
      </c>
      <c r="B579" s="4" t="s">
        <v>604</v>
      </c>
      <c r="C579" s="2">
        <f t="shared" si="2"/>
        <v>19</v>
      </c>
      <c r="D579" s="4">
        <v>19</v>
      </c>
      <c r="E579" s="4" t="s">
        <v>604</v>
      </c>
      <c r="F579" s="4">
        <v>2001128328</v>
      </c>
      <c r="G579" s="4">
        <v>6853458440</v>
      </c>
      <c r="H579" s="4">
        <v>68307005323</v>
      </c>
      <c r="I579" s="47" t="s">
        <v>814</v>
      </c>
    </row>
    <row r="580" spans="1:9" ht="12.5">
      <c r="A580" s="4">
        <v>575</v>
      </c>
      <c r="B580" s="4" t="s">
        <v>604</v>
      </c>
      <c r="C580" s="2">
        <f t="shared" si="2"/>
        <v>20</v>
      </c>
      <c r="D580" s="4">
        <v>20</v>
      </c>
      <c r="E580" s="4" t="s">
        <v>604</v>
      </c>
      <c r="F580" s="4">
        <v>2001128329</v>
      </c>
      <c r="G580" s="4">
        <v>6853458441</v>
      </c>
      <c r="H580" s="4">
        <v>68307007574</v>
      </c>
      <c r="I580" s="47" t="s">
        <v>815</v>
      </c>
    </row>
    <row r="581" spans="1:9" ht="12.5">
      <c r="A581" s="4">
        <v>576</v>
      </c>
      <c r="B581" s="4" t="s">
        <v>604</v>
      </c>
      <c r="C581" s="2">
        <f t="shared" si="2"/>
        <v>21</v>
      </c>
      <c r="D581" s="4">
        <v>21</v>
      </c>
      <c r="E581" s="4" t="s">
        <v>604</v>
      </c>
      <c r="F581" s="4">
        <v>2001128330</v>
      </c>
      <c r="G581" s="4">
        <v>6853458442</v>
      </c>
      <c r="H581" s="4">
        <v>68307011607</v>
      </c>
      <c r="I581" s="47" t="s">
        <v>816</v>
      </c>
    </row>
    <row r="582" spans="1:9" ht="12.5">
      <c r="A582" s="4">
        <v>577</v>
      </c>
      <c r="B582" s="4" t="s">
        <v>604</v>
      </c>
      <c r="C582" s="2">
        <f t="shared" si="2"/>
        <v>22</v>
      </c>
      <c r="D582" s="4">
        <v>22</v>
      </c>
      <c r="E582" s="4" t="s">
        <v>604</v>
      </c>
      <c r="F582" s="4">
        <v>2001280596</v>
      </c>
      <c r="G582" s="4">
        <v>6829087154</v>
      </c>
      <c r="H582" s="4">
        <v>68307007298</v>
      </c>
      <c r="I582" s="47" t="s">
        <v>817</v>
      </c>
    </row>
    <row r="583" spans="1:9" ht="12.5">
      <c r="A583" s="4">
        <v>578</v>
      </c>
      <c r="B583" s="4" t="s">
        <v>604</v>
      </c>
      <c r="C583" s="2">
        <f t="shared" si="2"/>
        <v>23</v>
      </c>
      <c r="D583" s="4">
        <v>23</v>
      </c>
      <c r="E583" s="4" t="s">
        <v>604</v>
      </c>
      <c r="F583" s="4">
        <v>2001185190</v>
      </c>
      <c r="G583" s="4">
        <v>6870141989</v>
      </c>
      <c r="H583" s="4">
        <v>68307005015</v>
      </c>
      <c r="I583" s="47" t="s">
        <v>818</v>
      </c>
    </row>
    <row r="584" spans="1:9" ht="12.5">
      <c r="A584" s="4">
        <v>579</v>
      </c>
      <c r="B584" s="4" t="s">
        <v>604</v>
      </c>
      <c r="C584" s="2">
        <f t="shared" si="2"/>
        <v>24</v>
      </c>
      <c r="D584" s="4">
        <v>24</v>
      </c>
      <c r="E584" s="4" t="s">
        <v>604</v>
      </c>
      <c r="F584" s="4">
        <v>2001242365</v>
      </c>
      <c r="G584" s="4">
        <v>6827033437</v>
      </c>
      <c r="H584" s="4">
        <v>68207002291</v>
      </c>
      <c r="I584" s="47" t="s">
        <v>819</v>
      </c>
    </row>
    <row r="585" spans="1:9" ht="12.5">
      <c r="A585" s="4">
        <v>580</v>
      </c>
      <c r="B585" s="4" t="s">
        <v>604</v>
      </c>
      <c r="C585" s="2">
        <f t="shared" si="2"/>
        <v>25</v>
      </c>
      <c r="D585" s="4">
        <v>25</v>
      </c>
      <c r="E585" s="4" t="s">
        <v>604</v>
      </c>
      <c r="F585" s="4">
        <v>2001242392</v>
      </c>
      <c r="G585" s="4">
        <v>6821545454</v>
      </c>
      <c r="H585" s="4">
        <v>68207012710</v>
      </c>
      <c r="I585" s="47" t="s">
        <v>820</v>
      </c>
    </row>
    <row r="586" spans="1:9" ht="12.5">
      <c r="A586" s="4">
        <v>581</v>
      </c>
      <c r="B586" s="4" t="s">
        <v>604</v>
      </c>
      <c r="C586" s="2">
        <f t="shared" si="2"/>
        <v>26</v>
      </c>
      <c r="D586" s="4">
        <v>26</v>
      </c>
      <c r="E586" s="4" t="s">
        <v>604</v>
      </c>
      <c r="F586" s="4">
        <v>2001185195</v>
      </c>
      <c r="G586" s="4">
        <v>6870141990</v>
      </c>
      <c r="H586" s="4">
        <v>68307012174</v>
      </c>
      <c r="I586" s="47" t="s">
        <v>821</v>
      </c>
    </row>
    <row r="587" spans="1:9" ht="12.5">
      <c r="A587" s="4">
        <v>582</v>
      </c>
      <c r="B587" s="4" t="s">
        <v>604</v>
      </c>
      <c r="C587" s="2">
        <f t="shared" si="2"/>
        <v>27</v>
      </c>
      <c r="D587" s="4">
        <v>27</v>
      </c>
      <c r="E587" s="4" t="s">
        <v>604</v>
      </c>
      <c r="F587" s="4">
        <v>2001128334</v>
      </c>
      <c r="G587" s="4">
        <v>6853458446</v>
      </c>
      <c r="H587" s="4">
        <v>68307001861</v>
      </c>
      <c r="I587" s="47" t="s">
        <v>822</v>
      </c>
    </row>
    <row r="588" spans="1:9" ht="12.5">
      <c r="A588" s="4">
        <v>583</v>
      </c>
      <c r="B588" s="4" t="s">
        <v>604</v>
      </c>
      <c r="C588" s="2">
        <f t="shared" si="2"/>
        <v>28</v>
      </c>
      <c r="D588" s="4">
        <v>28</v>
      </c>
      <c r="E588" s="4" t="s">
        <v>604</v>
      </c>
      <c r="F588" s="4">
        <v>2001128338</v>
      </c>
      <c r="G588" s="4">
        <v>6853458450</v>
      </c>
      <c r="H588" s="4">
        <v>68307008752</v>
      </c>
      <c r="I588" s="47" t="s">
        <v>823</v>
      </c>
    </row>
    <row r="589" spans="1:9" ht="12.5">
      <c r="A589" s="4">
        <v>584</v>
      </c>
      <c r="B589" s="4" t="s">
        <v>604</v>
      </c>
      <c r="C589" s="2">
        <f t="shared" si="2"/>
        <v>29</v>
      </c>
      <c r="D589" s="4">
        <v>29</v>
      </c>
      <c r="E589" s="4" t="s">
        <v>604</v>
      </c>
      <c r="F589" s="4">
        <v>2001312671</v>
      </c>
      <c r="G589" s="4">
        <v>6854114653</v>
      </c>
      <c r="H589" s="4">
        <v>68307002629</v>
      </c>
      <c r="I589" s="47" t="s">
        <v>824</v>
      </c>
    </row>
    <row r="590" spans="1:9" ht="12.5">
      <c r="A590" s="4">
        <v>585</v>
      </c>
      <c r="B590" s="4" t="s">
        <v>604</v>
      </c>
      <c r="C590" s="2">
        <f t="shared" si="2"/>
        <v>30</v>
      </c>
      <c r="D590" s="4">
        <v>30</v>
      </c>
      <c r="E590" s="4" t="s">
        <v>604</v>
      </c>
      <c r="F590" s="4">
        <v>2001269951</v>
      </c>
      <c r="G590" s="4">
        <v>6854092916</v>
      </c>
      <c r="H590" s="4">
        <v>68307002111</v>
      </c>
      <c r="I590" s="47" t="s">
        <v>825</v>
      </c>
    </row>
    <row r="591" spans="1:9" ht="12.5">
      <c r="A591" s="4">
        <v>586</v>
      </c>
      <c r="B591" s="4" t="s">
        <v>632</v>
      </c>
      <c r="C591" s="2">
        <f t="shared" si="2"/>
        <v>1</v>
      </c>
      <c r="D591" s="4">
        <v>1</v>
      </c>
      <c r="E591" s="4" t="s">
        <v>632</v>
      </c>
      <c r="F591" s="4">
        <v>2001242356</v>
      </c>
      <c r="G591" s="4">
        <v>6870142038</v>
      </c>
      <c r="H591" s="4">
        <v>68307007541</v>
      </c>
      <c r="I591" s="47" t="s">
        <v>826</v>
      </c>
    </row>
    <row r="592" spans="1:9" ht="12.5">
      <c r="A592" s="4">
        <v>587</v>
      </c>
      <c r="B592" s="4" t="s">
        <v>632</v>
      </c>
      <c r="C592" s="2">
        <f t="shared" si="2"/>
        <v>2</v>
      </c>
      <c r="D592" s="4">
        <v>2</v>
      </c>
      <c r="E592" s="4" t="s">
        <v>632</v>
      </c>
      <c r="F592" s="4">
        <v>2001224061</v>
      </c>
      <c r="G592" s="4">
        <v>6858046205</v>
      </c>
      <c r="H592" s="4">
        <v>68307007474</v>
      </c>
      <c r="I592" s="47" t="s">
        <v>827</v>
      </c>
    </row>
    <row r="593" spans="1:9" ht="12.5">
      <c r="A593" s="4">
        <v>588</v>
      </c>
      <c r="B593" s="4" t="s">
        <v>632</v>
      </c>
      <c r="C593" s="2">
        <f t="shared" si="2"/>
        <v>3</v>
      </c>
      <c r="D593" s="4">
        <v>3</v>
      </c>
      <c r="E593" s="4" t="s">
        <v>632</v>
      </c>
      <c r="F593" s="4">
        <v>2001224108</v>
      </c>
      <c r="G593" s="4">
        <v>6822088759</v>
      </c>
      <c r="H593" s="4">
        <v>68307011882</v>
      </c>
      <c r="I593" s="47" t="s">
        <v>828</v>
      </c>
    </row>
    <row r="594" spans="1:9" ht="12.5">
      <c r="A594" s="4">
        <v>589</v>
      </c>
      <c r="B594" s="4" t="s">
        <v>632</v>
      </c>
      <c r="C594" s="2">
        <f t="shared" si="2"/>
        <v>4</v>
      </c>
      <c r="D594" s="4">
        <v>4</v>
      </c>
      <c r="E594" s="4" t="s">
        <v>632</v>
      </c>
      <c r="F594" s="4">
        <v>2001280577</v>
      </c>
      <c r="G594" s="4">
        <v>6858719746</v>
      </c>
      <c r="H594" s="4">
        <v>68207007358</v>
      </c>
      <c r="I594" s="47" t="s">
        <v>829</v>
      </c>
    </row>
    <row r="595" spans="1:9" ht="12.5">
      <c r="A595" s="4">
        <v>590</v>
      </c>
      <c r="B595" s="4" t="s">
        <v>632</v>
      </c>
      <c r="C595" s="2">
        <f t="shared" si="2"/>
        <v>5</v>
      </c>
      <c r="D595" s="4">
        <v>5</v>
      </c>
      <c r="E595" s="4" t="s">
        <v>632</v>
      </c>
      <c r="F595" s="4">
        <v>2001185205</v>
      </c>
      <c r="G595" s="4">
        <v>6842237809</v>
      </c>
      <c r="H595" s="4">
        <v>68307014886</v>
      </c>
      <c r="I595" s="47" t="s">
        <v>830</v>
      </c>
    </row>
    <row r="596" spans="1:9" ht="12.5">
      <c r="A596" s="4">
        <v>591</v>
      </c>
      <c r="B596" s="4" t="s">
        <v>632</v>
      </c>
      <c r="C596" s="2">
        <f t="shared" si="2"/>
        <v>6</v>
      </c>
      <c r="D596" s="4">
        <v>6</v>
      </c>
      <c r="E596" s="4" t="s">
        <v>632</v>
      </c>
      <c r="F596" s="4">
        <v>2001185178</v>
      </c>
      <c r="G596" s="4">
        <v>6870142039</v>
      </c>
      <c r="H596" s="4">
        <v>68307003598</v>
      </c>
      <c r="I596" s="47" t="s">
        <v>831</v>
      </c>
    </row>
    <row r="597" spans="1:9" ht="12.5">
      <c r="A597" s="4">
        <v>592</v>
      </c>
      <c r="B597" s="4" t="s">
        <v>632</v>
      </c>
      <c r="C597" s="2">
        <f t="shared" si="2"/>
        <v>7</v>
      </c>
      <c r="D597" s="4">
        <v>7</v>
      </c>
      <c r="E597" s="4" t="s">
        <v>632</v>
      </c>
      <c r="F597" s="4">
        <v>2001224068</v>
      </c>
      <c r="G597" s="4">
        <v>6802237403</v>
      </c>
      <c r="H597" s="4">
        <v>68307005018</v>
      </c>
      <c r="I597" s="47" t="s">
        <v>832</v>
      </c>
    </row>
    <row r="598" spans="1:9" ht="12.5">
      <c r="A598" s="4">
        <v>593</v>
      </c>
      <c r="B598" s="4" t="s">
        <v>632</v>
      </c>
      <c r="C598" s="2">
        <f t="shared" si="2"/>
        <v>8</v>
      </c>
      <c r="D598" s="4">
        <v>8</v>
      </c>
      <c r="E598" s="4" t="s">
        <v>632</v>
      </c>
      <c r="F598" s="4">
        <v>2007875502</v>
      </c>
      <c r="G598" s="4">
        <v>6822706522</v>
      </c>
      <c r="H598" s="4">
        <v>68307007690</v>
      </c>
      <c r="I598" s="47" t="s">
        <v>833</v>
      </c>
    </row>
    <row r="599" spans="1:9" ht="12.5">
      <c r="A599" s="4">
        <v>594</v>
      </c>
      <c r="B599" s="4" t="s">
        <v>632</v>
      </c>
      <c r="C599" s="2">
        <f t="shared" si="2"/>
        <v>9</v>
      </c>
      <c r="D599" s="4">
        <v>9</v>
      </c>
      <c r="E599" s="4" t="s">
        <v>632</v>
      </c>
      <c r="F599" s="4">
        <v>2001242347</v>
      </c>
      <c r="G599" s="4">
        <v>6827033382</v>
      </c>
      <c r="H599" s="4">
        <v>68207004595</v>
      </c>
      <c r="I599" s="47" t="s">
        <v>834</v>
      </c>
    </row>
    <row r="600" spans="1:9" ht="12.5">
      <c r="A600" s="4">
        <v>595</v>
      </c>
      <c r="B600" s="4" t="s">
        <v>632</v>
      </c>
      <c r="C600" s="2">
        <f t="shared" si="2"/>
        <v>10</v>
      </c>
      <c r="D600" s="4">
        <v>10</v>
      </c>
      <c r="E600" s="4" t="s">
        <v>632</v>
      </c>
      <c r="F600" s="4">
        <v>2001312656</v>
      </c>
      <c r="G600" s="4">
        <v>6854114638</v>
      </c>
      <c r="H600" s="4">
        <v>68307001028</v>
      </c>
      <c r="I600" s="47" t="s">
        <v>835</v>
      </c>
    </row>
    <row r="601" spans="1:9" ht="12.5">
      <c r="A601" s="4">
        <v>596</v>
      </c>
      <c r="B601" s="4" t="s">
        <v>632</v>
      </c>
      <c r="C601" s="2">
        <f t="shared" si="2"/>
        <v>11</v>
      </c>
      <c r="D601" s="4">
        <v>11</v>
      </c>
      <c r="E601" s="4" t="s">
        <v>632</v>
      </c>
      <c r="F601" s="4">
        <v>2001224070</v>
      </c>
      <c r="G601" s="4">
        <v>6858046216</v>
      </c>
      <c r="H601" s="4">
        <v>68307007343</v>
      </c>
      <c r="I601" s="47" t="s">
        <v>836</v>
      </c>
    </row>
    <row r="602" spans="1:9" ht="12.5">
      <c r="A602" s="4">
        <v>597</v>
      </c>
      <c r="B602" s="4" t="s">
        <v>632</v>
      </c>
      <c r="C602" s="2">
        <f t="shared" si="2"/>
        <v>12</v>
      </c>
      <c r="D602" s="4">
        <v>12</v>
      </c>
      <c r="E602" s="4" t="s">
        <v>632</v>
      </c>
      <c r="F602" s="4">
        <v>2001185240</v>
      </c>
      <c r="G602" s="4">
        <v>6842373296</v>
      </c>
      <c r="H602" s="4">
        <v>68307009674</v>
      </c>
      <c r="I602" s="47" t="s">
        <v>838</v>
      </c>
    </row>
    <row r="603" spans="1:9" ht="12.5">
      <c r="A603" s="4">
        <v>598</v>
      </c>
      <c r="B603" s="4" t="s">
        <v>632</v>
      </c>
      <c r="C603" s="2">
        <f t="shared" si="2"/>
        <v>13</v>
      </c>
      <c r="D603" s="4">
        <v>13</v>
      </c>
      <c r="E603" s="4" t="s">
        <v>632</v>
      </c>
      <c r="F603" s="4">
        <v>2001224072</v>
      </c>
      <c r="G603" s="4">
        <v>6820785142</v>
      </c>
      <c r="H603" s="4">
        <v>68307011816</v>
      </c>
      <c r="I603" s="47" t="s">
        <v>839</v>
      </c>
    </row>
    <row r="604" spans="1:9" ht="12.5">
      <c r="A604" s="4">
        <v>599</v>
      </c>
      <c r="B604" s="4" t="s">
        <v>632</v>
      </c>
      <c r="C604" s="2">
        <f t="shared" si="2"/>
        <v>14</v>
      </c>
      <c r="D604" s="4">
        <v>14</v>
      </c>
      <c r="E604" s="4" t="s">
        <v>632</v>
      </c>
      <c r="F604" s="4">
        <v>2001312661</v>
      </c>
      <c r="G604" s="4">
        <v>6854114642</v>
      </c>
      <c r="H604" s="4">
        <v>68307009670</v>
      </c>
      <c r="I604" s="47" t="s">
        <v>840</v>
      </c>
    </row>
    <row r="605" spans="1:9" ht="12.5">
      <c r="A605" s="4">
        <v>600</v>
      </c>
      <c r="B605" s="4" t="s">
        <v>632</v>
      </c>
      <c r="C605" s="2">
        <f t="shared" si="2"/>
        <v>15</v>
      </c>
      <c r="D605" s="4">
        <v>15</v>
      </c>
      <c r="E605" s="4" t="s">
        <v>632</v>
      </c>
      <c r="F605" s="4">
        <v>2001185217</v>
      </c>
      <c r="G605" s="4">
        <v>6842237820</v>
      </c>
      <c r="H605" s="4">
        <v>68307006006</v>
      </c>
      <c r="I605" s="47" t="s">
        <v>841</v>
      </c>
    </row>
    <row r="606" spans="1:9" ht="12.5">
      <c r="A606" s="4">
        <v>601</v>
      </c>
      <c r="B606" s="4" t="s">
        <v>632</v>
      </c>
      <c r="C606" s="2">
        <f t="shared" si="2"/>
        <v>16</v>
      </c>
      <c r="D606" s="4">
        <v>16</v>
      </c>
      <c r="E606" s="4" t="s">
        <v>632</v>
      </c>
      <c r="F606" s="4">
        <v>2001224117</v>
      </c>
      <c r="G606" s="4">
        <v>6860133830</v>
      </c>
      <c r="H606" s="4">
        <v>68307002911</v>
      </c>
      <c r="I606" s="47" t="s">
        <v>842</v>
      </c>
    </row>
    <row r="607" spans="1:9" ht="12.5">
      <c r="A607" s="4">
        <v>602</v>
      </c>
      <c r="B607" s="4" t="s">
        <v>632</v>
      </c>
      <c r="C607" s="2">
        <f t="shared" si="2"/>
        <v>17</v>
      </c>
      <c r="D607" s="4">
        <v>17</v>
      </c>
      <c r="E607" s="4" t="s">
        <v>632</v>
      </c>
      <c r="F607" s="4">
        <v>2001224118</v>
      </c>
      <c r="G607" s="4">
        <v>6860133831</v>
      </c>
      <c r="H607" s="4">
        <v>68307008375</v>
      </c>
      <c r="I607" s="47" t="s">
        <v>843</v>
      </c>
    </row>
    <row r="608" spans="1:9" ht="12.5">
      <c r="A608" s="4">
        <v>603</v>
      </c>
      <c r="B608" s="4" t="s">
        <v>632</v>
      </c>
      <c r="C608" s="2">
        <f t="shared" si="2"/>
        <v>18</v>
      </c>
      <c r="D608" s="4">
        <v>18</v>
      </c>
      <c r="E608" s="4" t="s">
        <v>632</v>
      </c>
      <c r="F608" s="4">
        <v>2001269938</v>
      </c>
      <c r="G608" s="4">
        <v>6828261474</v>
      </c>
      <c r="H608" s="4">
        <v>68307007111</v>
      </c>
      <c r="I608" s="47" t="s">
        <v>844</v>
      </c>
    </row>
    <row r="609" spans="1:9" ht="12.5">
      <c r="A609" s="4">
        <v>604</v>
      </c>
      <c r="B609" s="4" t="s">
        <v>632</v>
      </c>
      <c r="C609" s="2">
        <f t="shared" si="2"/>
        <v>19</v>
      </c>
      <c r="D609" s="4">
        <v>19</v>
      </c>
      <c r="E609" s="4" t="s">
        <v>632</v>
      </c>
      <c r="F609" s="4">
        <v>2001185248</v>
      </c>
      <c r="G609" s="4">
        <v>6842373303</v>
      </c>
      <c r="H609" s="4">
        <v>68307004673</v>
      </c>
      <c r="I609" s="47" t="s">
        <v>845</v>
      </c>
    </row>
    <row r="610" spans="1:9" ht="12.5">
      <c r="A610" s="4">
        <v>605</v>
      </c>
      <c r="B610" s="4" t="s">
        <v>632</v>
      </c>
      <c r="C610" s="2">
        <f t="shared" si="2"/>
        <v>20</v>
      </c>
      <c r="D610" s="4">
        <v>20</v>
      </c>
      <c r="E610" s="4" t="s">
        <v>632</v>
      </c>
      <c r="F610" s="4">
        <v>2001224074</v>
      </c>
      <c r="G610" s="4">
        <v>6870142041</v>
      </c>
      <c r="H610" s="4">
        <v>68307009427</v>
      </c>
      <c r="I610" s="47" t="s">
        <v>846</v>
      </c>
    </row>
    <row r="611" spans="1:9" ht="12.5">
      <c r="A611" s="4">
        <v>606</v>
      </c>
      <c r="B611" s="4" t="s">
        <v>632</v>
      </c>
      <c r="C611" s="2">
        <f t="shared" si="2"/>
        <v>21</v>
      </c>
      <c r="D611" s="4">
        <v>21</v>
      </c>
      <c r="E611" s="4" t="s">
        <v>632</v>
      </c>
      <c r="F611" s="4">
        <v>2001224123</v>
      </c>
      <c r="G611" s="4">
        <v>6859927103</v>
      </c>
      <c r="H611" s="4">
        <v>68307010124</v>
      </c>
      <c r="I611" s="47" t="s">
        <v>847</v>
      </c>
    </row>
    <row r="612" spans="1:9" ht="12.5">
      <c r="A612" s="4">
        <v>607</v>
      </c>
      <c r="B612" s="4" t="s">
        <v>632</v>
      </c>
      <c r="C612" s="2">
        <f t="shared" si="2"/>
        <v>22</v>
      </c>
      <c r="D612" s="4">
        <v>22</v>
      </c>
      <c r="E612" s="4" t="s">
        <v>632</v>
      </c>
      <c r="F612" s="4">
        <v>2001224083</v>
      </c>
      <c r="G612" s="4">
        <v>6858046228</v>
      </c>
      <c r="H612" s="4">
        <v>68307004753</v>
      </c>
      <c r="I612" s="47" t="s">
        <v>848</v>
      </c>
    </row>
    <row r="613" spans="1:9" ht="12.5">
      <c r="A613" s="4">
        <v>608</v>
      </c>
      <c r="B613" s="4" t="s">
        <v>632</v>
      </c>
      <c r="C613" s="2">
        <f t="shared" si="2"/>
        <v>23</v>
      </c>
      <c r="D613" s="4">
        <v>23</v>
      </c>
      <c r="E613" s="4" t="s">
        <v>632</v>
      </c>
      <c r="F613" s="4">
        <v>2001185196</v>
      </c>
      <c r="G613" s="4">
        <v>6870142042</v>
      </c>
      <c r="H613" s="4">
        <v>68207006050</v>
      </c>
      <c r="I613" s="47" t="s">
        <v>849</v>
      </c>
    </row>
    <row r="614" spans="1:9" ht="12.5">
      <c r="A614" s="4">
        <v>609</v>
      </c>
      <c r="B614" s="4" t="s">
        <v>632</v>
      </c>
      <c r="C614" s="2">
        <f t="shared" si="2"/>
        <v>24</v>
      </c>
      <c r="D614" s="4">
        <v>24</v>
      </c>
      <c r="E614" s="4" t="s">
        <v>632</v>
      </c>
      <c r="F614" s="4">
        <v>2001224125</v>
      </c>
      <c r="G614" s="4">
        <v>6821960426</v>
      </c>
      <c r="H614" s="4">
        <v>68207011203</v>
      </c>
      <c r="I614" s="47" t="s">
        <v>850</v>
      </c>
    </row>
    <row r="615" spans="1:9" ht="12.5">
      <c r="A615" s="4">
        <v>610</v>
      </c>
      <c r="B615" s="4" t="s">
        <v>632</v>
      </c>
      <c r="C615" s="2">
        <f t="shared" si="2"/>
        <v>25</v>
      </c>
      <c r="D615" s="4">
        <v>25</v>
      </c>
      <c r="E615" s="4" t="s">
        <v>632</v>
      </c>
      <c r="F615" s="4">
        <v>2001269946</v>
      </c>
      <c r="G615" s="4">
        <v>6870208788</v>
      </c>
      <c r="H615" s="4">
        <v>68207008630</v>
      </c>
      <c r="I615" s="47" t="s">
        <v>851</v>
      </c>
    </row>
    <row r="616" spans="1:9" ht="12.5">
      <c r="A616" s="4">
        <v>611</v>
      </c>
      <c r="B616" s="4" t="s">
        <v>663</v>
      </c>
      <c r="C616" s="2">
        <f t="shared" si="2"/>
        <v>1</v>
      </c>
      <c r="D616" s="4">
        <v>1</v>
      </c>
      <c r="E616" s="4" t="s">
        <v>663</v>
      </c>
      <c r="F616" s="4">
        <v>2001242371</v>
      </c>
      <c r="G616" s="4">
        <v>6853762791</v>
      </c>
      <c r="H616" s="4">
        <v>68307002926</v>
      </c>
      <c r="I616" s="47" t="s">
        <v>852</v>
      </c>
    </row>
    <row r="617" spans="1:9" ht="12.5">
      <c r="A617" s="4">
        <v>612</v>
      </c>
      <c r="B617" s="4" t="s">
        <v>663</v>
      </c>
      <c r="C617" s="2">
        <f t="shared" si="2"/>
        <v>2</v>
      </c>
      <c r="D617" s="4">
        <v>2</v>
      </c>
      <c r="E617" s="4" t="s">
        <v>663</v>
      </c>
      <c r="F617" s="4">
        <v>2001128341</v>
      </c>
      <c r="G617" s="4">
        <v>6853458452</v>
      </c>
      <c r="H617" s="4">
        <v>68307010294</v>
      </c>
      <c r="I617" s="47" t="s">
        <v>853</v>
      </c>
    </row>
    <row r="618" spans="1:9" ht="12.5">
      <c r="A618" s="4">
        <v>613</v>
      </c>
      <c r="B618" s="4" t="s">
        <v>663</v>
      </c>
      <c r="C618" s="2">
        <f t="shared" si="2"/>
        <v>3</v>
      </c>
      <c r="D618" s="4">
        <v>3</v>
      </c>
      <c r="E618" s="4" t="s">
        <v>663</v>
      </c>
      <c r="F618" s="4">
        <v>2001269882</v>
      </c>
      <c r="G618" s="4">
        <v>6853976602</v>
      </c>
      <c r="H618" s="4">
        <v>68307003669</v>
      </c>
      <c r="I618" s="47" t="s">
        <v>854</v>
      </c>
    </row>
    <row r="619" spans="1:9" ht="12.5">
      <c r="A619" s="4">
        <v>614</v>
      </c>
      <c r="B619" s="4" t="s">
        <v>663</v>
      </c>
      <c r="C619" s="2">
        <f t="shared" si="2"/>
        <v>4</v>
      </c>
      <c r="D619" s="4">
        <v>4</v>
      </c>
      <c r="E619" s="4" t="s">
        <v>663</v>
      </c>
      <c r="F619" s="4">
        <v>2001269911</v>
      </c>
      <c r="G619" s="4">
        <v>6828118813</v>
      </c>
      <c r="H619" s="4">
        <v>68307005517</v>
      </c>
      <c r="I619" s="47" t="s">
        <v>855</v>
      </c>
    </row>
    <row r="620" spans="1:9" ht="12.5">
      <c r="A620" s="4">
        <v>615</v>
      </c>
      <c r="B620" s="4" t="s">
        <v>663</v>
      </c>
      <c r="C620" s="2">
        <f t="shared" si="2"/>
        <v>5</v>
      </c>
      <c r="D620" s="4">
        <v>5</v>
      </c>
      <c r="E620" s="4" t="s">
        <v>663</v>
      </c>
      <c r="F620" s="4">
        <v>2001269884</v>
      </c>
      <c r="G620" s="4">
        <v>6870142054</v>
      </c>
      <c r="H620" s="4">
        <v>68307009735</v>
      </c>
      <c r="I620" s="47" t="s">
        <v>856</v>
      </c>
    </row>
    <row r="621" spans="1:9" ht="12.5">
      <c r="A621" s="4">
        <v>616</v>
      </c>
      <c r="B621" s="4" t="s">
        <v>663</v>
      </c>
      <c r="C621" s="2">
        <f t="shared" si="2"/>
        <v>6</v>
      </c>
      <c r="D621" s="4">
        <v>6</v>
      </c>
      <c r="E621" s="4" t="s">
        <v>663</v>
      </c>
      <c r="F621" s="4">
        <v>2001280562</v>
      </c>
      <c r="G621" s="4">
        <v>6858719725</v>
      </c>
      <c r="H621" s="4">
        <v>68307012431</v>
      </c>
      <c r="I621" s="47" t="s">
        <v>857</v>
      </c>
    </row>
    <row r="622" spans="1:9" ht="12.5">
      <c r="A622" s="4">
        <v>617</v>
      </c>
      <c r="B622" s="4" t="s">
        <v>663</v>
      </c>
      <c r="C622" s="2">
        <f t="shared" si="2"/>
        <v>7</v>
      </c>
      <c r="D622" s="4">
        <v>7</v>
      </c>
      <c r="E622" s="4" t="s">
        <v>663</v>
      </c>
      <c r="F622" s="4">
        <v>2001280546</v>
      </c>
      <c r="G622" s="4">
        <v>6858719727</v>
      </c>
      <c r="H622" s="4">
        <v>68307006499</v>
      </c>
      <c r="I622" s="47" t="s">
        <v>858</v>
      </c>
    </row>
    <row r="623" spans="1:9" ht="12.5">
      <c r="A623" s="4">
        <v>618</v>
      </c>
      <c r="B623" s="4" t="s">
        <v>663</v>
      </c>
      <c r="C623" s="2">
        <f t="shared" si="2"/>
        <v>8</v>
      </c>
      <c r="D623" s="4">
        <v>8</v>
      </c>
      <c r="E623" s="4" t="s">
        <v>663</v>
      </c>
      <c r="F623" s="4">
        <v>2001242346</v>
      </c>
      <c r="G623" s="4">
        <v>6827033380</v>
      </c>
      <c r="H623" s="4">
        <v>68307002091</v>
      </c>
      <c r="I623" s="47" t="s">
        <v>859</v>
      </c>
    </row>
    <row r="624" spans="1:9" ht="12.5">
      <c r="A624" s="4">
        <v>619</v>
      </c>
      <c r="B624" s="4" t="s">
        <v>663</v>
      </c>
      <c r="C624" s="2">
        <f t="shared" si="2"/>
        <v>9</v>
      </c>
      <c r="D624" s="4">
        <v>9</v>
      </c>
      <c r="E624" s="4" t="s">
        <v>663</v>
      </c>
      <c r="F624" s="4">
        <v>2001185179</v>
      </c>
      <c r="G624" s="4">
        <v>6870142055</v>
      </c>
      <c r="H624" s="4">
        <v>68307003928</v>
      </c>
      <c r="I624" s="47" t="s">
        <v>860</v>
      </c>
    </row>
    <row r="625" spans="1:9" ht="12.5">
      <c r="A625" s="4">
        <v>620</v>
      </c>
      <c r="B625" s="4" t="s">
        <v>663</v>
      </c>
      <c r="C625" s="2">
        <f t="shared" si="2"/>
        <v>10</v>
      </c>
      <c r="D625" s="4">
        <v>10</v>
      </c>
      <c r="E625" s="4" t="s">
        <v>663</v>
      </c>
      <c r="F625" s="4">
        <v>2001224069</v>
      </c>
      <c r="G625" s="4">
        <v>6870142056</v>
      </c>
      <c r="H625" s="4">
        <v>68207003849</v>
      </c>
      <c r="I625" s="47" t="s">
        <v>861</v>
      </c>
    </row>
    <row r="626" spans="1:9" ht="12.5">
      <c r="A626" s="4">
        <v>621</v>
      </c>
      <c r="B626" s="4" t="s">
        <v>663</v>
      </c>
      <c r="C626" s="2">
        <f t="shared" si="2"/>
        <v>11</v>
      </c>
      <c r="D626" s="4">
        <v>11</v>
      </c>
      <c r="E626" s="4" t="s">
        <v>663</v>
      </c>
      <c r="F626" s="4">
        <v>2001128349</v>
      </c>
      <c r="G626" s="4">
        <v>6870142057</v>
      </c>
      <c r="H626" s="4">
        <v>68307008736</v>
      </c>
      <c r="I626" s="47" t="s">
        <v>862</v>
      </c>
    </row>
    <row r="627" spans="1:9" ht="12.5">
      <c r="A627" s="4">
        <v>622</v>
      </c>
      <c r="B627" s="4" t="s">
        <v>663</v>
      </c>
      <c r="C627" s="2">
        <f t="shared" si="2"/>
        <v>12</v>
      </c>
      <c r="D627" s="4">
        <v>12</v>
      </c>
      <c r="E627" s="4" t="s">
        <v>663</v>
      </c>
      <c r="F627" s="4">
        <v>2001312657</v>
      </c>
      <c r="G627" s="4">
        <v>6854114639</v>
      </c>
      <c r="H627" s="4">
        <v>68307009462</v>
      </c>
      <c r="I627" s="47" t="s">
        <v>863</v>
      </c>
    </row>
    <row r="628" spans="1:9" ht="12.5">
      <c r="A628" s="4">
        <v>623</v>
      </c>
      <c r="B628" s="4" t="s">
        <v>663</v>
      </c>
      <c r="C628" s="2">
        <f t="shared" si="2"/>
        <v>13</v>
      </c>
      <c r="D628" s="4">
        <v>13</v>
      </c>
      <c r="E628" s="4" t="s">
        <v>663</v>
      </c>
      <c r="F628" s="4">
        <v>2001269921</v>
      </c>
      <c r="G628" s="4">
        <v>6870208343</v>
      </c>
      <c r="H628" s="4">
        <v>68307005780</v>
      </c>
      <c r="I628" s="47" t="s">
        <v>864</v>
      </c>
    </row>
    <row r="629" spans="1:9" ht="12.5">
      <c r="A629" s="4">
        <v>624</v>
      </c>
      <c r="B629" s="4" t="s">
        <v>663</v>
      </c>
      <c r="C629" s="2">
        <f t="shared" si="2"/>
        <v>14</v>
      </c>
      <c r="D629" s="4">
        <v>14</v>
      </c>
      <c r="E629" s="4" t="s">
        <v>663</v>
      </c>
      <c r="F629" s="4">
        <v>2001269924</v>
      </c>
      <c r="G629" s="4">
        <v>6828121292</v>
      </c>
      <c r="H629" s="4">
        <v>68307005413</v>
      </c>
      <c r="I629" s="47" t="s">
        <v>865</v>
      </c>
    </row>
    <row r="630" spans="1:9" ht="12.5">
      <c r="A630" s="4">
        <v>625</v>
      </c>
      <c r="B630" s="4" t="s">
        <v>663</v>
      </c>
      <c r="C630" s="2">
        <f t="shared" si="2"/>
        <v>15</v>
      </c>
      <c r="D630" s="4">
        <v>15</v>
      </c>
      <c r="E630" s="4" t="s">
        <v>663</v>
      </c>
      <c r="F630" s="4">
        <v>2001242355</v>
      </c>
      <c r="G630" s="4">
        <v>6827033406</v>
      </c>
      <c r="H630" s="4">
        <v>68307009708</v>
      </c>
      <c r="I630" s="47" t="s">
        <v>866</v>
      </c>
    </row>
    <row r="631" spans="1:9" ht="12.5">
      <c r="A631" s="4">
        <v>626</v>
      </c>
      <c r="B631" s="4" t="s">
        <v>663</v>
      </c>
      <c r="C631" s="2">
        <f t="shared" si="2"/>
        <v>16</v>
      </c>
      <c r="D631" s="4">
        <v>16</v>
      </c>
      <c r="E631" s="4" t="s">
        <v>663</v>
      </c>
      <c r="F631" s="4">
        <v>2001185186</v>
      </c>
      <c r="G631" s="4">
        <v>6870142058</v>
      </c>
      <c r="H631" s="4">
        <v>68307008637</v>
      </c>
      <c r="I631" s="47" t="s">
        <v>867</v>
      </c>
    </row>
    <row r="632" spans="1:9" ht="12.5">
      <c r="A632" s="4">
        <v>627</v>
      </c>
      <c r="B632" s="4" t="s">
        <v>663</v>
      </c>
      <c r="C632" s="2">
        <f t="shared" si="2"/>
        <v>17</v>
      </c>
      <c r="D632" s="4">
        <v>17</v>
      </c>
      <c r="E632" s="4" t="s">
        <v>663</v>
      </c>
      <c r="F632" s="4">
        <v>2001242357</v>
      </c>
      <c r="G632" s="4">
        <v>6827033413</v>
      </c>
      <c r="H632" s="4">
        <v>68307003157</v>
      </c>
      <c r="I632" s="47" t="s">
        <v>868</v>
      </c>
    </row>
    <row r="633" spans="1:9" ht="12.5">
      <c r="A633" s="4">
        <v>628</v>
      </c>
      <c r="B633" s="4" t="s">
        <v>663</v>
      </c>
      <c r="C633" s="2">
        <f t="shared" si="2"/>
        <v>18</v>
      </c>
      <c r="D633" s="4">
        <v>18</v>
      </c>
      <c r="E633" s="4" t="s">
        <v>663</v>
      </c>
      <c r="F633" s="4">
        <v>2001312665</v>
      </c>
      <c r="G633" s="4">
        <v>6854114646</v>
      </c>
      <c r="H633" s="4">
        <v>68307008962</v>
      </c>
      <c r="I633" s="47" t="s">
        <v>869</v>
      </c>
    </row>
    <row r="634" spans="1:9" ht="12.5">
      <c r="A634" s="4">
        <v>629</v>
      </c>
      <c r="B634" s="4" t="s">
        <v>663</v>
      </c>
      <c r="C634" s="2">
        <f t="shared" si="2"/>
        <v>19</v>
      </c>
      <c r="D634" s="4">
        <v>19</v>
      </c>
      <c r="E634" s="4" t="s">
        <v>663</v>
      </c>
      <c r="F634" s="4">
        <v>2001269934</v>
      </c>
      <c r="G634" s="4">
        <v>6828122554</v>
      </c>
      <c r="H634" s="4">
        <v>68307006245</v>
      </c>
      <c r="I634" s="47" t="s">
        <v>870</v>
      </c>
    </row>
    <row r="635" spans="1:9" ht="12.5">
      <c r="A635" s="4">
        <v>630</v>
      </c>
      <c r="B635" s="4" t="s">
        <v>663</v>
      </c>
      <c r="C635" s="2">
        <f t="shared" si="2"/>
        <v>20</v>
      </c>
      <c r="D635" s="4">
        <v>20</v>
      </c>
      <c r="E635" s="4" t="s">
        <v>663</v>
      </c>
      <c r="F635" s="4">
        <v>2001185219</v>
      </c>
      <c r="G635" s="4">
        <v>6870208344</v>
      </c>
      <c r="H635" s="4">
        <v>68307007876</v>
      </c>
      <c r="I635" s="47" t="s">
        <v>871</v>
      </c>
    </row>
    <row r="636" spans="1:9" ht="12.5">
      <c r="A636" s="4">
        <v>631</v>
      </c>
      <c r="B636" s="4" t="s">
        <v>663</v>
      </c>
      <c r="C636" s="2">
        <f t="shared" si="2"/>
        <v>21</v>
      </c>
      <c r="D636" s="4">
        <v>21</v>
      </c>
      <c r="E636" s="4" t="s">
        <v>663</v>
      </c>
      <c r="F636" s="4">
        <v>2001242360</v>
      </c>
      <c r="G636" s="4">
        <v>6853762789</v>
      </c>
      <c r="H636" s="4">
        <v>68307008463</v>
      </c>
      <c r="I636" s="47" t="s">
        <v>872</v>
      </c>
    </row>
    <row r="637" spans="1:9" ht="12.5">
      <c r="A637" s="4">
        <v>632</v>
      </c>
      <c r="B637" s="4" t="s">
        <v>663</v>
      </c>
      <c r="C637" s="2">
        <f t="shared" si="2"/>
        <v>22</v>
      </c>
      <c r="D637" s="4">
        <v>22</v>
      </c>
      <c r="E637" s="4" t="s">
        <v>663</v>
      </c>
      <c r="F637" s="4">
        <v>2001128355</v>
      </c>
      <c r="G637" s="4">
        <v>6870208293</v>
      </c>
      <c r="H637" s="4">
        <v>68307012283</v>
      </c>
      <c r="I637" s="47" t="s">
        <v>873</v>
      </c>
    </row>
    <row r="638" spans="1:9" ht="12.5">
      <c r="A638" s="4">
        <v>633</v>
      </c>
      <c r="B638" s="4" t="s">
        <v>663</v>
      </c>
      <c r="C638" s="2">
        <f t="shared" si="2"/>
        <v>23</v>
      </c>
      <c r="D638" s="4">
        <v>23</v>
      </c>
      <c r="E638" s="4" t="s">
        <v>663</v>
      </c>
      <c r="F638" s="4">
        <v>2001185191</v>
      </c>
      <c r="G638" s="4">
        <v>6870142059</v>
      </c>
      <c r="H638" s="4">
        <v>68307008980</v>
      </c>
      <c r="I638" s="47" t="s">
        <v>874</v>
      </c>
    </row>
    <row r="639" spans="1:9" ht="12.5">
      <c r="A639" s="4">
        <v>634</v>
      </c>
      <c r="B639" s="4" t="s">
        <v>663</v>
      </c>
      <c r="C639" s="2">
        <f t="shared" si="2"/>
        <v>24</v>
      </c>
      <c r="D639" s="4">
        <v>24</v>
      </c>
      <c r="E639" s="4" t="s">
        <v>663</v>
      </c>
      <c r="F639" s="4">
        <v>2001242366</v>
      </c>
      <c r="G639" s="4">
        <v>6827033440</v>
      </c>
      <c r="H639" s="4">
        <v>68307010008</v>
      </c>
      <c r="I639" s="47" t="s">
        <v>875</v>
      </c>
    </row>
    <row r="640" spans="1:9" ht="12.5">
      <c r="A640" s="4">
        <v>635</v>
      </c>
      <c r="B640" s="4" t="s">
        <v>663</v>
      </c>
      <c r="C640" s="2">
        <f t="shared" si="2"/>
        <v>25</v>
      </c>
      <c r="D640" s="4">
        <v>25</v>
      </c>
      <c r="E640" s="4" t="s">
        <v>663</v>
      </c>
      <c r="F640" s="4">
        <v>2001224081</v>
      </c>
      <c r="G640" s="4">
        <v>6801504819</v>
      </c>
      <c r="H640" s="4">
        <v>68307009351</v>
      </c>
      <c r="I640" s="47" t="s">
        <v>876</v>
      </c>
    </row>
    <row r="641" spans="1:11" ht="12.5">
      <c r="A641" s="4">
        <v>636</v>
      </c>
      <c r="B641" s="4" t="s">
        <v>663</v>
      </c>
      <c r="C641" s="2">
        <f t="shared" si="2"/>
        <v>26</v>
      </c>
      <c r="D641" s="4">
        <v>26</v>
      </c>
      <c r="E641" s="4" t="s">
        <v>663</v>
      </c>
      <c r="F641" s="4">
        <v>2001128360</v>
      </c>
      <c r="G641" s="4">
        <v>6853458472</v>
      </c>
      <c r="H641" s="4">
        <v>68307002531</v>
      </c>
      <c r="I641" s="47" t="s">
        <v>420</v>
      </c>
    </row>
    <row r="642" spans="1:11" ht="12.5">
      <c r="A642" s="4">
        <v>637</v>
      </c>
      <c r="B642" s="4" t="s">
        <v>663</v>
      </c>
      <c r="C642" s="2">
        <f t="shared" si="2"/>
        <v>27</v>
      </c>
      <c r="D642" s="4">
        <v>27</v>
      </c>
      <c r="E642" s="4" t="s">
        <v>663</v>
      </c>
      <c r="F642" s="4">
        <v>2001312668</v>
      </c>
      <c r="G642" s="4">
        <v>6828259789</v>
      </c>
      <c r="H642" s="4">
        <v>68207004747</v>
      </c>
      <c r="I642" s="47" t="s">
        <v>877</v>
      </c>
    </row>
    <row r="643" spans="1:11" ht="12.5">
      <c r="A643" s="4">
        <v>638</v>
      </c>
      <c r="B643" s="4" t="s">
        <v>663</v>
      </c>
      <c r="C643" s="2">
        <f t="shared" si="2"/>
        <v>28</v>
      </c>
      <c r="D643" s="4">
        <v>28</v>
      </c>
      <c r="E643" s="4" t="s">
        <v>663</v>
      </c>
      <c r="F643" s="4">
        <v>2001128362</v>
      </c>
      <c r="G643" s="4">
        <v>6853458475</v>
      </c>
      <c r="H643" s="4">
        <v>68307007701</v>
      </c>
      <c r="I643" s="47" t="s">
        <v>878</v>
      </c>
    </row>
    <row r="644" spans="1:11" ht="12.5">
      <c r="A644" s="4">
        <v>639</v>
      </c>
      <c r="B644" s="4" t="s">
        <v>663</v>
      </c>
      <c r="C644" s="2">
        <f t="shared" si="2"/>
        <v>29</v>
      </c>
      <c r="D644" s="4">
        <v>29</v>
      </c>
      <c r="E644" s="4" t="s">
        <v>663</v>
      </c>
      <c r="F644" s="4">
        <v>2001242369</v>
      </c>
      <c r="G644" s="4">
        <v>6870142060</v>
      </c>
      <c r="H644" s="4">
        <v>68307005372</v>
      </c>
      <c r="I644" s="47" t="s">
        <v>879</v>
      </c>
    </row>
    <row r="645" spans="1:11" ht="12.5">
      <c r="A645" s="4">
        <v>640</v>
      </c>
      <c r="B645" s="4" t="s">
        <v>663</v>
      </c>
      <c r="C645" s="2">
        <f t="shared" si="2"/>
        <v>30</v>
      </c>
      <c r="D645" s="100">
        <v>30</v>
      </c>
      <c r="E645" s="4" t="s">
        <v>663</v>
      </c>
      <c r="F645" s="4">
        <v>2001269953</v>
      </c>
      <c r="G645" s="4">
        <v>6828262525</v>
      </c>
      <c r="H645" s="4">
        <v>68307012415</v>
      </c>
      <c r="I645" s="47" t="s">
        <v>880</v>
      </c>
      <c r="J645" s="108"/>
      <c r="K645" s="106"/>
    </row>
    <row r="646" spans="1:11" ht="12.5">
      <c r="C646" s="2"/>
      <c r="D646" s="4"/>
      <c r="E646" s="2"/>
      <c r="G646" s="4"/>
      <c r="J646" s="55" t="s">
        <v>881</v>
      </c>
    </row>
    <row r="647" spans="1:11" ht="12.5">
      <c r="B647" s="10"/>
      <c r="C647" s="10"/>
      <c r="D647" s="97"/>
      <c r="E647" s="10"/>
      <c r="K647" s="106"/>
    </row>
    <row r="648" spans="1:11" ht="12.5">
      <c r="B648" s="10"/>
      <c r="C648" s="10"/>
      <c r="D648" s="97"/>
      <c r="E648" s="10"/>
      <c r="K648" s="106"/>
    </row>
    <row r="649" spans="1:11" ht="12.5">
      <c r="B649" s="10"/>
      <c r="C649" s="10"/>
      <c r="D649" s="97"/>
      <c r="E649" s="10"/>
      <c r="K649" s="106"/>
    </row>
    <row r="650" spans="1:11" ht="12.5">
      <c r="B650" s="10"/>
      <c r="C650" s="10"/>
      <c r="D650" s="97"/>
      <c r="E650" s="10"/>
      <c r="K650" s="106"/>
    </row>
    <row r="651" spans="1:11" ht="12.5">
      <c r="B651" s="10"/>
      <c r="C651" s="10"/>
      <c r="D651" s="97"/>
      <c r="E651" s="10"/>
      <c r="K651" s="106"/>
    </row>
    <row r="652" spans="1:11" ht="12.5">
      <c r="B652" s="10"/>
      <c r="C652" s="10"/>
      <c r="D652" s="97"/>
      <c r="E652" s="10"/>
      <c r="K652" s="106"/>
    </row>
    <row r="653" spans="1:11" ht="12.5">
      <c r="B653" s="10"/>
      <c r="C653" s="10"/>
      <c r="D653" s="97"/>
      <c r="E653" s="10"/>
      <c r="K653" s="106"/>
    </row>
    <row r="654" spans="1:11" ht="12.5">
      <c r="B654" s="10"/>
      <c r="C654" s="10"/>
      <c r="D654" s="97"/>
      <c r="E654" s="10"/>
      <c r="K654" s="106"/>
    </row>
    <row r="655" spans="1:11" ht="12.5">
      <c r="B655" s="10"/>
      <c r="C655" s="10"/>
      <c r="D655" s="97"/>
      <c r="E655" s="10"/>
      <c r="K655" s="106"/>
    </row>
    <row r="656" spans="1:11" ht="12.5">
      <c r="B656" s="10"/>
      <c r="C656" s="10"/>
      <c r="D656" s="97"/>
      <c r="E656" s="10"/>
      <c r="K656" s="106"/>
    </row>
    <row r="657" spans="2:11" ht="12.5">
      <c r="B657" s="10"/>
      <c r="C657" s="10"/>
      <c r="D657" s="97"/>
      <c r="E657" s="10"/>
      <c r="K657" s="106"/>
    </row>
    <row r="658" spans="2:11" ht="12.5">
      <c r="B658" s="10"/>
      <c r="C658" s="10"/>
      <c r="D658" s="97"/>
      <c r="E658" s="10"/>
      <c r="K658" s="106"/>
    </row>
    <row r="659" spans="2:11" ht="12.5">
      <c r="B659" s="10"/>
      <c r="C659" s="10"/>
      <c r="D659" s="97"/>
      <c r="E659" s="10"/>
      <c r="K659" s="106"/>
    </row>
    <row r="660" spans="2:11" ht="12.5">
      <c r="B660" s="10"/>
      <c r="C660" s="10"/>
      <c r="D660" s="97"/>
      <c r="E660" s="10"/>
      <c r="K660" s="106"/>
    </row>
    <row r="661" spans="2:11" ht="12.5">
      <c r="B661" s="10"/>
      <c r="C661" s="10"/>
      <c r="D661" s="97"/>
      <c r="E661" s="10"/>
      <c r="K661" s="106"/>
    </row>
    <row r="662" spans="2:11" ht="12.5">
      <c r="B662" s="10"/>
      <c r="C662" s="10"/>
      <c r="D662" s="97"/>
      <c r="E662" s="10"/>
      <c r="K662" s="106"/>
    </row>
    <row r="663" spans="2:11" ht="12.5">
      <c r="B663" s="10"/>
      <c r="C663" s="10"/>
      <c r="D663" s="97"/>
      <c r="E663" s="10"/>
      <c r="K663" s="106"/>
    </row>
    <row r="664" spans="2:11" ht="12.5">
      <c r="B664" s="10"/>
      <c r="C664" s="10"/>
      <c r="D664" s="97"/>
      <c r="E664" s="10"/>
      <c r="K664" s="106"/>
    </row>
    <row r="665" spans="2:11" ht="12.5">
      <c r="B665" s="10"/>
      <c r="C665" s="10"/>
      <c r="D665" s="97"/>
      <c r="E665" s="10"/>
      <c r="K665" s="106"/>
    </row>
    <row r="666" spans="2:11" ht="12.5">
      <c r="B666" s="10"/>
      <c r="C666" s="10"/>
      <c r="D666" s="97"/>
      <c r="E666" s="10"/>
      <c r="K666" s="106"/>
    </row>
    <row r="667" spans="2:11" ht="12.5">
      <c r="B667" s="10"/>
      <c r="C667" s="10"/>
      <c r="D667" s="97"/>
      <c r="E667" s="10"/>
      <c r="K667" s="106"/>
    </row>
    <row r="668" spans="2:11" ht="12.5">
      <c r="B668" s="10"/>
      <c r="C668" s="10"/>
      <c r="D668" s="97"/>
      <c r="E668" s="10"/>
      <c r="K668" s="106"/>
    </row>
    <row r="669" spans="2:11" ht="12.5">
      <c r="B669" s="10"/>
      <c r="C669" s="10"/>
      <c r="D669" s="97"/>
      <c r="E669" s="10"/>
      <c r="K669" s="106"/>
    </row>
    <row r="670" spans="2:11" ht="12.5">
      <c r="B670" s="10"/>
      <c r="C670" s="10"/>
      <c r="D670" s="97"/>
      <c r="E670" s="10"/>
      <c r="K670" s="106"/>
    </row>
    <row r="671" spans="2:11" ht="12.5">
      <c r="B671" s="10"/>
      <c r="C671" s="10"/>
      <c r="D671" s="97"/>
      <c r="E671" s="10"/>
      <c r="K671" s="106"/>
    </row>
    <row r="672" spans="2:11" ht="12.5">
      <c r="B672" s="10"/>
      <c r="C672" s="10"/>
      <c r="D672" s="97"/>
      <c r="E672" s="10"/>
      <c r="K672" s="106"/>
    </row>
    <row r="673" spans="2:11" ht="12.5">
      <c r="B673" s="10"/>
      <c r="C673" s="10"/>
      <c r="D673" s="97"/>
      <c r="E673" s="10"/>
      <c r="K673" s="106"/>
    </row>
    <row r="674" spans="2:11" ht="12.5">
      <c r="B674" s="10"/>
      <c r="C674" s="10"/>
      <c r="D674" s="97"/>
      <c r="E674" s="10"/>
      <c r="K674" s="106"/>
    </row>
    <row r="675" spans="2:11" ht="12.5">
      <c r="B675" s="10"/>
      <c r="C675" s="10"/>
      <c r="D675" s="97"/>
      <c r="E675" s="10"/>
      <c r="K675" s="106"/>
    </row>
    <row r="676" spans="2:11" ht="12.5">
      <c r="B676" s="10"/>
      <c r="C676" s="10"/>
      <c r="D676" s="97"/>
      <c r="E676" s="10"/>
      <c r="K676" s="106"/>
    </row>
    <row r="677" spans="2:11" ht="12.5">
      <c r="B677" s="10"/>
      <c r="C677" s="10"/>
      <c r="D677" s="97"/>
      <c r="E677" s="10"/>
      <c r="K677" s="106"/>
    </row>
    <row r="678" spans="2:11" ht="12.5">
      <c r="B678" s="10"/>
      <c r="C678" s="10"/>
      <c r="D678" s="97"/>
      <c r="E678" s="10"/>
      <c r="K678" s="106"/>
    </row>
    <row r="679" spans="2:11" ht="12.5">
      <c r="B679" s="10"/>
      <c r="C679" s="10"/>
      <c r="D679" s="97"/>
      <c r="E679" s="10"/>
      <c r="K679" s="106"/>
    </row>
    <row r="680" spans="2:11" ht="12.5">
      <c r="B680" s="10"/>
      <c r="C680" s="10"/>
      <c r="D680" s="97"/>
      <c r="E680" s="10"/>
      <c r="K680" s="106"/>
    </row>
    <row r="681" spans="2:11" ht="12.5">
      <c r="B681" s="10"/>
      <c r="C681" s="10"/>
      <c r="D681" s="97"/>
      <c r="E681" s="10"/>
      <c r="K681" s="106"/>
    </row>
    <row r="682" spans="2:11" ht="12.5">
      <c r="B682" s="10"/>
      <c r="C682" s="10"/>
      <c r="D682" s="97"/>
      <c r="E682" s="10"/>
      <c r="K682" s="106"/>
    </row>
    <row r="683" spans="2:11" ht="12.5">
      <c r="B683" s="10"/>
      <c r="C683" s="10"/>
      <c r="D683" s="97"/>
      <c r="E683" s="10"/>
      <c r="K683" s="106"/>
    </row>
    <row r="684" spans="2:11" ht="12.5">
      <c r="B684" s="10"/>
      <c r="C684" s="10"/>
      <c r="D684" s="97"/>
      <c r="E684" s="10"/>
      <c r="K684" s="106"/>
    </row>
    <row r="685" spans="2:11" ht="12.5">
      <c r="B685" s="10"/>
      <c r="C685" s="10"/>
      <c r="D685" s="97"/>
      <c r="E685" s="10"/>
      <c r="K685" s="106"/>
    </row>
    <row r="686" spans="2:11" ht="12.5">
      <c r="B686" s="10"/>
      <c r="C686" s="10"/>
      <c r="D686" s="97"/>
      <c r="E686" s="10"/>
      <c r="K686" s="106"/>
    </row>
    <row r="687" spans="2:11" ht="12.5">
      <c r="B687" s="10"/>
      <c r="C687" s="10"/>
      <c r="D687" s="97"/>
      <c r="E687" s="10"/>
      <c r="K687" s="106"/>
    </row>
    <row r="688" spans="2:11" ht="12.5">
      <c r="B688" s="10"/>
      <c r="C688" s="10"/>
      <c r="D688" s="97"/>
      <c r="E688" s="10"/>
      <c r="K688" s="106"/>
    </row>
    <row r="689" spans="2:11" ht="12.5">
      <c r="B689" s="10"/>
      <c r="C689" s="10"/>
      <c r="D689" s="97"/>
      <c r="E689" s="10"/>
      <c r="K689" s="106"/>
    </row>
    <row r="690" spans="2:11" ht="12.5">
      <c r="B690" s="10"/>
      <c r="C690" s="10"/>
      <c r="D690" s="97"/>
      <c r="E690" s="10"/>
      <c r="K690" s="106"/>
    </row>
    <row r="691" spans="2:11" ht="12.5">
      <c r="B691" s="10"/>
      <c r="C691" s="10"/>
      <c r="D691" s="97"/>
      <c r="E691" s="10"/>
      <c r="K691" s="106"/>
    </row>
    <row r="692" spans="2:11" ht="12.5">
      <c r="B692" s="10"/>
      <c r="C692" s="10"/>
      <c r="D692" s="97"/>
      <c r="E692" s="10"/>
      <c r="K692" s="106"/>
    </row>
    <row r="693" spans="2:11" ht="12.5">
      <c r="B693" s="10"/>
      <c r="C693" s="10"/>
      <c r="D693" s="97"/>
      <c r="E693" s="10"/>
      <c r="K693" s="106"/>
    </row>
    <row r="694" spans="2:11" ht="12.5">
      <c r="B694" s="10"/>
      <c r="C694" s="10"/>
      <c r="D694" s="97"/>
      <c r="E694" s="10"/>
      <c r="K694" s="106"/>
    </row>
    <row r="695" spans="2:11" ht="12.5">
      <c r="B695" s="10"/>
      <c r="C695" s="10"/>
      <c r="D695" s="97"/>
      <c r="E695" s="10"/>
      <c r="K695" s="106"/>
    </row>
    <row r="696" spans="2:11" ht="12.5">
      <c r="B696" s="10"/>
      <c r="C696" s="10"/>
      <c r="D696" s="97"/>
      <c r="E696" s="10"/>
      <c r="K696" s="106"/>
    </row>
    <row r="697" spans="2:11" ht="12.5">
      <c r="B697" s="10"/>
      <c r="C697" s="10"/>
      <c r="D697" s="97"/>
      <c r="E697" s="10"/>
      <c r="K697" s="106"/>
    </row>
    <row r="698" spans="2:11" ht="12.5">
      <c r="B698" s="10"/>
      <c r="C698" s="10"/>
      <c r="D698" s="97"/>
      <c r="E698" s="10"/>
      <c r="K698" s="106"/>
    </row>
    <row r="699" spans="2:11" ht="12.5">
      <c r="B699" s="10"/>
      <c r="C699" s="10"/>
      <c r="D699" s="97"/>
      <c r="E699" s="10"/>
      <c r="K699" s="106"/>
    </row>
    <row r="700" spans="2:11" ht="12.5">
      <c r="B700" s="10"/>
      <c r="C700" s="10"/>
      <c r="D700" s="97"/>
      <c r="E700" s="10"/>
      <c r="K700" s="106"/>
    </row>
    <row r="701" spans="2:11" ht="12.5">
      <c r="B701" s="10"/>
      <c r="C701" s="10"/>
      <c r="D701" s="97"/>
      <c r="E701" s="10"/>
      <c r="K701" s="106"/>
    </row>
    <row r="702" spans="2:11" ht="12.5">
      <c r="B702" s="10"/>
      <c r="C702" s="10"/>
      <c r="D702" s="97"/>
      <c r="E702" s="10"/>
      <c r="K702" s="106"/>
    </row>
    <row r="703" spans="2:11" ht="12.5">
      <c r="B703" s="10"/>
      <c r="C703" s="10"/>
      <c r="D703" s="97"/>
      <c r="E703" s="10"/>
      <c r="K703" s="106"/>
    </row>
    <row r="704" spans="2:11" ht="12.5">
      <c r="B704" s="10"/>
      <c r="C704" s="10"/>
      <c r="D704" s="97"/>
      <c r="E704" s="10"/>
      <c r="K704" s="106"/>
    </row>
    <row r="705" spans="2:11" ht="12.5">
      <c r="B705" s="10"/>
      <c r="C705" s="10"/>
      <c r="D705" s="97"/>
      <c r="E705" s="10"/>
      <c r="K705" s="106"/>
    </row>
    <row r="706" spans="2:11" ht="12.5">
      <c r="B706" s="10"/>
      <c r="C706" s="10"/>
      <c r="D706" s="97"/>
      <c r="E706" s="10"/>
      <c r="K706" s="106"/>
    </row>
    <row r="707" spans="2:11" ht="12.5">
      <c r="B707" s="10"/>
      <c r="C707" s="10"/>
      <c r="D707" s="97"/>
      <c r="E707" s="10"/>
      <c r="K707" s="106"/>
    </row>
    <row r="708" spans="2:11" ht="12.5">
      <c r="B708" s="10"/>
      <c r="C708" s="10"/>
      <c r="D708" s="97"/>
      <c r="E708" s="10"/>
      <c r="K708" s="106"/>
    </row>
    <row r="709" spans="2:11" ht="12.5">
      <c r="B709" s="10"/>
      <c r="C709" s="10"/>
      <c r="D709" s="97"/>
      <c r="E709" s="10"/>
      <c r="K709" s="106"/>
    </row>
    <row r="710" spans="2:11" ht="12.5">
      <c r="B710" s="10"/>
      <c r="C710" s="10"/>
      <c r="D710" s="97"/>
      <c r="E710" s="10"/>
      <c r="K710" s="106"/>
    </row>
    <row r="711" spans="2:11" ht="12.5">
      <c r="B711" s="10"/>
      <c r="C711" s="10"/>
      <c r="D711" s="97"/>
      <c r="E711" s="10"/>
      <c r="K711" s="106"/>
    </row>
    <row r="712" spans="2:11" ht="12.5">
      <c r="B712" s="10"/>
      <c r="C712" s="10"/>
      <c r="D712" s="97"/>
      <c r="E712" s="10"/>
      <c r="K712" s="106"/>
    </row>
    <row r="713" spans="2:11" ht="12.5">
      <c r="B713" s="10"/>
      <c r="C713" s="10"/>
      <c r="D713" s="97"/>
      <c r="E713" s="10"/>
      <c r="K713" s="106"/>
    </row>
    <row r="714" spans="2:11" ht="12.5">
      <c r="B714" s="10"/>
      <c r="C714" s="10"/>
      <c r="D714" s="97"/>
      <c r="E714" s="10"/>
      <c r="K714" s="106"/>
    </row>
    <row r="715" spans="2:11" ht="12.5">
      <c r="B715" s="10"/>
      <c r="C715" s="10"/>
      <c r="D715" s="97"/>
      <c r="E715" s="10"/>
      <c r="K715" s="106"/>
    </row>
    <row r="716" spans="2:11" ht="12.5">
      <c r="B716" s="10"/>
      <c r="C716" s="10"/>
      <c r="D716" s="97"/>
      <c r="E716" s="10"/>
      <c r="K716" s="106"/>
    </row>
    <row r="717" spans="2:11" ht="12.5">
      <c r="B717" s="10"/>
      <c r="C717" s="10"/>
      <c r="D717" s="97"/>
      <c r="E717" s="10"/>
      <c r="K717" s="106"/>
    </row>
    <row r="718" spans="2:11" ht="12.5">
      <c r="B718" s="10"/>
      <c r="C718" s="10"/>
      <c r="D718" s="97"/>
      <c r="E718" s="10"/>
      <c r="K718" s="106"/>
    </row>
    <row r="719" spans="2:11" ht="12.5">
      <c r="B719" s="10"/>
      <c r="C719" s="10"/>
      <c r="D719" s="97"/>
      <c r="E719" s="10"/>
      <c r="K719" s="106"/>
    </row>
    <row r="720" spans="2:11" ht="12.5">
      <c r="B720" s="10"/>
      <c r="C720" s="10"/>
      <c r="D720" s="97"/>
      <c r="E720" s="10"/>
      <c r="K720" s="106"/>
    </row>
    <row r="721" spans="2:11" ht="12.5">
      <c r="B721" s="10"/>
      <c r="C721" s="10"/>
      <c r="D721" s="97"/>
      <c r="E721" s="10"/>
      <c r="K721" s="106"/>
    </row>
    <row r="722" spans="2:11" ht="12.5">
      <c r="B722" s="10"/>
      <c r="C722" s="10"/>
      <c r="D722" s="97"/>
      <c r="E722" s="10"/>
      <c r="K722" s="106"/>
    </row>
    <row r="723" spans="2:11" ht="12.5">
      <c r="B723" s="10"/>
      <c r="C723" s="10"/>
      <c r="D723" s="97"/>
      <c r="E723" s="10"/>
      <c r="K723" s="106"/>
    </row>
    <row r="724" spans="2:11" ht="12.5">
      <c r="B724" s="10"/>
      <c r="C724" s="10"/>
      <c r="D724" s="97"/>
      <c r="E724" s="10"/>
      <c r="K724" s="106"/>
    </row>
    <row r="725" spans="2:11" ht="12.5">
      <c r="B725" s="10"/>
      <c r="C725" s="10"/>
      <c r="D725" s="97"/>
      <c r="E725" s="10"/>
      <c r="K725" s="106"/>
    </row>
    <row r="726" spans="2:11" ht="12.5">
      <c r="B726" s="10"/>
      <c r="C726" s="10"/>
      <c r="D726" s="97"/>
      <c r="E726" s="10"/>
      <c r="K726" s="106"/>
    </row>
    <row r="727" spans="2:11" ht="12.5">
      <c r="B727" s="10"/>
      <c r="C727" s="10"/>
      <c r="D727" s="97"/>
      <c r="E727" s="10"/>
      <c r="K727" s="106"/>
    </row>
    <row r="728" spans="2:11" ht="12.5">
      <c r="B728" s="10"/>
      <c r="C728" s="10"/>
      <c r="D728" s="97"/>
      <c r="E728" s="10"/>
      <c r="K728" s="106"/>
    </row>
    <row r="729" spans="2:11" ht="12.5">
      <c r="B729" s="10"/>
      <c r="C729" s="10"/>
      <c r="D729" s="97"/>
      <c r="E729" s="10"/>
      <c r="K729" s="106"/>
    </row>
    <row r="730" spans="2:11" ht="12.5">
      <c r="B730" s="10"/>
      <c r="C730" s="10"/>
      <c r="D730" s="97"/>
      <c r="E730" s="10"/>
      <c r="K730" s="106"/>
    </row>
    <row r="731" spans="2:11" ht="12.5">
      <c r="B731" s="10"/>
      <c r="C731" s="10"/>
      <c r="D731" s="97"/>
      <c r="E731" s="10"/>
      <c r="K731" s="106"/>
    </row>
    <row r="732" spans="2:11" ht="12.5">
      <c r="B732" s="10"/>
      <c r="C732" s="10"/>
      <c r="D732" s="97"/>
      <c r="E732" s="10"/>
      <c r="K732" s="106"/>
    </row>
    <row r="733" spans="2:11" ht="12.5">
      <c r="B733" s="10"/>
      <c r="C733" s="10"/>
      <c r="D733" s="97"/>
      <c r="E733" s="10"/>
      <c r="K733" s="106"/>
    </row>
    <row r="734" spans="2:11" ht="12.5">
      <c r="B734" s="10"/>
      <c r="C734" s="10"/>
      <c r="D734" s="97"/>
      <c r="E734" s="10"/>
      <c r="K734" s="106"/>
    </row>
    <row r="735" spans="2:11" ht="12.5">
      <c r="B735" s="10"/>
      <c r="C735" s="10"/>
      <c r="D735" s="97"/>
      <c r="E735" s="10"/>
      <c r="K735" s="106"/>
    </row>
    <row r="736" spans="2:11" ht="12.5">
      <c r="B736" s="10"/>
      <c r="C736" s="10"/>
      <c r="D736" s="97"/>
      <c r="E736" s="10"/>
      <c r="K736" s="106"/>
    </row>
    <row r="737" spans="2:11" ht="12.5">
      <c r="B737" s="10"/>
      <c r="C737" s="10"/>
      <c r="D737" s="97"/>
      <c r="E737" s="10"/>
      <c r="K737" s="106"/>
    </row>
    <row r="738" spans="2:11" ht="12.5">
      <c r="B738" s="10"/>
      <c r="C738" s="10"/>
      <c r="D738" s="97"/>
      <c r="E738" s="10"/>
      <c r="K738" s="106"/>
    </row>
    <row r="739" spans="2:11" ht="12.5">
      <c r="B739" s="10"/>
      <c r="C739" s="10"/>
      <c r="D739" s="97"/>
      <c r="E739" s="10"/>
      <c r="K739" s="106"/>
    </row>
    <row r="740" spans="2:11" ht="12.5">
      <c r="B740" s="10"/>
      <c r="C740" s="10"/>
      <c r="D740" s="97"/>
      <c r="E740" s="10"/>
      <c r="K740" s="106"/>
    </row>
    <row r="741" spans="2:11" ht="12.5">
      <c r="B741" s="10"/>
      <c r="C741" s="10"/>
      <c r="D741" s="97"/>
      <c r="E741" s="10"/>
      <c r="K741" s="106"/>
    </row>
    <row r="742" spans="2:11" ht="12.5">
      <c r="B742" s="10"/>
      <c r="C742" s="10"/>
      <c r="D742" s="97"/>
      <c r="E742" s="10"/>
      <c r="K742" s="106"/>
    </row>
    <row r="743" spans="2:11" ht="12.5">
      <c r="B743" s="10"/>
      <c r="C743" s="10"/>
      <c r="D743" s="97"/>
      <c r="E743" s="10"/>
      <c r="K743" s="106"/>
    </row>
    <row r="744" spans="2:11" ht="12.5">
      <c r="B744" s="10"/>
      <c r="C744" s="10"/>
      <c r="D744" s="97"/>
      <c r="E744" s="10"/>
      <c r="K744" s="106"/>
    </row>
    <row r="745" spans="2:11" ht="12.5">
      <c r="B745" s="10"/>
      <c r="C745" s="10"/>
      <c r="D745" s="97"/>
      <c r="E745" s="10"/>
      <c r="K745" s="106"/>
    </row>
    <row r="746" spans="2:11" ht="12.5">
      <c r="B746" s="10"/>
      <c r="C746" s="10"/>
      <c r="D746" s="97"/>
      <c r="E746" s="10"/>
      <c r="K746" s="106"/>
    </row>
    <row r="747" spans="2:11" ht="12.5">
      <c r="B747" s="10"/>
      <c r="C747" s="10"/>
      <c r="D747" s="97"/>
      <c r="E747" s="10"/>
      <c r="K747" s="106"/>
    </row>
    <row r="748" spans="2:11" ht="12.5">
      <c r="B748" s="10"/>
      <c r="C748" s="10"/>
      <c r="D748" s="97"/>
      <c r="E748" s="10"/>
      <c r="K748" s="106"/>
    </row>
    <row r="749" spans="2:11" ht="12.5">
      <c r="B749" s="10"/>
      <c r="C749" s="10"/>
      <c r="D749" s="97"/>
      <c r="E749" s="10"/>
      <c r="K749" s="106"/>
    </row>
    <row r="750" spans="2:11" ht="12.5">
      <c r="B750" s="10"/>
      <c r="C750" s="10"/>
      <c r="D750" s="97"/>
      <c r="E750" s="10"/>
      <c r="K750" s="106"/>
    </row>
    <row r="751" spans="2:11" ht="12.5">
      <c r="B751" s="10"/>
      <c r="C751" s="10"/>
      <c r="D751" s="97"/>
      <c r="E751" s="10"/>
      <c r="K751" s="106"/>
    </row>
    <row r="752" spans="2:11" ht="12.5">
      <c r="B752" s="10"/>
      <c r="C752" s="10"/>
      <c r="D752" s="97"/>
      <c r="E752" s="10"/>
      <c r="K752" s="106"/>
    </row>
    <row r="753" spans="2:11" ht="12.5">
      <c r="B753" s="10"/>
      <c r="C753" s="10"/>
      <c r="D753" s="97"/>
      <c r="E753" s="10"/>
      <c r="K753" s="106"/>
    </row>
    <row r="754" spans="2:11" ht="12.5">
      <c r="B754" s="10"/>
      <c r="C754" s="10"/>
      <c r="D754" s="97"/>
      <c r="E754" s="10"/>
      <c r="K754" s="106"/>
    </row>
    <row r="755" spans="2:11" ht="12.5">
      <c r="B755" s="10"/>
      <c r="C755" s="10"/>
      <c r="D755" s="97"/>
      <c r="E755" s="10"/>
      <c r="K755" s="106"/>
    </row>
    <row r="756" spans="2:11" ht="12.5">
      <c r="B756" s="10"/>
      <c r="C756" s="10"/>
      <c r="D756" s="97"/>
      <c r="E756" s="10"/>
      <c r="K756" s="106"/>
    </row>
    <row r="757" spans="2:11" ht="12.5">
      <c r="B757" s="10"/>
      <c r="C757" s="10"/>
      <c r="D757" s="97"/>
      <c r="E757" s="10"/>
      <c r="K757" s="106"/>
    </row>
    <row r="758" spans="2:11" ht="12.5">
      <c r="B758" s="10"/>
      <c r="C758" s="10"/>
      <c r="D758" s="97"/>
      <c r="E758" s="10"/>
      <c r="K758" s="106"/>
    </row>
    <row r="759" spans="2:11" ht="12.5">
      <c r="B759" s="10"/>
      <c r="C759" s="10"/>
      <c r="D759" s="97"/>
      <c r="E759" s="10"/>
      <c r="K759" s="106"/>
    </row>
    <row r="760" spans="2:11" ht="12.5">
      <c r="B760" s="10"/>
      <c r="C760" s="10"/>
      <c r="D760" s="97"/>
      <c r="E760" s="10"/>
      <c r="K760" s="106"/>
    </row>
    <row r="761" spans="2:11" ht="12.5">
      <c r="B761" s="10"/>
      <c r="C761" s="10"/>
      <c r="D761" s="97"/>
      <c r="E761" s="10"/>
      <c r="K761" s="106"/>
    </row>
    <row r="762" spans="2:11" ht="12.5">
      <c r="B762" s="10"/>
      <c r="C762" s="10"/>
      <c r="D762" s="97"/>
      <c r="E762" s="10"/>
      <c r="K762" s="106"/>
    </row>
    <row r="763" spans="2:11" ht="12.5">
      <c r="B763" s="10"/>
      <c r="C763" s="10"/>
      <c r="D763" s="97"/>
      <c r="E763" s="10"/>
      <c r="K763" s="106"/>
    </row>
    <row r="764" spans="2:11" ht="12.5">
      <c r="B764" s="10"/>
      <c r="C764" s="10"/>
      <c r="D764" s="97"/>
      <c r="E764" s="10"/>
      <c r="K764" s="106"/>
    </row>
    <row r="765" spans="2:11" ht="12.5">
      <c r="B765" s="10"/>
      <c r="C765" s="10"/>
      <c r="D765" s="97"/>
      <c r="E765" s="10"/>
      <c r="K765" s="106"/>
    </row>
    <row r="766" spans="2:11" ht="12.5">
      <c r="B766" s="10"/>
      <c r="C766" s="10"/>
      <c r="D766" s="97"/>
      <c r="E766" s="10"/>
      <c r="K766" s="106"/>
    </row>
    <row r="767" spans="2:11" ht="12.5">
      <c r="B767" s="10"/>
      <c r="C767" s="10"/>
      <c r="D767" s="97"/>
      <c r="E767" s="10"/>
      <c r="K767" s="106"/>
    </row>
    <row r="768" spans="2:11" ht="12.5">
      <c r="B768" s="10"/>
      <c r="C768" s="10"/>
      <c r="D768" s="97"/>
      <c r="E768" s="10"/>
      <c r="K768" s="106"/>
    </row>
    <row r="769" spans="2:11" ht="12.5">
      <c r="B769" s="10"/>
      <c r="C769" s="10"/>
      <c r="D769" s="97"/>
      <c r="E769" s="10"/>
      <c r="K769" s="106"/>
    </row>
    <row r="770" spans="2:11" ht="12.5">
      <c r="B770" s="10"/>
      <c r="C770" s="10"/>
      <c r="D770" s="97"/>
      <c r="E770" s="10"/>
      <c r="K770" s="106"/>
    </row>
    <row r="771" spans="2:11" ht="12.5">
      <c r="B771" s="10"/>
      <c r="C771" s="10"/>
      <c r="D771" s="97"/>
      <c r="E771" s="10"/>
      <c r="K771" s="106"/>
    </row>
    <row r="772" spans="2:11" ht="12.5">
      <c r="B772" s="10"/>
      <c r="C772" s="10"/>
      <c r="D772" s="97"/>
      <c r="E772" s="10"/>
      <c r="K772" s="106"/>
    </row>
    <row r="773" spans="2:11" ht="12.5">
      <c r="B773" s="10"/>
      <c r="C773" s="10"/>
      <c r="D773" s="97"/>
      <c r="E773" s="10"/>
      <c r="K773" s="106"/>
    </row>
    <row r="774" spans="2:11" ht="12.5">
      <c r="B774" s="10"/>
      <c r="C774" s="10"/>
      <c r="D774" s="97"/>
      <c r="E774" s="10"/>
      <c r="K774" s="106"/>
    </row>
    <row r="775" spans="2:11" ht="12.5">
      <c r="B775" s="10"/>
      <c r="C775" s="10"/>
      <c r="D775" s="97"/>
      <c r="E775" s="10"/>
      <c r="K775" s="106"/>
    </row>
    <row r="776" spans="2:11" ht="12.5">
      <c r="B776" s="10"/>
      <c r="C776" s="10"/>
      <c r="D776" s="97"/>
      <c r="E776" s="10"/>
      <c r="K776" s="106"/>
    </row>
    <row r="777" spans="2:11" ht="12.5">
      <c r="B777" s="10"/>
      <c r="C777" s="10"/>
      <c r="D777" s="97"/>
      <c r="E777" s="10"/>
      <c r="K777" s="106"/>
    </row>
    <row r="778" spans="2:11" ht="12.5">
      <c r="B778" s="10"/>
      <c r="C778" s="10"/>
      <c r="D778" s="97"/>
      <c r="E778" s="10"/>
      <c r="K778" s="106"/>
    </row>
    <row r="779" spans="2:11" ht="12.5">
      <c r="B779" s="10"/>
      <c r="C779" s="10"/>
      <c r="D779" s="97"/>
      <c r="E779" s="10"/>
      <c r="K779" s="106"/>
    </row>
    <row r="780" spans="2:11" ht="12.5">
      <c r="B780" s="10"/>
      <c r="C780" s="10"/>
      <c r="D780" s="97"/>
      <c r="E780" s="10"/>
      <c r="K780" s="106"/>
    </row>
    <row r="781" spans="2:11" ht="12.5">
      <c r="B781" s="10"/>
      <c r="C781" s="10"/>
      <c r="D781" s="97"/>
      <c r="E781" s="10"/>
      <c r="K781" s="106"/>
    </row>
    <row r="782" spans="2:11" ht="12.5">
      <c r="B782" s="10"/>
      <c r="C782" s="10"/>
      <c r="D782" s="97"/>
      <c r="E782" s="10"/>
      <c r="K782" s="106"/>
    </row>
    <row r="783" spans="2:11" ht="12.5">
      <c r="B783" s="10"/>
      <c r="C783" s="10"/>
      <c r="D783" s="97"/>
      <c r="E783" s="10"/>
      <c r="K783" s="106"/>
    </row>
    <row r="784" spans="2:11" ht="12.5">
      <c r="B784" s="10"/>
      <c r="C784" s="10"/>
      <c r="D784" s="97"/>
      <c r="E784" s="10"/>
      <c r="K784" s="106"/>
    </row>
    <row r="785" spans="2:11" ht="12.5">
      <c r="B785" s="10"/>
      <c r="C785" s="10"/>
      <c r="D785" s="97"/>
      <c r="E785" s="10"/>
      <c r="K785" s="106"/>
    </row>
    <row r="786" spans="2:11" ht="12.5">
      <c r="B786" s="10"/>
      <c r="C786" s="10"/>
      <c r="D786" s="97"/>
      <c r="E786" s="10"/>
      <c r="K786" s="106"/>
    </row>
    <row r="787" spans="2:11" ht="12.5">
      <c r="B787" s="10"/>
      <c r="C787" s="10"/>
      <c r="D787" s="97"/>
      <c r="E787" s="10"/>
      <c r="K787" s="106"/>
    </row>
    <row r="788" spans="2:11" ht="12.5">
      <c r="B788" s="10"/>
      <c r="C788" s="10"/>
      <c r="D788" s="97"/>
      <c r="E788" s="10"/>
      <c r="K788" s="106"/>
    </row>
    <row r="789" spans="2:11" ht="12.5">
      <c r="B789" s="10"/>
      <c r="C789" s="10"/>
      <c r="D789" s="97"/>
      <c r="E789" s="10"/>
      <c r="K789" s="106"/>
    </row>
    <row r="790" spans="2:11" ht="12.5">
      <c r="B790" s="10"/>
      <c r="C790" s="10"/>
      <c r="D790" s="97"/>
      <c r="E790" s="10"/>
      <c r="K790" s="106"/>
    </row>
    <row r="791" spans="2:11" ht="12.5">
      <c r="B791" s="10"/>
      <c r="C791" s="10"/>
      <c r="D791" s="97"/>
      <c r="E791" s="10"/>
      <c r="K791" s="106"/>
    </row>
    <row r="792" spans="2:11" ht="12.5">
      <c r="B792" s="10"/>
      <c r="C792" s="10"/>
      <c r="D792" s="97"/>
      <c r="E792" s="10"/>
      <c r="K792" s="106"/>
    </row>
    <row r="793" spans="2:11" ht="12.5">
      <c r="B793" s="10"/>
      <c r="C793" s="10"/>
      <c r="D793" s="97"/>
      <c r="E793" s="10"/>
      <c r="K793" s="106"/>
    </row>
    <row r="794" spans="2:11" ht="12.5">
      <c r="B794" s="10"/>
      <c r="C794" s="10"/>
      <c r="D794" s="97"/>
      <c r="E794" s="10"/>
      <c r="K794" s="106"/>
    </row>
    <row r="795" spans="2:11" ht="12.5">
      <c r="B795" s="10"/>
      <c r="C795" s="10"/>
      <c r="D795" s="97"/>
      <c r="E795" s="10"/>
      <c r="K795" s="106"/>
    </row>
    <row r="796" spans="2:11" ht="12.5">
      <c r="B796" s="10"/>
      <c r="C796" s="10"/>
      <c r="D796" s="97"/>
      <c r="E796" s="10"/>
      <c r="K796" s="106"/>
    </row>
    <row r="797" spans="2:11" ht="12.5">
      <c r="B797" s="10"/>
      <c r="C797" s="10"/>
      <c r="D797" s="97"/>
      <c r="E797" s="10"/>
      <c r="K797" s="106"/>
    </row>
    <row r="798" spans="2:11" ht="12.5">
      <c r="B798" s="10"/>
      <c r="C798" s="10"/>
      <c r="D798" s="97"/>
      <c r="E798" s="10"/>
      <c r="K798" s="106"/>
    </row>
    <row r="799" spans="2:11" ht="12.5">
      <c r="B799" s="10"/>
      <c r="C799" s="10"/>
      <c r="D799" s="97"/>
      <c r="E799" s="10"/>
      <c r="K799" s="106"/>
    </row>
    <row r="800" spans="2:11" ht="12.5">
      <c r="B800" s="10"/>
      <c r="C800" s="10"/>
      <c r="D800" s="97"/>
      <c r="E800" s="10"/>
      <c r="K800" s="106"/>
    </row>
    <row r="801" spans="2:11" ht="12.5">
      <c r="B801" s="10"/>
      <c r="C801" s="10"/>
      <c r="D801" s="97"/>
      <c r="E801" s="10"/>
      <c r="K801" s="106"/>
    </row>
    <row r="802" spans="2:11" ht="12.5">
      <c r="B802" s="10"/>
      <c r="C802" s="10"/>
      <c r="D802" s="97"/>
      <c r="E802" s="10"/>
      <c r="K802" s="106"/>
    </row>
    <row r="803" spans="2:11" ht="12.5">
      <c r="B803" s="10"/>
      <c r="C803" s="10"/>
      <c r="D803" s="97"/>
      <c r="E803" s="10"/>
      <c r="K803" s="106"/>
    </row>
    <row r="804" spans="2:11" ht="12.5">
      <c r="B804" s="10"/>
      <c r="C804" s="10"/>
      <c r="D804" s="97"/>
      <c r="E804" s="10"/>
      <c r="K804" s="106"/>
    </row>
    <row r="805" spans="2:11" ht="12.5">
      <c r="B805" s="10"/>
      <c r="C805" s="10"/>
      <c r="D805" s="97"/>
      <c r="E805" s="10"/>
      <c r="K805" s="106"/>
    </row>
    <row r="806" spans="2:11" ht="12.5">
      <c r="B806" s="10"/>
      <c r="C806" s="10"/>
      <c r="D806" s="97"/>
      <c r="E806" s="10"/>
      <c r="K806" s="106"/>
    </row>
    <row r="807" spans="2:11" ht="12.5">
      <c r="B807" s="10"/>
      <c r="C807" s="10"/>
      <c r="D807" s="97"/>
      <c r="E807" s="10"/>
      <c r="K807" s="106"/>
    </row>
    <row r="808" spans="2:11" ht="12.5">
      <c r="B808" s="10"/>
      <c r="C808" s="10"/>
      <c r="D808" s="97"/>
      <c r="E808" s="10"/>
      <c r="K808" s="106"/>
    </row>
    <row r="809" spans="2:11" ht="12.5">
      <c r="B809" s="10"/>
      <c r="C809" s="10"/>
      <c r="D809" s="97"/>
      <c r="E809" s="10"/>
      <c r="K809" s="106"/>
    </row>
    <row r="810" spans="2:11" ht="12.5">
      <c r="B810" s="10"/>
      <c r="C810" s="10"/>
      <c r="D810" s="97"/>
      <c r="E810" s="10"/>
      <c r="K810" s="106"/>
    </row>
    <row r="811" spans="2:11" ht="12.5">
      <c r="B811" s="10"/>
      <c r="C811" s="10"/>
      <c r="D811" s="97"/>
      <c r="E811" s="10"/>
      <c r="K811" s="106"/>
    </row>
    <row r="812" spans="2:11" ht="12.5">
      <c r="B812" s="10"/>
      <c r="C812" s="10"/>
      <c r="D812" s="97"/>
      <c r="E812" s="10"/>
      <c r="K812" s="106"/>
    </row>
    <row r="813" spans="2:11" ht="12.5">
      <c r="B813" s="10"/>
      <c r="C813" s="10"/>
      <c r="D813" s="97"/>
      <c r="E813" s="10"/>
      <c r="K813" s="106"/>
    </row>
    <row r="814" spans="2:11" ht="12.5">
      <c r="B814" s="10"/>
      <c r="C814" s="10"/>
      <c r="D814" s="97"/>
      <c r="E814" s="10"/>
      <c r="K814" s="106"/>
    </row>
    <row r="815" spans="2:11" ht="12.5">
      <c r="B815" s="10"/>
      <c r="C815" s="10"/>
      <c r="D815" s="97"/>
      <c r="E815" s="10"/>
      <c r="K815" s="106"/>
    </row>
    <row r="816" spans="2:11" ht="12.5">
      <c r="B816" s="10"/>
      <c r="C816" s="10"/>
      <c r="D816" s="97"/>
      <c r="E816" s="10"/>
      <c r="K816" s="106"/>
    </row>
    <row r="817" spans="2:11" ht="12.5">
      <c r="B817" s="10"/>
      <c r="C817" s="10"/>
      <c r="D817" s="97"/>
      <c r="E817" s="10"/>
      <c r="K817" s="106"/>
    </row>
    <row r="818" spans="2:11" ht="12.5">
      <c r="B818" s="10"/>
      <c r="C818" s="10"/>
      <c r="D818" s="97"/>
      <c r="E818" s="10"/>
      <c r="K818" s="106"/>
    </row>
    <row r="819" spans="2:11" ht="12.5">
      <c r="B819" s="10"/>
      <c r="C819" s="10"/>
      <c r="D819" s="97"/>
      <c r="E819" s="10"/>
      <c r="K819" s="106"/>
    </row>
    <row r="820" spans="2:11" ht="12.5">
      <c r="B820" s="10"/>
      <c r="C820" s="10"/>
      <c r="D820" s="97"/>
      <c r="E820" s="10"/>
      <c r="K820" s="106"/>
    </row>
    <row r="821" spans="2:11" ht="12.5">
      <c r="B821" s="10"/>
      <c r="C821" s="10"/>
      <c r="D821" s="97"/>
      <c r="E821" s="10"/>
      <c r="K821" s="106"/>
    </row>
    <row r="822" spans="2:11" ht="12.5">
      <c r="B822" s="10"/>
      <c r="C822" s="10"/>
      <c r="D822" s="97"/>
      <c r="E822" s="10"/>
      <c r="K822" s="106"/>
    </row>
    <row r="823" spans="2:11" ht="12.5">
      <c r="B823" s="10"/>
      <c r="C823" s="10"/>
      <c r="D823" s="97"/>
      <c r="E823" s="10"/>
      <c r="K823" s="106"/>
    </row>
    <row r="824" spans="2:11" ht="12.5">
      <c r="B824" s="10"/>
      <c r="C824" s="10"/>
      <c r="D824" s="97"/>
      <c r="E824" s="10"/>
      <c r="K824" s="106"/>
    </row>
    <row r="825" spans="2:11" ht="12.5">
      <c r="B825" s="10"/>
      <c r="C825" s="10"/>
      <c r="D825" s="97"/>
      <c r="E825" s="10"/>
      <c r="K825" s="106"/>
    </row>
    <row r="826" spans="2:11" ht="12.5">
      <c r="B826" s="10"/>
      <c r="C826" s="10"/>
      <c r="D826" s="97"/>
      <c r="E826" s="10"/>
      <c r="K826" s="106"/>
    </row>
    <row r="827" spans="2:11" ht="12.5">
      <c r="B827" s="10"/>
      <c r="C827" s="10"/>
      <c r="D827" s="97"/>
      <c r="E827" s="10"/>
      <c r="K827" s="106"/>
    </row>
    <row r="828" spans="2:11" ht="12.5">
      <c r="B828" s="10"/>
      <c r="C828" s="10"/>
      <c r="D828" s="97"/>
      <c r="E828" s="10"/>
      <c r="K828" s="106"/>
    </row>
    <row r="829" spans="2:11" ht="12.5">
      <c r="B829" s="10"/>
      <c r="C829" s="10"/>
      <c r="D829" s="97"/>
      <c r="E829" s="10"/>
      <c r="K829" s="106"/>
    </row>
    <row r="830" spans="2:11" ht="12.5">
      <c r="B830" s="10"/>
      <c r="C830" s="10"/>
      <c r="D830" s="97"/>
      <c r="E830" s="10"/>
      <c r="K830" s="106"/>
    </row>
    <row r="831" spans="2:11" ht="12.5">
      <c r="B831" s="10"/>
      <c r="C831" s="10"/>
      <c r="D831" s="97"/>
      <c r="E831" s="10"/>
      <c r="K831" s="106"/>
    </row>
    <row r="832" spans="2:11" ht="12.5">
      <c r="B832" s="10"/>
      <c r="C832" s="10"/>
      <c r="D832" s="97"/>
      <c r="E832" s="10"/>
      <c r="K832" s="106"/>
    </row>
    <row r="833" spans="2:11" ht="12.5">
      <c r="B833" s="10"/>
      <c r="C833" s="10"/>
      <c r="D833" s="97"/>
      <c r="E833" s="10"/>
      <c r="K833" s="106"/>
    </row>
    <row r="834" spans="2:11" ht="12.5">
      <c r="B834" s="10"/>
      <c r="C834" s="10"/>
      <c r="D834" s="97"/>
      <c r="E834" s="10"/>
      <c r="K834" s="106"/>
    </row>
    <row r="835" spans="2:11" ht="12.5">
      <c r="B835" s="10"/>
      <c r="C835" s="10"/>
      <c r="D835" s="97"/>
      <c r="E835" s="10"/>
      <c r="K835" s="106"/>
    </row>
    <row r="836" spans="2:11" ht="12.5">
      <c r="B836" s="10"/>
      <c r="C836" s="10"/>
      <c r="D836" s="97"/>
      <c r="E836" s="10"/>
      <c r="K836" s="106"/>
    </row>
    <row r="837" spans="2:11" ht="12.5">
      <c r="B837" s="10"/>
      <c r="C837" s="10"/>
      <c r="D837" s="97"/>
      <c r="E837" s="10"/>
      <c r="K837" s="106"/>
    </row>
    <row r="838" spans="2:11" ht="12.5">
      <c r="B838" s="10"/>
      <c r="C838" s="10"/>
      <c r="D838" s="97"/>
      <c r="E838" s="10"/>
      <c r="K838" s="106"/>
    </row>
    <row r="839" spans="2:11" ht="12.5">
      <c r="B839" s="10"/>
      <c r="C839" s="10"/>
      <c r="D839" s="97"/>
      <c r="E839" s="10"/>
      <c r="K839" s="106"/>
    </row>
    <row r="840" spans="2:11" ht="12.5">
      <c r="B840" s="10"/>
      <c r="C840" s="10"/>
      <c r="D840" s="97"/>
      <c r="E840" s="10"/>
      <c r="K840" s="106"/>
    </row>
    <row r="841" spans="2:11" ht="12.5">
      <c r="B841" s="10"/>
      <c r="C841" s="10"/>
      <c r="D841" s="97"/>
      <c r="E841" s="10"/>
      <c r="K841" s="106"/>
    </row>
    <row r="842" spans="2:11" ht="12.5">
      <c r="B842" s="10"/>
      <c r="C842" s="10"/>
      <c r="D842" s="97"/>
      <c r="E842" s="10"/>
      <c r="K842" s="106"/>
    </row>
    <row r="843" spans="2:11" ht="12.5">
      <c r="B843" s="10"/>
      <c r="C843" s="10"/>
      <c r="D843" s="97"/>
      <c r="E843" s="10"/>
      <c r="K843" s="106"/>
    </row>
    <row r="844" spans="2:11" ht="12.5">
      <c r="B844" s="10"/>
      <c r="C844" s="10"/>
      <c r="D844" s="97"/>
      <c r="E844" s="10"/>
      <c r="K844" s="106"/>
    </row>
    <row r="845" spans="2:11" ht="12.5">
      <c r="B845" s="10"/>
      <c r="C845" s="10"/>
      <c r="D845" s="97"/>
      <c r="E845" s="10"/>
      <c r="K845" s="106"/>
    </row>
    <row r="846" spans="2:11" ht="12.5">
      <c r="B846" s="10"/>
      <c r="C846" s="10"/>
      <c r="D846" s="97"/>
      <c r="E846" s="10"/>
      <c r="K846" s="106"/>
    </row>
    <row r="847" spans="2:11" ht="12.5">
      <c r="B847" s="10"/>
      <c r="C847" s="10"/>
      <c r="D847" s="97"/>
      <c r="E847" s="10"/>
      <c r="K847" s="106"/>
    </row>
    <row r="848" spans="2:11" ht="12.5">
      <c r="B848" s="10"/>
      <c r="C848" s="10"/>
      <c r="D848" s="97"/>
      <c r="E848" s="10"/>
      <c r="K848" s="106"/>
    </row>
    <row r="849" spans="2:11" ht="12.5">
      <c r="B849" s="10"/>
      <c r="C849" s="10"/>
      <c r="D849" s="97"/>
      <c r="E849" s="10"/>
      <c r="K849" s="106"/>
    </row>
    <row r="850" spans="2:11" ht="12.5">
      <c r="B850" s="10"/>
      <c r="C850" s="10"/>
      <c r="D850" s="97"/>
      <c r="E850" s="10"/>
      <c r="K850" s="106"/>
    </row>
    <row r="851" spans="2:11" ht="12.5">
      <c r="B851" s="10"/>
      <c r="C851" s="10"/>
      <c r="D851" s="97"/>
      <c r="E851" s="10"/>
      <c r="K851" s="106"/>
    </row>
    <row r="852" spans="2:11" ht="12.5">
      <c r="B852" s="10"/>
      <c r="C852" s="10"/>
      <c r="D852" s="97"/>
      <c r="E852" s="10"/>
      <c r="K852" s="106"/>
    </row>
    <row r="853" spans="2:11" ht="12.5">
      <c r="B853" s="10"/>
      <c r="C853" s="10"/>
      <c r="D853" s="97"/>
      <c r="E853" s="10"/>
      <c r="K853" s="106"/>
    </row>
    <row r="854" spans="2:11" ht="12.5">
      <c r="B854" s="10"/>
      <c r="C854" s="10"/>
      <c r="D854" s="97"/>
      <c r="E854" s="10"/>
      <c r="K854" s="106"/>
    </row>
    <row r="855" spans="2:11" ht="12.5">
      <c r="B855" s="10"/>
      <c r="C855" s="10"/>
      <c r="D855" s="97"/>
      <c r="E855" s="10"/>
      <c r="K855" s="106"/>
    </row>
    <row r="856" spans="2:11" ht="12.5">
      <c r="B856" s="10"/>
      <c r="C856" s="10"/>
      <c r="D856" s="97"/>
      <c r="E856" s="10"/>
      <c r="K856" s="106"/>
    </row>
    <row r="857" spans="2:11" ht="12.5">
      <c r="B857" s="10"/>
      <c r="C857" s="10"/>
      <c r="D857" s="97"/>
      <c r="E857" s="10"/>
      <c r="K857" s="106"/>
    </row>
    <row r="858" spans="2:11" ht="12.5">
      <c r="B858" s="10"/>
      <c r="C858" s="10"/>
      <c r="D858" s="97"/>
      <c r="E858" s="10"/>
      <c r="K858" s="106"/>
    </row>
    <row r="859" spans="2:11" ht="12.5">
      <c r="B859" s="10"/>
      <c r="C859" s="10"/>
      <c r="D859" s="97"/>
      <c r="E859" s="10"/>
      <c r="K859" s="106"/>
    </row>
    <row r="860" spans="2:11" ht="12.5">
      <c r="B860" s="10"/>
      <c r="C860" s="10"/>
      <c r="D860" s="97"/>
      <c r="E860" s="10"/>
      <c r="K860" s="106"/>
    </row>
    <row r="861" spans="2:11" ht="12.5">
      <c r="B861" s="10"/>
      <c r="C861" s="10"/>
      <c r="D861" s="97"/>
      <c r="E861" s="10"/>
      <c r="K861" s="106"/>
    </row>
    <row r="862" spans="2:11" ht="12.5">
      <c r="B862" s="10"/>
      <c r="C862" s="10"/>
      <c r="D862" s="97"/>
      <c r="E862" s="10"/>
      <c r="K862" s="106"/>
    </row>
    <row r="863" spans="2:11" ht="12.5">
      <c r="B863" s="10"/>
      <c r="C863" s="10"/>
      <c r="D863" s="97"/>
      <c r="E863" s="10"/>
      <c r="K863" s="106"/>
    </row>
    <row r="864" spans="2:11" ht="12.5">
      <c r="B864" s="10"/>
      <c r="C864" s="10"/>
      <c r="D864" s="97"/>
      <c r="E864" s="10"/>
      <c r="K864" s="106"/>
    </row>
    <row r="865" spans="2:11" ht="12.5">
      <c r="B865" s="10"/>
      <c r="C865" s="10"/>
      <c r="D865" s="97"/>
      <c r="E865" s="10"/>
      <c r="K865" s="106"/>
    </row>
    <row r="866" spans="2:11" ht="12.5">
      <c r="B866" s="10"/>
      <c r="C866" s="10"/>
      <c r="D866" s="97"/>
      <c r="E866" s="10"/>
      <c r="K866" s="106"/>
    </row>
    <row r="867" spans="2:11" ht="12.5">
      <c r="B867" s="10"/>
      <c r="C867" s="10"/>
      <c r="D867" s="97"/>
      <c r="E867" s="10"/>
      <c r="K867" s="106"/>
    </row>
    <row r="868" spans="2:11" ht="12.5">
      <c r="B868" s="10"/>
      <c r="C868" s="10"/>
      <c r="D868" s="97"/>
      <c r="E868" s="10"/>
      <c r="K868" s="106"/>
    </row>
    <row r="869" spans="2:11" ht="12.5">
      <c r="B869" s="10"/>
      <c r="C869" s="10"/>
      <c r="D869" s="97"/>
      <c r="E869" s="10"/>
      <c r="K869" s="106"/>
    </row>
    <row r="870" spans="2:11" ht="12.5">
      <c r="B870" s="10"/>
      <c r="C870" s="10"/>
      <c r="D870" s="97"/>
      <c r="E870" s="10"/>
      <c r="K870" s="106"/>
    </row>
    <row r="871" spans="2:11" ht="12.5">
      <c r="B871" s="10"/>
      <c r="C871" s="10"/>
      <c r="D871" s="97"/>
      <c r="E871" s="10"/>
      <c r="K871" s="106"/>
    </row>
    <row r="872" spans="2:11" ht="12.5">
      <c r="B872" s="10"/>
      <c r="C872" s="10"/>
      <c r="D872" s="97"/>
      <c r="E872" s="10"/>
      <c r="K872" s="106"/>
    </row>
    <row r="873" spans="2:11" ht="12.5">
      <c r="B873" s="10"/>
      <c r="C873" s="10"/>
      <c r="D873" s="97"/>
      <c r="E873" s="10"/>
      <c r="K873" s="106"/>
    </row>
    <row r="874" spans="2:11" ht="12.5">
      <c r="B874" s="10"/>
      <c r="C874" s="10"/>
      <c r="D874" s="97"/>
      <c r="E874" s="10"/>
      <c r="K874" s="106"/>
    </row>
    <row r="875" spans="2:11" ht="12.5">
      <c r="B875" s="10"/>
      <c r="C875" s="10"/>
      <c r="D875" s="97"/>
      <c r="E875" s="10"/>
      <c r="K875" s="106"/>
    </row>
    <row r="876" spans="2:11" ht="12.5">
      <c r="B876" s="10"/>
      <c r="C876" s="10"/>
      <c r="D876" s="97"/>
      <c r="E876" s="10"/>
      <c r="K876" s="106"/>
    </row>
    <row r="877" spans="2:11" ht="12.5">
      <c r="B877" s="10"/>
      <c r="C877" s="10"/>
      <c r="D877" s="97"/>
      <c r="E877" s="10"/>
      <c r="K877" s="106"/>
    </row>
    <row r="878" spans="2:11" ht="12.5">
      <c r="B878" s="10"/>
      <c r="C878" s="10"/>
      <c r="D878" s="97"/>
      <c r="E878" s="10"/>
      <c r="K878" s="106"/>
    </row>
    <row r="879" spans="2:11" ht="12.5">
      <c r="B879" s="10"/>
      <c r="C879" s="10"/>
      <c r="D879" s="97"/>
      <c r="E879" s="10"/>
      <c r="K879" s="106"/>
    </row>
    <row r="880" spans="2:11" ht="12.5">
      <c r="B880" s="10"/>
      <c r="C880" s="10"/>
      <c r="D880" s="97"/>
      <c r="E880" s="10"/>
      <c r="K880" s="106"/>
    </row>
    <row r="881" spans="2:11" ht="12.5">
      <c r="B881" s="10"/>
      <c r="C881" s="10"/>
      <c r="D881" s="97"/>
      <c r="E881" s="10"/>
      <c r="K881" s="106"/>
    </row>
    <row r="882" spans="2:11" ht="12.5">
      <c r="B882" s="10"/>
      <c r="C882" s="10"/>
      <c r="D882" s="97"/>
      <c r="E882" s="10"/>
      <c r="K882" s="106"/>
    </row>
    <row r="883" spans="2:11" ht="12.5">
      <c r="B883" s="10"/>
      <c r="C883" s="10"/>
      <c r="D883" s="97"/>
      <c r="E883" s="10"/>
      <c r="K883" s="106"/>
    </row>
    <row r="884" spans="2:11" ht="12.5">
      <c r="B884" s="10"/>
      <c r="C884" s="10"/>
      <c r="D884" s="97"/>
      <c r="E884" s="10"/>
      <c r="K884" s="106"/>
    </row>
    <row r="885" spans="2:11" ht="12.5">
      <c r="B885" s="10"/>
      <c r="C885" s="10"/>
      <c r="D885" s="97"/>
      <c r="E885" s="10"/>
      <c r="K885" s="106"/>
    </row>
    <row r="886" spans="2:11" ht="12.5">
      <c r="B886" s="10"/>
      <c r="C886" s="10"/>
      <c r="D886" s="97"/>
      <c r="E886" s="10"/>
      <c r="K886" s="106"/>
    </row>
    <row r="887" spans="2:11" ht="12.5">
      <c r="B887" s="10"/>
      <c r="C887" s="10"/>
      <c r="D887" s="97"/>
      <c r="E887" s="10"/>
      <c r="K887" s="106"/>
    </row>
    <row r="888" spans="2:11" ht="12.5">
      <c r="B888" s="10"/>
      <c r="C888" s="10"/>
      <c r="D888" s="97"/>
      <c r="E888" s="10"/>
      <c r="K888" s="106"/>
    </row>
    <row r="889" spans="2:11" ht="12.5">
      <c r="B889" s="10"/>
      <c r="C889" s="10"/>
      <c r="D889" s="97"/>
      <c r="E889" s="10"/>
      <c r="K889" s="106"/>
    </row>
    <row r="890" spans="2:11" ht="12.5">
      <c r="B890" s="10"/>
      <c r="C890" s="10"/>
      <c r="D890" s="97"/>
      <c r="E890" s="10"/>
      <c r="K890" s="106"/>
    </row>
    <row r="891" spans="2:11" ht="12.5">
      <c r="B891" s="10"/>
      <c r="C891" s="10"/>
      <c r="D891" s="97"/>
      <c r="E891" s="10"/>
      <c r="K891" s="106"/>
    </row>
    <row r="892" spans="2:11" ht="12.5">
      <c r="B892" s="10"/>
      <c r="C892" s="10"/>
      <c r="D892" s="97"/>
      <c r="E892" s="10"/>
      <c r="K892" s="106"/>
    </row>
    <row r="893" spans="2:11" ht="12.5">
      <c r="B893" s="10"/>
      <c r="C893" s="10"/>
      <c r="D893" s="97"/>
      <c r="E893" s="10"/>
      <c r="K893" s="106"/>
    </row>
    <row r="894" spans="2:11" ht="12.5">
      <c r="B894" s="10"/>
      <c r="C894" s="10"/>
      <c r="D894" s="97"/>
      <c r="E894" s="10"/>
      <c r="K894" s="106"/>
    </row>
    <row r="895" spans="2:11" ht="12.5">
      <c r="B895" s="10"/>
      <c r="C895" s="10"/>
      <c r="D895" s="97"/>
      <c r="E895" s="10"/>
      <c r="K895" s="106"/>
    </row>
    <row r="896" spans="2:11" ht="12.5">
      <c r="B896" s="10"/>
      <c r="C896" s="10"/>
      <c r="D896" s="97"/>
      <c r="E896" s="10"/>
      <c r="K896" s="106"/>
    </row>
    <row r="897" spans="2:11" ht="12.5">
      <c r="B897" s="10"/>
      <c r="C897" s="10"/>
      <c r="D897" s="97"/>
      <c r="E897" s="10"/>
      <c r="K897" s="106"/>
    </row>
    <row r="898" spans="2:11" ht="12.5">
      <c r="B898" s="10"/>
      <c r="C898" s="10"/>
      <c r="D898" s="97"/>
      <c r="E898" s="10"/>
      <c r="K898" s="106"/>
    </row>
    <row r="899" spans="2:11" ht="12.5">
      <c r="B899" s="10"/>
      <c r="C899" s="10"/>
      <c r="D899" s="97"/>
      <c r="E899" s="10"/>
      <c r="K899" s="106"/>
    </row>
    <row r="900" spans="2:11" ht="12.5">
      <c r="B900" s="10"/>
      <c r="C900" s="10"/>
      <c r="D900" s="97"/>
      <c r="E900" s="10"/>
      <c r="K900" s="106"/>
    </row>
    <row r="901" spans="2:11" ht="12.5">
      <c r="B901" s="10"/>
      <c r="C901" s="10"/>
      <c r="D901" s="97"/>
      <c r="E901" s="10"/>
      <c r="K901" s="106"/>
    </row>
    <row r="902" spans="2:11" ht="12.5">
      <c r="B902" s="10"/>
      <c r="C902" s="10"/>
      <c r="D902" s="97"/>
      <c r="E902" s="10"/>
      <c r="K902" s="106"/>
    </row>
    <row r="903" spans="2:11" ht="12.5">
      <c r="B903" s="10"/>
      <c r="C903" s="10"/>
      <c r="D903" s="97"/>
      <c r="E903" s="10"/>
      <c r="K903" s="106"/>
    </row>
    <row r="904" spans="2:11" ht="12.5">
      <c r="B904" s="10"/>
      <c r="C904" s="10"/>
      <c r="D904" s="97"/>
      <c r="E904" s="10"/>
      <c r="K904" s="106"/>
    </row>
    <row r="905" spans="2:11" ht="12.5">
      <c r="B905" s="10"/>
      <c r="C905" s="10"/>
      <c r="D905" s="97"/>
      <c r="E905" s="10"/>
      <c r="K905" s="106"/>
    </row>
    <row r="906" spans="2:11" ht="12.5">
      <c r="B906" s="10"/>
      <c r="C906" s="10"/>
      <c r="D906" s="97"/>
      <c r="E906" s="10"/>
      <c r="K906" s="106"/>
    </row>
    <row r="907" spans="2:11" ht="12.5">
      <c r="B907" s="10"/>
      <c r="C907" s="10"/>
      <c r="D907" s="97"/>
      <c r="E907" s="10"/>
      <c r="K907" s="106"/>
    </row>
    <row r="908" spans="2:11" ht="12.5">
      <c r="B908" s="10"/>
      <c r="C908" s="10"/>
      <c r="D908" s="97"/>
      <c r="E908" s="10"/>
      <c r="K908" s="106"/>
    </row>
    <row r="909" spans="2:11" ht="12.5">
      <c r="B909" s="10"/>
      <c r="C909" s="10"/>
      <c r="D909" s="97"/>
      <c r="E909" s="10"/>
      <c r="K909" s="106"/>
    </row>
    <row r="910" spans="2:11" ht="12.5">
      <c r="B910" s="10"/>
      <c r="C910" s="10"/>
      <c r="D910" s="97"/>
      <c r="E910" s="10"/>
      <c r="K910" s="106"/>
    </row>
    <row r="911" spans="2:11" ht="12.5">
      <c r="B911" s="10"/>
      <c r="C911" s="10"/>
      <c r="D911" s="97"/>
      <c r="E911" s="10"/>
      <c r="K911" s="106"/>
    </row>
    <row r="912" spans="2:11" ht="12.5">
      <c r="B912" s="10"/>
      <c r="C912" s="10"/>
      <c r="D912" s="97"/>
      <c r="E912" s="10"/>
      <c r="K912" s="106"/>
    </row>
    <row r="913" spans="2:11" ht="12.5">
      <c r="B913" s="10"/>
      <c r="C913" s="10"/>
      <c r="D913" s="97"/>
      <c r="E913" s="10"/>
      <c r="K913" s="106"/>
    </row>
    <row r="914" spans="2:11" ht="12.5">
      <c r="B914" s="10"/>
      <c r="C914" s="10"/>
      <c r="D914" s="97"/>
      <c r="E914" s="10"/>
      <c r="K914" s="106"/>
    </row>
    <row r="915" spans="2:11" ht="12.5">
      <c r="B915" s="10"/>
      <c r="C915" s="10"/>
      <c r="D915" s="97"/>
      <c r="E915" s="10"/>
      <c r="K915" s="106"/>
    </row>
    <row r="916" spans="2:11" ht="12.5">
      <c r="B916" s="10"/>
      <c r="C916" s="10"/>
      <c r="D916" s="97"/>
      <c r="E916" s="10"/>
      <c r="K916" s="106"/>
    </row>
    <row r="917" spans="2:11" ht="12.5">
      <c r="B917" s="10"/>
      <c r="C917" s="10"/>
      <c r="D917" s="97"/>
      <c r="E917" s="10"/>
      <c r="K917" s="106"/>
    </row>
    <row r="918" spans="2:11" ht="12.5">
      <c r="B918" s="10"/>
      <c r="C918" s="10"/>
      <c r="D918" s="97"/>
      <c r="E918" s="10"/>
      <c r="K918" s="106"/>
    </row>
    <row r="919" spans="2:11" ht="12.5">
      <c r="B919" s="10"/>
      <c r="C919" s="10"/>
      <c r="D919" s="97"/>
      <c r="E919" s="10"/>
      <c r="K919" s="106"/>
    </row>
    <row r="920" spans="2:11" ht="12.5">
      <c r="B920" s="10"/>
      <c r="C920" s="10"/>
      <c r="D920" s="97"/>
      <c r="E920" s="10"/>
      <c r="K920" s="106"/>
    </row>
    <row r="921" spans="2:11" ht="12.5">
      <c r="B921" s="10"/>
      <c r="C921" s="10"/>
      <c r="D921" s="97"/>
      <c r="E921" s="10"/>
      <c r="K921" s="106"/>
    </row>
    <row r="922" spans="2:11" ht="12.5">
      <c r="B922" s="10"/>
      <c r="C922" s="10"/>
      <c r="D922" s="97"/>
      <c r="E922" s="10"/>
      <c r="K922" s="106"/>
    </row>
    <row r="923" spans="2:11" ht="12.5">
      <c r="B923" s="10"/>
      <c r="C923" s="10"/>
      <c r="D923" s="97"/>
      <c r="E923" s="10"/>
      <c r="K923" s="106"/>
    </row>
    <row r="924" spans="2:11" ht="12.5">
      <c r="B924" s="10"/>
      <c r="C924" s="10"/>
      <c r="D924" s="97"/>
      <c r="E924" s="10"/>
      <c r="K924" s="106"/>
    </row>
    <row r="925" spans="2:11" ht="12.5">
      <c r="B925" s="10"/>
      <c r="C925" s="10"/>
      <c r="D925" s="97"/>
      <c r="E925" s="10"/>
      <c r="K925" s="106"/>
    </row>
    <row r="926" spans="2:11" ht="12.5">
      <c r="B926" s="10"/>
      <c r="C926" s="10"/>
      <c r="D926" s="97"/>
      <c r="E926" s="10"/>
      <c r="K926" s="106"/>
    </row>
    <row r="927" spans="2:11" ht="12.5">
      <c r="B927" s="10"/>
      <c r="C927" s="10"/>
      <c r="D927" s="97"/>
      <c r="E927" s="10"/>
      <c r="K927" s="106"/>
    </row>
    <row r="928" spans="2:11" ht="12.5">
      <c r="B928" s="10"/>
      <c r="C928" s="10"/>
      <c r="D928" s="97"/>
      <c r="E928" s="10"/>
      <c r="K928" s="106"/>
    </row>
    <row r="929" spans="2:11" ht="12.5">
      <c r="B929" s="10"/>
      <c r="C929" s="10"/>
      <c r="D929" s="97"/>
      <c r="E929" s="10"/>
      <c r="K929" s="106"/>
    </row>
    <row r="930" spans="2:11" ht="12.5">
      <c r="B930" s="10"/>
      <c r="C930" s="10"/>
      <c r="D930" s="97"/>
      <c r="E930" s="10"/>
      <c r="K930" s="106"/>
    </row>
    <row r="931" spans="2:11" ht="12.5">
      <c r="B931" s="10"/>
      <c r="C931" s="10"/>
      <c r="D931" s="97"/>
      <c r="E931" s="10"/>
      <c r="K931" s="106"/>
    </row>
    <row r="932" spans="2:11" ht="12.5">
      <c r="B932" s="10"/>
      <c r="C932" s="10"/>
      <c r="D932" s="97"/>
      <c r="E932" s="10"/>
      <c r="K932" s="106"/>
    </row>
    <row r="933" spans="2:11" ht="12.5">
      <c r="B933" s="10"/>
      <c r="C933" s="10"/>
      <c r="D933" s="97"/>
      <c r="E933" s="10"/>
      <c r="K933" s="106"/>
    </row>
    <row r="934" spans="2:11" ht="12.5">
      <c r="B934" s="10"/>
      <c r="C934" s="10"/>
      <c r="D934" s="97"/>
      <c r="E934" s="10"/>
      <c r="K934" s="106"/>
    </row>
    <row r="935" spans="2:11" ht="12.5">
      <c r="B935" s="10"/>
      <c r="C935" s="10"/>
      <c r="D935" s="97"/>
      <c r="E935" s="10"/>
      <c r="K935" s="106"/>
    </row>
    <row r="936" spans="2:11" ht="12.5">
      <c r="B936" s="10"/>
      <c r="C936" s="10"/>
      <c r="D936" s="97"/>
      <c r="E936" s="10"/>
      <c r="K936" s="106"/>
    </row>
    <row r="937" spans="2:11" ht="12.5">
      <c r="B937" s="10"/>
      <c r="C937" s="10"/>
      <c r="D937" s="97"/>
      <c r="E937" s="10"/>
      <c r="K937" s="106"/>
    </row>
    <row r="938" spans="2:11" ht="12.5">
      <c r="B938" s="10"/>
      <c r="C938" s="10"/>
      <c r="D938" s="97"/>
      <c r="E938" s="10"/>
      <c r="K938" s="106"/>
    </row>
    <row r="939" spans="2:11" ht="12.5">
      <c r="B939" s="10"/>
      <c r="C939" s="10"/>
      <c r="D939" s="97"/>
      <c r="E939" s="10"/>
      <c r="K939" s="106"/>
    </row>
    <row r="940" spans="2:11" ht="12.5">
      <c r="B940" s="10"/>
      <c r="C940" s="10"/>
      <c r="D940" s="97"/>
      <c r="E940" s="10"/>
      <c r="K940" s="106"/>
    </row>
    <row r="941" spans="2:11" ht="12.5">
      <c r="B941" s="10"/>
      <c r="C941" s="10"/>
      <c r="D941" s="97"/>
      <c r="E941" s="10"/>
      <c r="K941" s="106"/>
    </row>
    <row r="942" spans="2:11" ht="12.5">
      <c r="B942" s="10"/>
      <c r="C942" s="10"/>
      <c r="D942" s="97"/>
      <c r="E942" s="10"/>
      <c r="K942" s="106"/>
    </row>
    <row r="943" spans="2:11" ht="12.5">
      <c r="B943" s="10"/>
      <c r="C943" s="10"/>
      <c r="D943" s="97"/>
      <c r="E943" s="10"/>
      <c r="K943" s="106"/>
    </row>
    <row r="944" spans="2:11" ht="12.5">
      <c r="B944" s="10"/>
      <c r="C944" s="10"/>
      <c r="D944" s="97"/>
      <c r="E944" s="10"/>
      <c r="K944" s="106"/>
    </row>
    <row r="945" spans="2:11" ht="12.5">
      <c r="B945" s="10"/>
      <c r="C945" s="10"/>
      <c r="D945" s="97"/>
      <c r="E945" s="10"/>
      <c r="K945" s="106"/>
    </row>
    <row r="946" spans="2:11" ht="12.5">
      <c r="B946" s="10"/>
      <c r="C946" s="10"/>
      <c r="D946" s="97"/>
      <c r="E946" s="10"/>
      <c r="K946" s="106"/>
    </row>
    <row r="947" spans="2:11" ht="12.5">
      <c r="B947" s="10"/>
      <c r="C947" s="10"/>
      <c r="D947" s="97"/>
      <c r="E947" s="10"/>
      <c r="K947" s="106"/>
    </row>
    <row r="948" spans="2:11" ht="12.5">
      <c r="B948" s="10"/>
      <c r="C948" s="10"/>
      <c r="D948" s="97"/>
      <c r="E948" s="10"/>
      <c r="K948" s="106"/>
    </row>
    <row r="949" spans="2:11" ht="12.5">
      <c r="B949" s="10"/>
      <c r="C949" s="10"/>
      <c r="D949" s="97"/>
      <c r="E949" s="10"/>
      <c r="K949" s="106"/>
    </row>
    <row r="950" spans="2:11" ht="12.5">
      <c r="B950" s="10"/>
      <c r="C950" s="10"/>
      <c r="D950" s="97"/>
      <c r="E950" s="10"/>
      <c r="K950" s="106"/>
    </row>
    <row r="951" spans="2:11" ht="12.5">
      <c r="B951" s="10"/>
      <c r="C951" s="10"/>
      <c r="D951" s="97"/>
      <c r="E951" s="10"/>
      <c r="K951" s="106"/>
    </row>
    <row r="952" spans="2:11" ht="12.5">
      <c r="B952" s="10"/>
      <c r="C952" s="10"/>
      <c r="D952" s="97"/>
      <c r="E952" s="10"/>
      <c r="K952" s="106"/>
    </row>
    <row r="953" spans="2:11" ht="12.5">
      <c r="B953" s="10"/>
      <c r="C953" s="10"/>
      <c r="D953" s="97"/>
      <c r="E953" s="10"/>
      <c r="K953" s="106"/>
    </row>
    <row r="954" spans="2:11" ht="12.5">
      <c r="B954" s="10"/>
      <c r="C954" s="10"/>
      <c r="D954" s="97"/>
      <c r="E954" s="10"/>
      <c r="K954" s="106"/>
    </row>
    <row r="955" spans="2:11" ht="12.5">
      <c r="B955" s="10"/>
      <c r="C955" s="10"/>
      <c r="D955" s="97"/>
      <c r="E955" s="10"/>
      <c r="K955" s="106"/>
    </row>
    <row r="956" spans="2:11" ht="12.5">
      <c r="B956" s="10"/>
      <c r="C956" s="10"/>
      <c r="D956" s="97"/>
      <c r="E956" s="10"/>
      <c r="K956" s="106"/>
    </row>
    <row r="957" spans="2:11" ht="12.5">
      <c r="B957" s="10"/>
      <c r="C957" s="10"/>
      <c r="D957" s="97"/>
      <c r="E957" s="10"/>
      <c r="K957" s="106"/>
    </row>
    <row r="958" spans="2:11" ht="12.5">
      <c r="B958" s="10"/>
      <c r="C958" s="10"/>
      <c r="D958" s="97"/>
      <c r="E958" s="10"/>
      <c r="K958" s="106"/>
    </row>
    <row r="959" spans="2:11" ht="12.5">
      <c r="B959" s="10"/>
      <c r="C959" s="10"/>
      <c r="D959" s="97"/>
      <c r="E959" s="10"/>
      <c r="K959" s="106"/>
    </row>
    <row r="960" spans="2:11" ht="12.5">
      <c r="B960" s="10"/>
      <c r="C960" s="10"/>
      <c r="D960" s="97"/>
      <c r="E960" s="10"/>
      <c r="K960" s="106"/>
    </row>
    <row r="961" spans="2:11" ht="12.5">
      <c r="B961" s="10"/>
      <c r="C961" s="10"/>
      <c r="D961" s="97"/>
      <c r="E961" s="10"/>
      <c r="K961" s="106"/>
    </row>
    <row r="962" spans="2:11" ht="12.5">
      <c r="B962" s="10"/>
      <c r="C962" s="10"/>
      <c r="D962" s="97"/>
      <c r="E962" s="10"/>
      <c r="K962" s="106"/>
    </row>
    <row r="963" spans="2:11" ht="12.5">
      <c r="B963" s="10"/>
      <c r="C963" s="10"/>
      <c r="D963" s="97"/>
      <c r="E963" s="10"/>
      <c r="K963" s="106"/>
    </row>
    <row r="964" spans="2:11" ht="12.5">
      <c r="B964" s="10"/>
      <c r="C964" s="10"/>
      <c r="D964" s="97"/>
      <c r="E964" s="10"/>
      <c r="K964" s="106"/>
    </row>
    <row r="965" spans="2:11" ht="12.5">
      <c r="B965" s="10"/>
      <c r="C965" s="10"/>
      <c r="D965" s="97"/>
      <c r="E965" s="10"/>
      <c r="K965" s="106"/>
    </row>
    <row r="966" spans="2:11" ht="12.5">
      <c r="B966" s="10"/>
      <c r="C966" s="10"/>
      <c r="D966" s="97"/>
      <c r="E966" s="10"/>
      <c r="K966" s="106"/>
    </row>
    <row r="967" spans="2:11" ht="12.5">
      <c r="B967" s="10"/>
      <c r="C967" s="10"/>
      <c r="D967" s="97"/>
      <c r="E967" s="10"/>
      <c r="K967" s="106"/>
    </row>
    <row r="968" spans="2:11" ht="12.5">
      <c r="B968" s="10"/>
      <c r="C968" s="10"/>
      <c r="D968" s="97"/>
      <c r="E968" s="10"/>
      <c r="K968" s="106"/>
    </row>
    <row r="969" spans="2:11" ht="12.5">
      <c r="B969" s="10"/>
      <c r="C969" s="10"/>
      <c r="D969" s="97"/>
      <c r="E969" s="10"/>
      <c r="K969" s="106"/>
    </row>
    <row r="970" spans="2:11" ht="12.5">
      <c r="B970" s="10"/>
      <c r="C970" s="10"/>
      <c r="D970" s="97"/>
      <c r="E970" s="10"/>
      <c r="K970" s="106"/>
    </row>
    <row r="971" spans="2:11" ht="12.5">
      <c r="B971" s="10"/>
      <c r="C971" s="10"/>
      <c r="D971" s="97"/>
      <c r="E971" s="10"/>
      <c r="K971" s="106"/>
    </row>
    <row r="972" spans="2:11" ht="12.5">
      <c r="B972" s="10"/>
      <c r="C972" s="10"/>
      <c r="D972" s="97"/>
      <c r="E972" s="10"/>
      <c r="K972" s="106"/>
    </row>
    <row r="973" spans="2:11" ht="12.5">
      <c r="B973" s="10"/>
      <c r="C973" s="10"/>
      <c r="D973" s="97"/>
      <c r="E973" s="10"/>
      <c r="K973" s="106"/>
    </row>
  </sheetData>
  <autoFilter ref="E5:E645" xr:uid="{00000000-0009-0000-0000-000002000000}">
    <sortState xmlns:xlrd2="http://schemas.microsoft.com/office/spreadsheetml/2017/richdata2" ref="E5:E645">
      <sortCondition ref="E5:E64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K951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defaultColWidth="12.6328125" defaultRowHeight="15.75" customHeight="1"/>
  <cols>
    <col min="1" max="1" width="4.08984375" hidden="1" customWidth="1"/>
    <col min="2" max="2" width="6" hidden="1" customWidth="1"/>
    <col min="3" max="4" width="5" hidden="1" customWidth="1"/>
    <col min="5" max="5" width="5" customWidth="1"/>
    <col min="6" max="6" width="6.7265625" customWidth="1"/>
    <col min="7" max="7" width="10.6328125" hidden="1" customWidth="1"/>
    <col min="8" max="8" width="10.26953125" hidden="1" customWidth="1"/>
    <col min="9" max="9" width="11.453125" hidden="1" customWidth="1"/>
    <col min="10" max="10" width="25.453125" customWidth="1"/>
    <col min="11" max="11" width="6.08984375" hidden="1" customWidth="1"/>
    <col min="12" max="13" width="6.453125" hidden="1" customWidth="1"/>
    <col min="14" max="14" width="4.90625" hidden="1" customWidth="1"/>
    <col min="15" max="15" width="4.453125" hidden="1" customWidth="1"/>
    <col min="16" max="16" width="5.36328125" hidden="1" customWidth="1"/>
    <col min="17" max="17" width="4.90625" hidden="1" customWidth="1"/>
    <col min="18" max="18" width="5.26953125" hidden="1" customWidth="1"/>
    <col min="19" max="19" width="5.36328125" hidden="1" customWidth="1"/>
    <col min="20" max="20" width="5.26953125" hidden="1" customWidth="1"/>
    <col min="21" max="21" width="10" hidden="1" customWidth="1"/>
    <col min="22" max="22" width="9.7265625" hidden="1" customWidth="1"/>
    <col min="23" max="23" width="6.7265625" hidden="1" customWidth="1"/>
    <col min="24" max="24" width="8.6328125" hidden="1" customWidth="1"/>
    <col min="25" max="25" width="5.36328125" hidden="1" customWidth="1"/>
    <col min="26" max="31" width="9.453125" hidden="1" customWidth="1"/>
    <col min="32" max="34" width="6.453125" hidden="1" customWidth="1"/>
    <col min="35" max="35" width="4.90625" hidden="1" customWidth="1"/>
    <col min="36" max="36" width="4.453125" hidden="1" customWidth="1"/>
    <col min="37" max="37" width="5.36328125" hidden="1" customWidth="1"/>
    <col min="38" max="38" width="4.90625" hidden="1" customWidth="1"/>
    <col min="39" max="40" width="10" hidden="1" customWidth="1"/>
    <col min="41" max="41" width="12.26953125" hidden="1" customWidth="1"/>
    <col min="42" max="42" width="9.90625" hidden="1" customWidth="1"/>
    <col min="43" max="43" width="12.453125" hidden="1" customWidth="1"/>
    <col min="44" max="46" width="10.08984375" hidden="1" customWidth="1"/>
    <col min="47" max="47" width="4.90625" hidden="1" customWidth="1"/>
    <col min="48" max="49" width="8.36328125" hidden="1" customWidth="1"/>
    <col min="50" max="50" width="4.90625" hidden="1" customWidth="1"/>
    <col min="51" max="52" width="8.36328125" hidden="1" customWidth="1"/>
    <col min="53" max="53" width="7.453125" hidden="1" customWidth="1"/>
    <col min="54" max="54" width="8" hidden="1" customWidth="1"/>
    <col min="55" max="55" width="7.08984375" hidden="1" customWidth="1"/>
    <col min="56" max="56" width="4.90625" hidden="1" customWidth="1"/>
    <col min="57" max="57" width="4.453125" hidden="1" customWidth="1"/>
    <col min="58" max="59" width="6" hidden="1" customWidth="1"/>
    <col min="60" max="61" width="8.36328125" hidden="1" customWidth="1"/>
    <col min="62" max="67" width="11.26953125" hidden="1" customWidth="1"/>
    <col min="68" max="68" width="4.90625" hidden="1" customWidth="1"/>
    <col min="69" max="69" width="8.36328125" hidden="1" customWidth="1"/>
    <col min="70" max="70" width="5.36328125" hidden="1" customWidth="1"/>
    <col min="71" max="76" width="6.08984375" customWidth="1"/>
    <col min="77" max="77" width="4.90625" customWidth="1"/>
    <col min="78" max="78" width="4.453125" customWidth="1"/>
    <col min="79" max="79" width="5.36328125" customWidth="1"/>
    <col min="80" max="80" width="4.90625" customWidth="1"/>
    <col min="81" max="81" width="4.453125" customWidth="1"/>
    <col min="82" max="82" width="5.36328125" customWidth="1"/>
    <col min="83" max="88" width="10.6328125" customWidth="1"/>
    <col min="89" max="89" width="4.90625" customWidth="1"/>
    <col min="90" max="90" width="4.453125" customWidth="1"/>
    <col min="91" max="94" width="13.36328125" customWidth="1"/>
    <col min="95" max="96" width="5.26953125" customWidth="1"/>
    <col min="97" max="97" width="5.36328125" customWidth="1"/>
    <col min="98" max="99" width="5.26953125" customWidth="1"/>
    <col min="100" max="100" width="5.36328125" customWidth="1"/>
    <col min="101" max="106" width="8.08984375" customWidth="1"/>
    <col min="107" max="108" width="22.08984375" customWidth="1"/>
    <col min="109" max="114" width="13.26953125" customWidth="1"/>
    <col min="115" max="115" width="5.36328125" customWidth="1"/>
  </cols>
  <sheetData>
    <row r="1" spans="1:115" ht="13" hidden="1">
      <c r="A1" s="1"/>
      <c r="B1" s="2"/>
      <c r="C1" s="3"/>
      <c r="D1" s="2"/>
      <c r="E1" s="4"/>
      <c r="F1" s="2"/>
      <c r="G1" s="1"/>
      <c r="H1" s="1"/>
      <c r="I1" s="6"/>
      <c r="L1" s="77"/>
      <c r="AE1" s="9"/>
      <c r="CG1" s="9"/>
      <c r="CP1" s="9"/>
      <c r="CQ1" s="10"/>
    </row>
    <row r="2" spans="1:115" ht="13">
      <c r="A2" s="15"/>
      <c r="B2" s="16"/>
      <c r="C2" s="16"/>
      <c r="D2" s="16"/>
      <c r="E2" s="109" t="s">
        <v>884</v>
      </c>
      <c r="F2" s="16"/>
      <c r="G2" s="15"/>
      <c r="H2" s="15"/>
      <c r="I2" s="17"/>
      <c r="J2" s="18" t="s">
        <v>2</v>
      </c>
      <c r="K2" s="20">
        <v>1</v>
      </c>
      <c r="L2" s="20">
        <v>1</v>
      </c>
      <c r="M2" s="20">
        <v>1</v>
      </c>
      <c r="N2" s="20">
        <v>2</v>
      </c>
      <c r="O2" s="20">
        <v>2</v>
      </c>
      <c r="P2" s="20">
        <v>2</v>
      </c>
      <c r="Q2" s="20">
        <v>3</v>
      </c>
      <c r="R2" s="21">
        <v>3</v>
      </c>
      <c r="S2" s="21">
        <v>3</v>
      </c>
      <c r="T2" s="20">
        <v>4</v>
      </c>
      <c r="U2" s="20">
        <v>4</v>
      </c>
      <c r="V2" s="20">
        <v>4</v>
      </c>
      <c r="W2" s="20">
        <v>5</v>
      </c>
      <c r="X2" s="20">
        <v>5</v>
      </c>
      <c r="Y2" s="20">
        <v>5</v>
      </c>
      <c r="Z2" s="20">
        <v>6</v>
      </c>
      <c r="AA2" s="20">
        <v>6</v>
      </c>
      <c r="AB2" s="20">
        <v>6</v>
      </c>
      <c r="AC2" s="20">
        <v>7</v>
      </c>
      <c r="AD2" s="20">
        <v>7</v>
      </c>
      <c r="AE2" s="22">
        <v>7</v>
      </c>
      <c r="AF2" s="20">
        <v>8</v>
      </c>
      <c r="AG2" s="20">
        <v>8</v>
      </c>
      <c r="AH2" s="20">
        <v>8</v>
      </c>
      <c r="AI2" s="20">
        <v>9</v>
      </c>
      <c r="AJ2" s="20">
        <v>9</v>
      </c>
      <c r="AK2" s="20">
        <v>9</v>
      </c>
      <c r="AL2" s="20">
        <v>10</v>
      </c>
      <c r="AM2" s="20">
        <v>10</v>
      </c>
      <c r="AN2" s="20">
        <v>10</v>
      </c>
      <c r="AO2" s="20">
        <v>11</v>
      </c>
      <c r="AP2" s="20">
        <v>11</v>
      </c>
      <c r="AQ2" s="20">
        <v>11</v>
      </c>
      <c r="AR2" s="20">
        <v>12</v>
      </c>
      <c r="AS2" s="20">
        <v>12</v>
      </c>
      <c r="AT2" s="20">
        <v>12</v>
      </c>
      <c r="AU2" s="20">
        <v>13</v>
      </c>
      <c r="AV2" s="20">
        <v>13</v>
      </c>
      <c r="AW2" s="20">
        <v>13</v>
      </c>
      <c r="AX2" s="20">
        <v>14</v>
      </c>
      <c r="AY2" s="20">
        <v>14</v>
      </c>
      <c r="AZ2" s="20">
        <v>14</v>
      </c>
      <c r="BA2" s="20">
        <v>15</v>
      </c>
      <c r="BB2" s="20">
        <v>15</v>
      </c>
      <c r="BC2" s="20">
        <v>15</v>
      </c>
      <c r="BD2" s="20">
        <v>16</v>
      </c>
      <c r="BE2" s="20">
        <v>16</v>
      </c>
      <c r="BF2" s="20">
        <v>16</v>
      </c>
      <c r="BG2" s="20">
        <v>17</v>
      </c>
      <c r="BH2" s="20">
        <v>17</v>
      </c>
      <c r="BI2" s="20">
        <v>17</v>
      </c>
      <c r="BJ2" s="20">
        <v>18</v>
      </c>
      <c r="BK2" s="20">
        <v>18</v>
      </c>
      <c r="BL2" s="20">
        <v>18</v>
      </c>
      <c r="BM2" s="20">
        <v>19</v>
      </c>
      <c r="BN2" s="20">
        <v>19</v>
      </c>
      <c r="BO2" s="20">
        <v>19</v>
      </c>
      <c r="BP2" s="20">
        <v>20</v>
      </c>
      <c r="BQ2" s="20"/>
      <c r="BR2" s="20"/>
      <c r="BS2" s="20">
        <v>21</v>
      </c>
      <c r="BT2" s="20">
        <v>21</v>
      </c>
      <c r="BU2" s="21">
        <v>21</v>
      </c>
      <c r="BV2" s="20">
        <v>22</v>
      </c>
      <c r="BW2" s="20">
        <v>22</v>
      </c>
      <c r="BX2" s="20">
        <v>22</v>
      </c>
      <c r="BY2" s="20">
        <v>23</v>
      </c>
      <c r="BZ2" s="20">
        <v>23</v>
      </c>
      <c r="CA2" s="20">
        <v>23</v>
      </c>
      <c r="CB2" s="20">
        <v>24</v>
      </c>
      <c r="CC2" s="20">
        <v>24</v>
      </c>
      <c r="CD2" s="20">
        <v>24</v>
      </c>
      <c r="CE2" s="20">
        <v>25</v>
      </c>
      <c r="CF2" s="21">
        <v>25</v>
      </c>
      <c r="CG2" s="22">
        <v>25</v>
      </c>
      <c r="CH2" s="20">
        <v>26</v>
      </c>
      <c r="CI2" s="20"/>
      <c r="CJ2" s="40"/>
      <c r="CK2" s="20">
        <v>27</v>
      </c>
      <c r="CL2" s="20"/>
      <c r="CM2" s="40"/>
      <c r="CN2" s="20">
        <v>28</v>
      </c>
      <c r="CO2" s="20">
        <v>28</v>
      </c>
      <c r="CP2" s="22">
        <v>28</v>
      </c>
      <c r="CQ2" s="23">
        <v>29</v>
      </c>
      <c r="CR2" s="20">
        <v>29</v>
      </c>
      <c r="CS2" s="20">
        <v>29</v>
      </c>
      <c r="CT2" s="20">
        <v>30</v>
      </c>
      <c r="CU2" s="20">
        <v>30</v>
      </c>
      <c r="CV2" s="20">
        <v>30</v>
      </c>
      <c r="CW2" s="20">
        <v>31</v>
      </c>
      <c r="CX2" s="20">
        <v>31</v>
      </c>
      <c r="CY2" s="20">
        <v>31</v>
      </c>
      <c r="CZ2" s="113"/>
      <c r="DA2" s="113"/>
      <c r="DB2" s="113"/>
      <c r="DC2" s="24"/>
      <c r="DD2" s="24"/>
      <c r="DE2" s="24"/>
      <c r="DF2" s="24"/>
      <c r="DG2" s="24"/>
      <c r="DH2" s="24"/>
      <c r="DI2" s="24"/>
      <c r="DJ2" s="24"/>
      <c r="DK2" s="24"/>
    </row>
    <row r="3" spans="1:115" ht="13">
      <c r="A3" s="25">
        <f>COUNTA(A6:A650)</f>
        <v>645</v>
      </c>
      <c r="B3" s="2">
        <f>COUNTIF(B6:B630,"?")</f>
        <v>0</v>
      </c>
      <c r="C3" s="25">
        <f>COUNTA(C6:C650)</f>
        <v>645</v>
      </c>
      <c r="D3" s="2">
        <f t="shared" ref="D3:E3" si="0">COUNTA(D6:D630)</f>
        <v>0</v>
      </c>
      <c r="E3" s="25">
        <f t="shared" si="0"/>
        <v>93</v>
      </c>
      <c r="F3" s="25">
        <f>COUNTA(F6:F650)</f>
        <v>645</v>
      </c>
      <c r="G3" s="26"/>
      <c r="H3" s="26"/>
      <c r="I3" s="27"/>
      <c r="J3" s="28" t="s">
        <v>4</v>
      </c>
      <c r="K3" s="20" t="s">
        <v>8</v>
      </c>
      <c r="L3" s="20"/>
      <c r="M3" s="20"/>
      <c r="N3" s="20" t="s">
        <v>9</v>
      </c>
      <c r="O3" s="20"/>
      <c r="P3" s="20"/>
      <c r="Q3" s="20" t="s">
        <v>10</v>
      </c>
      <c r="R3" s="20"/>
      <c r="S3" s="20"/>
      <c r="T3" s="30" t="s">
        <v>11</v>
      </c>
      <c r="U3" s="30" t="s">
        <v>11</v>
      </c>
      <c r="V3" s="22" t="s">
        <v>11</v>
      </c>
      <c r="W3" s="30" t="s">
        <v>5</v>
      </c>
      <c r="X3" s="30" t="s">
        <v>5</v>
      </c>
      <c r="Y3" s="30" t="s">
        <v>5</v>
      </c>
      <c r="Z3" s="20" t="s">
        <v>6</v>
      </c>
      <c r="AA3" s="20"/>
      <c r="AB3" s="20"/>
      <c r="AC3" s="20" t="s">
        <v>7</v>
      </c>
      <c r="AD3" s="20"/>
      <c r="AE3" s="20"/>
      <c r="AF3" s="20" t="s">
        <v>8</v>
      </c>
      <c r="AG3" s="20"/>
      <c r="AH3" s="20"/>
      <c r="AI3" s="20" t="s">
        <v>9</v>
      </c>
      <c r="AJ3" s="20"/>
      <c r="AK3" s="20"/>
      <c r="AL3" s="20" t="s">
        <v>10</v>
      </c>
      <c r="AM3" s="20" t="s">
        <v>10</v>
      </c>
      <c r="AN3" s="20" t="s">
        <v>10</v>
      </c>
      <c r="AO3" s="30" t="s">
        <v>11</v>
      </c>
      <c r="AP3" s="30" t="s">
        <v>11</v>
      </c>
      <c r="AQ3" s="30" t="s">
        <v>11</v>
      </c>
      <c r="AR3" s="30" t="s">
        <v>5</v>
      </c>
      <c r="AS3" s="30" t="s">
        <v>5</v>
      </c>
      <c r="AT3" s="30" t="s">
        <v>5</v>
      </c>
      <c r="AU3" s="20" t="s">
        <v>6</v>
      </c>
      <c r="AV3" s="20"/>
      <c r="AW3" s="20"/>
      <c r="AX3" s="20" t="s">
        <v>7</v>
      </c>
      <c r="AY3" s="20"/>
      <c r="AZ3" s="20"/>
      <c r="BA3" s="20" t="s">
        <v>8</v>
      </c>
      <c r="BB3" s="20"/>
      <c r="BC3" s="20"/>
      <c r="BD3" s="20" t="s">
        <v>9</v>
      </c>
      <c r="BE3" s="20"/>
      <c r="BF3" s="20"/>
      <c r="BG3" s="20" t="s">
        <v>10</v>
      </c>
      <c r="BH3" s="20"/>
      <c r="BI3" s="20"/>
      <c r="BJ3" s="30" t="s">
        <v>11</v>
      </c>
      <c r="BK3" s="30" t="s">
        <v>11</v>
      </c>
      <c r="BL3" s="30" t="s">
        <v>11</v>
      </c>
      <c r="BM3" s="30" t="s">
        <v>5</v>
      </c>
      <c r="BN3" s="30" t="s">
        <v>5</v>
      </c>
      <c r="BO3" s="30" t="s">
        <v>5</v>
      </c>
      <c r="BP3" s="20" t="s">
        <v>6</v>
      </c>
      <c r="BQ3" s="20"/>
      <c r="BR3" s="20"/>
      <c r="BS3" s="20" t="s">
        <v>7</v>
      </c>
      <c r="BT3" s="20"/>
      <c r="BU3" s="20"/>
      <c r="BV3" s="20" t="s">
        <v>8</v>
      </c>
      <c r="BW3" s="20"/>
      <c r="BX3" s="20"/>
      <c r="BY3" s="20" t="s">
        <v>9</v>
      </c>
      <c r="BZ3" s="20"/>
      <c r="CA3" s="20"/>
      <c r="CB3" s="20" t="s">
        <v>10</v>
      </c>
      <c r="CC3" s="20"/>
      <c r="CD3" s="20"/>
      <c r="CE3" s="30" t="s">
        <v>11</v>
      </c>
      <c r="CF3" s="30" t="s">
        <v>11</v>
      </c>
      <c r="CG3" s="30" t="s">
        <v>11</v>
      </c>
      <c r="CH3" s="31" t="s">
        <v>5</v>
      </c>
      <c r="CI3" s="31" t="s">
        <v>5</v>
      </c>
      <c r="CJ3" s="31" t="s">
        <v>5</v>
      </c>
      <c r="CK3" s="20" t="s">
        <v>6</v>
      </c>
      <c r="CL3" s="20" t="s">
        <v>6</v>
      </c>
      <c r="CM3" s="20" t="s">
        <v>6</v>
      </c>
      <c r="CN3" s="20" t="s">
        <v>7</v>
      </c>
      <c r="CO3" s="20"/>
      <c r="CP3" s="20"/>
      <c r="CQ3" s="20" t="s">
        <v>8</v>
      </c>
      <c r="CR3" s="20"/>
      <c r="CS3" s="20"/>
      <c r="CT3" s="20" t="s">
        <v>9</v>
      </c>
      <c r="CU3" s="20"/>
      <c r="CV3" s="20"/>
      <c r="CW3" s="20" t="s">
        <v>10</v>
      </c>
      <c r="CX3" s="20"/>
      <c r="CY3" s="20"/>
      <c r="CZ3" s="30" t="s">
        <v>11</v>
      </c>
      <c r="DA3" s="30" t="s">
        <v>11</v>
      </c>
      <c r="DB3" s="22" t="s">
        <v>11</v>
      </c>
      <c r="DC3" s="30" t="s">
        <v>5</v>
      </c>
      <c r="DD3" s="30" t="s">
        <v>5</v>
      </c>
      <c r="DE3" s="30" t="s">
        <v>5</v>
      </c>
      <c r="DF3" s="30" t="s">
        <v>11</v>
      </c>
      <c r="DG3" s="30" t="s">
        <v>11</v>
      </c>
      <c r="DH3" s="22" t="s">
        <v>11</v>
      </c>
      <c r="DI3" s="30" t="s">
        <v>5</v>
      </c>
      <c r="DJ3" s="30" t="s">
        <v>5</v>
      </c>
      <c r="DK3" s="30" t="s">
        <v>5</v>
      </c>
    </row>
    <row r="4" spans="1:115" ht="13">
      <c r="A4" s="26" t="s">
        <v>12</v>
      </c>
      <c r="B4" s="2" t="s">
        <v>13</v>
      </c>
      <c r="C4" s="2"/>
      <c r="D4" s="2"/>
      <c r="E4" s="4"/>
      <c r="F4" s="114" t="s">
        <v>692</v>
      </c>
      <c r="G4" s="26" t="s">
        <v>14</v>
      </c>
      <c r="H4" s="26" t="s">
        <v>15</v>
      </c>
      <c r="I4" s="27" t="s">
        <v>16</v>
      </c>
      <c r="J4" s="36" t="s">
        <v>17</v>
      </c>
      <c r="K4" s="23" t="s">
        <v>18</v>
      </c>
      <c r="L4" s="20" t="s">
        <v>19</v>
      </c>
      <c r="M4" s="22" t="s">
        <v>20</v>
      </c>
      <c r="N4" s="23" t="s">
        <v>18</v>
      </c>
      <c r="O4" s="20" t="s">
        <v>19</v>
      </c>
      <c r="P4" s="22" t="s">
        <v>20</v>
      </c>
      <c r="Q4" s="23" t="s">
        <v>18</v>
      </c>
      <c r="R4" s="20" t="s">
        <v>19</v>
      </c>
      <c r="S4" s="22" t="s">
        <v>20</v>
      </c>
      <c r="T4" s="23" t="s">
        <v>18</v>
      </c>
      <c r="U4" s="20" t="s">
        <v>19</v>
      </c>
      <c r="V4" s="22" t="s">
        <v>20</v>
      </c>
      <c r="W4" s="23" t="s">
        <v>18</v>
      </c>
      <c r="X4" s="20" t="s">
        <v>19</v>
      </c>
      <c r="Y4" s="22" t="s">
        <v>20</v>
      </c>
      <c r="Z4" s="23" t="s">
        <v>18</v>
      </c>
      <c r="AA4" s="20" t="s">
        <v>19</v>
      </c>
      <c r="AB4" s="22" t="s">
        <v>20</v>
      </c>
      <c r="AC4" s="23" t="s">
        <v>18</v>
      </c>
      <c r="AD4" s="20" t="s">
        <v>19</v>
      </c>
      <c r="AE4" s="22" t="s">
        <v>20</v>
      </c>
      <c r="AF4" s="23" t="s">
        <v>18</v>
      </c>
      <c r="AG4" s="20" t="s">
        <v>19</v>
      </c>
      <c r="AH4" s="22" t="s">
        <v>20</v>
      </c>
      <c r="AI4" s="23" t="s">
        <v>18</v>
      </c>
      <c r="AJ4" s="20" t="s">
        <v>19</v>
      </c>
      <c r="AK4" s="22" t="s">
        <v>20</v>
      </c>
      <c r="AL4" s="23" t="s">
        <v>18</v>
      </c>
      <c r="AM4" s="20" t="s">
        <v>19</v>
      </c>
      <c r="AN4" s="22" t="s">
        <v>20</v>
      </c>
      <c r="AO4" s="23" t="s">
        <v>18</v>
      </c>
      <c r="AP4" s="20" t="s">
        <v>19</v>
      </c>
      <c r="AQ4" s="22" t="s">
        <v>20</v>
      </c>
      <c r="AR4" s="23" t="s">
        <v>18</v>
      </c>
      <c r="AS4" s="20" t="s">
        <v>19</v>
      </c>
      <c r="AT4" s="22" t="s">
        <v>20</v>
      </c>
      <c r="AU4" s="23" t="s">
        <v>18</v>
      </c>
      <c r="AV4" s="20" t="s">
        <v>19</v>
      </c>
      <c r="AW4" s="22" t="s">
        <v>20</v>
      </c>
      <c r="AX4" s="23" t="s">
        <v>18</v>
      </c>
      <c r="AY4" s="20" t="s">
        <v>19</v>
      </c>
      <c r="AZ4" s="22" t="s">
        <v>20</v>
      </c>
      <c r="BA4" s="23" t="s">
        <v>18</v>
      </c>
      <c r="BB4" s="20" t="s">
        <v>19</v>
      </c>
      <c r="BC4" s="22" t="s">
        <v>20</v>
      </c>
      <c r="BD4" s="23" t="s">
        <v>18</v>
      </c>
      <c r="BE4" s="20" t="s">
        <v>19</v>
      </c>
      <c r="BF4" s="22" t="s">
        <v>20</v>
      </c>
      <c r="BG4" s="23" t="s">
        <v>18</v>
      </c>
      <c r="BH4" s="20" t="s">
        <v>19</v>
      </c>
      <c r="BI4" s="22" t="s">
        <v>20</v>
      </c>
      <c r="BJ4" s="23" t="s">
        <v>18</v>
      </c>
      <c r="BK4" s="20" t="s">
        <v>19</v>
      </c>
      <c r="BL4" s="22" t="s">
        <v>20</v>
      </c>
      <c r="BM4" s="23" t="s">
        <v>18</v>
      </c>
      <c r="BN4" s="20" t="s">
        <v>19</v>
      </c>
      <c r="BO4" s="22" t="s">
        <v>20</v>
      </c>
      <c r="BP4" s="23" t="s">
        <v>18</v>
      </c>
      <c r="BQ4" s="20" t="s">
        <v>19</v>
      </c>
      <c r="BR4" s="22" t="s">
        <v>20</v>
      </c>
      <c r="BS4" s="23" t="s">
        <v>18</v>
      </c>
      <c r="BT4" s="20" t="s">
        <v>19</v>
      </c>
      <c r="BU4" s="22" t="s">
        <v>20</v>
      </c>
      <c r="BV4" s="23" t="s">
        <v>18</v>
      </c>
      <c r="BW4" s="20" t="s">
        <v>19</v>
      </c>
      <c r="BX4" s="22" t="s">
        <v>20</v>
      </c>
      <c r="BY4" s="23" t="s">
        <v>18</v>
      </c>
      <c r="BZ4" s="20" t="s">
        <v>19</v>
      </c>
      <c r="CA4" s="22" t="s">
        <v>20</v>
      </c>
      <c r="CB4" s="23" t="s">
        <v>18</v>
      </c>
      <c r="CC4" s="20" t="s">
        <v>19</v>
      </c>
      <c r="CD4" s="22" t="s">
        <v>20</v>
      </c>
      <c r="CE4" s="23" t="s">
        <v>18</v>
      </c>
      <c r="CF4" s="40" t="s">
        <v>19</v>
      </c>
      <c r="CG4" s="22" t="s">
        <v>20</v>
      </c>
      <c r="CH4" s="23" t="s">
        <v>18</v>
      </c>
      <c r="CI4" s="40" t="s">
        <v>19</v>
      </c>
      <c r="CJ4" s="22" t="s">
        <v>20</v>
      </c>
      <c r="CK4" s="23" t="s">
        <v>18</v>
      </c>
      <c r="CL4" s="40" t="s">
        <v>19</v>
      </c>
      <c r="CM4" s="22" t="s">
        <v>20</v>
      </c>
      <c r="CN4" s="23" t="s">
        <v>18</v>
      </c>
      <c r="CO4" s="20" t="s">
        <v>19</v>
      </c>
      <c r="CP4" s="22" t="s">
        <v>20</v>
      </c>
      <c r="CQ4" s="23" t="s">
        <v>18</v>
      </c>
      <c r="CR4" s="40" t="s">
        <v>19</v>
      </c>
      <c r="CS4" s="22" t="s">
        <v>20</v>
      </c>
      <c r="CT4" s="23" t="s">
        <v>18</v>
      </c>
      <c r="CU4" s="40" t="s">
        <v>19</v>
      </c>
      <c r="CV4" s="22" t="s">
        <v>20</v>
      </c>
      <c r="CW4" s="23" t="s">
        <v>18</v>
      </c>
      <c r="CX4" s="40" t="s">
        <v>19</v>
      </c>
      <c r="CY4" s="22" t="s">
        <v>20</v>
      </c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</row>
    <row r="5" spans="1:115" ht="13">
      <c r="A5" s="4"/>
      <c r="B5" s="115">
        <f>COUNTA(B6:B650)</f>
        <v>107</v>
      </c>
      <c r="C5" s="105"/>
      <c r="D5" s="105"/>
      <c r="E5" s="103" t="s">
        <v>12</v>
      </c>
      <c r="F5" s="116"/>
      <c r="G5" s="4"/>
      <c r="H5" s="4"/>
      <c r="I5" s="4"/>
      <c r="J5" s="47"/>
      <c r="L5" s="106"/>
      <c r="AE5" s="9"/>
      <c r="CG5" s="9"/>
      <c r="CP5" s="9"/>
      <c r="CQ5" s="10"/>
    </row>
    <row r="6" spans="1:115" ht="13">
      <c r="A6" s="4">
        <v>1</v>
      </c>
      <c r="B6" s="2" t="str">
        <f t="shared" ref="B6:B90" si="1">IF(C6&lt;&gt;F6,"?","")</f>
        <v/>
      </c>
      <c r="C6" s="45" t="s">
        <v>21</v>
      </c>
      <c r="D6" s="2"/>
      <c r="E6" s="4">
        <v>1</v>
      </c>
      <c r="F6" s="2" t="s">
        <v>21</v>
      </c>
      <c r="G6" s="4">
        <v>2005929926</v>
      </c>
      <c r="H6" s="4"/>
      <c r="I6" s="4"/>
      <c r="J6" s="47" t="s">
        <v>22</v>
      </c>
      <c r="BA6" s="49"/>
      <c r="BB6" s="49"/>
      <c r="BC6" s="49"/>
      <c r="BD6" s="49"/>
      <c r="BE6" s="49"/>
      <c r="BI6" s="55" t="s">
        <v>496</v>
      </c>
      <c r="BJ6" s="55" t="s">
        <v>496</v>
      </c>
      <c r="BK6" s="55" t="s">
        <v>496</v>
      </c>
      <c r="BL6" s="55" t="s">
        <v>496</v>
      </c>
      <c r="BM6" s="55" t="s">
        <v>496</v>
      </c>
      <c r="BN6" s="55" t="s">
        <v>496</v>
      </c>
      <c r="BO6" s="55" t="s">
        <v>496</v>
      </c>
      <c r="BQ6" s="40"/>
      <c r="BR6" s="40"/>
      <c r="BS6" s="40"/>
      <c r="BT6" s="40"/>
      <c r="CQ6" s="61"/>
    </row>
    <row r="7" spans="1:115" ht="12.5">
      <c r="A7" s="4">
        <v>2</v>
      </c>
      <c r="B7" s="2" t="str">
        <f t="shared" si="1"/>
        <v/>
      </c>
      <c r="C7" s="45" t="s">
        <v>21</v>
      </c>
      <c r="D7" s="2"/>
      <c r="E7" s="4">
        <v>2</v>
      </c>
      <c r="F7" s="2" t="s">
        <v>21</v>
      </c>
      <c r="G7" s="4">
        <v>2005987563</v>
      </c>
      <c r="H7" s="4"/>
      <c r="I7" s="4"/>
      <c r="J7" s="47" t="s">
        <v>23</v>
      </c>
      <c r="AZ7" s="49"/>
      <c r="BA7" s="49"/>
      <c r="BB7" s="49"/>
      <c r="BC7" s="49"/>
      <c r="BD7" s="49"/>
      <c r="BE7" s="49"/>
      <c r="BI7" s="55" t="s">
        <v>496</v>
      </c>
      <c r="BJ7" s="55" t="s">
        <v>496</v>
      </c>
      <c r="BK7" s="55" t="s">
        <v>496</v>
      </c>
      <c r="BL7" s="55" t="s">
        <v>496</v>
      </c>
      <c r="BM7" s="55" t="s">
        <v>496</v>
      </c>
      <c r="BN7" s="55" t="s">
        <v>496</v>
      </c>
      <c r="BO7" s="55" t="s">
        <v>496</v>
      </c>
      <c r="BQ7" s="40"/>
      <c r="BR7" s="40"/>
      <c r="BS7" s="40"/>
      <c r="BT7" s="40"/>
    </row>
    <row r="8" spans="1:115" ht="12.5">
      <c r="A8" s="4">
        <v>3</v>
      </c>
      <c r="B8" s="2" t="str">
        <f t="shared" si="1"/>
        <v/>
      </c>
      <c r="C8" s="45" t="s">
        <v>21</v>
      </c>
      <c r="D8" s="2"/>
      <c r="E8" s="4">
        <v>3</v>
      </c>
      <c r="F8" s="2" t="s">
        <v>21</v>
      </c>
      <c r="G8" s="4">
        <v>2007861016</v>
      </c>
      <c r="H8" s="4"/>
      <c r="I8" s="4"/>
      <c r="J8" s="47" t="s">
        <v>24</v>
      </c>
      <c r="AZ8" s="49"/>
      <c r="BB8" s="49"/>
      <c r="BI8" s="55" t="s">
        <v>496</v>
      </c>
      <c r="BJ8" s="55" t="s">
        <v>496</v>
      </c>
      <c r="BK8" s="55" t="s">
        <v>496</v>
      </c>
      <c r="BL8" s="55" t="s">
        <v>496</v>
      </c>
      <c r="BM8" s="55" t="s">
        <v>496</v>
      </c>
      <c r="BN8" s="55" t="s">
        <v>496</v>
      </c>
      <c r="BO8" s="55" t="s">
        <v>496</v>
      </c>
      <c r="BQ8" s="40"/>
      <c r="BR8" s="40"/>
      <c r="BS8" s="40"/>
      <c r="BT8" s="40"/>
    </row>
    <row r="9" spans="1:115" ht="12.5">
      <c r="A9" s="4">
        <v>4</v>
      </c>
      <c r="B9" s="2" t="str">
        <f t="shared" si="1"/>
        <v/>
      </c>
      <c r="C9" s="45" t="s">
        <v>21</v>
      </c>
      <c r="D9" s="2"/>
      <c r="E9" s="4">
        <v>4</v>
      </c>
      <c r="F9" s="2" t="s">
        <v>21</v>
      </c>
      <c r="G9" s="4">
        <v>2007275982</v>
      </c>
      <c r="H9" s="4"/>
      <c r="I9" s="4"/>
      <c r="J9" s="47" t="s">
        <v>25</v>
      </c>
      <c r="AZ9" s="49"/>
      <c r="BA9" s="49"/>
      <c r="BB9" s="49"/>
      <c r="BC9" s="49"/>
      <c r="BD9" s="49"/>
      <c r="BE9" s="49"/>
      <c r="BI9" s="55" t="s">
        <v>496</v>
      </c>
      <c r="BJ9" s="55" t="s">
        <v>496</v>
      </c>
      <c r="BK9" s="55" t="s">
        <v>496</v>
      </c>
      <c r="BL9" s="55" t="s">
        <v>496</v>
      </c>
      <c r="BM9" s="55" t="s">
        <v>496</v>
      </c>
      <c r="BN9" s="55" t="s">
        <v>496</v>
      </c>
      <c r="BO9" s="55" t="s">
        <v>496</v>
      </c>
      <c r="BQ9" s="40"/>
      <c r="BR9" s="40"/>
      <c r="BS9" s="40"/>
      <c r="BT9" s="40"/>
    </row>
    <row r="10" spans="1:115" ht="12.5">
      <c r="A10" s="4">
        <v>5</v>
      </c>
      <c r="B10" s="2" t="str">
        <f t="shared" si="1"/>
        <v/>
      </c>
      <c r="C10" s="45" t="s">
        <v>21</v>
      </c>
      <c r="D10" s="2"/>
      <c r="E10" s="4">
        <v>5</v>
      </c>
      <c r="F10" s="2" t="s">
        <v>21</v>
      </c>
      <c r="G10" s="4">
        <v>2005932767</v>
      </c>
      <c r="H10" s="4"/>
      <c r="I10" s="4"/>
      <c r="J10" s="47" t="s">
        <v>26</v>
      </c>
      <c r="U10" s="55" t="s">
        <v>66</v>
      </c>
      <c r="V10" s="55" t="s">
        <v>66</v>
      </c>
      <c r="W10" s="55" t="s">
        <v>66</v>
      </c>
      <c r="X10" s="55" t="s">
        <v>66</v>
      </c>
      <c r="AZ10" s="49"/>
      <c r="BI10" s="55" t="s">
        <v>496</v>
      </c>
      <c r="BJ10" s="55" t="s">
        <v>496</v>
      </c>
      <c r="BK10" s="55" t="s">
        <v>496</v>
      </c>
      <c r="BL10" s="55" t="s">
        <v>496</v>
      </c>
      <c r="BM10" s="55" t="s">
        <v>496</v>
      </c>
      <c r="BN10" s="55" t="s">
        <v>496</v>
      </c>
      <c r="BO10" s="55" t="s">
        <v>496</v>
      </c>
      <c r="BQ10" s="40"/>
      <c r="BR10" s="40"/>
      <c r="BS10" s="40"/>
      <c r="BT10" s="40"/>
    </row>
    <row r="11" spans="1:115" ht="12.5">
      <c r="A11" s="4">
        <v>6</v>
      </c>
      <c r="B11" s="2" t="str">
        <f t="shared" si="1"/>
        <v/>
      </c>
      <c r="C11" s="45" t="s">
        <v>21</v>
      </c>
      <c r="D11" s="2"/>
      <c r="E11" s="4">
        <v>6</v>
      </c>
      <c r="F11" s="2" t="s">
        <v>21</v>
      </c>
      <c r="G11" s="4">
        <v>2005987564</v>
      </c>
      <c r="H11" s="4"/>
      <c r="I11" s="4"/>
      <c r="J11" s="47" t="s">
        <v>27</v>
      </c>
      <c r="AZ11" s="49"/>
      <c r="BA11" s="49"/>
      <c r="BB11" s="49"/>
      <c r="BC11" s="49"/>
      <c r="BD11" s="49"/>
      <c r="BE11" s="49"/>
      <c r="BI11" s="55" t="s">
        <v>496</v>
      </c>
      <c r="BJ11" s="55" t="s">
        <v>496</v>
      </c>
      <c r="BK11" s="55" t="s">
        <v>496</v>
      </c>
      <c r="BL11" s="55" t="s">
        <v>496</v>
      </c>
      <c r="BM11" s="55" t="s">
        <v>496</v>
      </c>
      <c r="BN11" s="55" t="s">
        <v>496</v>
      </c>
      <c r="BO11" s="55" t="s">
        <v>496</v>
      </c>
      <c r="BQ11" s="40"/>
      <c r="BR11" s="40"/>
      <c r="BS11" s="40"/>
      <c r="BT11" s="40"/>
    </row>
    <row r="12" spans="1:115" ht="12.5">
      <c r="A12" s="4">
        <v>7</v>
      </c>
      <c r="B12" s="2" t="str">
        <f t="shared" si="1"/>
        <v/>
      </c>
      <c r="C12" s="45" t="s">
        <v>21</v>
      </c>
      <c r="D12" s="2"/>
      <c r="E12" s="4">
        <v>7</v>
      </c>
      <c r="F12" s="2" t="s">
        <v>21</v>
      </c>
      <c r="G12" s="4">
        <v>2007861253</v>
      </c>
      <c r="H12" s="4"/>
      <c r="I12" s="4"/>
      <c r="J12" s="47" t="s">
        <v>28</v>
      </c>
      <c r="AZ12" s="49"/>
      <c r="BA12" s="49"/>
      <c r="BB12" s="49"/>
      <c r="BC12" s="49"/>
      <c r="BD12" s="49"/>
      <c r="BE12" s="49"/>
      <c r="BI12" s="55" t="s">
        <v>496</v>
      </c>
      <c r="BJ12" s="55" t="s">
        <v>496</v>
      </c>
      <c r="BK12" s="55" t="s">
        <v>496</v>
      </c>
      <c r="BL12" s="55" t="s">
        <v>496</v>
      </c>
      <c r="BM12" s="55" t="s">
        <v>496</v>
      </c>
      <c r="BN12" s="55" t="s">
        <v>496</v>
      </c>
      <c r="BO12" s="55" t="s">
        <v>496</v>
      </c>
      <c r="BQ12" s="40"/>
      <c r="BR12" s="40"/>
      <c r="BS12" s="40"/>
      <c r="BT12" s="40"/>
    </row>
    <row r="13" spans="1:115" ht="12.5">
      <c r="A13" s="4">
        <v>8</v>
      </c>
      <c r="B13" s="2" t="str">
        <f t="shared" si="1"/>
        <v/>
      </c>
      <c r="C13" s="45" t="s">
        <v>21</v>
      </c>
      <c r="D13" s="2"/>
      <c r="E13" s="4">
        <v>8</v>
      </c>
      <c r="F13" s="2" t="s">
        <v>21</v>
      </c>
      <c r="G13" s="4">
        <v>2007282084</v>
      </c>
      <c r="H13" s="4"/>
      <c r="I13" s="4"/>
      <c r="J13" s="47" t="s">
        <v>29</v>
      </c>
      <c r="AZ13" s="49"/>
      <c r="BA13" s="49"/>
      <c r="BB13" s="49"/>
      <c r="BI13" s="55" t="s">
        <v>496</v>
      </c>
      <c r="BJ13" s="55" t="s">
        <v>496</v>
      </c>
      <c r="BK13" s="55" t="s">
        <v>496</v>
      </c>
      <c r="BL13" s="55" t="s">
        <v>496</v>
      </c>
      <c r="BM13" s="55" t="s">
        <v>496</v>
      </c>
      <c r="BN13" s="55" t="s">
        <v>496</v>
      </c>
      <c r="BO13" s="55" t="s">
        <v>496</v>
      </c>
      <c r="BQ13" s="40"/>
      <c r="BR13" s="40"/>
      <c r="BS13" s="40"/>
      <c r="BT13" s="40"/>
      <c r="CX13" s="49"/>
    </row>
    <row r="14" spans="1:115" ht="12.5">
      <c r="A14" s="4">
        <v>9</v>
      </c>
      <c r="B14" s="2" t="str">
        <f t="shared" si="1"/>
        <v/>
      </c>
      <c r="C14" s="45" t="s">
        <v>21</v>
      </c>
      <c r="D14" s="2"/>
      <c r="E14" s="4">
        <v>9</v>
      </c>
      <c r="F14" s="2" t="s">
        <v>21</v>
      </c>
      <c r="G14" s="4">
        <v>2007771303</v>
      </c>
      <c r="H14" s="4"/>
      <c r="I14" s="4"/>
      <c r="J14" s="47" t="s">
        <v>30</v>
      </c>
      <c r="AZ14" s="49"/>
      <c r="BB14" s="49"/>
      <c r="BI14" s="55" t="s">
        <v>496</v>
      </c>
      <c r="BJ14" s="55" t="s">
        <v>496</v>
      </c>
      <c r="BK14" s="55" t="s">
        <v>496</v>
      </c>
      <c r="BL14" s="55" t="s">
        <v>496</v>
      </c>
      <c r="BM14" s="55" t="s">
        <v>496</v>
      </c>
      <c r="BN14" s="55" t="s">
        <v>496</v>
      </c>
      <c r="BO14" s="55" t="s">
        <v>496</v>
      </c>
      <c r="BQ14" s="40"/>
      <c r="BR14" s="40"/>
      <c r="BS14" s="40"/>
      <c r="BT14" s="40"/>
    </row>
    <row r="15" spans="1:115" ht="12.5">
      <c r="A15" s="4">
        <v>10</v>
      </c>
      <c r="B15" s="2" t="str">
        <f t="shared" si="1"/>
        <v/>
      </c>
      <c r="C15" s="45" t="s">
        <v>21</v>
      </c>
      <c r="D15" s="2"/>
      <c r="E15" s="4">
        <v>10</v>
      </c>
      <c r="F15" s="2" t="s">
        <v>21</v>
      </c>
      <c r="G15" s="4">
        <v>2005987566</v>
      </c>
      <c r="H15" s="4"/>
      <c r="I15" s="4"/>
      <c r="J15" s="47" t="s">
        <v>31</v>
      </c>
      <c r="AZ15" s="49"/>
      <c r="BA15" s="49"/>
      <c r="BB15" s="49"/>
      <c r="BI15" s="55" t="s">
        <v>496</v>
      </c>
      <c r="BJ15" s="55" t="s">
        <v>496</v>
      </c>
      <c r="BK15" s="55" t="s">
        <v>496</v>
      </c>
      <c r="BL15" s="55" t="s">
        <v>496</v>
      </c>
      <c r="BM15" s="55" t="s">
        <v>496</v>
      </c>
      <c r="BN15" s="55" t="s">
        <v>496</v>
      </c>
      <c r="BO15" s="55" t="s">
        <v>496</v>
      </c>
      <c r="BQ15" s="40"/>
      <c r="BR15" s="40"/>
      <c r="BS15" s="40"/>
      <c r="BT15" s="40"/>
      <c r="CX15" s="49"/>
    </row>
    <row r="16" spans="1:115" ht="12.5">
      <c r="A16" s="4">
        <v>11</v>
      </c>
      <c r="B16" s="2" t="str">
        <f t="shared" si="1"/>
        <v/>
      </c>
      <c r="C16" s="45" t="s">
        <v>21</v>
      </c>
      <c r="D16" s="2"/>
      <c r="E16" s="4">
        <v>11</v>
      </c>
      <c r="F16" s="2" t="s">
        <v>21</v>
      </c>
      <c r="G16" s="4">
        <v>2005929465</v>
      </c>
      <c r="H16" s="4"/>
      <c r="I16" s="4"/>
      <c r="J16" s="47" t="s">
        <v>32</v>
      </c>
      <c r="AZ16" s="49"/>
      <c r="BB16" s="49"/>
      <c r="BC16" s="49"/>
      <c r="BD16" s="49"/>
      <c r="BE16" s="49"/>
      <c r="BI16" s="55" t="s">
        <v>496</v>
      </c>
      <c r="BJ16" s="55" t="s">
        <v>496</v>
      </c>
      <c r="BK16" s="55" t="s">
        <v>496</v>
      </c>
      <c r="BL16" s="55" t="s">
        <v>496</v>
      </c>
      <c r="BM16" s="55" t="s">
        <v>496</v>
      </c>
      <c r="BN16" s="55" t="s">
        <v>496</v>
      </c>
      <c r="BO16" s="55" t="s">
        <v>496</v>
      </c>
      <c r="BQ16" s="40"/>
      <c r="BR16" s="40"/>
      <c r="BS16" s="40"/>
      <c r="BT16" s="40"/>
    </row>
    <row r="17" spans="1:102" ht="12.5">
      <c r="A17" s="4">
        <v>12</v>
      </c>
      <c r="B17" s="2" t="str">
        <f t="shared" si="1"/>
        <v/>
      </c>
      <c r="C17" s="45" t="s">
        <v>21</v>
      </c>
      <c r="D17" s="2"/>
      <c r="E17" s="4">
        <v>12</v>
      </c>
      <c r="F17" s="2" t="s">
        <v>21</v>
      </c>
      <c r="G17" s="4">
        <v>2005929092</v>
      </c>
      <c r="H17" s="4"/>
      <c r="I17" s="4"/>
      <c r="J17" s="47" t="s">
        <v>33</v>
      </c>
      <c r="AZ17" s="49"/>
      <c r="BB17" s="49"/>
      <c r="BC17" s="49"/>
      <c r="BD17" s="49"/>
      <c r="BE17" s="49"/>
      <c r="BI17" s="55" t="s">
        <v>496</v>
      </c>
      <c r="BJ17" s="55" t="s">
        <v>496</v>
      </c>
      <c r="BK17" s="55" t="s">
        <v>496</v>
      </c>
      <c r="BL17" s="55" t="s">
        <v>496</v>
      </c>
      <c r="BM17" s="55" t="s">
        <v>496</v>
      </c>
      <c r="BN17" s="55" t="s">
        <v>496</v>
      </c>
      <c r="BO17" s="55" t="s">
        <v>496</v>
      </c>
      <c r="BQ17" s="40"/>
      <c r="BR17" s="40"/>
      <c r="BS17" s="40"/>
      <c r="BT17" s="40"/>
    </row>
    <row r="18" spans="1:102" ht="12.5">
      <c r="A18" s="4">
        <v>13</v>
      </c>
      <c r="B18" s="2" t="str">
        <f t="shared" si="1"/>
        <v/>
      </c>
      <c r="C18" s="45" t="s">
        <v>21</v>
      </c>
      <c r="D18" s="2"/>
      <c r="E18" s="4">
        <v>13</v>
      </c>
      <c r="F18" s="2" t="s">
        <v>21</v>
      </c>
      <c r="G18" s="4">
        <v>2007281821</v>
      </c>
      <c r="H18" s="4"/>
      <c r="I18" s="4"/>
      <c r="J18" s="47" t="s">
        <v>34</v>
      </c>
      <c r="AZ18" s="49"/>
      <c r="BB18" s="49"/>
      <c r="BC18" s="49"/>
      <c r="BD18" s="49"/>
      <c r="BE18" s="49"/>
      <c r="BI18" s="55" t="s">
        <v>496</v>
      </c>
      <c r="BJ18" s="55" t="s">
        <v>496</v>
      </c>
      <c r="BK18" s="55" t="s">
        <v>496</v>
      </c>
      <c r="BL18" s="55" t="s">
        <v>496</v>
      </c>
      <c r="BM18" s="55" t="s">
        <v>496</v>
      </c>
      <c r="BN18" s="55" t="s">
        <v>496</v>
      </c>
      <c r="BO18" s="55" t="s">
        <v>496</v>
      </c>
      <c r="BQ18" s="40"/>
      <c r="BR18" s="40"/>
      <c r="BS18" s="40"/>
      <c r="BT18" s="40"/>
    </row>
    <row r="19" spans="1:102" ht="12.5">
      <c r="A19" s="4">
        <v>14</v>
      </c>
      <c r="B19" s="2" t="str">
        <f t="shared" si="1"/>
        <v/>
      </c>
      <c r="C19" s="45" t="s">
        <v>21</v>
      </c>
      <c r="D19" s="2"/>
      <c r="E19" s="4">
        <v>14</v>
      </c>
      <c r="F19" s="2" t="s">
        <v>21</v>
      </c>
      <c r="G19" s="4">
        <v>2007771938</v>
      </c>
      <c r="H19" s="4"/>
      <c r="I19" s="4"/>
      <c r="J19" s="47" t="s">
        <v>35</v>
      </c>
      <c r="AZ19" s="49"/>
      <c r="BA19" s="49"/>
      <c r="BB19" s="49"/>
      <c r="BC19" s="49"/>
      <c r="BD19" s="49"/>
      <c r="BE19" s="49"/>
      <c r="BI19" s="55" t="s">
        <v>496</v>
      </c>
      <c r="BJ19" s="55" t="s">
        <v>496</v>
      </c>
      <c r="BK19" s="55" t="s">
        <v>496</v>
      </c>
      <c r="BL19" s="55" t="s">
        <v>496</v>
      </c>
      <c r="BM19" s="55" t="s">
        <v>496</v>
      </c>
      <c r="BN19" s="55" t="s">
        <v>496</v>
      </c>
      <c r="BO19" s="55" t="s">
        <v>496</v>
      </c>
      <c r="BQ19" s="40"/>
      <c r="BR19" s="40"/>
      <c r="BS19" s="40"/>
      <c r="BT19" s="40"/>
      <c r="CX19" s="49"/>
    </row>
    <row r="20" spans="1:102" ht="12.5">
      <c r="A20" s="4">
        <v>15</v>
      </c>
      <c r="B20" s="2" t="str">
        <f t="shared" si="1"/>
        <v/>
      </c>
      <c r="C20" s="45" t="s">
        <v>21</v>
      </c>
      <c r="D20" s="2"/>
      <c r="E20" s="4">
        <v>15</v>
      </c>
      <c r="F20" s="2" t="s">
        <v>21</v>
      </c>
      <c r="G20" s="4">
        <v>2007269049</v>
      </c>
      <c r="H20" s="4"/>
      <c r="I20" s="4"/>
      <c r="J20" s="47" t="s">
        <v>36</v>
      </c>
      <c r="AP20" s="55" t="s">
        <v>189</v>
      </c>
      <c r="AQ20" s="55" t="s">
        <v>189</v>
      </c>
      <c r="AR20" s="55" t="s">
        <v>189</v>
      </c>
      <c r="AS20" s="55" t="s">
        <v>189</v>
      </c>
      <c r="AZ20" s="49"/>
      <c r="BA20" s="49"/>
      <c r="BB20" s="49"/>
      <c r="BI20" s="55" t="s">
        <v>496</v>
      </c>
      <c r="BJ20" s="55" t="s">
        <v>496</v>
      </c>
      <c r="BK20" s="55" t="s">
        <v>496</v>
      </c>
      <c r="BL20" s="55" t="s">
        <v>496</v>
      </c>
      <c r="BM20" s="55" t="s">
        <v>496</v>
      </c>
      <c r="BN20" s="55" t="s">
        <v>496</v>
      </c>
      <c r="BO20" s="55" t="s">
        <v>496</v>
      </c>
      <c r="BQ20" s="40"/>
      <c r="BR20" s="40"/>
      <c r="BS20" s="40"/>
      <c r="BT20" s="40"/>
    </row>
    <row r="21" spans="1:102" ht="12.5">
      <c r="A21" s="4">
        <v>16</v>
      </c>
      <c r="B21" s="2" t="str">
        <f t="shared" si="1"/>
        <v/>
      </c>
      <c r="C21" s="45" t="s">
        <v>21</v>
      </c>
      <c r="D21" s="2"/>
      <c r="E21" s="4">
        <v>16</v>
      </c>
      <c r="F21" s="2" t="s">
        <v>21</v>
      </c>
      <c r="G21" s="4">
        <v>2005985963</v>
      </c>
      <c r="H21" s="4"/>
      <c r="I21" s="4"/>
      <c r="J21" s="47" t="s">
        <v>37</v>
      </c>
      <c r="U21" s="55" t="s">
        <v>66</v>
      </c>
      <c r="V21" s="55" t="s">
        <v>66</v>
      </c>
      <c r="W21" s="55" t="s">
        <v>66</v>
      </c>
      <c r="X21" s="55" t="s">
        <v>66</v>
      </c>
      <c r="AP21" s="55" t="s">
        <v>189</v>
      </c>
      <c r="AQ21" s="55" t="s">
        <v>189</v>
      </c>
      <c r="AR21" s="55" t="s">
        <v>189</v>
      </c>
      <c r="AS21" s="55" t="s">
        <v>189</v>
      </c>
      <c r="AZ21" s="49"/>
      <c r="BB21" s="49"/>
      <c r="BI21" s="55" t="s">
        <v>496</v>
      </c>
      <c r="BJ21" s="55" t="s">
        <v>496</v>
      </c>
      <c r="BK21" s="55" t="s">
        <v>496</v>
      </c>
      <c r="BL21" s="55" t="s">
        <v>496</v>
      </c>
      <c r="BM21" s="55" t="s">
        <v>496</v>
      </c>
      <c r="BN21" s="55" t="s">
        <v>496</v>
      </c>
      <c r="BO21" s="55" t="s">
        <v>496</v>
      </c>
      <c r="BQ21" s="40"/>
      <c r="BR21" s="40"/>
      <c r="BS21" s="40"/>
      <c r="BT21" s="40"/>
      <c r="CX21" s="49"/>
    </row>
    <row r="22" spans="1:102" ht="12.5">
      <c r="A22" s="4">
        <v>17</v>
      </c>
      <c r="B22" s="2" t="str">
        <f t="shared" si="1"/>
        <v/>
      </c>
      <c r="C22" s="45" t="s">
        <v>21</v>
      </c>
      <c r="D22" s="2"/>
      <c r="E22" s="4">
        <v>17</v>
      </c>
      <c r="F22" s="2" t="s">
        <v>21</v>
      </c>
      <c r="G22" s="4">
        <v>2007281822</v>
      </c>
      <c r="H22" s="4"/>
      <c r="I22" s="4"/>
      <c r="J22" s="47" t="s">
        <v>38</v>
      </c>
      <c r="AP22" s="55" t="s">
        <v>189</v>
      </c>
      <c r="AQ22" s="55" t="s">
        <v>189</v>
      </c>
      <c r="AR22" s="55" t="s">
        <v>189</v>
      </c>
      <c r="AS22" s="55" t="s">
        <v>189</v>
      </c>
      <c r="AV22" s="53"/>
      <c r="AZ22" s="49"/>
      <c r="BA22" s="49"/>
      <c r="BB22" s="49"/>
      <c r="BC22" s="49"/>
      <c r="BD22" s="49"/>
      <c r="BE22" s="49"/>
      <c r="BI22" s="55" t="s">
        <v>496</v>
      </c>
      <c r="BJ22" s="55" t="s">
        <v>496</v>
      </c>
      <c r="BK22" s="55" t="s">
        <v>496</v>
      </c>
      <c r="BL22" s="55" t="s">
        <v>496</v>
      </c>
      <c r="BM22" s="55" t="s">
        <v>496</v>
      </c>
      <c r="BN22" s="55" t="s">
        <v>496</v>
      </c>
      <c r="BO22" s="55" t="s">
        <v>496</v>
      </c>
      <c r="BQ22" s="40"/>
      <c r="BR22" s="40"/>
      <c r="BS22" s="40"/>
      <c r="BT22" s="40"/>
    </row>
    <row r="23" spans="1:102" ht="12.5">
      <c r="A23" s="4">
        <v>18</v>
      </c>
      <c r="B23" s="2" t="str">
        <f t="shared" si="1"/>
        <v/>
      </c>
      <c r="C23" s="45" t="s">
        <v>21</v>
      </c>
      <c r="D23" s="2"/>
      <c r="E23" s="4">
        <v>18</v>
      </c>
      <c r="F23" s="2" t="s">
        <v>21</v>
      </c>
      <c r="G23" s="4">
        <v>2007289895</v>
      </c>
      <c r="H23" s="4"/>
      <c r="I23" s="4"/>
      <c r="J23" s="47" t="s">
        <v>39</v>
      </c>
      <c r="BB23" s="49"/>
      <c r="BI23" s="55" t="s">
        <v>496</v>
      </c>
      <c r="BJ23" s="55" t="s">
        <v>496</v>
      </c>
      <c r="BK23" s="55" t="s">
        <v>496</v>
      </c>
      <c r="BL23" s="55" t="s">
        <v>496</v>
      </c>
      <c r="BM23" s="55" t="s">
        <v>496</v>
      </c>
      <c r="BN23" s="55" t="s">
        <v>496</v>
      </c>
      <c r="BO23" s="55" t="s">
        <v>496</v>
      </c>
      <c r="BQ23" s="40"/>
      <c r="BR23" s="40"/>
      <c r="BS23" s="40"/>
      <c r="BT23" s="40"/>
    </row>
    <row r="24" spans="1:102" ht="12.5">
      <c r="A24" s="4">
        <v>19</v>
      </c>
      <c r="B24" s="2" t="str">
        <f t="shared" si="1"/>
        <v/>
      </c>
      <c r="C24" s="45" t="s">
        <v>21</v>
      </c>
      <c r="D24" s="2"/>
      <c r="E24" s="4">
        <v>19</v>
      </c>
      <c r="F24" s="2" t="s">
        <v>21</v>
      </c>
      <c r="G24" s="4">
        <v>2006022256</v>
      </c>
      <c r="H24" s="4"/>
      <c r="I24" s="4"/>
      <c r="J24" s="47" t="s">
        <v>40</v>
      </c>
      <c r="AZ24" s="49"/>
      <c r="BB24" s="49"/>
      <c r="BI24" s="55" t="s">
        <v>496</v>
      </c>
      <c r="BJ24" s="55" t="s">
        <v>496</v>
      </c>
      <c r="BK24" s="55" t="s">
        <v>496</v>
      </c>
      <c r="BL24" s="55" t="s">
        <v>496</v>
      </c>
      <c r="BM24" s="55" t="s">
        <v>496</v>
      </c>
      <c r="BN24" s="55" t="s">
        <v>496</v>
      </c>
      <c r="BO24" s="55" t="s">
        <v>496</v>
      </c>
      <c r="BQ24" s="40"/>
      <c r="BR24" s="40"/>
      <c r="BS24" s="40"/>
      <c r="BT24" s="40"/>
    </row>
    <row r="25" spans="1:102" ht="12.5">
      <c r="A25" s="4">
        <v>20</v>
      </c>
      <c r="B25" s="2" t="str">
        <f t="shared" si="1"/>
        <v/>
      </c>
      <c r="C25" s="45" t="s">
        <v>21</v>
      </c>
      <c r="D25" s="2"/>
      <c r="E25" s="4">
        <v>20</v>
      </c>
      <c r="F25" s="2" t="s">
        <v>21</v>
      </c>
      <c r="G25" s="4">
        <v>2005930865</v>
      </c>
      <c r="H25" s="4"/>
      <c r="I25" s="4"/>
      <c r="J25" s="47" t="s">
        <v>41</v>
      </c>
      <c r="U25" s="55" t="s">
        <v>66</v>
      </c>
      <c r="V25" s="55" t="s">
        <v>66</v>
      </c>
      <c r="W25" s="55" t="s">
        <v>66</v>
      </c>
      <c r="AP25" s="55" t="s">
        <v>189</v>
      </c>
      <c r="AQ25" s="55" t="s">
        <v>189</v>
      </c>
      <c r="AR25" s="55" t="s">
        <v>189</v>
      </c>
      <c r="AS25" s="55" t="s">
        <v>189</v>
      </c>
      <c r="BB25" s="49"/>
      <c r="BC25" s="49"/>
      <c r="BD25" s="49"/>
      <c r="BE25" s="49"/>
      <c r="BI25" s="55" t="s">
        <v>496</v>
      </c>
      <c r="BJ25" s="55" t="s">
        <v>496</v>
      </c>
      <c r="BK25" s="55" t="s">
        <v>496</v>
      </c>
      <c r="BL25" s="55" t="s">
        <v>496</v>
      </c>
      <c r="BM25" s="55" t="s">
        <v>496</v>
      </c>
      <c r="BN25" s="55" t="s">
        <v>496</v>
      </c>
      <c r="BO25" s="55" t="s">
        <v>496</v>
      </c>
      <c r="BQ25" s="40"/>
      <c r="BR25" s="40"/>
      <c r="BS25" s="40"/>
      <c r="BT25" s="40"/>
    </row>
    <row r="26" spans="1:102" ht="12.5">
      <c r="A26" s="4">
        <v>21</v>
      </c>
      <c r="B26" s="2" t="str">
        <f t="shared" si="1"/>
        <v/>
      </c>
      <c r="C26" s="45" t="s">
        <v>21</v>
      </c>
      <c r="D26" s="2"/>
      <c r="E26" s="4">
        <v>21</v>
      </c>
      <c r="F26" s="2" t="s">
        <v>21</v>
      </c>
      <c r="G26" s="4">
        <v>2007779557</v>
      </c>
      <c r="H26" s="4"/>
      <c r="I26" s="4"/>
      <c r="J26" s="47" t="s">
        <v>42</v>
      </c>
      <c r="AP26" s="55" t="s">
        <v>189</v>
      </c>
      <c r="AQ26" s="55" t="s">
        <v>189</v>
      </c>
      <c r="AR26" s="55" t="s">
        <v>189</v>
      </c>
      <c r="AS26" s="55" t="s">
        <v>189</v>
      </c>
      <c r="BB26" s="49"/>
      <c r="BC26" s="49"/>
      <c r="BD26" s="49"/>
      <c r="BE26" s="49"/>
      <c r="BI26" s="55" t="s">
        <v>496</v>
      </c>
      <c r="BJ26" s="55" t="s">
        <v>496</v>
      </c>
      <c r="BK26" s="55" t="s">
        <v>496</v>
      </c>
      <c r="BL26" s="55" t="s">
        <v>496</v>
      </c>
      <c r="BM26" s="55" t="s">
        <v>496</v>
      </c>
      <c r="BN26" s="55" t="s">
        <v>496</v>
      </c>
      <c r="BO26" s="55" t="s">
        <v>496</v>
      </c>
      <c r="BQ26" s="40"/>
      <c r="BR26" s="40"/>
      <c r="BS26" s="40"/>
      <c r="BT26" s="40"/>
    </row>
    <row r="27" spans="1:102" ht="12.5">
      <c r="A27" s="4">
        <v>22</v>
      </c>
      <c r="B27" s="2" t="str">
        <f t="shared" si="1"/>
        <v/>
      </c>
      <c r="C27" s="45" t="s">
        <v>21</v>
      </c>
      <c r="D27" s="2"/>
      <c r="E27" s="4">
        <v>22</v>
      </c>
      <c r="F27" s="2" t="s">
        <v>21</v>
      </c>
      <c r="G27" s="4">
        <v>2007361108</v>
      </c>
      <c r="H27" s="4"/>
      <c r="I27" s="4"/>
      <c r="J27" s="47" t="s">
        <v>43</v>
      </c>
      <c r="AZ27" s="49"/>
      <c r="BB27" s="49"/>
      <c r="BI27" s="55" t="s">
        <v>496</v>
      </c>
      <c r="BJ27" s="55" t="s">
        <v>496</v>
      </c>
      <c r="BK27" s="55" t="s">
        <v>496</v>
      </c>
      <c r="BL27" s="55" t="s">
        <v>496</v>
      </c>
      <c r="BM27" s="55" t="s">
        <v>496</v>
      </c>
      <c r="BN27" s="55" t="s">
        <v>496</v>
      </c>
      <c r="BO27" s="55" t="s">
        <v>496</v>
      </c>
      <c r="BQ27" s="40"/>
      <c r="BR27" s="40"/>
      <c r="BS27" s="40"/>
      <c r="BT27" s="40"/>
    </row>
    <row r="28" spans="1:102" ht="12.5">
      <c r="A28" s="4">
        <v>23</v>
      </c>
      <c r="B28" s="2" t="str">
        <f t="shared" si="1"/>
        <v/>
      </c>
      <c r="C28" s="45" t="s">
        <v>21</v>
      </c>
      <c r="D28" s="2"/>
      <c r="E28" s="4">
        <v>23</v>
      </c>
      <c r="F28" s="2" t="s">
        <v>21</v>
      </c>
      <c r="G28" s="4">
        <v>2007290526</v>
      </c>
      <c r="H28" s="4"/>
      <c r="I28" s="4"/>
      <c r="J28" s="47" t="s">
        <v>44</v>
      </c>
      <c r="AP28" s="55" t="s">
        <v>189</v>
      </c>
      <c r="AQ28" s="55" t="s">
        <v>189</v>
      </c>
      <c r="AR28" s="55" t="s">
        <v>189</v>
      </c>
      <c r="AS28" s="55" t="s">
        <v>189</v>
      </c>
      <c r="AZ28" s="49"/>
      <c r="BA28" s="49"/>
      <c r="BB28" s="49"/>
      <c r="BI28" s="55" t="s">
        <v>496</v>
      </c>
      <c r="BJ28" s="55" t="s">
        <v>496</v>
      </c>
      <c r="BK28" s="55" t="s">
        <v>496</v>
      </c>
      <c r="BL28" s="55" t="s">
        <v>496</v>
      </c>
      <c r="BM28" s="55" t="s">
        <v>496</v>
      </c>
      <c r="BN28" s="55" t="s">
        <v>496</v>
      </c>
      <c r="BO28" s="55" t="s">
        <v>496</v>
      </c>
      <c r="BQ28" s="40"/>
      <c r="BR28" s="40"/>
      <c r="BS28" s="40"/>
      <c r="BT28" s="40"/>
    </row>
    <row r="29" spans="1:102" ht="12.5">
      <c r="A29" s="4">
        <v>24</v>
      </c>
      <c r="B29" s="2" t="str">
        <f t="shared" si="1"/>
        <v/>
      </c>
      <c r="C29" s="45" t="s">
        <v>21</v>
      </c>
      <c r="D29" s="2"/>
      <c r="E29" s="4">
        <v>24</v>
      </c>
      <c r="F29" s="2" t="s">
        <v>21</v>
      </c>
      <c r="G29" s="4">
        <v>2006770213</v>
      </c>
      <c r="H29" s="4"/>
      <c r="I29" s="4"/>
      <c r="J29" s="47" t="s">
        <v>45</v>
      </c>
      <c r="AZ29" s="49"/>
      <c r="BA29" s="49"/>
      <c r="BB29" s="49"/>
      <c r="BC29" s="49"/>
      <c r="BD29" s="49"/>
      <c r="BE29" s="49"/>
      <c r="BI29" s="55" t="s">
        <v>496</v>
      </c>
      <c r="BJ29" s="55" t="s">
        <v>496</v>
      </c>
      <c r="BK29" s="55" t="s">
        <v>496</v>
      </c>
      <c r="BL29" s="55" t="s">
        <v>496</v>
      </c>
      <c r="BM29" s="55" t="s">
        <v>496</v>
      </c>
      <c r="BN29" s="55" t="s">
        <v>496</v>
      </c>
      <c r="BO29" s="55" t="s">
        <v>496</v>
      </c>
      <c r="BQ29" s="40"/>
      <c r="BR29" s="40"/>
      <c r="BS29" s="40"/>
      <c r="BT29" s="40"/>
    </row>
    <row r="30" spans="1:102" ht="12.5">
      <c r="A30" s="4">
        <v>25</v>
      </c>
      <c r="B30" s="2" t="str">
        <f t="shared" si="1"/>
        <v/>
      </c>
      <c r="C30" s="45" t="s">
        <v>21</v>
      </c>
      <c r="D30" s="2"/>
      <c r="E30" s="4">
        <v>25</v>
      </c>
      <c r="F30" s="2" t="s">
        <v>21</v>
      </c>
      <c r="G30" s="4">
        <v>2007774899</v>
      </c>
      <c r="H30" s="4"/>
      <c r="I30" s="4"/>
      <c r="J30" s="47" t="s">
        <v>46</v>
      </c>
      <c r="AZ30" s="49"/>
      <c r="BB30" s="49"/>
      <c r="BI30" s="55" t="s">
        <v>496</v>
      </c>
      <c r="BJ30" s="55" t="s">
        <v>496</v>
      </c>
      <c r="BK30" s="55" t="s">
        <v>496</v>
      </c>
      <c r="BL30" s="55" t="s">
        <v>496</v>
      </c>
      <c r="BM30" s="55" t="s">
        <v>496</v>
      </c>
      <c r="BN30" s="55" t="s">
        <v>496</v>
      </c>
      <c r="BO30" s="55" t="s">
        <v>496</v>
      </c>
      <c r="BQ30" s="40"/>
      <c r="BR30" s="40"/>
      <c r="BS30" s="40"/>
      <c r="BT30" s="40"/>
      <c r="CX30" s="49"/>
    </row>
    <row r="31" spans="1:102" ht="12.5">
      <c r="A31" s="4">
        <v>26</v>
      </c>
      <c r="B31" s="2" t="str">
        <f t="shared" si="1"/>
        <v/>
      </c>
      <c r="C31" s="45" t="s">
        <v>21</v>
      </c>
      <c r="D31" s="2"/>
      <c r="E31" s="4">
        <v>26</v>
      </c>
      <c r="F31" s="2" t="s">
        <v>21</v>
      </c>
      <c r="G31" s="4">
        <v>2007281828</v>
      </c>
      <c r="H31" s="4"/>
      <c r="I31" s="4"/>
      <c r="J31" s="47" t="s">
        <v>47</v>
      </c>
      <c r="AZ31" s="49"/>
      <c r="BA31" s="49"/>
      <c r="BB31" s="49"/>
      <c r="BC31" s="49"/>
      <c r="BD31" s="49"/>
      <c r="BE31" s="49"/>
      <c r="BI31" s="55" t="s">
        <v>496</v>
      </c>
      <c r="BJ31" s="55" t="s">
        <v>496</v>
      </c>
      <c r="BK31" s="55" t="s">
        <v>496</v>
      </c>
      <c r="BL31" s="55" t="s">
        <v>496</v>
      </c>
      <c r="BM31" s="55" t="s">
        <v>496</v>
      </c>
      <c r="BN31" s="55" t="s">
        <v>496</v>
      </c>
      <c r="BO31" s="55" t="s">
        <v>496</v>
      </c>
      <c r="BQ31" s="40"/>
      <c r="BR31" s="40"/>
      <c r="BS31" s="40"/>
      <c r="BT31" s="40"/>
    </row>
    <row r="32" spans="1:102" ht="12.5">
      <c r="A32" s="4">
        <v>54</v>
      </c>
      <c r="B32" s="2" t="str">
        <f t="shared" si="1"/>
        <v/>
      </c>
      <c r="C32" s="45" t="s">
        <v>21</v>
      </c>
      <c r="D32" s="2"/>
      <c r="E32" s="4">
        <v>27</v>
      </c>
      <c r="F32" s="2" t="s">
        <v>21</v>
      </c>
      <c r="G32" s="4">
        <v>2007236925</v>
      </c>
      <c r="H32" s="4"/>
      <c r="I32" s="4"/>
      <c r="J32" s="47" t="s">
        <v>48</v>
      </c>
      <c r="AP32" s="55" t="s">
        <v>189</v>
      </c>
      <c r="AQ32" s="55" t="s">
        <v>189</v>
      </c>
      <c r="AR32" s="55" t="s">
        <v>189</v>
      </c>
      <c r="AS32" s="55" t="s">
        <v>189</v>
      </c>
      <c r="BI32" s="55" t="s">
        <v>496</v>
      </c>
      <c r="BJ32" s="55" t="s">
        <v>496</v>
      </c>
      <c r="BK32" s="55" t="s">
        <v>496</v>
      </c>
      <c r="BL32" s="55" t="s">
        <v>496</v>
      </c>
      <c r="BM32" s="55" t="s">
        <v>496</v>
      </c>
      <c r="BN32" s="55" t="s">
        <v>496</v>
      </c>
      <c r="BO32" s="55" t="s">
        <v>496</v>
      </c>
      <c r="BQ32" s="40"/>
      <c r="BR32" s="40"/>
      <c r="BS32" s="40"/>
      <c r="BT32" s="40"/>
    </row>
    <row r="33" spans="1:102" ht="12.5">
      <c r="A33" s="4">
        <v>27</v>
      </c>
      <c r="B33" s="2" t="str">
        <f t="shared" si="1"/>
        <v/>
      </c>
      <c r="C33" s="45" t="s">
        <v>21</v>
      </c>
      <c r="D33" s="2"/>
      <c r="E33" s="4">
        <v>28</v>
      </c>
      <c r="F33" s="2" t="s">
        <v>21</v>
      </c>
      <c r="G33" s="4">
        <v>2007398127</v>
      </c>
      <c r="H33" s="4"/>
      <c r="I33" s="4"/>
      <c r="J33" s="47" t="s">
        <v>49</v>
      </c>
      <c r="AZ33" s="49"/>
      <c r="BB33" s="49"/>
      <c r="BI33" s="55" t="s">
        <v>496</v>
      </c>
      <c r="BJ33" s="55" t="s">
        <v>496</v>
      </c>
      <c r="BK33" s="55" t="s">
        <v>496</v>
      </c>
      <c r="BL33" s="55" t="s">
        <v>496</v>
      </c>
      <c r="BM33" s="55" t="s">
        <v>496</v>
      </c>
      <c r="BN33" s="55" t="s">
        <v>496</v>
      </c>
      <c r="BO33" s="55" t="s">
        <v>496</v>
      </c>
      <c r="BQ33" s="40"/>
      <c r="BR33" s="40"/>
      <c r="BS33" s="40"/>
      <c r="BT33" s="40"/>
      <c r="CX33" s="49"/>
    </row>
    <row r="34" spans="1:102" ht="12.5">
      <c r="A34" s="4">
        <v>28</v>
      </c>
      <c r="B34" s="2" t="str">
        <f t="shared" si="1"/>
        <v/>
      </c>
      <c r="C34" s="45" t="s">
        <v>21</v>
      </c>
      <c r="D34" s="2"/>
      <c r="E34" s="4">
        <v>29</v>
      </c>
      <c r="F34" s="2" t="s">
        <v>21</v>
      </c>
      <c r="G34" s="4">
        <v>2007290534</v>
      </c>
      <c r="H34" s="4"/>
      <c r="I34" s="4"/>
      <c r="J34" s="47" t="s">
        <v>50</v>
      </c>
      <c r="BB34" s="49"/>
      <c r="BI34" s="55" t="s">
        <v>496</v>
      </c>
      <c r="BJ34" s="55" t="s">
        <v>496</v>
      </c>
      <c r="BK34" s="55" t="s">
        <v>496</v>
      </c>
      <c r="BL34" s="55" t="s">
        <v>496</v>
      </c>
      <c r="BM34" s="55" t="s">
        <v>496</v>
      </c>
      <c r="BN34" s="55" t="s">
        <v>496</v>
      </c>
      <c r="BO34" s="55" t="s">
        <v>496</v>
      </c>
      <c r="BQ34" s="40"/>
      <c r="BR34" s="40"/>
      <c r="BS34" s="40"/>
      <c r="BT34" s="40"/>
      <c r="CU34" s="117"/>
      <c r="CX34" s="49"/>
    </row>
    <row r="35" spans="1:102" ht="12.5">
      <c r="A35" s="4">
        <v>29</v>
      </c>
      <c r="B35" s="2" t="str">
        <f t="shared" si="1"/>
        <v/>
      </c>
      <c r="C35" s="45" t="s">
        <v>51</v>
      </c>
      <c r="D35" s="2"/>
      <c r="E35" s="4">
        <v>1</v>
      </c>
      <c r="F35" s="2" t="s">
        <v>51</v>
      </c>
      <c r="G35" s="4">
        <v>2005925205</v>
      </c>
      <c r="H35" s="4"/>
      <c r="I35" s="4"/>
      <c r="J35" s="47" t="s">
        <v>52</v>
      </c>
      <c r="AZ35" s="49"/>
      <c r="BA35" s="49"/>
      <c r="BB35" s="49"/>
      <c r="BC35" s="49"/>
      <c r="BD35" s="49"/>
      <c r="BE35" s="49"/>
      <c r="BI35" s="55" t="s">
        <v>496</v>
      </c>
      <c r="BJ35" s="55" t="s">
        <v>496</v>
      </c>
      <c r="BK35" s="55" t="s">
        <v>496</v>
      </c>
      <c r="BL35" s="55" t="s">
        <v>496</v>
      </c>
      <c r="BM35" s="55" t="s">
        <v>496</v>
      </c>
      <c r="BN35" s="55" t="s">
        <v>496</v>
      </c>
      <c r="BO35" s="55" t="s">
        <v>496</v>
      </c>
      <c r="BQ35" s="40"/>
      <c r="BR35" s="40"/>
      <c r="BS35" s="40"/>
      <c r="BT35" s="40"/>
    </row>
    <row r="36" spans="1:102" ht="12.5">
      <c r="A36" s="4">
        <v>30</v>
      </c>
      <c r="B36" s="2" t="str">
        <f t="shared" si="1"/>
        <v/>
      </c>
      <c r="C36" s="45" t="s">
        <v>51</v>
      </c>
      <c r="D36" s="2"/>
      <c r="E36" s="4">
        <v>2</v>
      </c>
      <c r="F36" s="2" t="s">
        <v>51</v>
      </c>
      <c r="G36" s="4">
        <v>2007291610</v>
      </c>
      <c r="H36" s="4"/>
      <c r="I36" s="4"/>
      <c r="J36" s="47" t="s">
        <v>53</v>
      </c>
      <c r="AP36" s="55" t="s">
        <v>66</v>
      </c>
      <c r="AQ36" s="55" t="s">
        <v>66</v>
      </c>
      <c r="AR36" s="55" t="s">
        <v>66</v>
      </c>
      <c r="AS36" s="55" t="s">
        <v>66</v>
      </c>
      <c r="BI36" s="55" t="s">
        <v>496</v>
      </c>
      <c r="BJ36" s="55" t="s">
        <v>496</v>
      </c>
      <c r="BK36" s="55" t="s">
        <v>496</v>
      </c>
      <c r="BL36" s="55" t="s">
        <v>496</v>
      </c>
      <c r="BM36" s="55" t="s">
        <v>496</v>
      </c>
      <c r="BN36" s="55" t="s">
        <v>496</v>
      </c>
      <c r="BO36" s="55" t="s">
        <v>496</v>
      </c>
    </row>
    <row r="37" spans="1:102" ht="12.5">
      <c r="A37" s="4">
        <v>31</v>
      </c>
      <c r="B37" s="2" t="str">
        <f t="shared" si="1"/>
        <v/>
      </c>
      <c r="C37" s="45" t="s">
        <v>51</v>
      </c>
      <c r="D37" s="2"/>
      <c r="E37" s="4">
        <v>3</v>
      </c>
      <c r="F37" s="2" t="s">
        <v>51</v>
      </c>
      <c r="G37" s="4">
        <v>2005985972</v>
      </c>
      <c r="H37" s="4"/>
      <c r="I37" s="4"/>
      <c r="J37" s="47" t="s">
        <v>54</v>
      </c>
      <c r="S37" s="55" t="s">
        <v>189</v>
      </c>
      <c r="T37" s="55" t="s">
        <v>189</v>
      </c>
      <c r="U37" s="55" t="s">
        <v>189</v>
      </c>
      <c r="V37" s="55" t="s">
        <v>189</v>
      </c>
      <c r="W37" s="55" t="s">
        <v>189</v>
      </c>
      <c r="X37" s="55" t="s">
        <v>189</v>
      </c>
      <c r="AP37" s="55" t="s">
        <v>66</v>
      </c>
      <c r="AQ37" s="55" t="s">
        <v>66</v>
      </c>
      <c r="AR37" s="55" t="s">
        <v>66</v>
      </c>
      <c r="AS37" s="55" t="s">
        <v>66</v>
      </c>
      <c r="BI37" s="55" t="s">
        <v>496</v>
      </c>
      <c r="BJ37" s="55" t="s">
        <v>496</v>
      </c>
      <c r="BK37" s="55" t="s">
        <v>496</v>
      </c>
      <c r="BL37" s="55" t="s">
        <v>496</v>
      </c>
      <c r="BM37" s="55" t="s">
        <v>496</v>
      </c>
      <c r="BN37" s="55" t="s">
        <v>496</v>
      </c>
      <c r="BO37" s="55" t="s">
        <v>496</v>
      </c>
    </row>
    <row r="38" spans="1:102" ht="12.5">
      <c r="A38" s="4">
        <v>32</v>
      </c>
      <c r="B38" s="2" t="str">
        <f t="shared" si="1"/>
        <v/>
      </c>
      <c r="C38" s="45" t="s">
        <v>51</v>
      </c>
      <c r="D38" s="2"/>
      <c r="E38" s="4">
        <v>4</v>
      </c>
      <c r="F38" s="2" t="s">
        <v>51</v>
      </c>
      <c r="G38" s="4">
        <v>2005927229</v>
      </c>
      <c r="H38" s="4"/>
      <c r="I38" s="4"/>
      <c r="J38" s="47" t="s">
        <v>55</v>
      </c>
      <c r="AP38" s="55" t="s">
        <v>66</v>
      </c>
      <c r="AQ38" s="55" t="s">
        <v>66</v>
      </c>
      <c r="AR38" s="55" t="s">
        <v>66</v>
      </c>
      <c r="AS38" s="55" t="s">
        <v>66</v>
      </c>
      <c r="BI38" s="55" t="s">
        <v>496</v>
      </c>
      <c r="BJ38" s="55" t="s">
        <v>496</v>
      </c>
      <c r="BK38" s="55" t="s">
        <v>496</v>
      </c>
      <c r="BL38" s="55" t="s">
        <v>496</v>
      </c>
      <c r="BM38" s="55" t="s">
        <v>496</v>
      </c>
      <c r="BN38" s="55" t="s">
        <v>496</v>
      </c>
      <c r="BO38" s="55" t="s">
        <v>496</v>
      </c>
    </row>
    <row r="39" spans="1:102" ht="12.5">
      <c r="A39" s="4">
        <v>33</v>
      </c>
      <c r="B39" s="2" t="str">
        <f t="shared" si="1"/>
        <v/>
      </c>
      <c r="C39" s="45" t="s">
        <v>51</v>
      </c>
      <c r="D39" s="2"/>
      <c r="E39" s="4">
        <v>5</v>
      </c>
      <c r="F39" s="2" t="s">
        <v>51</v>
      </c>
      <c r="G39" s="4">
        <v>2006153308</v>
      </c>
      <c r="H39" s="4"/>
      <c r="I39" s="4"/>
      <c r="J39" s="47" t="s">
        <v>56</v>
      </c>
      <c r="AP39" s="55" t="s">
        <v>66</v>
      </c>
      <c r="AQ39" s="55" t="s">
        <v>66</v>
      </c>
      <c r="AR39" s="55" t="s">
        <v>66</v>
      </c>
      <c r="AS39" s="55" t="s">
        <v>66</v>
      </c>
      <c r="BI39" s="55" t="s">
        <v>496</v>
      </c>
      <c r="BJ39" s="55" t="s">
        <v>496</v>
      </c>
      <c r="BK39" s="55" t="s">
        <v>496</v>
      </c>
      <c r="BL39" s="55" t="s">
        <v>496</v>
      </c>
      <c r="BM39" s="55" t="s">
        <v>496</v>
      </c>
      <c r="BN39" s="55" t="s">
        <v>496</v>
      </c>
      <c r="BO39" s="55" t="s">
        <v>496</v>
      </c>
    </row>
    <row r="40" spans="1:102" ht="12.5">
      <c r="A40" s="4">
        <v>34</v>
      </c>
      <c r="B40" s="2" t="str">
        <f t="shared" si="1"/>
        <v/>
      </c>
      <c r="C40" s="45" t="s">
        <v>51</v>
      </c>
      <c r="D40" s="2"/>
      <c r="E40" s="4">
        <v>6</v>
      </c>
      <c r="F40" s="2" t="s">
        <v>51</v>
      </c>
      <c r="G40" s="4">
        <v>2006027380</v>
      </c>
      <c r="H40" s="4"/>
      <c r="I40" s="4"/>
      <c r="J40" s="47" t="s">
        <v>57</v>
      </c>
      <c r="BI40" s="55" t="s">
        <v>496</v>
      </c>
      <c r="BJ40" s="55" t="s">
        <v>496</v>
      </c>
      <c r="BK40" s="55" t="s">
        <v>496</v>
      </c>
      <c r="BL40" s="55" t="s">
        <v>496</v>
      </c>
      <c r="BM40" s="55" t="s">
        <v>496</v>
      </c>
      <c r="BN40" s="55" t="s">
        <v>496</v>
      </c>
      <c r="BO40" s="55" t="s">
        <v>496</v>
      </c>
    </row>
    <row r="41" spans="1:102" ht="12.5">
      <c r="A41" s="4">
        <v>35</v>
      </c>
      <c r="B41" s="2" t="str">
        <f t="shared" si="1"/>
        <v/>
      </c>
      <c r="C41" s="45" t="s">
        <v>51</v>
      </c>
      <c r="D41" s="2"/>
      <c r="E41" s="4">
        <v>7</v>
      </c>
      <c r="F41" s="2" t="s">
        <v>51</v>
      </c>
      <c r="G41" s="4">
        <v>2009200496</v>
      </c>
      <c r="H41" s="4"/>
      <c r="I41" s="4"/>
      <c r="J41" s="47" t="s">
        <v>58</v>
      </c>
      <c r="AP41" s="55" t="s">
        <v>66</v>
      </c>
      <c r="AQ41" s="55" t="s">
        <v>66</v>
      </c>
      <c r="AR41" s="55" t="s">
        <v>66</v>
      </c>
      <c r="AS41" s="55" t="s">
        <v>66</v>
      </c>
      <c r="BI41" s="55" t="s">
        <v>496</v>
      </c>
      <c r="BJ41" s="55" t="s">
        <v>496</v>
      </c>
      <c r="BK41" s="55" t="s">
        <v>496</v>
      </c>
      <c r="BL41" s="55" t="s">
        <v>496</v>
      </c>
      <c r="BM41" s="55" t="s">
        <v>496</v>
      </c>
      <c r="BN41" s="55" t="s">
        <v>496</v>
      </c>
      <c r="BO41" s="55" t="s">
        <v>496</v>
      </c>
    </row>
    <row r="42" spans="1:102" ht="12.5">
      <c r="A42" s="4">
        <v>36</v>
      </c>
      <c r="B42" s="2" t="str">
        <f t="shared" si="1"/>
        <v/>
      </c>
      <c r="C42" s="45" t="s">
        <v>51</v>
      </c>
      <c r="D42" s="2"/>
      <c r="E42" s="4">
        <v>8</v>
      </c>
      <c r="F42" s="2" t="s">
        <v>51</v>
      </c>
      <c r="G42" s="4">
        <v>2005930679</v>
      </c>
      <c r="H42" s="4"/>
      <c r="I42" s="4"/>
      <c r="J42" s="47" t="s">
        <v>59</v>
      </c>
      <c r="AR42" s="54"/>
      <c r="BI42" s="55" t="s">
        <v>496</v>
      </c>
      <c r="BJ42" s="55" t="s">
        <v>496</v>
      </c>
      <c r="BK42" s="55" t="s">
        <v>496</v>
      </c>
      <c r="BL42" s="55" t="s">
        <v>496</v>
      </c>
      <c r="BM42" s="55" t="s">
        <v>496</v>
      </c>
      <c r="BN42" s="55" t="s">
        <v>496</v>
      </c>
      <c r="BO42" s="55" t="s">
        <v>496</v>
      </c>
    </row>
    <row r="43" spans="1:102" ht="12.5">
      <c r="A43" s="4">
        <v>37</v>
      </c>
      <c r="B43" s="2" t="str">
        <f t="shared" si="1"/>
        <v/>
      </c>
      <c r="C43" s="45" t="s">
        <v>51</v>
      </c>
      <c r="D43" s="2"/>
      <c r="E43" s="4">
        <v>9</v>
      </c>
      <c r="F43" s="2" t="s">
        <v>51</v>
      </c>
      <c r="G43" s="4">
        <v>2007291628</v>
      </c>
      <c r="H43" s="4"/>
      <c r="I43" s="4"/>
      <c r="J43" s="47" t="s">
        <v>60</v>
      </c>
      <c r="AP43" s="55" t="s">
        <v>66</v>
      </c>
      <c r="AQ43" s="55" t="s">
        <v>66</v>
      </c>
      <c r="AR43" s="55" t="s">
        <v>66</v>
      </c>
      <c r="AS43" s="55" t="s">
        <v>66</v>
      </c>
      <c r="BI43" s="55" t="s">
        <v>496</v>
      </c>
      <c r="BJ43" s="55" t="s">
        <v>496</v>
      </c>
      <c r="BK43" s="55" t="s">
        <v>496</v>
      </c>
      <c r="BL43" s="55" t="s">
        <v>496</v>
      </c>
      <c r="BM43" s="55" t="s">
        <v>496</v>
      </c>
      <c r="BN43" s="55" t="s">
        <v>496</v>
      </c>
      <c r="BO43" s="55" t="s">
        <v>496</v>
      </c>
    </row>
    <row r="44" spans="1:102" ht="12.5">
      <c r="A44" s="4">
        <v>38</v>
      </c>
      <c r="B44" s="2" t="str">
        <f t="shared" si="1"/>
        <v/>
      </c>
      <c r="C44" s="45" t="s">
        <v>51</v>
      </c>
      <c r="D44" s="2"/>
      <c r="E44" s="4">
        <v>10</v>
      </c>
      <c r="F44" s="2" t="s">
        <v>51</v>
      </c>
      <c r="G44" s="4">
        <v>2007780281</v>
      </c>
      <c r="H44" s="4"/>
      <c r="I44" s="4"/>
      <c r="J44" s="47" t="s">
        <v>61</v>
      </c>
      <c r="AP44" s="55" t="s">
        <v>66</v>
      </c>
      <c r="AQ44" s="55" t="s">
        <v>66</v>
      </c>
      <c r="AR44" s="55" t="s">
        <v>66</v>
      </c>
      <c r="AS44" s="55" t="s">
        <v>66</v>
      </c>
      <c r="BI44" s="55" t="s">
        <v>496</v>
      </c>
      <c r="BJ44" s="55" t="s">
        <v>496</v>
      </c>
      <c r="BK44" s="55" t="s">
        <v>496</v>
      </c>
      <c r="BL44" s="55" t="s">
        <v>496</v>
      </c>
      <c r="BM44" s="55" t="s">
        <v>496</v>
      </c>
      <c r="BN44" s="55" t="s">
        <v>496</v>
      </c>
      <c r="BO44" s="55" t="s">
        <v>496</v>
      </c>
    </row>
    <row r="45" spans="1:102" ht="12.5">
      <c r="A45" s="4">
        <v>39</v>
      </c>
      <c r="B45" s="2" t="str">
        <f t="shared" si="1"/>
        <v/>
      </c>
      <c r="C45" s="45" t="s">
        <v>51</v>
      </c>
      <c r="D45" s="2"/>
      <c r="E45" s="4">
        <v>11</v>
      </c>
      <c r="F45" s="2" t="s">
        <v>51</v>
      </c>
      <c r="G45" s="4">
        <v>2007269044</v>
      </c>
      <c r="H45" s="4"/>
      <c r="I45" s="4"/>
      <c r="J45" s="47" t="s">
        <v>62</v>
      </c>
      <c r="AP45" s="55" t="s">
        <v>66</v>
      </c>
      <c r="AQ45" s="55" t="s">
        <v>66</v>
      </c>
      <c r="AR45" s="55" t="s">
        <v>66</v>
      </c>
      <c r="AS45" s="55" t="s">
        <v>66</v>
      </c>
      <c r="BI45" s="55" t="s">
        <v>496</v>
      </c>
      <c r="BJ45" s="55" t="s">
        <v>496</v>
      </c>
      <c r="BK45" s="55" t="s">
        <v>496</v>
      </c>
      <c r="BL45" s="55" t="s">
        <v>496</v>
      </c>
      <c r="BM45" s="55" t="s">
        <v>496</v>
      </c>
      <c r="BN45" s="55" t="s">
        <v>496</v>
      </c>
      <c r="BO45" s="55" t="s">
        <v>496</v>
      </c>
    </row>
    <row r="46" spans="1:102" ht="12.5">
      <c r="A46" s="4">
        <v>40</v>
      </c>
      <c r="B46" s="2" t="str">
        <f t="shared" si="1"/>
        <v/>
      </c>
      <c r="C46" s="45" t="s">
        <v>51</v>
      </c>
      <c r="D46" s="2"/>
      <c r="E46" s="4">
        <v>12</v>
      </c>
      <c r="F46" s="2" t="s">
        <v>51</v>
      </c>
      <c r="G46" s="4">
        <v>2007260129</v>
      </c>
      <c r="H46" s="4"/>
      <c r="I46" s="4"/>
      <c r="J46" s="47" t="s">
        <v>63</v>
      </c>
      <c r="BI46" s="55" t="s">
        <v>496</v>
      </c>
      <c r="BJ46" s="55" t="s">
        <v>496</v>
      </c>
      <c r="BK46" s="55" t="s">
        <v>496</v>
      </c>
      <c r="BL46" s="55" t="s">
        <v>496</v>
      </c>
      <c r="BM46" s="55" t="s">
        <v>496</v>
      </c>
      <c r="BN46" s="55" t="s">
        <v>496</v>
      </c>
      <c r="BO46" s="55" t="s">
        <v>496</v>
      </c>
    </row>
    <row r="47" spans="1:102" ht="12.5">
      <c r="A47" s="4">
        <v>41</v>
      </c>
      <c r="B47" s="2" t="str">
        <f t="shared" si="1"/>
        <v/>
      </c>
      <c r="C47" s="45" t="s">
        <v>51</v>
      </c>
      <c r="D47" s="2"/>
      <c r="E47" s="4">
        <v>13</v>
      </c>
      <c r="F47" s="2" t="s">
        <v>51</v>
      </c>
      <c r="G47" s="4">
        <v>2007269046</v>
      </c>
      <c r="H47" s="4"/>
      <c r="I47" s="4"/>
      <c r="J47" s="47" t="s">
        <v>64</v>
      </c>
      <c r="AP47" s="55" t="s">
        <v>66</v>
      </c>
      <c r="AQ47" s="55" t="s">
        <v>66</v>
      </c>
      <c r="AR47" s="55" t="s">
        <v>66</v>
      </c>
      <c r="AS47" s="55" t="s">
        <v>66</v>
      </c>
      <c r="BI47" s="55" t="s">
        <v>496</v>
      </c>
      <c r="BJ47" s="55" t="s">
        <v>496</v>
      </c>
      <c r="BK47" s="55" t="s">
        <v>496</v>
      </c>
      <c r="BL47" s="55" t="s">
        <v>496</v>
      </c>
      <c r="BM47" s="55" t="s">
        <v>496</v>
      </c>
      <c r="BN47" s="55" t="s">
        <v>496</v>
      </c>
      <c r="BO47" s="55" t="s">
        <v>496</v>
      </c>
    </row>
    <row r="48" spans="1:102" ht="12.5">
      <c r="A48" s="4">
        <v>42</v>
      </c>
      <c r="B48" s="2" t="str">
        <f t="shared" si="1"/>
        <v/>
      </c>
      <c r="C48" s="45" t="s">
        <v>51</v>
      </c>
      <c r="D48" s="2"/>
      <c r="E48" s="4">
        <v>14</v>
      </c>
      <c r="F48" s="2" t="s">
        <v>51</v>
      </c>
      <c r="G48" s="4">
        <v>2007104103</v>
      </c>
      <c r="H48" s="4"/>
      <c r="I48" s="4"/>
      <c r="J48" s="47" t="s">
        <v>65</v>
      </c>
      <c r="AP48" s="55" t="s">
        <v>66</v>
      </c>
      <c r="AQ48" s="55" t="s">
        <v>66</v>
      </c>
      <c r="AR48" s="55" t="s">
        <v>66</v>
      </c>
      <c r="AS48" s="55" t="s">
        <v>66</v>
      </c>
      <c r="BI48" s="55" t="s">
        <v>496</v>
      </c>
      <c r="BJ48" s="55" t="s">
        <v>496</v>
      </c>
      <c r="BK48" s="55" t="s">
        <v>496</v>
      </c>
      <c r="BL48" s="55" t="s">
        <v>496</v>
      </c>
      <c r="BM48" s="55" t="s">
        <v>496</v>
      </c>
      <c r="BN48" s="55" t="s">
        <v>496</v>
      </c>
      <c r="BO48" s="55" t="s">
        <v>496</v>
      </c>
    </row>
    <row r="49" spans="1:76" ht="12.5">
      <c r="A49" s="4">
        <v>43</v>
      </c>
      <c r="B49" s="2" t="str">
        <f t="shared" si="1"/>
        <v/>
      </c>
      <c r="C49" s="45" t="s">
        <v>51</v>
      </c>
      <c r="D49" s="2"/>
      <c r="E49" s="4">
        <v>15</v>
      </c>
      <c r="F49" s="2" t="s">
        <v>51</v>
      </c>
      <c r="G49" s="4">
        <v>2007291640</v>
      </c>
      <c r="H49" s="4"/>
      <c r="I49" s="4"/>
      <c r="J49" s="47" t="s">
        <v>885</v>
      </c>
      <c r="AP49" s="55" t="s">
        <v>66</v>
      </c>
      <c r="AQ49" s="55" t="s">
        <v>66</v>
      </c>
      <c r="AR49" s="55" t="s">
        <v>66</v>
      </c>
      <c r="AS49" s="55" t="s">
        <v>66</v>
      </c>
      <c r="BI49" s="55" t="s">
        <v>496</v>
      </c>
      <c r="BJ49" s="55" t="s">
        <v>496</v>
      </c>
      <c r="BK49" s="55" t="s">
        <v>496</v>
      </c>
      <c r="BL49" s="55" t="s">
        <v>496</v>
      </c>
      <c r="BM49" s="55" t="s">
        <v>496</v>
      </c>
      <c r="BN49" s="55" t="s">
        <v>496</v>
      </c>
      <c r="BO49" s="55" t="s">
        <v>496</v>
      </c>
    </row>
    <row r="50" spans="1:76" ht="12.5">
      <c r="A50" s="4">
        <v>44</v>
      </c>
      <c r="B50" s="2" t="str">
        <f t="shared" si="1"/>
        <v/>
      </c>
      <c r="C50" s="45" t="s">
        <v>51</v>
      </c>
      <c r="D50" s="2"/>
      <c r="E50" s="4">
        <v>16</v>
      </c>
      <c r="F50" s="2" t="s">
        <v>51</v>
      </c>
      <c r="G50" s="4">
        <v>2007265923</v>
      </c>
      <c r="H50" s="4"/>
      <c r="I50" s="4"/>
      <c r="J50" s="47" t="s">
        <v>67</v>
      </c>
      <c r="AP50" s="55" t="s">
        <v>66</v>
      </c>
      <c r="AQ50" s="55" t="s">
        <v>66</v>
      </c>
      <c r="AR50" s="55" t="s">
        <v>66</v>
      </c>
      <c r="AS50" s="55" t="s">
        <v>66</v>
      </c>
      <c r="BI50" s="55" t="s">
        <v>496</v>
      </c>
      <c r="BJ50" s="55" t="s">
        <v>496</v>
      </c>
      <c r="BK50" s="55" t="s">
        <v>496</v>
      </c>
      <c r="BL50" s="55" t="s">
        <v>496</v>
      </c>
      <c r="BM50" s="55" t="s">
        <v>496</v>
      </c>
      <c r="BN50" s="55" t="s">
        <v>496</v>
      </c>
      <c r="BO50" s="55" t="s">
        <v>496</v>
      </c>
    </row>
    <row r="51" spans="1:76" ht="12.5">
      <c r="A51" s="4">
        <v>45</v>
      </c>
      <c r="B51" s="2" t="str">
        <f t="shared" si="1"/>
        <v/>
      </c>
      <c r="C51" s="45" t="s">
        <v>51</v>
      </c>
      <c r="D51" s="2"/>
      <c r="E51" s="4">
        <v>17</v>
      </c>
      <c r="F51" s="2" t="s">
        <v>51</v>
      </c>
      <c r="G51" s="4">
        <v>2007861497</v>
      </c>
      <c r="H51" s="4"/>
      <c r="I51" s="4"/>
      <c r="J51" s="47" t="s">
        <v>68</v>
      </c>
      <c r="AP51" s="55" t="s">
        <v>66</v>
      </c>
      <c r="AQ51" s="55" t="s">
        <v>66</v>
      </c>
      <c r="AR51" s="55" t="s">
        <v>66</v>
      </c>
      <c r="AS51" s="55" t="s">
        <v>66</v>
      </c>
      <c r="BI51" s="55" t="s">
        <v>496</v>
      </c>
      <c r="BJ51" s="55" t="s">
        <v>496</v>
      </c>
      <c r="BK51" s="55" t="s">
        <v>496</v>
      </c>
      <c r="BL51" s="55" t="s">
        <v>496</v>
      </c>
      <c r="BM51" s="55" t="s">
        <v>496</v>
      </c>
      <c r="BN51" s="55" t="s">
        <v>496</v>
      </c>
      <c r="BO51" s="55" t="s">
        <v>496</v>
      </c>
    </row>
    <row r="52" spans="1:76" ht="12.5">
      <c r="A52" s="4">
        <v>46</v>
      </c>
      <c r="B52" s="2" t="str">
        <f t="shared" si="1"/>
        <v/>
      </c>
      <c r="C52" s="45" t="s">
        <v>51</v>
      </c>
      <c r="D52" s="2"/>
      <c r="E52" s="4">
        <v>18</v>
      </c>
      <c r="F52" s="2" t="s">
        <v>51</v>
      </c>
      <c r="G52" s="4">
        <v>2006153301</v>
      </c>
      <c r="H52" s="4"/>
      <c r="I52" s="4"/>
      <c r="J52" s="47" t="s">
        <v>37</v>
      </c>
      <c r="AP52" s="55" t="s">
        <v>66</v>
      </c>
      <c r="AQ52" s="55" t="s">
        <v>66</v>
      </c>
      <c r="AR52" s="55" t="s">
        <v>66</v>
      </c>
      <c r="AS52" s="55" t="s">
        <v>66</v>
      </c>
      <c r="BI52" s="55" t="s">
        <v>496</v>
      </c>
      <c r="BJ52" s="55" t="s">
        <v>496</v>
      </c>
      <c r="BK52" s="55" t="s">
        <v>496</v>
      </c>
      <c r="BL52" s="55" t="s">
        <v>496</v>
      </c>
      <c r="BM52" s="55" t="s">
        <v>496</v>
      </c>
      <c r="BN52" s="55" t="s">
        <v>496</v>
      </c>
      <c r="BO52" s="55" t="s">
        <v>496</v>
      </c>
    </row>
    <row r="53" spans="1:76" ht="12.5">
      <c r="A53" s="4">
        <v>47</v>
      </c>
      <c r="B53" s="2" t="str">
        <f t="shared" si="1"/>
        <v/>
      </c>
      <c r="C53" s="45" t="s">
        <v>51</v>
      </c>
      <c r="D53" s="2"/>
      <c r="E53" s="4">
        <v>19</v>
      </c>
      <c r="F53" s="2" t="s">
        <v>51</v>
      </c>
      <c r="G53" s="4">
        <v>2005985964</v>
      </c>
      <c r="H53" s="4"/>
      <c r="I53" s="4"/>
      <c r="J53" s="47" t="s">
        <v>69</v>
      </c>
      <c r="AP53" s="55" t="s">
        <v>66</v>
      </c>
      <c r="AQ53" s="55" t="s">
        <v>66</v>
      </c>
      <c r="AR53" s="55" t="s">
        <v>66</v>
      </c>
      <c r="AS53" s="55" t="s">
        <v>66</v>
      </c>
      <c r="BI53" s="55" t="s">
        <v>496</v>
      </c>
      <c r="BJ53" s="55" t="s">
        <v>496</v>
      </c>
      <c r="BK53" s="55" t="s">
        <v>496</v>
      </c>
      <c r="BL53" s="55" t="s">
        <v>496</v>
      </c>
      <c r="BM53" s="55" t="s">
        <v>496</v>
      </c>
      <c r="BN53" s="55" t="s">
        <v>496</v>
      </c>
      <c r="BO53" s="55" t="s">
        <v>496</v>
      </c>
    </row>
    <row r="54" spans="1:76" ht="12.5">
      <c r="A54" s="4">
        <v>48</v>
      </c>
      <c r="B54" s="2" t="str">
        <f t="shared" si="1"/>
        <v/>
      </c>
      <c r="C54" s="45" t="s">
        <v>51</v>
      </c>
      <c r="D54" s="2"/>
      <c r="E54" s="4">
        <v>20</v>
      </c>
      <c r="F54" s="2" t="s">
        <v>51</v>
      </c>
      <c r="G54" s="4">
        <v>2005926081</v>
      </c>
      <c r="H54" s="4"/>
      <c r="I54" s="4"/>
      <c r="J54" s="47" t="s">
        <v>70</v>
      </c>
      <c r="BI54" s="55" t="s">
        <v>496</v>
      </c>
      <c r="BJ54" s="55" t="s">
        <v>496</v>
      </c>
      <c r="BK54" s="55" t="s">
        <v>496</v>
      </c>
      <c r="BL54" s="55" t="s">
        <v>496</v>
      </c>
      <c r="BM54" s="55" t="s">
        <v>496</v>
      </c>
      <c r="BN54" s="55" t="s">
        <v>496</v>
      </c>
      <c r="BO54" s="55" t="s">
        <v>496</v>
      </c>
    </row>
    <row r="55" spans="1:76" ht="12.5">
      <c r="A55" s="4">
        <v>49</v>
      </c>
      <c r="B55" s="2" t="str">
        <f t="shared" si="1"/>
        <v/>
      </c>
      <c r="C55" s="45" t="s">
        <v>51</v>
      </c>
      <c r="D55" s="2"/>
      <c r="E55" s="4">
        <v>21</v>
      </c>
      <c r="F55" s="2" t="s">
        <v>51</v>
      </c>
      <c r="G55" s="4">
        <v>2006028162</v>
      </c>
      <c r="H55" s="4"/>
      <c r="I55" s="4"/>
      <c r="J55" s="47" t="s">
        <v>71</v>
      </c>
      <c r="AP55" s="55" t="s">
        <v>66</v>
      </c>
      <c r="AQ55" s="55" t="s">
        <v>66</v>
      </c>
      <c r="AR55" s="55" t="s">
        <v>66</v>
      </c>
      <c r="AS55" s="55" t="s">
        <v>66</v>
      </c>
      <c r="BI55" s="55" t="s">
        <v>496</v>
      </c>
      <c r="BJ55" s="55" t="s">
        <v>496</v>
      </c>
      <c r="BK55" s="55" t="s">
        <v>496</v>
      </c>
      <c r="BL55" s="55" t="s">
        <v>496</v>
      </c>
      <c r="BM55" s="55" t="s">
        <v>496</v>
      </c>
      <c r="BN55" s="55" t="s">
        <v>496</v>
      </c>
      <c r="BO55" s="55" t="s">
        <v>496</v>
      </c>
      <c r="BS55" s="55" t="s">
        <v>886</v>
      </c>
      <c r="BT55" s="55" t="s">
        <v>886</v>
      </c>
      <c r="BU55" s="55" t="s">
        <v>886</v>
      </c>
      <c r="BV55" s="55" t="s">
        <v>886</v>
      </c>
      <c r="BW55" s="55" t="s">
        <v>886</v>
      </c>
      <c r="BX55" s="55" t="s">
        <v>886</v>
      </c>
    </row>
    <row r="56" spans="1:76" ht="12.5">
      <c r="A56" s="4">
        <v>50</v>
      </c>
      <c r="B56" s="2" t="str">
        <f t="shared" si="1"/>
        <v/>
      </c>
      <c r="C56" s="45" t="s">
        <v>51</v>
      </c>
      <c r="D56" s="2"/>
      <c r="E56" s="4">
        <v>22</v>
      </c>
      <c r="F56" s="2" t="s">
        <v>51</v>
      </c>
      <c r="G56" s="4">
        <v>2009200511</v>
      </c>
      <c r="H56" s="4"/>
      <c r="I56" s="4"/>
      <c r="J56" s="47" t="s">
        <v>72</v>
      </c>
      <c r="AP56" s="55" t="s">
        <v>66</v>
      </c>
      <c r="AQ56" s="55" t="s">
        <v>66</v>
      </c>
      <c r="AR56" s="55" t="s">
        <v>66</v>
      </c>
      <c r="AS56" s="55" t="s">
        <v>66</v>
      </c>
      <c r="BI56" s="55" t="s">
        <v>496</v>
      </c>
      <c r="BJ56" s="55" t="s">
        <v>496</v>
      </c>
      <c r="BK56" s="55" t="s">
        <v>496</v>
      </c>
      <c r="BL56" s="55" t="s">
        <v>496</v>
      </c>
      <c r="BM56" s="55" t="s">
        <v>496</v>
      </c>
      <c r="BN56" s="55" t="s">
        <v>496</v>
      </c>
      <c r="BO56" s="55" t="s">
        <v>496</v>
      </c>
      <c r="BS56" s="55" t="s">
        <v>886</v>
      </c>
      <c r="BT56" s="55" t="s">
        <v>886</v>
      </c>
      <c r="BU56" s="55" t="s">
        <v>886</v>
      </c>
      <c r="BV56" s="55" t="s">
        <v>886</v>
      </c>
      <c r="BW56" s="55" t="s">
        <v>886</v>
      </c>
      <c r="BX56" s="55" t="s">
        <v>886</v>
      </c>
    </row>
    <row r="57" spans="1:76" ht="12.5">
      <c r="A57" s="4">
        <v>51</v>
      </c>
      <c r="B57" s="2" t="str">
        <f t="shared" si="1"/>
        <v/>
      </c>
      <c r="C57" s="45" t="s">
        <v>51</v>
      </c>
      <c r="D57" s="2"/>
      <c r="E57" s="4">
        <v>23</v>
      </c>
      <c r="F57" s="2" t="s">
        <v>51</v>
      </c>
      <c r="G57" s="4">
        <v>2007266634</v>
      </c>
      <c r="H57" s="4"/>
      <c r="I57" s="4"/>
      <c r="J57" s="47" t="s">
        <v>73</v>
      </c>
      <c r="AP57" s="55" t="s">
        <v>66</v>
      </c>
      <c r="AQ57" s="55" t="s">
        <v>66</v>
      </c>
      <c r="AR57" s="55" t="s">
        <v>66</v>
      </c>
      <c r="AS57" s="55" t="s">
        <v>66</v>
      </c>
      <c r="BI57" s="55" t="s">
        <v>496</v>
      </c>
      <c r="BJ57" s="55" t="s">
        <v>496</v>
      </c>
      <c r="BK57" s="55" t="s">
        <v>496</v>
      </c>
      <c r="BL57" s="55" t="s">
        <v>496</v>
      </c>
      <c r="BM57" s="55" t="s">
        <v>496</v>
      </c>
      <c r="BN57" s="55" t="s">
        <v>496</v>
      </c>
      <c r="BO57" s="55" t="s">
        <v>496</v>
      </c>
    </row>
    <row r="58" spans="1:76" ht="12.5">
      <c r="A58" s="4">
        <v>52</v>
      </c>
      <c r="B58" s="2" t="str">
        <f t="shared" si="1"/>
        <v/>
      </c>
      <c r="C58" s="45" t="s">
        <v>51</v>
      </c>
      <c r="D58" s="2"/>
      <c r="E58" s="4">
        <v>24</v>
      </c>
      <c r="F58" s="2" t="s">
        <v>51</v>
      </c>
      <c r="G58" s="4">
        <v>2005918394</v>
      </c>
      <c r="H58" s="4"/>
      <c r="I58" s="4"/>
      <c r="J58" s="47" t="s">
        <v>74</v>
      </c>
      <c r="BI58" s="55" t="s">
        <v>496</v>
      </c>
      <c r="BJ58" s="55" t="s">
        <v>496</v>
      </c>
      <c r="BK58" s="55" t="s">
        <v>496</v>
      </c>
      <c r="BL58" s="55" t="s">
        <v>496</v>
      </c>
      <c r="BM58" s="55" t="s">
        <v>496</v>
      </c>
      <c r="BN58" s="55" t="s">
        <v>496</v>
      </c>
      <c r="BO58" s="55" t="s">
        <v>496</v>
      </c>
    </row>
    <row r="59" spans="1:76" ht="12.5">
      <c r="A59" s="4">
        <v>53</v>
      </c>
      <c r="B59" s="2" t="str">
        <f t="shared" si="1"/>
        <v/>
      </c>
      <c r="C59" s="45" t="s">
        <v>51</v>
      </c>
      <c r="D59" s="2"/>
      <c r="E59" s="4">
        <v>25</v>
      </c>
      <c r="F59" s="2" t="s">
        <v>51</v>
      </c>
      <c r="G59" s="4">
        <v>2007278678</v>
      </c>
      <c r="H59" s="4"/>
      <c r="I59" s="4"/>
      <c r="J59" s="47" t="s">
        <v>75</v>
      </c>
      <c r="BI59" s="55" t="s">
        <v>496</v>
      </c>
      <c r="BJ59" s="55" t="s">
        <v>496</v>
      </c>
      <c r="BK59" s="55" t="s">
        <v>496</v>
      </c>
      <c r="BL59" s="55" t="s">
        <v>496</v>
      </c>
      <c r="BM59" s="55" t="s">
        <v>496</v>
      </c>
      <c r="BN59" s="55" t="s">
        <v>496</v>
      </c>
      <c r="BO59" s="55" t="s">
        <v>496</v>
      </c>
    </row>
    <row r="60" spans="1:76" ht="12.5">
      <c r="A60" s="4">
        <v>55</v>
      </c>
      <c r="B60" s="2" t="str">
        <f t="shared" si="1"/>
        <v/>
      </c>
      <c r="C60" s="45" t="s">
        <v>51</v>
      </c>
      <c r="D60" s="2"/>
      <c r="E60" s="4">
        <v>26</v>
      </c>
      <c r="F60" s="2" t="s">
        <v>51</v>
      </c>
      <c r="G60" s="4">
        <v>2007282101</v>
      </c>
      <c r="H60" s="4"/>
      <c r="I60" s="4"/>
      <c r="J60" s="47" t="s">
        <v>76</v>
      </c>
      <c r="AP60" s="55" t="s">
        <v>66</v>
      </c>
      <c r="AQ60" s="55" t="s">
        <v>66</v>
      </c>
      <c r="AR60" s="55" t="s">
        <v>66</v>
      </c>
      <c r="AS60" s="55" t="s">
        <v>66</v>
      </c>
      <c r="BI60" s="55" t="s">
        <v>496</v>
      </c>
      <c r="BJ60" s="55" t="s">
        <v>496</v>
      </c>
      <c r="BK60" s="55" t="s">
        <v>496</v>
      </c>
      <c r="BL60" s="55" t="s">
        <v>496</v>
      </c>
      <c r="BM60" s="55" t="s">
        <v>496</v>
      </c>
      <c r="BN60" s="55" t="s">
        <v>496</v>
      </c>
      <c r="BO60" s="55" t="s">
        <v>496</v>
      </c>
    </row>
    <row r="61" spans="1:76" ht="12.5">
      <c r="A61" s="4">
        <v>57</v>
      </c>
      <c r="B61" s="2" t="str">
        <f t="shared" si="1"/>
        <v/>
      </c>
      <c r="C61" s="45" t="s">
        <v>51</v>
      </c>
      <c r="D61" s="2"/>
      <c r="E61" s="4">
        <v>28</v>
      </c>
      <c r="F61" s="2" t="s">
        <v>51</v>
      </c>
      <c r="G61" s="4">
        <v>2007245142</v>
      </c>
      <c r="H61" s="4"/>
      <c r="I61" s="4"/>
      <c r="J61" s="47" t="s">
        <v>77</v>
      </c>
      <c r="AP61" s="55" t="s">
        <v>66</v>
      </c>
      <c r="AQ61" s="55" t="s">
        <v>66</v>
      </c>
      <c r="AR61" s="55" t="s">
        <v>66</v>
      </c>
      <c r="AS61" s="55" t="s">
        <v>66</v>
      </c>
      <c r="BI61" s="55" t="s">
        <v>496</v>
      </c>
      <c r="BJ61" s="55" t="s">
        <v>496</v>
      </c>
      <c r="BK61" s="55" t="s">
        <v>496</v>
      </c>
      <c r="BL61" s="55" t="s">
        <v>496</v>
      </c>
      <c r="BM61" s="55" t="s">
        <v>496</v>
      </c>
      <c r="BN61" s="55" t="s">
        <v>496</v>
      </c>
      <c r="BO61" s="55" t="s">
        <v>496</v>
      </c>
      <c r="BS61" s="55" t="s">
        <v>886</v>
      </c>
      <c r="BT61" s="55" t="s">
        <v>886</v>
      </c>
      <c r="BU61" s="55" t="s">
        <v>886</v>
      </c>
      <c r="BV61" s="55" t="s">
        <v>886</v>
      </c>
      <c r="BW61" s="55" t="s">
        <v>886</v>
      </c>
      <c r="BX61" s="55" t="s">
        <v>886</v>
      </c>
    </row>
    <row r="62" spans="1:76" ht="12.5">
      <c r="A62" s="4">
        <v>58</v>
      </c>
      <c r="B62" s="2" t="str">
        <f t="shared" si="1"/>
        <v/>
      </c>
      <c r="C62" s="45" t="s">
        <v>78</v>
      </c>
      <c r="D62" s="2"/>
      <c r="E62" s="4"/>
      <c r="F62" s="2" t="s">
        <v>78</v>
      </c>
      <c r="G62" s="4">
        <v>2003011968</v>
      </c>
      <c r="H62" s="4">
        <v>6870987192</v>
      </c>
      <c r="I62" s="4"/>
      <c r="J62" s="47" t="s">
        <v>79</v>
      </c>
      <c r="BI62" s="55" t="s">
        <v>496</v>
      </c>
      <c r="BJ62" s="55" t="s">
        <v>496</v>
      </c>
      <c r="BK62" s="55" t="s">
        <v>496</v>
      </c>
      <c r="BL62" s="55" t="s">
        <v>496</v>
      </c>
      <c r="BM62" s="55" t="s">
        <v>496</v>
      </c>
      <c r="BN62" s="55" t="s">
        <v>496</v>
      </c>
      <c r="BO62" s="55" t="s">
        <v>887</v>
      </c>
    </row>
    <row r="63" spans="1:76" ht="12.5">
      <c r="A63" s="4">
        <v>59</v>
      </c>
      <c r="B63" s="2" t="str">
        <f t="shared" si="1"/>
        <v/>
      </c>
      <c r="C63" s="45" t="s">
        <v>78</v>
      </c>
      <c r="D63" s="2"/>
      <c r="E63" s="4"/>
      <c r="F63" s="2" t="s">
        <v>78</v>
      </c>
      <c r="G63" s="4">
        <v>2007266660</v>
      </c>
      <c r="H63" s="4">
        <v>6839557963</v>
      </c>
      <c r="I63" s="4"/>
      <c r="J63" s="47" t="s">
        <v>80</v>
      </c>
      <c r="AQ63" s="55" t="s">
        <v>189</v>
      </c>
      <c r="AR63" s="55" t="s">
        <v>189</v>
      </c>
      <c r="AS63" s="55" t="s">
        <v>189</v>
      </c>
      <c r="BI63" s="55" t="s">
        <v>496</v>
      </c>
      <c r="BJ63" s="55" t="s">
        <v>496</v>
      </c>
      <c r="BK63" s="55" t="s">
        <v>496</v>
      </c>
      <c r="BL63" s="55" t="s">
        <v>496</v>
      </c>
      <c r="BM63" s="55" t="s">
        <v>496</v>
      </c>
      <c r="BN63" s="55" t="s">
        <v>496</v>
      </c>
      <c r="BO63" s="55" t="s">
        <v>887</v>
      </c>
    </row>
    <row r="64" spans="1:76" ht="12.5">
      <c r="A64" s="4">
        <v>60</v>
      </c>
      <c r="B64" s="2" t="str">
        <f t="shared" si="1"/>
        <v/>
      </c>
      <c r="C64" s="45" t="s">
        <v>78</v>
      </c>
      <c r="D64" s="2"/>
      <c r="E64" s="4"/>
      <c r="F64" s="2" t="s">
        <v>78</v>
      </c>
      <c r="G64" s="4">
        <v>2003016149</v>
      </c>
      <c r="H64" s="4">
        <v>6884337059</v>
      </c>
      <c r="I64" s="4"/>
      <c r="J64" s="47" t="s">
        <v>81</v>
      </c>
      <c r="BI64" s="55" t="s">
        <v>496</v>
      </c>
      <c r="BJ64" s="55" t="s">
        <v>496</v>
      </c>
      <c r="BK64" s="55" t="s">
        <v>496</v>
      </c>
      <c r="BL64" s="55" t="s">
        <v>496</v>
      </c>
      <c r="BM64" s="55" t="s">
        <v>496</v>
      </c>
      <c r="BN64" s="55" t="s">
        <v>496</v>
      </c>
      <c r="BO64" s="55" t="s">
        <v>887</v>
      </c>
    </row>
    <row r="65" spans="1:87" ht="12.5">
      <c r="A65" s="4">
        <v>61</v>
      </c>
      <c r="B65" s="2" t="str">
        <f t="shared" si="1"/>
        <v/>
      </c>
      <c r="C65" s="45" t="s">
        <v>78</v>
      </c>
      <c r="D65" s="2"/>
      <c r="E65" s="4"/>
      <c r="F65" s="2" t="s">
        <v>78</v>
      </c>
      <c r="G65" s="4">
        <v>2003015070</v>
      </c>
      <c r="H65" s="4">
        <v>6884337061</v>
      </c>
      <c r="I65" s="4"/>
      <c r="J65" s="47" t="s">
        <v>82</v>
      </c>
      <c r="BI65" s="55" t="s">
        <v>496</v>
      </c>
      <c r="BJ65" s="55" t="s">
        <v>496</v>
      </c>
      <c r="BK65" s="55" t="s">
        <v>496</v>
      </c>
      <c r="BL65" s="55" t="s">
        <v>496</v>
      </c>
      <c r="BM65" s="55" t="s">
        <v>496</v>
      </c>
      <c r="BN65" s="55" t="s">
        <v>496</v>
      </c>
      <c r="BO65" s="55" t="s">
        <v>887</v>
      </c>
      <c r="CI65" s="55" t="s">
        <v>882</v>
      </c>
    </row>
    <row r="66" spans="1:87" ht="12.5">
      <c r="A66" s="4">
        <v>62</v>
      </c>
      <c r="B66" s="2" t="str">
        <f t="shared" si="1"/>
        <v/>
      </c>
      <c r="C66" s="45" t="s">
        <v>78</v>
      </c>
      <c r="D66" s="2"/>
      <c r="E66" s="4"/>
      <c r="F66" s="2" t="s">
        <v>78</v>
      </c>
      <c r="G66" s="4">
        <v>2003007509</v>
      </c>
      <c r="H66" s="4">
        <v>6884337062</v>
      </c>
      <c r="I66" s="4"/>
      <c r="J66" s="47" t="s">
        <v>83</v>
      </c>
      <c r="BI66" s="55" t="s">
        <v>496</v>
      </c>
      <c r="BJ66" s="55" t="s">
        <v>496</v>
      </c>
      <c r="BK66" s="55" t="s">
        <v>496</v>
      </c>
      <c r="BL66" s="55" t="s">
        <v>496</v>
      </c>
      <c r="BM66" s="55" t="s">
        <v>496</v>
      </c>
      <c r="BN66" s="55" t="s">
        <v>496</v>
      </c>
      <c r="BO66" s="55" t="s">
        <v>887</v>
      </c>
      <c r="CI66" s="55" t="s">
        <v>888</v>
      </c>
    </row>
    <row r="67" spans="1:87" ht="12.5">
      <c r="A67" s="4">
        <v>63</v>
      </c>
      <c r="B67" s="2" t="str">
        <f t="shared" si="1"/>
        <v/>
      </c>
      <c r="C67" s="45" t="s">
        <v>78</v>
      </c>
      <c r="D67" s="2"/>
      <c r="E67" s="4"/>
      <c r="F67" s="2" t="s">
        <v>78</v>
      </c>
      <c r="G67" s="4">
        <v>2007266667</v>
      </c>
      <c r="H67" s="4">
        <v>6839561127</v>
      </c>
      <c r="I67" s="4"/>
      <c r="J67" s="47" t="s">
        <v>84</v>
      </c>
      <c r="AP67" s="55"/>
      <c r="AQ67" s="55" t="s">
        <v>189</v>
      </c>
      <c r="AR67" s="55" t="s">
        <v>189</v>
      </c>
      <c r="AS67" s="55" t="s">
        <v>189</v>
      </c>
      <c r="BI67" s="55" t="s">
        <v>496</v>
      </c>
      <c r="BJ67" s="55" t="s">
        <v>496</v>
      </c>
      <c r="BK67" s="55" t="s">
        <v>496</v>
      </c>
      <c r="BL67" s="55" t="s">
        <v>496</v>
      </c>
      <c r="BM67" s="55" t="s">
        <v>496</v>
      </c>
      <c r="BN67" s="55" t="s">
        <v>496</v>
      </c>
      <c r="BO67" s="55" t="s">
        <v>887</v>
      </c>
      <c r="CI67" s="55" t="s">
        <v>882</v>
      </c>
    </row>
    <row r="68" spans="1:87" ht="12.5">
      <c r="A68" s="4">
        <v>64</v>
      </c>
      <c r="B68" s="2" t="str">
        <f t="shared" si="1"/>
        <v/>
      </c>
      <c r="C68" s="45" t="s">
        <v>78</v>
      </c>
      <c r="D68" s="2"/>
      <c r="E68" s="4"/>
      <c r="F68" s="2" t="s">
        <v>78</v>
      </c>
      <c r="G68" s="4">
        <v>2003014813</v>
      </c>
      <c r="H68" s="4">
        <v>6857524934</v>
      </c>
      <c r="I68" s="56"/>
      <c r="J68" s="47" t="s">
        <v>85</v>
      </c>
      <c r="BI68" s="55" t="s">
        <v>496</v>
      </c>
      <c r="BJ68" s="55" t="s">
        <v>496</v>
      </c>
      <c r="BK68" s="55" t="s">
        <v>496</v>
      </c>
      <c r="BL68" s="55" t="s">
        <v>496</v>
      </c>
      <c r="BM68" s="55" t="s">
        <v>496</v>
      </c>
      <c r="BN68" s="55" t="s">
        <v>496</v>
      </c>
      <c r="BO68" s="55" t="s">
        <v>887</v>
      </c>
    </row>
    <row r="69" spans="1:87" ht="12.5">
      <c r="A69" s="4">
        <v>65</v>
      </c>
      <c r="B69" s="2" t="str">
        <f t="shared" si="1"/>
        <v/>
      </c>
      <c r="C69" s="45" t="s">
        <v>78</v>
      </c>
      <c r="D69" s="2"/>
      <c r="E69" s="4"/>
      <c r="F69" s="2" t="s">
        <v>78</v>
      </c>
      <c r="G69" s="4">
        <v>2003016195</v>
      </c>
      <c r="H69" s="4">
        <v>6884337063</v>
      </c>
      <c r="I69" s="4"/>
      <c r="J69" s="47" t="s">
        <v>86</v>
      </c>
      <c r="BI69" s="55" t="s">
        <v>496</v>
      </c>
      <c r="BJ69" s="55" t="s">
        <v>496</v>
      </c>
      <c r="BK69" s="55" t="s">
        <v>496</v>
      </c>
      <c r="BL69" s="55" t="s">
        <v>496</v>
      </c>
      <c r="BM69" s="55" t="s">
        <v>496</v>
      </c>
      <c r="BN69" s="55" t="s">
        <v>496</v>
      </c>
      <c r="BO69" s="55" t="s">
        <v>887</v>
      </c>
      <c r="CI69" s="55" t="s">
        <v>889</v>
      </c>
    </row>
    <row r="70" spans="1:87" ht="12.5">
      <c r="A70" s="4">
        <v>66</v>
      </c>
      <c r="B70" s="2" t="str">
        <f t="shared" si="1"/>
        <v/>
      </c>
      <c r="C70" s="45" t="s">
        <v>78</v>
      </c>
      <c r="D70" s="2"/>
      <c r="E70" s="4"/>
      <c r="F70" s="2" t="s">
        <v>78</v>
      </c>
      <c r="G70" s="4">
        <v>2003007491</v>
      </c>
      <c r="H70" s="4">
        <v>6878019274</v>
      </c>
      <c r="I70" s="4"/>
      <c r="J70" s="47" t="s">
        <v>87</v>
      </c>
      <c r="AP70" s="55"/>
      <c r="AQ70" s="55" t="s">
        <v>496</v>
      </c>
      <c r="AR70" s="55" t="s">
        <v>496</v>
      </c>
      <c r="AS70" s="55" t="s">
        <v>496</v>
      </c>
      <c r="BI70" s="55" t="s">
        <v>496</v>
      </c>
      <c r="BJ70" s="55" t="s">
        <v>496</v>
      </c>
      <c r="BK70" s="55" t="s">
        <v>496</v>
      </c>
      <c r="BL70" s="55" t="s">
        <v>496</v>
      </c>
      <c r="BM70" s="55" t="s">
        <v>496</v>
      </c>
      <c r="BN70" s="55" t="s">
        <v>496</v>
      </c>
      <c r="BO70" s="55" t="s">
        <v>887</v>
      </c>
      <c r="CG70" s="55" t="s">
        <v>890</v>
      </c>
      <c r="CI70" s="55" t="s">
        <v>890</v>
      </c>
    </row>
    <row r="71" spans="1:87" ht="12.5">
      <c r="A71" s="4">
        <v>67</v>
      </c>
      <c r="B71" s="2" t="str">
        <f t="shared" si="1"/>
        <v/>
      </c>
      <c r="C71" s="45" t="s">
        <v>78</v>
      </c>
      <c r="D71" s="2"/>
      <c r="E71" s="4"/>
      <c r="F71" s="2" t="s">
        <v>78</v>
      </c>
      <c r="G71" s="4">
        <v>2003016199</v>
      </c>
      <c r="H71" s="4">
        <v>6884337064</v>
      </c>
      <c r="I71" s="4"/>
      <c r="J71" s="47" t="s">
        <v>88</v>
      </c>
      <c r="AK71" s="55" t="s">
        <v>496</v>
      </c>
      <c r="AL71" s="55" t="s">
        <v>496</v>
      </c>
      <c r="AM71" s="55" t="s">
        <v>496</v>
      </c>
      <c r="AN71" s="55" t="s">
        <v>496</v>
      </c>
      <c r="BI71" s="55" t="s">
        <v>496</v>
      </c>
      <c r="BJ71" s="55" t="s">
        <v>496</v>
      </c>
      <c r="BK71" s="55" t="s">
        <v>496</v>
      </c>
      <c r="BL71" s="55" t="s">
        <v>496</v>
      </c>
      <c r="BM71" s="55" t="s">
        <v>496</v>
      </c>
      <c r="BN71" s="55" t="s">
        <v>496</v>
      </c>
      <c r="BO71" s="55" t="s">
        <v>887</v>
      </c>
      <c r="CI71" s="55" t="s">
        <v>882</v>
      </c>
    </row>
    <row r="72" spans="1:87" ht="12.5">
      <c r="A72" s="4">
        <v>68</v>
      </c>
      <c r="B72" s="2" t="str">
        <f t="shared" si="1"/>
        <v/>
      </c>
      <c r="C72" s="45" t="s">
        <v>78</v>
      </c>
      <c r="D72" s="2"/>
      <c r="E72" s="4"/>
      <c r="F72" s="2" t="s">
        <v>78</v>
      </c>
      <c r="G72" s="4">
        <v>2001227492</v>
      </c>
      <c r="H72" s="4">
        <v>6878153419</v>
      </c>
      <c r="I72" s="4"/>
      <c r="J72" s="47" t="s">
        <v>89</v>
      </c>
      <c r="BI72" s="55" t="s">
        <v>496</v>
      </c>
      <c r="BJ72" s="55" t="s">
        <v>496</v>
      </c>
      <c r="BK72" s="55" t="s">
        <v>496</v>
      </c>
      <c r="BL72" s="55" t="s">
        <v>496</v>
      </c>
      <c r="BM72" s="55" t="s">
        <v>496</v>
      </c>
      <c r="BN72" s="55" t="s">
        <v>496</v>
      </c>
      <c r="BO72" s="55" t="s">
        <v>887</v>
      </c>
      <c r="CG72" s="55" t="s">
        <v>890</v>
      </c>
      <c r="CI72" s="55" t="s">
        <v>890</v>
      </c>
    </row>
    <row r="73" spans="1:87" ht="12.5">
      <c r="A73" s="4">
        <v>69</v>
      </c>
      <c r="B73" s="2" t="str">
        <f t="shared" si="1"/>
        <v/>
      </c>
      <c r="C73" s="45" t="s">
        <v>78</v>
      </c>
      <c r="D73" s="2"/>
      <c r="E73" s="4"/>
      <c r="F73" s="2" t="s">
        <v>78</v>
      </c>
      <c r="G73" s="4">
        <v>2007250577</v>
      </c>
      <c r="H73" s="4">
        <v>6844474140</v>
      </c>
      <c r="I73" s="4"/>
      <c r="J73" s="47" t="s">
        <v>90</v>
      </c>
      <c r="AQ73" s="55" t="s">
        <v>496</v>
      </c>
      <c r="AR73" s="55" t="s">
        <v>496</v>
      </c>
      <c r="AS73" s="55" t="s">
        <v>496</v>
      </c>
      <c r="BI73" s="55" t="s">
        <v>496</v>
      </c>
      <c r="BJ73" s="55" t="s">
        <v>496</v>
      </c>
      <c r="BK73" s="55" t="s">
        <v>496</v>
      </c>
      <c r="BL73" s="55" t="s">
        <v>496</v>
      </c>
      <c r="BM73" s="55" t="s">
        <v>496</v>
      </c>
      <c r="BN73" s="55" t="s">
        <v>496</v>
      </c>
      <c r="BO73" s="55" t="s">
        <v>887</v>
      </c>
    </row>
    <row r="74" spans="1:87" ht="12.5">
      <c r="A74" s="4">
        <v>70</v>
      </c>
      <c r="B74" s="2" t="str">
        <f t="shared" si="1"/>
        <v/>
      </c>
      <c r="C74" s="45" t="s">
        <v>78</v>
      </c>
      <c r="D74" s="2"/>
      <c r="E74" s="4"/>
      <c r="F74" s="2" t="s">
        <v>78</v>
      </c>
      <c r="G74" s="4">
        <v>2007266483</v>
      </c>
      <c r="H74" s="4">
        <v>6844474196</v>
      </c>
      <c r="I74" s="4"/>
      <c r="J74" s="47" t="s">
        <v>91</v>
      </c>
      <c r="AQ74" s="55"/>
      <c r="AR74" s="55"/>
      <c r="AS74" s="55"/>
      <c r="BI74" s="55" t="s">
        <v>496</v>
      </c>
      <c r="BJ74" s="55" t="s">
        <v>496</v>
      </c>
      <c r="BK74" s="55" t="s">
        <v>496</v>
      </c>
      <c r="BL74" s="55" t="s">
        <v>496</v>
      </c>
      <c r="BM74" s="55" t="s">
        <v>496</v>
      </c>
      <c r="BN74" s="55" t="s">
        <v>496</v>
      </c>
      <c r="BO74" s="55" t="s">
        <v>887</v>
      </c>
    </row>
    <row r="75" spans="1:87" ht="12.5">
      <c r="A75" s="4">
        <v>71</v>
      </c>
      <c r="B75" s="2" t="str">
        <f t="shared" si="1"/>
        <v/>
      </c>
      <c r="C75" s="45" t="s">
        <v>78</v>
      </c>
      <c r="D75" s="2"/>
      <c r="E75" s="4"/>
      <c r="F75" s="2" t="s">
        <v>78</v>
      </c>
      <c r="G75" s="4">
        <v>2003011956</v>
      </c>
      <c r="H75" s="4">
        <v>6844806319</v>
      </c>
      <c r="I75" s="4"/>
      <c r="J75" s="47" t="s">
        <v>93</v>
      </c>
      <c r="AQ75" s="55" t="s">
        <v>496</v>
      </c>
      <c r="AR75" s="55" t="s">
        <v>496</v>
      </c>
      <c r="AS75" s="55" t="s">
        <v>496</v>
      </c>
      <c r="BI75" s="55" t="s">
        <v>496</v>
      </c>
      <c r="BJ75" s="55" t="s">
        <v>496</v>
      </c>
      <c r="BK75" s="55" t="s">
        <v>496</v>
      </c>
      <c r="BL75" s="55" t="s">
        <v>496</v>
      </c>
      <c r="BM75" s="55" t="s">
        <v>496</v>
      </c>
      <c r="BN75" s="55" t="s">
        <v>496</v>
      </c>
      <c r="BO75" s="55" t="s">
        <v>887</v>
      </c>
      <c r="CI75" s="55" t="s">
        <v>882</v>
      </c>
    </row>
    <row r="76" spans="1:87" ht="12.5">
      <c r="A76" s="4">
        <v>72</v>
      </c>
      <c r="B76" s="2" t="str">
        <f t="shared" si="1"/>
        <v/>
      </c>
      <c r="C76" s="45" t="s">
        <v>78</v>
      </c>
      <c r="D76" s="2"/>
      <c r="E76" s="4"/>
      <c r="F76" s="2" t="s">
        <v>78</v>
      </c>
      <c r="G76" s="4">
        <v>2006153766</v>
      </c>
      <c r="H76" s="4">
        <v>6884337065</v>
      </c>
      <c r="I76" s="4"/>
      <c r="J76" s="47" t="s">
        <v>94</v>
      </c>
      <c r="AQ76" s="55" t="s">
        <v>189</v>
      </c>
      <c r="AR76" s="55" t="s">
        <v>189</v>
      </c>
      <c r="AS76" s="55" t="s">
        <v>189</v>
      </c>
      <c r="BI76" s="55" t="s">
        <v>496</v>
      </c>
      <c r="BJ76" s="55" t="s">
        <v>496</v>
      </c>
      <c r="BK76" s="55" t="s">
        <v>496</v>
      </c>
      <c r="BL76" s="55" t="s">
        <v>496</v>
      </c>
      <c r="BM76" s="55" t="s">
        <v>496</v>
      </c>
      <c r="BN76" s="55" t="s">
        <v>496</v>
      </c>
      <c r="BO76" s="55" t="s">
        <v>887</v>
      </c>
      <c r="CI76" s="55" t="s">
        <v>882</v>
      </c>
    </row>
    <row r="77" spans="1:87" ht="12.5">
      <c r="A77" s="4">
        <v>73</v>
      </c>
      <c r="B77" s="2" t="str">
        <f t="shared" si="1"/>
        <v/>
      </c>
      <c r="C77" s="45" t="s">
        <v>78</v>
      </c>
      <c r="D77" s="2"/>
      <c r="E77" s="4"/>
      <c r="F77" s="2" t="s">
        <v>78</v>
      </c>
      <c r="G77" s="4">
        <v>2003016119</v>
      </c>
      <c r="H77" s="4">
        <v>6884337066</v>
      </c>
      <c r="I77" s="4"/>
      <c r="J77" s="47" t="s">
        <v>95</v>
      </c>
      <c r="BI77" s="55" t="s">
        <v>496</v>
      </c>
      <c r="BJ77" s="55" t="s">
        <v>496</v>
      </c>
      <c r="BK77" s="55" t="s">
        <v>496</v>
      </c>
      <c r="BL77" s="55" t="s">
        <v>496</v>
      </c>
      <c r="BM77" s="55" t="s">
        <v>496</v>
      </c>
      <c r="BN77" s="55" t="s">
        <v>496</v>
      </c>
      <c r="BO77" s="55" t="s">
        <v>887</v>
      </c>
      <c r="CI77" s="55" t="s">
        <v>888</v>
      </c>
    </row>
    <row r="78" spans="1:87" ht="12.5">
      <c r="A78" s="4">
        <v>74</v>
      </c>
      <c r="B78" s="2" t="str">
        <f t="shared" si="1"/>
        <v/>
      </c>
      <c r="C78" s="45" t="s">
        <v>78</v>
      </c>
      <c r="D78" s="2"/>
      <c r="E78" s="4"/>
      <c r="F78" s="2" t="s">
        <v>78</v>
      </c>
      <c r="G78" s="4">
        <v>2003011884</v>
      </c>
      <c r="H78" s="4">
        <v>6848391598</v>
      </c>
      <c r="I78" s="4"/>
      <c r="J78" s="47" t="s">
        <v>96</v>
      </c>
      <c r="AP78" s="55"/>
      <c r="AQ78" s="55" t="s">
        <v>496</v>
      </c>
      <c r="AR78" s="55" t="s">
        <v>496</v>
      </c>
      <c r="AS78" s="55" t="s">
        <v>496</v>
      </c>
      <c r="BI78" s="55" t="s">
        <v>496</v>
      </c>
      <c r="BJ78" s="55" t="s">
        <v>496</v>
      </c>
      <c r="BK78" s="55" t="s">
        <v>496</v>
      </c>
      <c r="BL78" s="55" t="s">
        <v>496</v>
      </c>
      <c r="BM78" s="55" t="s">
        <v>496</v>
      </c>
      <c r="BN78" s="55" t="s">
        <v>496</v>
      </c>
      <c r="BO78" s="55" t="s">
        <v>887</v>
      </c>
    </row>
    <row r="79" spans="1:87" ht="12.5">
      <c r="A79" s="4">
        <v>75</v>
      </c>
      <c r="B79" s="2" t="str">
        <f t="shared" si="1"/>
        <v/>
      </c>
      <c r="C79" s="45" t="s">
        <v>78</v>
      </c>
      <c r="D79" s="2"/>
      <c r="E79" s="4"/>
      <c r="F79" s="2" t="s">
        <v>78</v>
      </c>
      <c r="G79" s="4">
        <v>2003007482</v>
      </c>
      <c r="H79" s="4">
        <v>6802301416</v>
      </c>
      <c r="I79" s="4"/>
      <c r="J79" s="47" t="s">
        <v>97</v>
      </c>
      <c r="BI79" s="55" t="s">
        <v>496</v>
      </c>
      <c r="BJ79" s="55" t="s">
        <v>496</v>
      </c>
      <c r="BK79" s="55" t="s">
        <v>496</v>
      </c>
      <c r="BL79" s="55" t="s">
        <v>496</v>
      </c>
      <c r="BM79" s="55" t="s">
        <v>496</v>
      </c>
      <c r="BN79" s="55" t="s">
        <v>496</v>
      </c>
      <c r="BO79" s="55" t="s">
        <v>887</v>
      </c>
    </row>
    <row r="80" spans="1:87" ht="12.5">
      <c r="A80" s="4">
        <v>76</v>
      </c>
      <c r="B80" s="2" t="str">
        <f t="shared" si="1"/>
        <v/>
      </c>
      <c r="C80" s="45" t="s">
        <v>78</v>
      </c>
      <c r="D80" s="2"/>
      <c r="E80" s="4"/>
      <c r="F80" s="2" t="s">
        <v>78</v>
      </c>
      <c r="G80" s="4">
        <v>2006153788</v>
      </c>
      <c r="H80" s="4">
        <v>6858294710</v>
      </c>
      <c r="I80" s="4"/>
      <c r="J80" s="47" t="s">
        <v>98</v>
      </c>
      <c r="AQ80" s="55" t="s">
        <v>189</v>
      </c>
      <c r="AR80" s="55" t="s">
        <v>189</v>
      </c>
      <c r="AS80" s="55" t="s">
        <v>189</v>
      </c>
      <c r="BI80" s="55" t="s">
        <v>496</v>
      </c>
      <c r="BJ80" s="55" t="s">
        <v>496</v>
      </c>
      <c r="BK80" s="55" t="s">
        <v>496</v>
      </c>
      <c r="BL80" s="55" t="s">
        <v>496</v>
      </c>
      <c r="BM80" s="55" t="s">
        <v>496</v>
      </c>
      <c r="BN80" s="55" t="s">
        <v>496</v>
      </c>
      <c r="BO80" s="55" t="s">
        <v>887</v>
      </c>
    </row>
    <row r="81" spans="1:87" ht="12.5">
      <c r="A81" s="4">
        <v>77</v>
      </c>
      <c r="B81" s="2" t="str">
        <f t="shared" si="1"/>
        <v/>
      </c>
      <c r="C81" s="45" t="s">
        <v>78</v>
      </c>
      <c r="D81" s="2"/>
      <c r="E81" s="4"/>
      <c r="F81" s="2" t="s">
        <v>78</v>
      </c>
      <c r="G81" s="4">
        <v>2009201989</v>
      </c>
      <c r="H81" s="4">
        <v>6804793994</v>
      </c>
      <c r="I81" s="4"/>
      <c r="J81" s="47" t="s">
        <v>99</v>
      </c>
      <c r="AQ81" s="55" t="s">
        <v>496</v>
      </c>
      <c r="AR81" s="55" t="s">
        <v>496</v>
      </c>
      <c r="AS81" s="55" t="s">
        <v>496</v>
      </c>
      <c r="BI81" s="55" t="s">
        <v>496</v>
      </c>
      <c r="BJ81" s="55" t="s">
        <v>496</v>
      </c>
      <c r="BK81" s="55" t="s">
        <v>496</v>
      </c>
      <c r="BL81" s="55" t="s">
        <v>496</v>
      </c>
      <c r="BM81" s="55" t="s">
        <v>496</v>
      </c>
      <c r="BN81" s="55" t="s">
        <v>496</v>
      </c>
      <c r="BO81" s="55" t="s">
        <v>887</v>
      </c>
    </row>
    <row r="82" spans="1:87" ht="12.5">
      <c r="A82" s="4">
        <v>78</v>
      </c>
      <c r="B82" s="2" t="str">
        <f t="shared" si="1"/>
        <v/>
      </c>
      <c r="C82" s="45" t="s">
        <v>78</v>
      </c>
      <c r="D82" s="2"/>
      <c r="E82" s="4"/>
      <c r="F82" s="2" t="s">
        <v>78</v>
      </c>
      <c r="G82" s="4">
        <v>2007115913</v>
      </c>
      <c r="H82" s="4">
        <v>6840162672</v>
      </c>
      <c r="I82" s="4"/>
      <c r="J82" s="47" t="s">
        <v>100</v>
      </c>
      <c r="BI82" s="55" t="s">
        <v>496</v>
      </c>
      <c r="BJ82" s="55" t="s">
        <v>496</v>
      </c>
      <c r="BK82" s="55" t="s">
        <v>496</v>
      </c>
      <c r="BL82" s="55" t="s">
        <v>496</v>
      </c>
      <c r="BM82" s="55" t="s">
        <v>496</v>
      </c>
      <c r="BN82" s="55" t="s">
        <v>496</v>
      </c>
      <c r="BO82" s="55" t="s">
        <v>887</v>
      </c>
    </row>
    <row r="83" spans="1:87" ht="12.5">
      <c r="A83" s="4">
        <v>79</v>
      </c>
      <c r="B83" s="2" t="str">
        <f t="shared" si="1"/>
        <v/>
      </c>
      <c r="C83" s="45" t="s">
        <v>78</v>
      </c>
      <c r="D83" s="2"/>
      <c r="E83" s="4"/>
      <c r="F83" s="2" t="s">
        <v>78</v>
      </c>
      <c r="G83" s="4">
        <v>2006163697</v>
      </c>
      <c r="H83" s="4">
        <v>6884337068</v>
      </c>
      <c r="I83" s="4"/>
      <c r="J83" s="47" t="s">
        <v>101</v>
      </c>
      <c r="BI83" s="55" t="s">
        <v>496</v>
      </c>
      <c r="BJ83" s="55" t="s">
        <v>496</v>
      </c>
      <c r="BK83" s="55" t="s">
        <v>496</v>
      </c>
      <c r="BL83" s="55" t="s">
        <v>496</v>
      </c>
      <c r="BM83" s="55" t="s">
        <v>496</v>
      </c>
      <c r="BN83" s="55" t="s">
        <v>496</v>
      </c>
      <c r="BO83" s="55" t="s">
        <v>887</v>
      </c>
      <c r="CI83" s="55" t="s">
        <v>882</v>
      </c>
    </row>
    <row r="84" spans="1:87" ht="12.5">
      <c r="A84" s="4">
        <v>80</v>
      </c>
      <c r="B84" s="2" t="str">
        <f t="shared" si="1"/>
        <v/>
      </c>
      <c r="C84" s="45" t="s">
        <v>78</v>
      </c>
      <c r="D84" s="2"/>
      <c r="E84" s="4"/>
      <c r="F84" s="2" t="s">
        <v>78</v>
      </c>
      <c r="G84" s="4">
        <v>2006153773</v>
      </c>
      <c r="H84" s="4">
        <v>6884337069</v>
      </c>
      <c r="I84" s="4"/>
      <c r="J84" s="47" t="s">
        <v>102</v>
      </c>
      <c r="AQ84" s="55" t="s">
        <v>189</v>
      </c>
      <c r="AR84" s="55" t="s">
        <v>189</v>
      </c>
      <c r="AS84" s="55" t="s">
        <v>189</v>
      </c>
      <c r="BI84" s="55" t="s">
        <v>496</v>
      </c>
      <c r="BJ84" s="55" t="s">
        <v>496</v>
      </c>
      <c r="BK84" s="55" t="s">
        <v>496</v>
      </c>
      <c r="BL84" s="55" t="s">
        <v>496</v>
      </c>
      <c r="BM84" s="55" t="s">
        <v>496</v>
      </c>
      <c r="BN84" s="55" t="s">
        <v>496</v>
      </c>
      <c r="BO84" s="55" t="s">
        <v>887</v>
      </c>
      <c r="CI84" s="55" t="s">
        <v>882</v>
      </c>
    </row>
    <row r="85" spans="1:87" ht="12.5">
      <c r="A85" s="4">
        <v>81</v>
      </c>
      <c r="B85" s="2" t="str">
        <f t="shared" si="1"/>
        <v/>
      </c>
      <c r="C85" s="45" t="s">
        <v>78</v>
      </c>
      <c r="D85" s="2"/>
      <c r="E85" s="4"/>
      <c r="F85" s="2" t="s">
        <v>78</v>
      </c>
      <c r="G85" s="4">
        <v>2003012385</v>
      </c>
      <c r="H85" s="4">
        <v>6870986428</v>
      </c>
      <c r="I85" s="4"/>
      <c r="J85" s="47" t="s">
        <v>103</v>
      </c>
      <c r="BI85" s="55" t="s">
        <v>496</v>
      </c>
      <c r="BJ85" s="55" t="s">
        <v>496</v>
      </c>
      <c r="BK85" s="55" t="s">
        <v>496</v>
      </c>
      <c r="BL85" s="55" t="s">
        <v>496</v>
      </c>
      <c r="BM85" s="55" t="s">
        <v>496</v>
      </c>
      <c r="BN85" s="55" t="s">
        <v>496</v>
      </c>
      <c r="BO85" s="55" t="s">
        <v>887</v>
      </c>
    </row>
    <row r="86" spans="1:87" ht="12.5">
      <c r="A86" s="4">
        <v>82</v>
      </c>
      <c r="B86" s="2" t="str">
        <f t="shared" si="1"/>
        <v/>
      </c>
      <c r="C86" s="45" t="s">
        <v>78</v>
      </c>
      <c r="D86" s="2"/>
      <c r="E86" s="4"/>
      <c r="F86" s="2" t="s">
        <v>78</v>
      </c>
      <c r="G86" s="4">
        <v>2003014839</v>
      </c>
      <c r="H86" s="4">
        <v>6841159824</v>
      </c>
      <c r="I86" s="4"/>
      <c r="J86" s="47" t="s">
        <v>104</v>
      </c>
      <c r="BI86" s="55" t="s">
        <v>496</v>
      </c>
      <c r="BJ86" s="55" t="s">
        <v>496</v>
      </c>
      <c r="BK86" s="55" t="s">
        <v>496</v>
      </c>
      <c r="BL86" s="55" t="s">
        <v>496</v>
      </c>
      <c r="BM86" s="55" t="s">
        <v>496</v>
      </c>
      <c r="BN86" s="55" t="s">
        <v>496</v>
      </c>
      <c r="BO86" s="55" t="s">
        <v>887</v>
      </c>
      <c r="CI86" s="55" t="s">
        <v>882</v>
      </c>
    </row>
    <row r="87" spans="1:87" ht="12.5">
      <c r="A87" s="4">
        <v>83</v>
      </c>
      <c r="B87" s="2" t="str">
        <f t="shared" si="1"/>
        <v/>
      </c>
      <c r="C87" s="45" t="s">
        <v>78</v>
      </c>
      <c r="D87" s="2"/>
      <c r="E87" s="4"/>
      <c r="F87" s="2" t="s">
        <v>78</v>
      </c>
      <c r="G87" s="4">
        <v>2007266638</v>
      </c>
      <c r="H87" s="4">
        <v>6855815162</v>
      </c>
      <c r="I87" s="4"/>
      <c r="J87" s="47" t="s">
        <v>105</v>
      </c>
      <c r="BI87" s="55" t="s">
        <v>496</v>
      </c>
      <c r="BJ87" s="55" t="s">
        <v>496</v>
      </c>
      <c r="BK87" s="55" t="s">
        <v>496</v>
      </c>
      <c r="BL87" s="55" t="s">
        <v>496</v>
      </c>
      <c r="BM87" s="55" t="s">
        <v>496</v>
      </c>
      <c r="BN87" s="55" t="s">
        <v>496</v>
      </c>
      <c r="BO87" s="55" t="s">
        <v>887</v>
      </c>
    </row>
    <row r="88" spans="1:87" ht="12.5">
      <c r="A88" s="4">
        <v>84</v>
      </c>
      <c r="B88" s="2" t="str">
        <f t="shared" si="1"/>
        <v/>
      </c>
      <c r="C88" s="45" t="s">
        <v>78</v>
      </c>
      <c r="D88" s="2"/>
      <c r="E88" s="4"/>
      <c r="F88" s="2" t="s">
        <v>78</v>
      </c>
      <c r="G88" s="4">
        <v>2003007504</v>
      </c>
      <c r="H88" s="4">
        <v>6878019283</v>
      </c>
      <c r="I88" s="4"/>
      <c r="J88" s="47" t="s">
        <v>106</v>
      </c>
      <c r="BI88" s="55" t="s">
        <v>496</v>
      </c>
      <c r="BJ88" s="55" t="s">
        <v>496</v>
      </c>
      <c r="BK88" s="55" t="s">
        <v>496</v>
      </c>
      <c r="BL88" s="55" t="s">
        <v>496</v>
      </c>
      <c r="BM88" s="55" t="s">
        <v>496</v>
      </c>
      <c r="BN88" s="55" t="s">
        <v>496</v>
      </c>
      <c r="BO88" s="55" t="s">
        <v>887</v>
      </c>
    </row>
    <row r="89" spans="1:87" ht="12.5">
      <c r="A89" s="4">
        <v>85</v>
      </c>
      <c r="B89" s="2" t="str">
        <f t="shared" si="1"/>
        <v/>
      </c>
      <c r="C89" s="45" t="s">
        <v>78</v>
      </c>
      <c r="D89" s="2"/>
      <c r="E89" s="4"/>
      <c r="F89" s="2" t="s">
        <v>78</v>
      </c>
      <c r="G89" s="4">
        <v>2003016166</v>
      </c>
      <c r="H89" s="4">
        <v>6884337070</v>
      </c>
      <c r="I89" s="4"/>
      <c r="J89" s="47" t="s">
        <v>107</v>
      </c>
      <c r="BI89" s="55" t="s">
        <v>496</v>
      </c>
      <c r="BJ89" s="55" t="s">
        <v>496</v>
      </c>
      <c r="BK89" s="55" t="s">
        <v>496</v>
      </c>
      <c r="BL89" s="55" t="s">
        <v>496</v>
      </c>
      <c r="BM89" s="55" t="s">
        <v>496</v>
      </c>
      <c r="BN89" s="55" t="s">
        <v>496</v>
      </c>
      <c r="BO89" s="55" t="s">
        <v>887</v>
      </c>
    </row>
    <row r="90" spans="1:87" ht="12.5">
      <c r="A90" s="4">
        <v>86</v>
      </c>
      <c r="B90" s="2" t="str">
        <f t="shared" si="1"/>
        <v/>
      </c>
      <c r="C90" s="45" t="s">
        <v>78</v>
      </c>
      <c r="D90" s="2"/>
      <c r="E90" s="4"/>
      <c r="F90" s="2" t="s">
        <v>78</v>
      </c>
      <c r="G90" s="4">
        <v>2003014922</v>
      </c>
      <c r="H90" s="4">
        <v>6841189638</v>
      </c>
      <c r="I90" s="4"/>
      <c r="J90" s="47" t="s">
        <v>108</v>
      </c>
      <c r="AQ90" s="55" t="s">
        <v>189</v>
      </c>
      <c r="AR90" s="55" t="s">
        <v>189</v>
      </c>
      <c r="AS90" s="55" t="s">
        <v>189</v>
      </c>
      <c r="BI90" s="55" t="s">
        <v>496</v>
      </c>
      <c r="BJ90" s="55" t="s">
        <v>496</v>
      </c>
      <c r="BK90" s="55" t="s">
        <v>496</v>
      </c>
      <c r="BL90" s="55" t="s">
        <v>496</v>
      </c>
      <c r="BM90" s="55" t="s">
        <v>496</v>
      </c>
      <c r="BN90" s="55" t="s">
        <v>496</v>
      </c>
      <c r="BO90" s="55" t="s">
        <v>889</v>
      </c>
    </row>
    <row r="91" spans="1:87" ht="12.5">
      <c r="A91" s="4">
        <v>87</v>
      </c>
      <c r="B91" s="2"/>
      <c r="C91" s="45" t="s">
        <v>109</v>
      </c>
      <c r="D91" s="2"/>
      <c r="E91" s="4"/>
      <c r="F91" s="2" t="s">
        <v>109</v>
      </c>
      <c r="G91" s="4">
        <v>2007266665</v>
      </c>
      <c r="H91" s="4">
        <v>6884660085</v>
      </c>
      <c r="I91" s="4"/>
      <c r="J91" s="47" t="s">
        <v>110</v>
      </c>
      <c r="BI91" s="55" t="s">
        <v>189</v>
      </c>
      <c r="BJ91" s="55" t="s">
        <v>189</v>
      </c>
      <c r="BK91" s="55" t="s">
        <v>189</v>
      </c>
      <c r="BL91" s="55" t="s">
        <v>189</v>
      </c>
      <c r="BM91" s="55" t="s">
        <v>189</v>
      </c>
      <c r="BN91" s="55" t="s">
        <v>189</v>
      </c>
      <c r="BO91" s="55" t="s">
        <v>189</v>
      </c>
    </row>
    <row r="92" spans="1:87" ht="12.5">
      <c r="A92" s="4">
        <v>88</v>
      </c>
      <c r="B92" s="2"/>
      <c r="C92" s="45" t="s">
        <v>109</v>
      </c>
      <c r="D92" s="2"/>
      <c r="E92" s="4"/>
      <c r="F92" s="2" t="s">
        <v>109</v>
      </c>
      <c r="G92" s="4">
        <v>2003016118</v>
      </c>
      <c r="H92" s="4">
        <v>6884337184</v>
      </c>
      <c r="I92" s="4"/>
      <c r="J92" s="47" t="s">
        <v>111</v>
      </c>
      <c r="BI92" s="55" t="s">
        <v>189</v>
      </c>
      <c r="BJ92" s="55" t="s">
        <v>189</v>
      </c>
      <c r="BK92" s="55" t="s">
        <v>189</v>
      </c>
      <c r="BL92" s="55" t="s">
        <v>189</v>
      </c>
      <c r="BM92" s="55" t="s">
        <v>189</v>
      </c>
      <c r="BN92" s="55" t="s">
        <v>189</v>
      </c>
      <c r="BO92" s="55" t="s">
        <v>189</v>
      </c>
    </row>
    <row r="93" spans="1:87" ht="12.5">
      <c r="A93" s="4">
        <v>89</v>
      </c>
      <c r="B93" s="2"/>
      <c r="C93" s="45" t="s">
        <v>109</v>
      </c>
      <c r="D93" s="2"/>
      <c r="E93" s="4"/>
      <c r="F93" s="2" t="s">
        <v>109</v>
      </c>
      <c r="G93" s="4">
        <v>2003016112</v>
      </c>
      <c r="H93" s="4">
        <v>6884337185</v>
      </c>
      <c r="I93" s="4"/>
      <c r="J93" s="47" t="s">
        <v>112</v>
      </c>
      <c r="BI93" s="55" t="s">
        <v>189</v>
      </c>
      <c r="BJ93" s="55" t="s">
        <v>189</v>
      </c>
      <c r="BK93" s="55" t="s">
        <v>189</v>
      </c>
      <c r="BL93" s="55" t="s">
        <v>189</v>
      </c>
      <c r="BM93" s="55" t="s">
        <v>189</v>
      </c>
      <c r="BN93" s="55" t="s">
        <v>189</v>
      </c>
      <c r="BO93" s="55" t="s">
        <v>189</v>
      </c>
    </row>
    <row r="94" spans="1:87" ht="12.5">
      <c r="A94" s="4">
        <v>90</v>
      </c>
      <c r="B94" s="2"/>
      <c r="C94" s="45" t="s">
        <v>109</v>
      </c>
      <c r="D94" s="2"/>
      <c r="E94" s="4"/>
      <c r="F94" s="2" t="s">
        <v>109</v>
      </c>
      <c r="G94" s="4">
        <v>2003012369</v>
      </c>
      <c r="H94" s="4">
        <v>6870987105</v>
      </c>
      <c r="I94" s="4"/>
      <c r="J94" s="47" t="s">
        <v>113</v>
      </c>
      <c r="X94" s="55" t="s">
        <v>889</v>
      </c>
      <c r="AP94" s="55" t="s">
        <v>189</v>
      </c>
      <c r="AQ94" s="55" t="s">
        <v>189</v>
      </c>
      <c r="AR94" s="55" t="s">
        <v>189</v>
      </c>
      <c r="AS94" s="55" t="s">
        <v>189</v>
      </c>
      <c r="BI94" s="55" t="s">
        <v>189</v>
      </c>
      <c r="BJ94" s="55" t="s">
        <v>189</v>
      </c>
      <c r="BK94" s="55" t="s">
        <v>189</v>
      </c>
      <c r="BL94" s="55" t="s">
        <v>189</v>
      </c>
      <c r="BM94" s="55" t="s">
        <v>189</v>
      </c>
      <c r="BN94" s="55" t="s">
        <v>189</v>
      </c>
      <c r="BO94" s="55" t="s">
        <v>189</v>
      </c>
    </row>
    <row r="95" spans="1:87" ht="12.5">
      <c r="A95" s="4">
        <v>91</v>
      </c>
      <c r="B95" s="2"/>
      <c r="C95" s="45" t="s">
        <v>109</v>
      </c>
      <c r="D95" s="2"/>
      <c r="E95" s="4"/>
      <c r="F95" s="2" t="s">
        <v>109</v>
      </c>
      <c r="G95" s="4">
        <v>2006164505</v>
      </c>
      <c r="H95" s="4">
        <v>6884337186</v>
      </c>
      <c r="I95" s="4"/>
      <c r="J95" s="47" t="s">
        <v>114</v>
      </c>
      <c r="V95" s="55" t="s">
        <v>889</v>
      </c>
      <c r="BI95" s="55" t="s">
        <v>189</v>
      </c>
      <c r="BJ95" s="55" t="s">
        <v>189</v>
      </c>
      <c r="BK95" s="55" t="s">
        <v>189</v>
      </c>
      <c r="BL95" s="55" t="s">
        <v>189</v>
      </c>
      <c r="BM95" s="55" t="s">
        <v>189</v>
      </c>
      <c r="BN95" s="55" t="s">
        <v>189</v>
      </c>
      <c r="BO95" s="55" t="s">
        <v>189</v>
      </c>
    </row>
    <row r="96" spans="1:87" ht="12.5">
      <c r="A96" s="4">
        <v>92</v>
      </c>
      <c r="B96" s="2"/>
      <c r="C96" s="45" t="s">
        <v>109</v>
      </c>
      <c r="D96" s="2"/>
      <c r="E96" s="4"/>
      <c r="F96" s="2" t="s">
        <v>109</v>
      </c>
      <c r="G96" s="4">
        <v>2003015048</v>
      </c>
      <c r="H96" s="4">
        <v>6841422869</v>
      </c>
      <c r="I96" s="4"/>
      <c r="J96" s="47" t="s">
        <v>115</v>
      </c>
      <c r="X96" s="55" t="s">
        <v>889</v>
      </c>
      <c r="BI96" s="55" t="s">
        <v>189</v>
      </c>
      <c r="BJ96" s="55" t="s">
        <v>189</v>
      </c>
      <c r="BK96" s="55" t="s">
        <v>189</v>
      </c>
      <c r="BL96" s="55" t="s">
        <v>189</v>
      </c>
      <c r="BM96" s="55" t="s">
        <v>189</v>
      </c>
      <c r="BN96" s="55" t="s">
        <v>189</v>
      </c>
      <c r="BO96" s="55" t="s">
        <v>189</v>
      </c>
    </row>
    <row r="97" spans="1:67" ht="12.5">
      <c r="A97" s="4">
        <v>93</v>
      </c>
      <c r="B97" s="2"/>
      <c r="C97" s="45" t="s">
        <v>109</v>
      </c>
      <c r="D97" s="2"/>
      <c r="E97" s="4"/>
      <c r="F97" s="2" t="s">
        <v>109</v>
      </c>
      <c r="G97" s="4">
        <v>2006153764</v>
      </c>
      <c r="H97" s="4">
        <v>6884337188</v>
      </c>
      <c r="I97" s="4"/>
      <c r="J97" s="47" t="s">
        <v>116</v>
      </c>
      <c r="AP97" s="55" t="s">
        <v>189</v>
      </c>
      <c r="AQ97" s="55" t="s">
        <v>189</v>
      </c>
      <c r="AR97" s="55" t="s">
        <v>189</v>
      </c>
      <c r="AS97" s="55" t="s">
        <v>189</v>
      </c>
      <c r="BI97" s="55" t="s">
        <v>189</v>
      </c>
      <c r="BJ97" s="55" t="s">
        <v>189</v>
      </c>
      <c r="BK97" s="55" t="s">
        <v>189</v>
      </c>
      <c r="BL97" s="55" t="s">
        <v>189</v>
      </c>
      <c r="BM97" s="55" t="s">
        <v>189</v>
      </c>
      <c r="BN97" s="55" t="s">
        <v>189</v>
      </c>
      <c r="BO97" s="55" t="s">
        <v>189</v>
      </c>
    </row>
    <row r="98" spans="1:67" ht="12.5">
      <c r="A98" s="4">
        <v>94</v>
      </c>
      <c r="B98" s="2"/>
      <c r="C98" s="45" t="s">
        <v>109</v>
      </c>
      <c r="D98" s="2"/>
      <c r="E98" s="4"/>
      <c r="F98" s="2" t="s">
        <v>109</v>
      </c>
      <c r="G98" s="4">
        <v>2003015002</v>
      </c>
      <c r="H98" s="4">
        <v>6841201362</v>
      </c>
      <c r="I98" s="4"/>
      <c r="J98" s="47" t="s">
        <v>117</v>
      </c>
      <c r="X98" s="55" t="s">
        <v>889</v>
      </c>
      <c r="BI98" s="55" t="s">
        <v>189</v>
      </c>
      <c r="BJ98" s="55" t="s">
        <v>189</v>
      </c>
      <c r="BK98" s="55" t="s">
        <v>189</v>
      </c>
      <c r="BL98" s="55" t="s">
        <v>189</v>
      </c>
      <c r="BM98" s="55" t="s">
        <v>189</v>
      </c>
      <c r="BN98" s="55" t="s">
        <v>189</v>
      </c>
      <c r="BO98" s="55" t="s">
        <v>189</v>
      </c>
    </row>
    <row r="99" spans="1:67" ht="12.5">
      <c r="A99" s="4">
        <v>95</v>
      </c>
      <c r="B99" s="2"/>
      <c r="C99" s="45" t="s">
        <v>109</v>
      </c>
      <c r="D99" s="2"/>
      <c r="E99" s="4"/>
      <c r="F99" s="2" t="s">
        <v>109</v>
      </c>
      <c r="G99" s="4">
        <v>2003016104</v>
      </c>
      <c r="H99" s="4">
        <v>6803388754</v>
      </c>
      <c r="I99" s="4"/>
      <c r="J99" s="47" t="s">
        <v>118</v>
      </c>
      <c r="AS99" s="55" t="s">
        <v>889</v>
      </c>
      <c r="BI99" s="55" t="s">
        <v>189</v>
      </c>
      <c r="BJ99" s="55" t="s">
        <v>189</v>
      </c>
      <c r="BK99" s="55" t="s">
        <v>189</v>
      </c>
      <c r="BL99" s="55" t="s">
        <v>189</v>
      </c>
      <c r="BM99" s="55" t="s">
        <v>189</v>
      </c>
      <c r="BN99" s="55" t="s">
        <v>189</v>
      </c>
      <c r="BO99" s="55" t="s">
        <v>189</v>
      </c>
    </row>
    <row r="100" spans="1:67" ht="12.5">
      <c r="A100" s="4">
        <v>96</v>
      </c>
      <c r="B100" s="2"/>
      <c r="C100" s="45" t="s">
        <v>109</v>
      </c>
      <c r="D100" s="2"/>
      <c r="E100" s="4"/>
      <c r="F100" s="2" t="s">
        <v>109</v>
      </c>
      <c r="G100" s="4">
        <v>2007266955</v>
      </c>
      <c r="H100" s="4">
        <v>6844474194</v>
      </c>
      <c r="I100" s="4"/>
      <c r="J100" s="47" t="s">
        <v>119</v>
      </c>
      <c r="V100" s="55" t="s">
        <v>889</v>
      </c>
      <c r="BI100" s="55" t="s">
        <v>189</v>
      </c>
      <c r="BJ100" s="55" t="s">
        <v>189</v>
      </c>
      <c r="BK100" s="55" t="s">
        <v>189</v>
      </c>
      <c r="BL100" s="55" t="s">
        <v>189</v>
      </c>
      <c r="BM100" s="55" t="s">
        <v>189</v>
      </c>
      <c r="BN100" s="55" t="s">
        <v>189</v>
      </c>
      <c r="BO100" s="55" t="s">
        <v>189</v>
      </c>
    </row>
    <row r="101" spans="1:67" ht="12.5">
      <c r="A101" s="4">
        <v>97</v>
      </c>
      <c r="B101" s="2"/>
      <c r="C101" s="45" t="s">
        <v>109</v>
      </c>
      <c r="D101" s="2"/>
      <c r="E101" s="4"/>
      <c r="F101" s="2" t="s">
        <v>109</v>
      </c>
      <c r="G101" s="4">
        <v>2003011892</v>
      </c>
      <c r="H101" s="4">
        <v>6801561613</v>
      </c>
      <c r="I101" s="4"/>
      <c r="J101" s="47" t="s">
        <v>120</v>
      </c>
      <c r="BI101" s="55" t="s">
        <v>189</v>
      </c>
      <c r="BJ101" s="55" t="s">
        <v>189</v>
      </c>
      <c r="BK101" s="55" t="s">
        <v>189</v>
      </c>
      <c r="BL101" s="55" t="s">
        <v>189</v>
      </c>
      <c r="BM101" s="55" t="s">
        <v>189</v>
      </c>
      <c r="BN101" s="55" t="s">
        <v>189</v>
      </c>
      <c r="BO101" s="55" t="s">
        <v>189</v>
      </c>
    </row>
    <row r="102" spans="1:67" ht="12.5">
      <c r="A102" s="4">
        <v>98</v>
      </c>
      <c r="B102" s="2"/>
      <c r="C102" s="45" t="s">
        <v>109</v>
      </c>
      <c r="D102" s="2"/>
      <c r="E102" s="4"/>
      <c r="F102" s="2" t="s">
        <v>109</v>
      </c>
      <c r="G102" s="4">
        <v>2003007481</v>
      </c>
      <c r="H102" s="4">
        <v>6843769404</v>
      </c>
      <c r="I102" s="4"/>
      <c r="J102" s="47" t="s">
        <v>121</v>
      </c>
      <c r="BI102" s="55" t="s">
        <v>189</v>
      </c>
      <c r="BJ102" s="55" t="s">
        <v>189</v>
      </c>
      <c r="BK102" s="55" t="s">
        <v>189</v>
      </c>
      <c r="BL102" s="55" t="s">
        <v>189</v>
      </c>
      <c r="BM102" s="55" t="s">
        <v>189</v>
      </c>
      <c r="BN102" s="55" t="s">
        <v>189</v>
      </c>
      <c r="BO102" s="55" t="s">
        <v>189</v>
      </c>
    </row>
    <row r="103" spans="1:67" ht="12.5">
      <c r="A103" s="4">
        <v>99</v>
      </c>
      <c r="B103" s="2"/>
      <c r="C103" s="45" t="s">
        <v>109</v>
      </c>
      <c r="D103" s="2"/>
      <c r="E103" s="4"/>
      <c r="F103" s="2" t="s">
        <v>109</v>
      </c>
      <c r="G103" s="4">
        <v>2006163691</v>
      </c>
      <c r="H103" s="4">
        <v>6884337189</v>
      </c>
      <c r="I103" s="4"/>
      <c r="J103" s="47" t="s">
        <v>122</v>
      </c>
      <c r="X103" s="55" t="s">
        <v>889</v>
      </c>
      <c r="BI103" s="55" t="s">
        <v>189</v>
      </c>
      <c r="BJ103" s="55" t="s">
        <v>189</v>
      </c>
      <c r="BK103" s="55" t="s">
        <v>189</v>
      </c>
      <c r="BL103" s="55" t="s">
        <v>189</v>
      </c>
      <c r="BM103" s="55" t="s">
        <v>189</v>
      </c>
      <c r="BN103" s="55" t="s">
        <v>189</v>
      </c>
      <c r="BO103" s="55" t="s">
        <v>189</v>
      </c>
    </row>
    <row r="104" spans="1:67" ht="12.5">
      <c r="A104" s="4">
        <v>100</v>
      </c>
      <c r="B104" s="2"/>
      <c r="C104" s="45" t="s">
        <v>109</v>
      </c>
      <c r="D104" s="2"/>
      <c r="E104" s="4"/>
      <c r="F104" s="2" t="s">
        <v>109</v>
      </c>
      <c r="G104" s="4">
        <v>2003015010</v>
      </c>
      <c r="H104" s="4">
        <v>6884337190</v>
      </c>
      <c r="I104" s="4"/>
      <c r="J104" s="47" t="s">
        <v>123</v>
      </c>
      <c r="V104" s="55" t="s">
        <v>889</v>
      </c>
      <c r="BI104" s="55" t="s">
        <v>189</v>
      </c>
      <c r="BJ104" s="55" t="s">
        <v>189</v>
      </c>
      <c r="BK104" s="55" t="s">
        <v>189</v>
      </c>
      <c r="BL104" s="55" t="s">
        <v>189</v>
      </c>
      <c r="BM104" s="55" t="s">
        <v>189</v>
      </c>
      <c r="BN104" s="55" t="s">
        <v>189</v>
      </c>
      <c r="BO104" s="55" t="s">
        <v>189</v>
      </c>
    </row>
    <row r="105" spans="1:67" ht="12.5">
      <c r="A105" s="4">
        <v>101</v>
      </c>
      <c r="B105" s="2"/>
      <c r="C105" s="45" t="s">
        <v>109</v>
      </c>
      <c r="D105" s="2"/>
      <c r="E105" s="4"/>
      <c r="F105" s="2" t="s">
        <v>109</v>
      </c>
      <c r="G105" s="4">
        <v>2003008018</v>
      </c>
      <c r="H105" s="4">
        <v>6841440141</v>
      </c>
      <c r="I105" s="4"/>
      <c r="J105" s="47" t="s">
        <v>124</v>
      </c>
      <c r="X105" s="55" t="s">
        <v>889</v>
      </c>
      <c r="BI105" s="55" t="s">
        <v>189</v>
      </c>
      <c r="BJ105" s="55" t="s">
        <v>189</v>
      </c>
      <c r="BK105" s="55" t="s">
        <v>189</v>
      </c>
      <c r="BL105" s="55" t="s">
        <v>189</v>
      </c>
      <c r="BM105" s="55" t="s">
        <v>189</v>
      </c>
      <c r="BN105" s="55" t="s">
        <v>189</v>
      </c>
      <c r="BO105" s="55" t="s">
        <v>189</v>
      </c>
    </row>
    <row r="106" spans="1:67" ht="12.5">
      <c r="A106" s="4">
        <v>102</v>
      </c>
      <c r="B106" s="2"/>
      <c r="C106" s="45" t="s">
        <v>109</v>
      </c>
      <c r="D106" s="2"/>
      <c r="E106" s="4"/>
      <c r="F106" s="2" t="s">
        <v>109</v>
      </c>
      <c r="G106" s="4">
        <v>2006153770</v>
      </c>
      <c r="H106" s="4">
        <v>6884337191</v>
      </c>
      <c r="I106" s="4"/>
      <c r="J106" s="47" t="s">
        <v>125</v>
      </c>
      <c r="BI106" s="55" t="s">
        <v>189</v>
      </c>
      <c r="BJ106" s="55" t="s">
        <v>189</v>
      </c>
      <c r="BK106" s="55" t="s">
        <v>189</v>
      </c>
      <c r="BL106" s="55" t="s">
        <v>189</v>
      </c>
      <c r="BM106" s="55" t="s">
        <v>189</v>
      </c>
      <c r="BN106" s="55" t="s">
        <v>189</v>
      </c>
      <c r="BO106" s="55" t="s">
        <v>189</v>
      </c>
    </row>
    <row r="107" spans="1:67" ht="12.5">
      <c r="A107" s="4">
        <v>103</v>
      </c>
      <c r="B107" s="2"/>
      <c r="C107" s="45" t="s">
        <v>109</v>
      </c>
      <c r="D107" s="2"/>
      <c r="E107" s="4"/>
      <c r="F107" s="2" t="s">
        <v>109</v>
      </c>
      <c r="G107" s="4">
        <v>2007266676</v>
      </c>
      <c r="H107" s="4">
        <v>6839575309</v>
      </c>
      <c r="I107" s="4"/>
      <c r="J107" s="47" t="s">
        <v>126</v>
      </c>
      <c r="X107" s="55" t="s">
        <v>889</v>
      </c>
      <c r="BI107" s="55" t="s">
        <v>189</v>
      </c>
      <c r="BJ107" s="55" t="s">
        <v>189</v>
      </c>
      <c r="BK107" s="55" t="s">
        <v>189</v>
      </c>
      <c r="BL107" s="55" t="s">
        <v>189</v>
      </c>
      <c r="BM107" s="55" t="s">
        <v>189</v>
      </c>
      <c r="BN107" s="55" t="s">
        <v>189</v>
      </c>
      <c r="BO107" s="55" t="s">
        <v>189</v>
      </c>
    </row>
    <row r="108" spans="1:67" ht="12.5">
      <c r="A108" s="4">
        <v>104</v>
      </c>
      <c r="B108" s="2"/>
      <c r="C108" s="45" t="s">
        <v>109</v>
      </c>
      <c r="D108" s="2"/>
      <c r="E108" s="4"/>
      <c r="F108" s="2" t="s">
        <v>109</v>
      </c>
      <c r="G108" s="4">
        <v>2007300705</v>
      </c>
      <c r="H108" s="4">
        <v>6855815186</v>
      </c>
      <c r="I108" s="4"/>
      <c r="J108" s="47" t="s">
        <v>127</v>
      </c>
      <c r="AQ108" s="55" t="s">
        <v>889</v>
      </c>
      <c r="BI108" s="55" t="s">
        <v>189</v>
      </c>
      <c r="BJ108" s="55" t="s">
        <v>189</v>
      </c>
      <c r="BK108" s="55" t="s">
        <v>189</v>
      </c>
      <c r="BL108" s="55" t="s">
        <v>189</v>
      </c>
      <c r="BM108" s="55" t="s">
        <v>189</v>
      </c>
      <c r="BN108" s="55" t="s">
        <v>189</v>
      </c>
      <c r="BO108" s="55" t="s">
        <v>189</v>
      </c>
    </row>
    <row r="109" spans="1:67" ht="12.5">
      <c r="A109" s="4">
        <v>105</v>
      </c>
      <c r="B109" s="2"/>
      <c r="C109" s="45" t="s">
        <v>109</v>
      </c>
      <c r="D109" s="2"/>
      <c r="E109" s="4"/>
      <c r="F109" s="2" t="s">
        <v>109</v>
      </c>
      <c r="G109" s="4">
        <v>2106883300</v>
      </c>
      <c r="H109" s="4">
        <v>6884337192</v>
      </c>
      <c r="I109" s="4"/>
      <c r="J109" s="47" t="s">
        <v>128</v>
      </c>
      <c r="BI109" s="55" t="s">
        <v>189</v>
      </c>
      <c r="BJ109" s="55" t="s">
        <v>189</v>
      </c>
      <c r="BK109" s="55" t="s">
        <v>189</v>
      </c>
      <c r="BL109" s="55" t="s">
        <v>189</v>
      </c>
      <c r="BM109" s="55" t="s">
        <v>189</v>
      </c>
      <c r="BN109" s="55" t="s">
        <v>189</v>
      </c>
      <c r="BO109" s="55" t="s">
        <v>189</v>
      </c>
    </row>
    <row r="110" spans="1:67" ht="12.5">
      <c r="A110" s="4">
        <v>106</v>
      </c>
      <c r="B110" s="2"/>
      <c r="C110" s="45" t="s">
        <v>109</v>
      </c>
      <c r="D110" s="2"/>
      <c r="E110" s="4"/>
      <c r="F110" s="2" t="s">
        <v>109</v>
      </c>
      <c r="G110" s="4">
        <v>2003011874</v>
      </c>
      <c r="H110" s="4">
        <v>6820464695</v>
      </c>
      <c r="I110" s="4"/>
      <c r="J110" s="47" t="s">
        <v>129</v>
      </c>
      <c r="V110" s="55" t="s">
        <v>889</v>
      </c>
      <c r="BI110" s="55" t="s">
        <v>189</v>
      </c>
      <c r="BJ110" s="55" t="s">
        <v>189</v>
      </c>
      <c r="BK110" s="55" t="s">
        <v>189</v>
      </c>
      <c r="BL110" s="55" t="s">
        <v>189</v>
      </c>
      <c r="BM110" s="55" t="s">
        <v>189</v>
      </c>
      <c r="BN110" s="55" t="s">
        <v>189</v>
      </c>
      <c r="BO110" s="55" t="s">
        <v>189</v>
      </c>
    </row>
    <row r="111" spans="1:67" ht="12.5">
      <c r="A111" s="4">
        <v>107</v>
      </c>
      <c r="B111" s="2"/>
      <c r="C111" s="45" t="s">
        <v>109</v>
      </c>
      <c r="D111" s="2"/>
      <c r="E111" s="4"/>
      <c r="F111" s="2" t="s">
        <v>109</v>
      </c>
      <c r="G111" s="4">
        <v>2007268096</v>
      </c>
      <c r="H111" s="4">
        <v>6034378668</v>
      </c>
      <c r="I111" s="4"/>
      <c r="J111" s="47" t="s">
        <v>130</v>
      </c>
      <c r="BI111" s="55" t="s">
        <v>189</v>
      </c>
      <c r="BJ111" s="55" t="s">
        <v>189</v>
      </c>
      <c r="BK111" s="55" t="s">
        <v>189</v>
      </c>
      <c r="BL111" s="55" t="s">
        <v>189</v>
      </c>
      <c r="BM111" s="55" t="s">
        <v>189</v>
      </c>
      <c r="BN111" s="55" t="s">
        <v>189</v>
      </c>
      <c r="BO111" s="55" t="s">
        <v>189</v>
      </c>
    </row>
    <row r="112" spans="1:67" ht="12.5">
      <c r="A112" s="4">
        <v>108</v>
      </c>
      <c r="B112" s="2"/>
      <c r="C112" s="45" t="s">
        <v>109</v>
      </c>
      <c r="D112" s="2"/>
      <c r="E112" s="4"/>
      <c r="F112" s="2" t="s">
        <v>109</v>
      </c>
      <c r="G112" s="4">
        <v>2009205032</v>
      </c>
      <c r="H112" s="4">
        <v>6805218388</v>
      </c>
      <c r="I112" s="4"/>
      <c r="J112" s="47" t="s">
        <v>131</v>
      </c>
      <c r="V112" s="55" t="s">
        <v>889</v>
      </c>
      <c r="BI112" s="55" t="s">
        <v>189</v>
      </c>
      <c r="BJ112" s="55" t="s">
        <v>189</v>
      </c>
      <c r="BK112" s="55" t="s">
        <v>189</v>
      </c>
      <c r="BL112" s="55" t="s">
        <v>189</v>
      </c>
      <c r="BM112" s="55" t="s">
        <v>189</v>
      </c>
      <c r="BN112" s="55" t="s">
        <v>189</v>
      </c>
      <c r="BO112" s="55" t="s">
        <v>189</v>
      </c>
    </row>
    <row r="113" spans="1:67" ht="12.5">
      <c r="A113" s="4">
        <v>109</v>
      </c>
      <c r="B113" s="2"/>
      <c r="C113" s="45" t="s">
        <v>109</v>
      </c>
      <c r="D113" s="2"/>
      <c r="E113" s="4"/>
      <c r="F113" s="2" t="s">
        <v>109</v>
      </c>
      <c r="G113" s="4">
        <v>2003014918</v>
      </c>
      <c r="H113" s="4">
        <v>6884337194</v>
      </c>
      <c r="I113" s="4"/>
      <c r="J113" s="47" t="s">
        <v>132</v>
      </c>
      <c r="X113" s="55" t="s">
        <v>889</v>
      </c>
      <c r="AQ113" s="55" t="s">
        <v>889</v>
      </c>
      <c r="BI113" s="55" t="s">
        <v>189</v>
      </c>
      <c r="BJ113" s="55" t="s">
        <v>189</v>
      </c>
      <c r="BK113" s="55" t="s">
        <v>189</v>
      </c>
      <c r="BL113" s="55" t="s">
        <v>189</v>
      </c>
      <c r="BM113" s="55" t="s">
        <v>189</v>
      </c>
      <c r="BN113" s="55" t="s">
        <v>189</v>
      </c>
      <c r="BO113" s="55" t="s">
        <v>189</v>
      </c>
    </row>
    <row r="114" spans="1:67" ht="12.5">
      <c r="A114" s="4">
        <v>110</v>
      </c>
      <c r="B114" s="2"/>
      <c r="C114" s="45" t="s">
        <v>109</v>
      </c>
      <c r="D114" s="2"/>
      <c r="E114" s="4"/>
      <c r="F114" s="2" t="s">
        <v>109</v>
      </c>
      <c r="G114" s="4">
        <v>2003007489</v>
      </c>
      <c r="H114" s="4">
        <v>6802298357</v>
      </c>
      <c r="I114" s="4"/>
      <c r="J114" s="47" t="s">
        <v>133</v>
      </c>
      <c r="BI114" s="55" t="s">
        <v>189</v>
      </c>
      <c r="BJ114" s="55" t="s">
        <v>189</v>
      </c>
      <c r="BK114" s="55" t="s">
        <v>189</v>
      </c>
      <c r="BL114" s="55" t="s">
        <v>189</v>
      </c>
      <c r="BM114" s="55" t="s">
        <v>189</v>
      </c>
      <c r="BN114" s="55" t="s">
        <v>189</v>
      </c>
      <c r="BO114" s="55" t="s">
        <v>189</v>
      </c>
    </row>
    <row r="115" spans="1:67" ht="12.5">
      <c r="A115" s="4">
        <v>111</v>
      </c>
      <c r="B115" s="2"/>
      <c r="C115" s="45" t="s">
        <v>109</v>
      </c>
      <c r="D115" s="2"/>
      <c r="E115" s="4"/>
      <c r="F115" s="2" t="s">
        <v>109</v>
      </c>
      <c r="G115" s="4">
        <v>2003829942</v>
      </c>
      <c r="H115" s="4">
        <v>6801643524</v>
      </c>
      <c r="I115" s="4"/>
      <c r="J115" s="47" t="s">
        <v>134</v>
      </c>
      <c r="BI115" s="55" t="s">
        <v>189</v>
      </c>
      <c r="BJ115" s="55" t="s">
        <v>189</v>
      </c>
      <c r="BK115" s="55" t="s">
        <v>189</v>
      </c>
      <c r="BL115" s="55" t="s">
        <v>189</v>
      </c>
      <c r="BM115" s="55" t="s">
        <v>189</v>
      </c>
      <c r="BN115" s="55" t="s">
        <v>189</v>
      </c>
      <c r="BO115" s="55" t="s">
        <v>189</v>
      </c>
    </row>
    <row r="116" spans="1:67" ht="12.5">
      <c r="A116" s="4">
        <v>112</v>
      </c>
      <c r="B116" s="2"/>
      <c r="C116" s="45" t="s">
        <v>109</v>
      </c>
      <c r="D116" s="2"/>
      <c r="E116" s="4"/>
      <c r="F116" s="2" t="s">
        <v>109</v>
      </c>
      <c r="G116" s="4">
        <v>2003016162</v>
      </c>
      <c r="H116" s="4">
        <v>6884337195</v>
      </c>
      <c r="I116" s="4"/>
      <c r="J116" s="47" t="s">
        <v>135</v>
      </c>
      <c r="X116" s="55" t="s">
        <v>889</v>
      </c>
      <c r="BI116" s="55" t="s">
        <v>189</v>
      </c>
      <c r="BJ116" s="55" t="s">
        <v>189</v>
      </c>
      <c r="BK116" s="55" t="s">
        <v>189</v>
      </c>
      <c r="BL116" s="55" t="s">
        <v>189</v>
      </c>
      <c r="BM116" s="55" t="s">
        <v>189</v>
      </c>
      <c r="BN116" s="55" t="s">
        <v>189</v>
      </c>
      <c r="BO116" s="55" t="s">
        <v>189</v>
      </c>
    </row>
    <row r="117" spans="1:67" ht="12.5">
      <c r="A117" s="4">
        <v>113</v>
      </c>
      <c r="B117" s="2"/>
      <c r="C117" s="45" t="s">
        <v>109</v>
      </c>
      <c r="D117" s="2"/>
      <c r="E117" s="4"/>
      <c r="F117" s="2" t="s">
        <v>109</v>
      </c>
      <c r="G117" s="4">
        <v>2007115927</v>
      </c>
      <c r="H117" s="4">
        <v>6840161242</v>
      </c>
      <c r="I117" s="4"/>
      <c r="J117" s="47" t="s">
        <v>136</v>
      </c>
      <c r="BI117" s="55" t="s">
        <v>189</v>
      </c>
      <c r="BJ117" s="55" t="s">
        <v>189</v>
      </c>
      <c r="BK117" s="55" t="s">
        <v>189</v>
      </c>
      <c r="BL117" s="55" t="s">
        <v>189</v>
      </c>
      <c r="BM117" s="55" t="s">
        <v>189</v>
      </c>
      <c r="BN117" s="55" t="s">
        <v>189</v>
      </c>
      <c r="BO117" s="55" t="s">
        <v>189</v>
      </c>
    </row>
    <row r="118" spans="1:67" ht="12.5">
      <c r="A118" s="4">
        <v>114</v>
      </c>
      <c r="B118" s="2"/>
      <c r="C118" s="45" t="s">
        <v>109</v>
      </c>
      <c r="D118" s="2"/>
      <c r="E118" s="4"/>
      <c r="F118" s="2" t="s">
        <v>109</v>
      </c>
      <c r="G118" s="4">
        <v>2007363248</v>
      </c>
      <c r="H118" s="4">
        <v>6855815166</v>
      </c>
      <c r="I118" s="4"/>
      <c r="J118" s="47" t="s">
        <v>137</v>
      </c>
      <c r="BI118" s="55" t="s">
        <v>189</v>
      </c>
      <c r="BJ118" s="55" t="s">
        <v>189</v>
      </c>
      <c r="BK118" s="55" t="s">
        <v>189</v>
      </c>
      <c r="BL118" s="55" t="s">
        <v>189</v>
      </c>
      <c r="BM118" s="55" t="s">
        <v>189</v>
      </c>
      <c r="BN118" s="55" t="s">
        <v>189</v>
      </c>
      <c r="BO118" s="55" t="s">
        <v>189</v>
      </c>
    </row>
    <row r="119" spans="1:67" ht="12.5">
      <c r="A119" s="4">
        <v>115</v>
      </c>
      <c r="B119" s="2"/>
      <c r="C119" s="45" t="s">
        <v>109</v>
      </c>
      <c r="D119" s="2"/>
      <c r="E119" s="4"/>
      <c r="F119" s="2" t="s">
        <v>109</v>
      </c>
      <c r="G119" s="4">
        <v>2009203896</v>
      </c>
      <c r="H119" s="4">
        <v>6821643927</v>
      </c>
      <c r="I119" s="4"/>
      <c r="J119" s="47" t="s">
        <v>138</v>
      </c>
      <c r="V119" s="55" t="s">
        <v>889</v>
      </c>
      <c r="BI119" s="55" t="s">
        <v>189</v>
      </c>
      <c r="BJ119" s="55" t="s">
        <v>189</v>
      </c>
      <c r="BK119" s="55" t="s">
        <v>189</v>
      </c>
      <c r="BL119" s="55" t="s">
        <v>189</v>
      </c>
      <c r="BM119" s="55" t="s">
        <v>189</v>
      </c>
      <c r="BN119" s="55" t="s">
        <v>189</v>
      </c>
      <c r="BO119" s="55" t="s">
        <v>189</v>
      </c>
    </row>
    <row r="120" spans="1:67" ht="12.5">
      <c r="A120" s="4">
        <v>116</v>
      </c>
      <c r="B120" s="2"/>
      <c r="C120" s="45" t="s">
        <v>139</v>
      </c>
      <c r="D120" s="2"/>
      <c r="E120" s="4"/>
      <c r="F120" s="2" t="s">
        <v>139</v>
      </c>
      <c r="G120" s="4">
        <v>2305235270</v>
      </c>
      <c r="H120" s="4">
        <v>6880981626</v>
      </c>
      <c r="I120" s="4"/>
      <c r="J120" s="47" t="s">
        <v>140</v>
      </c>
      <c r="BI120" s="55" t="s">
        <v>189</v>
      </c>
      <c r="BJ120" s="55" t="s">
        <v>189</v>
      </c>
      <c r="BK120" s="55" t="s">
        <v>189</v>
      </c>
      <c r="BL120" s="55" t="s">
        <v>189</v>
      </c>
      <c r="BM120" s="55" t="s">
        <v>189</v>
      </c>
      <c r="BN120" s="55" t="s">
        <v>189</v>
      </c>
      <c r="BO120" s="55" t="s">
        <v>189</v>
      </c>
    </row>
    <row r="121" spans="1:67" ht="12.5">
      <c r="A121" s="4">
        <v>117</v>
      </c>
      <c r="B121" s="2"/>
      <c r="C121" s="45" t="s">
        <v>139</v>
      </c>
      <c r="D121" s="2"/>
      <c r="E121" s="4"/>
      <c r="F121" s="2" t="s">
        <v>139</v>
      </c>
      <c r="G121" s="4">
        <v>2305214958</v>
      </c>
      <c r="H121" s="4">
        <v>6880981627</v>
      </c>
      <c r="I121" s="4"/>
      <c r="J121" s="47" t="s">
        <v>141</v>
      </c>
      <c r="U121" s="55" t="s">
        <v>891</v>
      </c>
      <c r="V121" s="55" t="s">
        <v>891</v>
      </c>
      <c r="W121" s="55" t="s">
        <v>891</v>
      </c>
      <c r="X121" s="55" t="s">
        <v>891</v>
      </c>
      <c r="BI121" s="55" t="s">
        <v>189</v>
      </c>
      <c r="BJ121" s="55" t="s">
        <v>189</v>
      </c>
      <c r="BK121" s="55" t="s">
        <v>189</v>
      </c>
      <c r="BL121" s="55" t="s">
        <v>189</v>
      </c>
      <c r="BM121" s="55" t="s">
        <v>189</v>
      </c>
      <c r="BN121" s="55" t="s">
        <v>189</v>
      </c>
      <c r="BO121" s="55" t="s">
        <v>189</v>
      </c>
    </row>
    <row r="122" spans="1:67" ht="12.5">
      <c r="A122" s="4">
        <v>118</v>
      </c>
      <c r="B122" s="2"/>
      <c r="C122" s="45" t="s">
        <v>139</v>
      </c>
      <c r="D122" s="2"/>
      <c r="E122" s="4"/>
      <c r="F122" s="2" t="s">
        <v>139</v>
      </c>
      <c r="G122" s="4">
        <v>2305213396</v>
      </c>
      <c r="H122" s="4">
        <v>6881032825</v>
      </c>
      <c r="I122" s="4"/>
      <c r="J122" s="47" t="s">
        <v>142</v>
      </c>
      <c r="U122" s="55" t="s">
        <v>891</v>
      </c>
      <c r="V122" s="55" t="s">
        <v>891</v>
      </c>
      <c r="W122" s="55" t="s">
        <v>891</v>
      </c>
      <c r="X122" s="55" t="s">
        <v>891</v>
      </c>
      <c r="AP122" s="55" t="s">
        <v>891</v>
      </c>
      <c r="AQ122" s="55" t="s">
        <v>891</v>
      </c>
      <c r="AR122" s="55" t="s">
        <v>891</v>
      </c>
      <c r="AS122" s="55" t="s">
        <v>891</v>
      </c>
      <c r="BI122" s="55" t="s">
        <v>189</v>
      </c>
      <c r="BJ122" s="55" t="s">
        <v>189</v>
      </c>
      <c r="BK122" s="55" t="s">
        <v>189</v>
      </c>
      <c r="BL122" s="55" t="s">
        <v>189</v>
      </c>
      <c r="BM122" s="55" t="s">
        <v>189</v>
      </c>
      <c r="BN122" s="55" t="s">
        <v>189</v>
      </c>
      <c r="BO122" s="55" t="s">
        <v>189</v>
      </c>
    </row>
    <row r="123" spans="1:67" ht="12.5">
      <c r="A123" s="4">
        <v>119</v>
      </c>
      <c r="B123" s="2"/>
      <c r="C123" s="45" t="s">
        <v>139</v>
      </c>
      <c r="D123" s="2"/>
      <c r="E123" s="4"/>
      <c r="F123" s="2" t="s">
        <v>139</v>
      </c>
      <c r="G123" s="4">
        <v>2305215936</v>
      </c>
      <c r="H123" s="4">
        <v>6880981628</v>
      </c>
      <c r="I123" s="4"/>
      <c r="J123" s="47" t="s">
        <v>143</v>
      </c>
      <c r="BI123" s="55" t="s">
        <v>189</v>
      </c>
      <c r="BJ123" s="55" t="s">
        <v>189</v>
      </c>
      <c r="BK123" s="55" t="s">
        <v>189</v>
      </c>
      <c r="BL123" s="55" t="s">
        <v>189</v>
      </c>
      <c r="BM123" s="55" t="s">
        <v>189</v>
      </c>
      <c r="BN123" s="55" t="s">
        <v>189</v>
      </c>
      <c r="BO123" s="55" t="s">
        <v>189</v>
      </c>
    </row>
    <row r="124" spans="1:67" ht="12.5">
      <c r="A124" s="4">
        <v>120</v>
      </c>
      <c r="B124" s="2"/>
      <c r="C124" s="45" t="s">
        <v>139</v>
      </c>
      <c r="D124" s="2"/>
      <c r="E124" s="4"/>
      <c r="F124" s="2" t="s">
        <v>139</v>
      </c>
      <c r="G124" s="4">
        <v>2305220417</v>
      </c>
      <c r="H124" s="4">
        <v>6870987392</v>
      </c>
      <c r="I124" s="4"/>
      <c r="J124" s="47" t="s">
        <v>144</v>
      </c>
      <c r="U124" s="55" t="s">
        <v>891</v>
      </c>
      <c r="V124" s="55" t="s">
        <v>891</v>
      </c>
      <c r="W124" s="55" t="s">
        <v>891</v>
      </c>
      <c r="X124" s="55" t="s">
        <v>891</v>
      </c>
      <c r="BI124" s="55" t="s">
        <v>189</v>
      </c>
      <c r="BJ124" s="55" t="s">
        <v>189</v>
      </c>
      <c r="BK124" s="55" t="s">
        <v>189</v>
      </c>
      <c r="BL124" s="55" t="s">
        <v>189</v>
      </c>
      <c r="BM124" s="55" t="s">
        <v>189</v>
      </c>
      <c r="BN124" s="55" t="s">
        <v>189</v>
      </c>
      <c r="BO124" s="55" t="s">
        <v>189</v>
      </c>
    </row>
    <row r="125" spans="1:67" ht="12.5">
      <c r="A125" s="4">
        <v>121</v>
      </c>
      <c r="B125" s="2"/>
      <c r="C125" s="45" t="s">
        <v>139</v>
      </c>
      <c r="D125" s="2"/>
      <c r="E125" s="4"/>
      <c r="F125" s="2" t="s">
        <v>139</v>
      </c>
      <c r="G125" s="4">
        <v>2305235648</v>
      </c>
      <c r="H125" s="4">
        <v>6880981629</v>
      </c>
      <c r="I125" s="4"/>
      <c r="J125" s="47" t="s">
        <v>145</v>
      </c>
      <c r="BI125" s="55" t="s">
        <v>189</v>
      </c>
      <c r="BJ125" s="55" t="s">
        <v>189</v>
      </c>
      <c r="BK125" s="55" t="s">
        <v>189</v>
      </c>
      <c r="BL125" s="55" t="s">
        <v>189</v>
      </c>
      <c r="BM125" s="55" t="s">
        <v>189</v>
      </c>
      <c r="BN125" s="55" t="s">
        <v>189</v>
      </c>
      <c r="BO125" s="55" t="s">
        <v>189</v>
      </c>
    </row>
    <row r="126" spans="1:67" ht="12.5">
      <c r="A126" s="4">
        <v>122</v>
      </c>
      <c r="B126" s="2"/>
      <c r="C126" s="45" t="s">
        <v>139</v>
      </c>
      <c r="D126" s="2"/>
      <c r="E126" s="4"/>
      <c r="F126" s="2" t="s">
        <v>139</v>
      </c>
      <c r="G126" s="4">
        <v>2305229049</v>
      </c>
      <c r="H126" s="4">
        <v>6880981630</v>
      </c>
      <c r="I126" s="4"/>
      <c r="J126" s="47" t="s">
        <v>146</v>
      </c>
      <c r="BI126" s="55" t="s">
        <v>189</v>
      </c>
      <c r="BJ126" s="55" t="s">
        <v>189</v>
      </c>
      <c r="BK126" s="55" t="s">
        <v>189</v>
      </c>
      <c r="BL126" s="55" t="s">
        <v>189</v>
      </c>
      <c r="BM126" s="55" t="s">
        <v>189</v>
      </c>
      <c r="BN126" s="55" t="s">
        <v>189</v>
      </c>
      <c r="BO126" s="55" t="s">
        <v>189</v>
      </c>
    </row>
    <row r="127" spans="1:67" ht="12.5">
      <c r="A127" s="4">
        <v>123</v>
      </c>
      <c r="B127" s="2"/>
      <c r="C127" s="45" t="s">
        <v>139</v>
      </c>
      <c r="D127" s="2"/>
      <c r="E127" s="4"/>
      <c r="F127" s="2" t="s">
        <v>139</v>
      </c>
      <c r="G127" s="4">
        <v>2305235841</v>
      </c>
      <c r="H127" s="4">
        <v>6880981631</v>
      </c>
      <c r="I127" s="4"/>
      <c r="J127" s="47" t="s">
        <v>147</v>
      </c>
      <c r="U127" s="55" t="s">
        <v>891</v>
      </c>
      <c r="V127" s="55" t="s">
        <v>891</v>
      </c>
      <c r="W127" s="55" t="s">
        <v>891</v>
      </c>
      <c r="X127" s="55" t="s">
        <v>891</v>
      </c>
      <c r="BI127" s="55" t="s">
        <v>189</v>
      </c>
      <c r="BJ127" s="55" t="s">
        <v>189</v>
      </c>
      <c r="BK127" s="55" t="s">
        <v>189</v>
      </c>
      <c r="BL127" s="55" t="s">
        <v>189</v>
      </c>
      <c r="BM127" s="55" t="s">
        <v>189</v>
      </c>
      <c r="BN127" s="55" t="s">
        <v>189</v>
      </c>
      <c r="BO127" s="55" t="s">
        <v>189</v>
      </c>
    </row>
    <row r="128" spans="1:67" ht="12.5">
      <c r="A128" s="4">
        <v>124</v>
      </c>
      <c r="B128" s="2"/>
      <c r="C128" s="45" t="s">
        <v>139</v>
      </c>
      <c r="D128" s="2"/>
      <c r="E128" s="4"/>
      <c r="F128" s="2" t="s">
        <v>139</v>
      </c>
      <c r="G128" s="4">
        <v>2305236349</v>
      </c>
      <c r="H128" s="4">
        <v>6880981632</v>
      </c>
      <c r="I128" s="4"/>
      <c r="J128" s="47" t="s">
        <v>148</v>
      </c>
      <c r="BI128" s="55" t="s">
        <v>189</v>
      </c>
      <c r="BJ128" s="55" t="s">
        <v>189</v>
      </c>
      <c r="BK128" s="55" t="s">
        <v>189</v>
      </c>
      <c r="BL128" s="55" t="s">
        <v>189</v>
      </c>
      <c r="BM128" s="55" t="s">
        <v>189</v>
      </c>
      <c r="BN128" s="55" t="s">
        <v>189</v>
      </c>
      <c r="BO128" s="55" t="s">
        <v>189</v>
      </c>
    </row>
    <row r="129" spans="1:67" ht="12.5">
      <c r="A129" s="4">
        <v>125</v>
      </c>
      <c r="B129" s="2"/>
      <c r="C129" s="45" t="s">
        <v>139</v>
      </c>
      <c r="D129" s="2"/>
      <c r="E129" s="4"/>
      <c r="F129" s="2" t="s">
        <v>139</v>
      </c>
      <c r="G129" s="4">
        <v>2305240330</v>
      </c>
      <c r="H129" s="4">
        <v>6880981633</v>
      </c>
      <c r="I129" s="4"/>
      <c r="J129" s="47" t="s">
        <v>149</v>
      </c>
      <c r="AP129" s="55" t="s">
        <v>891</v>
      </c>
      <c r="AQ129" s="55" t="s">
        <v>891</v>
      </c>
      <c r="AR129" s="55" t="s">
        <v>891</v>
      </c>
      <c r="AS129" s="55" t="s">
        <v>891</v>
      </c>
      <c r="BI129" s="55" t="s">
        <v>189</v>
      </c>
      <c r="BJ129" s="55" t="s">
        <v>189</v>
      </c>
      <c r="BK129" s="55" t="s">
        <v>189</v>
      </c>
      <c r="BL129" s="55" t="s">
        <v>189</v>
      </c>
      <c r="BM129" s="55" t="s">
        <v>189</v>
      </c>
      <c r="BN129" s="55" t="s">
        <v>189</v>
      </c>
      <c r="BO129" s="55" t="s">
        <v>189</v>
      </c>
    </row>
    <row r="130" spans="1:67" ht="12.5">
      <c r="A130" s="4">
        <v>126</v>
      </c>
      <c r="B130" s="2"/>
      <c r="C130" s="45" t="s">
        <v>139</v>
      </c>
      <c r="D130" s="2"/>
      <c r="E130" s="4"/>
      <c r="F130" s="2" t="s">
        <v>139</v>
      </c>
      <c r="G130" s="4">
        <v>2305230258</v>
      </c>
      <c r="H130" s="4">
        <v>6880981634</v>
      </c>
      <c r="I130" s="4"/>
      <c r="J130" s="47" t="s">
        <v>150</v>
      </c>
      <c r="AQ130" s="55" t="s">
        <v>891</v>
      </c>
      <c r="AR130" s="55" t="s">
        <v>891</v>
      </c>
      <c r="AS130" s="55" t="s">
        <v>891</v>
      </c>
      <c r="BI130" s="55" t="s">
        <v>189</v>
      </c>
      <c r="BJ130" s="55" t="s">
        <v>189</v>
      </c>
      <c r="BK130" s="55" t="s">
        <v>189</v>
      </c>
      <c r="BL130" s="55" t="s">
        <v>189</v>
      </c>
      <c r="BM130" s="55" t="s">
        <v>189</v>
      </c>
      <c r="BN130" s="55" t="s">
        <v>189</v>
      </c>
      <c r="BO130" s="55" t="s">
        <v>189</v>
      </c>
    </row>
    <row r="131" spans="1:67" ht="12.5">
      <c r="A131" s="4">
        <v>127</v>
      </c>
      <c r="B131" s="2"/>
      <c r="C131" s="45" t="s">
        <v>139</v>
      </c>
      <c r="D131" s="2"/>
      <c r="E131" s="4"/>
      <c r="F131" s="2" t="s">
        <v>139</v>
      </c>
      <c r="G131" s="4">
        <v>2305218180</v>
      </c>
      <c r="H131" s="4">
        <v>6880981635</v>
      </c>
      <c r="I131" s="4"/>
      <c r="J131" s="47" t="s">
        <v>151</v>
      </c>
      <c r="U131" s="55" t="s">
        <v>891</v>
      </c>
      <c r="V131" s="55" t="s">
        <v>891</v>
      </c>
      <c r="W131" s="55" t="s">
        <v>891</v>
      </c>
      <c r="X131" s="55" t="s">
        <v>891</v>
      </c>
      <c r="BI131" s="55" t="s">
        <v>189</v>
      </c>
      <c r="BJ131" s="55" t="s">
        <v>189</v>
      </c>
      <c r="BK131" s="55" t="s">
        <v>189</v>
      </c>
      <c r="BL131" s="55" t="s">
        <v>189</v>
      </c>
      <c r="BM131" s="55" t="s">
        <v>189</v>
      </c>
      <c r="BN131" s="55" t="s">
        <v>189</v>
      </c>
      <c r="BO131" s="55" t="s">
        <v>189</v>
      </c>
    </row>
    <row r="132" spans="1:67" ht="12.5">
      <c r="A132" s="4">
        <v>128</v>
      </c>
      <c r="B132" s="2"/>
      <c r="C132" s="45" t="s">
        <v>139</v>
      </c>
      <c r="D132" s="2"/>
      <c r="E132" s="4"/>
      <c r="F132" s="2" t="s">
        <v>139</v>
      </c>
      <c r="G132" s="4">
        <v>2305240119</v>
      </c>
      <c r="H132" s="4">
        <v>6880981637</v>
      </c>
      <c r="I132" s="4"/>
      <c r="J132" s="47" t="s">
        <v>152</v>
      </c>
      <c r="U132" s="55" t="s">
        <v>891</v>
      </c>
      <c r="V132" s="55" t="s">
        <v>891</v>
      </c>
      <c r="W132" s="55" t="s">
        <v>891</v>
      </c>
      <c r="X132" s="55" t="s">
        <v>891</v>
      </c>
      <c r="AP132" s="55" t="s">
        <v>891</v>
      </c>
      <c r="AQ132" s="55" t="s">
        <v>891</v>
      </c>
      <c r="AR132" s="55" t="s">
        <v>891</v>
      </c>
      <c r="BI132" s="55" t="s">
        <v>189</v>
      </c>
      <c r="BJ132" s="55" t="s">
        <v>189</v>
      </c>
      <c r="BK132" s="55" t="s">
        <v>189</v>
      </c>
      <c r="BL132" s="55" t="s">
        <v>189</v>
      </c>
      <c r="BM132" s="55" t="s">
        <v>189</v>
      </c>
      <c r="BN132" s="55" t="s">
        <v>189</v>
      </c>
      <c r="BO132" s="55" t="s">
        <v>189</v>
      </c>
    </row>
    <row r="133" spans="1:67" ht="12.5">
      <c r="A133" s="4">
        <v>129</v>
      </c>
      <c r="B133" s="2"/>
      <c r="C133" s="45" t="s">
        <v>139</v>
      </c>
      <c r="D133" s="2"/>
      <c r="E133" s="4"/>
      <c r="F133" s="2" t="s">
        <v>139</v>
      </c>
      <c r="G133" s="4">
        <v>2305219012</v>
      </c>
      <c r="H133" s="4">
        <v>6881032826</v>
      </c>
      <c r="I133" s="4"/>
      <c r="J133" s="47" t="s">
        <v>153</v>
      </c>
      <c r="U133" s="55" t="s">
        <v>891</v>
      </c>
      <c r="V133" s="55" t="s">
        <v>891</v>
      </c>
      <c r="W133" s="55" t="s">
        <v>891</v>
      </c>
      <c r="X133" s="55" t="s">
        <v>891</v>
      </c>
      <c r="AG133" s="49"/>
      <c r="AP133" s="55" t="s">
        <v>891</v>
      </c>
      <c r="AQ133" s="55" t="s">
        <v>891</v>
      </c>
      <c r="AR133" s="55" t="s">
        <v>891</v>
      </c>
      <c r="AS133" s="55" t="s">
        <v>891</v>
      </c>
      <c r="BI133" s="55" t="s">
        <v>189</v>
      </c>
      <c r="BJ133" s="55" t="s">
        <v>189</v>
      </c>
      <c r="BK133" s="55" t="s">
        <v>189</v>
      </c>
      <c r="BL133" s="55" t="s">
        <v>189</v>
      </c>
      <c r="BM133" s="55" t="s">
        <v>189</v>
      </c>
      <c r="BN133" s="55" t="s">
        <v>189</v>
      </c>
      <c r="BO133" s="55" t="s">
        <v>189</v>
      </c>
    </row>
    <row r="134" spans="1:67" ht="12.5">
      <c r="A134" s="4">
        <v>130</v>
      </c>
      <c r="B134" s="2"/>
      <c r="C134" s="45" t="s">
        <v>139</v>
      </c>
      <c r="D134" s="2"/>
      <c r="E134" s="4"/>
      <c r="F134" s="2" t="s">
        <v>139</v>
      </c>
      <c r="G134" s="4">
        <v>2305231757</v>
      </c>
      <c r="H134" s="4">
        <v>6820650683</v>
      </c>
      <c r="I134" s="4"/>
      <c r="J134" s="47" t="s">
        <v>154</v>
      </c>
      <c r="U134" s="55" t="s">
        <v>891</v>
      </c>
      <c r="V134" s="55" t="s">
        <v>891</v>
      </c>
      <c r="W134" s="55" t="s">
        <v>891</v>
      </c>
      <c r="X134" s="55" t="s">
        <v>891</v>
      </c>
      <c r="BI134" s="55" t="s">
        <v>189</v>
      </c>
      <c r="BJ134" s="55" t="s">
        <v>189</v>
      </c>
      <c r="BK134" s="55" t="s">
        <v>189</v>
      </c>
      <c r="BL134" s="55" t="s">
        <v>189</v>
      </c>
      <c r="BM134" s="55" t="s">
        <v>189</v>
      </c>
      <c r="BN134" s="55" t="s">
        <v>189</v>
      </c>
      <c r="BO134" s="55" t="s">
        <v>189</v>
      </c>
    </row>
    <row r="135" spans="1:67" ht="12.5">
      <c r="A135" s="4">
        <v>131</v>
      </c>
      <c r="B135" s="2"/>
      <c r="C135" s="45" t="s">
        <v>139</v>
      </c>
      <c r="D135" s="2"/>
      <c r="E135" s="4"/>
      <c r="F135" s="2" t="s">
        <v>139</v>
      </c>
      <c r="G135" s="4">
        <v>2305212358</v>
      </c>
      <c r="H135" s="4">
        <v>6881032827</v>
      </c>
      <c r="I135" s="4"/>
      <c r="J135" s="47" t="s">
        <v>155</v>
      </c>
      <c r="AG135" s="49"/>
      <c r="BI135" s="55" t="s">
        <v>189</v>
      </c>
      <c r="BJ135" s="55" t="s">
        <v>189</v>
      </c>
      <c r="BK135" s="55" t="s">
        <v>189</v>
      </c>
      <c r="BL135" s="55" t="s">
        <v>189</v>
      </c>
      <c r="BM135" s="55" t="s">
        <v>189</v>
      </c>
      <c r="BN135" s="55" t="s">
        <v>189</v>
      </c>
      <c r="BO135" s="55" t="s">
        <v>189</v>
      </c>
    </row>
    <row r="136" spans="1:67" ht="12.5">
      <c r="A136" s="4">
        <v>132</v>
      </c>
      <c r="B136" s="2"/>
      <c r="C136" s="45" t="s">
        <v>139</v>
      </c>
      <c r="D136" s="2"/>
      <c r="E136" s="4"/>
      <c r="F136" s="2" t="s">
        <v>139</v>
      </c>
      <c r="G136" s="4">
        <v>2305210128</v>
      </c>
      <c r="H136" s="4">
        <v>6821779141</v>
      </c>
      <c r="I136" s="4"/>
      <c r="J136" s="47" t="s">
        <v>156</v>
      </c>
      <c r="U136" s="55" t="s">
        <v>891</v>
      </c>
      <c r="V136" s="55" t="s">
        <v>891</v>
      </c>
      <c r="W136" s="55" t="s">
        <v>891</v>
      </c>
      <c r="X136" s="55" t="s">
        <v>891</v>
      </c>
      <c r="AG136" s="49"/>
      <c r="AP136" s="55" t="s">
        <v>891</v>
      </c>
      <c r="AQ136" s="55" t="s">
        <v>891</v>
      </c>
      <c r="AR136" s="55" t="s">
        <v>891</v>
      </c>
      <c r="AS136" s="55" t="s">
        <v>891</v>
      </c>
      <c r="BI136" s="55" t="s">
        <v>189</v>
      </c>
      <c r="BJ136" s="55" t="s">
        <v>189</v>
      </c>
      <c r="BK136" s="55" t="s">
        <v>189</v>
      </c>
      <c r="BL136" s="55" t="s">
        <v>189</v>
      </c>
      <c r="BM136" s="55" t="s">
        <v>189</v>
      </c>
      <c r="BN136" s="55" t="s">
        <v>189</v>
      </c>
      <c r="BO136" s="55" t="s">
        <v>189</v>
      </c>
    </row>
    <row r="137" spans="1:67" ht="12.5">
      <c r="A137" s="4">
        <v>133</v>
      </c>
      <c r="B137" s="2"/>
      <c r="C137" s="45" t="s">
        <v>139</v>
      </c>
      <c r="D137" s="2"/>
      <c r="E137" s="4"/>
      <c r="F137" s="2" t="s">
        <v>139</v>
      </c>
      <c r="G137" s="4">
        <v>2305216846</v>
      </c>
      <c r="H137" s="4">
        <v>6880981638</v>
      </c>
      <c r="I137" s="4"/>
      <c r="J137" s="47" t="s">
        <v>157</v>
      </c>
      <c r="U137" s="55" t="s">
        <v>891</v>
      </c>
      <c r="V137" s="55" t="s">
        <v>891</v>
      </c>
      <c r="W137" s="55" t="s">
        <v>891</v>
      </c>
      <c r="X137" s="55" t="s">
        <v>891</v>
      </c>
      <c r="AG137" s="49"/>
      <c r="AP137" s="55" t="s">
        <v>891</v>
      </c>
      <c r="AQ137" s="55" t="s">
        <v>891</v>
      </c>
      <c r="AR137" s="55" t="s">
        <v>891</v>
      </c>
      <c r="AS137" s="55" t="s">
        <v>891</v>
      </c>
      <c r="BI137" s="55" t="s">
        <v>189</v>
      </c>
      <c r="BJ137" s="55" t="s">
        <v>189</v>
      </c>
      <c r="BK137" s="55" t="s">
        <v>189</v>
      </c>
      <c r="BL137" s="55" t="s">
        <v>189</v>
      </c>
      <c r="BM137" s="55" t="s">
        <v>189</v>
      </c>
      <c r="BN137" s="55" t="s">
        <v>189</v>
      </c>
      <c r="BO137" s="55" t="s">
        <v>189</v>
      </c>
    </row>
    <row r="138" spans="1:67" ht="12.5">
      <c r="A138" s="4">
        <v>134</v>
      </c>
      <c r="B138" s="2"/>
      <c r="C138" s="45" t="s">
        <v>139</v>
      </c>
      <c r="D138" s="2"/>
      <c r="E138" s="4"/>
      <c r="F138" s="2" t="s">
        <v>139</v>
      </c>
      <c r="G138" s="4">
        <v>2305221266</v>
      </c>
      <c r="H138" s="4">
        <v>6802359819</v>
      </c>
      <c r="I138" s="4"/>
      <c r="J138" s="47" t="s">
        <v>158</v>
      </c>
      <c r="AG138" s="49"/>
      <c r="BI138" s="55" t="s">
        <v>189</v>
      </c>
      <c r="BJ138" s="55" t="s">
        <v>189</v>
      </c>
      <c r="BK138" s="55" t="s">
        <v>189</v>
      </c>
      <c r="BL138" s="55" t="s">
        <v>189</v>
      </c>
      <c r="BM138" s="55" t="s">
        <v>189</v>
      </c>
      <c r="BN138" s="55" t="s">
        <v>189</v>
      </c>
      <c r="BO138" s="55" t="s">
        <v>189</v>
      </c>
    </row>
    <row r="139" spans="1:67" ht="12.5">
      <c r="A139" s="4">
        <v>135</v>
      </c>
      <c r="B139" s="2"/>
      <c r="C139" s="45" t="s">
        <v>139</v>
      </c>
      <c r="D139" s="2"/>
      <c r="E139" s="4"/>
      <c r="F139" s="2" t="s">
        <v>139</v>
      </c>
      <c r="G139" s="4">
        <v>2305235774</v>
      </c>
      <c r="H139" s="4">
        <v>6880981640</v>
      </c>
      <c r="I139" s="4"/>
      <c r="J139" s="47" t="s">
        <v>159</v>
      </c>
      <c r="AG139" s="49"/>
      <c r="BI139" s="55" t="s">
        <v>189</v>
      </c>
      <c r="BJ139" s="55" t="s">
        <v>189</v>
      </c>
      <c r="BK139" s="55" t="s">
        <v>189</v>
      </c>
      <c r="BL139" s="55" t="s">
        <v>189</v>
      </c>
      <c r="BM139" s="55" t="s">
        <v>189</v>
      </c>
      <c r="BN139" s="55" t="s">
        <v>189</v>
      </c>
      <c r="BO139" s="55" t="s">
        <v>189</v>
      </c>
    </row>
    <row r="140" spans="1:67" ht="12.5">
      <c r="A140" s="4">
        <v>136</v>
      </c>
      <c r="B140" s="2"/>
      <c r="C140" s="45" t="s">
        <v>139</v>
      </c>
      <c r="D140" s="2"/>
      <c r="E140" s="4"/>
      <c r="F140" s="2" t="s">
        <v>139</v>
      </c>
      <c r="G140" s="4">
        <v>2305234238</v>
      </c>
      <c r="H140" s="4">
        <v>6880981641</v>
      </c>
      <c r="I140" s="4"/>
      <c r="J140" s="47" t="s">
        <v>160</v>
      </c>
      <c r="AG140" s="49"/>
      <c r="BI140" s="55" t="s">
        <v>189</v>
      </c>
      <c r="BJ140" s="55" t="s">
        <v>189</v>
      </c>
      <c r="BK140" s="55" t="s">
        <v>189</v>
      </c>
      <c r="BL140" s="55" t="s">
        <v>189</v>
      </c>
      <c r="BM140" s="55" t="s">
        <v>189</v>
      </c>
      <c r="BN140" s="55" t="s">
        <v>189</v>
      </c>
      <c r="BO140" s="55" t="s">
        <v>189</v>
      </c>
    </row>
    <row r="141" spans="1:67" ht="12.5">
      <c r="A141" s="4">
        <v>137</v>
      </c>
      <c r="B141" s="2"/>
      <c r="C141" s="45" t="s">
        <v>139</v>
      </c>
      <c r="D141" s="2"/>
      <c r="E141" s="4"/>
      <c r="F141" s="2" t="s">
        <v>139</v>
      </c>
      <c r="G141" s="4">
        <v>2305221946</v>
      </c>
      <c r="H141" s="4">
        <v>6880981643</v>
      </c>
      <c r="I141" s="4"/>
      <c r="J141" s="47" t="s">
        <v>161</v>
      </c>
      <c r="U141" s="55" t="s">
        <v>891</v>
      </c>
      <c r="V141" s="55" t="s">
        <v>891</v>
      </c>
      <c r="W141" s="55" t="s">
        <v>891</v>
      </c>
      <c r="AG141" s="49"/>
      <c r="BI141" s="55" t="s">
        <v>189</v>
      </c>
      <c r="BJ141" s="55" t="s">
        <v>189</v>
      </c>
      <c r="BK141" s="55" t="s">
        <v>189</v>
      </c>
      <c r="BL141" s="55" t="s">
        <v>189</v>
      </c>
      <c r="BM141" s="55" t="s">
        <v>189</v>
      </c>
      <c r="BN141" s="55" t="s">
        <v>189</v>
      </c>
      <c r="BO141" s="55" t="s">
        <v>189</v>
      </c>
    </row>
    <row r="142" spans="1:67" ht="12.5">
      <c r="A142" s="4">
        <v>138</v>
      </c>
      <c r="B142" s="2" t="str">
        <f t="shared" ref="B142:B163" si="2">IF(C142&lt;&gt;F142,"?","")</f>
        <v/>
      </c>
      <c r="C142" s="45" t="s">
        <v>162</v>
      </c>
      <c r="D142" s="2"/>
      <c r="E142" s="4"/>
      <c r="F142" s="2" t="s">
        <v>162</v>
      </c>
      <c r="G142" s="4">
        <v>2305278481</v>
      </c>
      <c r="H142" s="4">
        <v>6840985376</v>
      </c>
      <c r="I142" s="4"/>
      <c r="J142" s="47" t="s">
        <v>163</v>
      </c>
      <c r="AG142" s="49"/>
      <c r="BI142" s="55" t="s">
        <v>189</v>
      </c>
      <c r="BJ142" s="55" t="s">
        <v>189</v>
      </c>
      <c r="BK142" s="55" t="s">
        <v>189</v>
      </c>
      <c r="BL142" s="55" t="s">
        <v>189</v>
      </c>
      <c r="BM142" s="55" t="s">
        <v>189</v>
      </c>
      <c r="BN142" s="55" t="s">
        <v>189</v>
      </c>
      <c r="BO142" s="60" t="s">
        <v>189</v>
      </c>
    </row>
    <row r="143" spans="1:67" ht="12.5">
      <c r="A143" s="4">
        <v>139</v>
      </c>
      <c r="B143" s="2" t="str">
        <f t="shared" si="2"/>
        <v/>
      </c>
      <c r="C143" s="45" t="s">
        <v>162</v>
      </c>
      <c r="D143" s="2"/>
      <c r="E143" s="4"/>
      <c r="F143" s="2" t="s">
        <v>162</v>
      </c>
      <c r="G143" s="4">
        <v>2305276829</v>
      </c>
      <c r="H143" s="4">
        <v>6800705675</v>
      </c>
      <c r="I143" s="4"/>
      <c r="J143" s="47" t="s">
        <v>164</v>
      </c>
      <c r="BI143" s="55" t="s">
        <v>189</v>
      </c>
      <c r="BJ143" s="55" t="s">
        <v>189</v>
      </c>
      <c r="BK143" s="55" t="s">
        <v>189</v>
      </c>
      <c r="BL143" s="55" t="s">
        <v>189</v>
      </c>
      <c r="BM143" s="55" t="s">
        <v>189</v>
      </c>
      <c r="BN143" s="55" t="s">
        <v>189</v>
      </c>
      <c r="BO143" s="60" t="s">
        <v>189</v>
      </c>
    </row>
    <row r="144" spans="1:67" ht="12.5">
      <c r="A144" s="4">
        <v>140</v>
      </c>
      <c r="B144" s="2" t="str">
        <f t="shared" si="2"/>
        <v/>
      </c>
      <c r="C144" s="45" t="s">
        <v>162</v>
      </c>
      <c r="D144" s="2"/>
      <c r="E144" s="4"/>
      <c r="F144" s="2" t="s">
        <v>162</v>
      </c>
      <c r="G144" s="4">
        <v>2305276521</v>
      </c>
      <c r="H144" s="4">
        <v>6881036411</v>
      </c>
      <c r="I144" s="4"/>
      <c r="J144" s="47" t="s">
        <v>165</v>
      </c>
      <c r="AG144" s="49"/>
      <c r="BI144" s="55" t="s">
        <v>189</v>
      </c>
      <c r="BJ144" s="55" t="s">
        <v>189</v>
      </c>
      <c r="BK144" s="55" t="s">
        <v>189</v>
      </c>
      <c r="BL144" s="55" t="s">
        <v>189</v>
      </c>
      <c r="BM144" s="55" t="s">
        <v>189</v>
      </c>
      <c r="BN144" s="55" t="s">
        <v>189</v>
      </c>
      <c r="BO144" s="60" t="s">
        <v>189</v>
      </c>
    </row>
    <row r="145" spans="1:94" ht="12.5">
      <c r="A145" s="4">
        <v>141</v>
      </c>
      <c r="B145" s="2" t="str">
        <f t="shared" si="2"/>
        <v/>
      </c>
      <c r="C145" s="45" t="s">
        <v>162</v>
      </c>
      <c r="D145" s="2"/>
      <c r="E145" s="4"/>
      <c r="F145" s="2" t="s">
        <v>162</v>
      </c>
      <c r="G145" s="4">
        <v>2305276612</v>
      </c>
      <c r="H145" s="4">
        <v>6881036412</v>
      </c>
      <c r="I145" s="4"/>
      <c r="J145" s="47" t="s">
        <v>166</v>
      </c>
      <c r="AG145" s="49"/>
      <c r="BI145" s="55" t="s">
        <v>189</v>
      </c>
      <c r="BJ145" s="55" t="s">
        <v>189</v>
      </c>
      <c r="BK145" s="55" t="s">
        <v>189</v>
      </c>
      <c r="BL145" s="55" t="s">
        <v>189</v>
      </c>
      <c r="BM145" s="55" t="s">
        <v>189</v>
      </c>
      <c r="BN145" s="55" t="s">
        <v>189</v>
      </c>
      <c r="BO145" s="60" t="s">
        <v>189</v>
      </c>
    </row>
    <row r="146" spans="1:94" ht="12.5">
      <c r="A146" s="4">
        <v>142</v>
      </c>
      <c r="B146" s="2" t="str">
        <f t="shared" si="2"/>
        <v/>
      </c>
      <c r="C146" s="45" t="s">
        <v>162</v>
      </c>
      <c r="D146" s="2"/>
      <c r="E146" s="4"/>
      <c r="F146" s="2" t="s">
        <v>162</v>
      </c>
      <c r="G146" s="4">
        <v>2305277537</v>
      </c>
      <c r="H146" s="4">
        <v>6881036413</v>
      </c>
      <c r="I146" s="4"/>
      <c r="J146" s="47" t="s">
        <v>167</v>
      </c>
      <c r="BI146" s="55" t="s">
        <v>189</v>
      </c>
      <c r="BJ146" s="55" t="s">
        <v>189</v>
      </c>
      <c r="BK146" s="55" t="s">
        <v>189</v>
      </c>
      <c r="BL146" s="55" t="s">
        <v>189</v>
      </c>
      <c r="BM146" s="55" t="s">
        <v>189</v>
      </c>
      <c r="BN146" s="55" t="s">
        <v>189</v>
      </c>
      <c r="BO146" s="60" t="s">
        <v>189</v>
      </c>
    </row>
    <row r="147" spans="1:94" ht="12.5">
      <c r="A147" s="4">
        <v>143</v>
      </c>
      <c r="B147" s="2" t="str">
        <f t="shared" si="2"/>
        <v/>
      </c>
      <c r="C147" s="45" t="s">
        <v>162</v>
      </c>
      <c r="D147" s="2"/>
      <c r="E147" s="4"/>
      <c r="F147" s="2" t="s">
        <v>162</v>
      </c>
      <c r="G147" s="4">
        <v>2305264699</v>
      </c>
      <c r="H147" s="4">
        <v>6821289139</v>
      </c>
      <c r="I147" s="4"/>
      <c r="J147" s="47" t="s">
        <v>168</v>
      </c>
      <c r="AG147" s="49"/>
      <c r="AP147" s="55" t="s">
        <v>66</v>
      </c>
      <c r="AQ147" s="55" t="s">
        <v>66</v>
      </c>
      <c r="AR147" s="55" t="s">
        <v>66</v>
      </c>
      <c r="AS147" s="55" t="s">
        <v>66</v>
      </c>
      <c r="BI147" s="55" t="s">
        <v>189</v>
      </c>
      <c r="BJ147" s="55" t="s">
        <v>189</v>
      </c>
      <c r="BK147" s="55" t="s">
        <v>189</v>
      </c>
      <c r="BL147" s="55" t="s">
        <v>189</v>
      </c>
      <c r="BM147" s="55" t="s">
        <v>189</v>
      </c>
      <c r="BN147" s="55" t="s">
        <v>189</v>
      </c>
      <c r="BO147" s="60" t="s">
        <v>189</v>
      </c>
    </row>
    <row r="148" spans="1:94" ht="16.5">
      <c r="A148" s="4">
        <v>144</v>
      </c>
      <c r="B148" s="2" t="str">
        <f t="shared" si="2"/>
        <v/>
      </c>
      <c r="C148" s="45" t="s">
        <v>162</v>
      </c>
      <c r="D148" s="2"/>
      <c r="E148" s="4"/>
      <c r="F148" s="2" t="s">
        <v>162</v>
      </c>
      <c r="G148" s="4">
        <v>2305275580</v>
      </c>
      <c r="H148" s="4">
        <v>6881036414</v>
      </c>
      <c r="I148" s="4"/>
      <c r="J148" s="47" t="s">
        <v>169</v>
      </c>
      <c r="BI148" s="55" t="s">
        <v>189</v>
      </c>
      <c r="BJ148" s="55" t="s">
        <v>189</v>
      </c>
      <c r="BK148" s="55" t="s">
        <v>189</v>
      </c>
      <c r="BL148" s="55" t="s">
        <v>189</v>
      </c>
      <c r="BM148" s="55" t="s">
        <v>189</v>
      </c>
      <c r="BN148" s="55" t="s">
        <v>189</v>
      </c>
      <c r="BO148" s="60" t="s">
        <v>189</v>
      </c>
      <c r="CP148" s="118"/>
    </row>
    <row r="149" spans="1:94" ht="12.5">
      <c r="A149" s="4">
        <v>145</v>
      </c>
      <c r="B149" s="2" t="str">
        <f t="shared" si="2"/>
        <v/>
      </c>
      <c r="C149" s="45" t="s">
        <v>162</v>
      </c>
      <c r="D149" s="2"/>
      <c r="E149" s="4"/>
      <c r="F149" s="2" t="s">
        <v>162</v>
      </c>
      <c r="G149" s="4">
        <v>2305266545</v>
      </c>
      <c r="H149" s="4">
        <v>6881036415</v>
      </c>
      <c r="I149" s="4"/>
      <c r="J149" s="47" t="s">
        <v>170</v>
      </c>
      <c r="AG149" s="49"/>
      <c r="BI149" s="55" t="s">
        <v>189</v>
      </c>
      <c r="BJ149" s="55" t="s">
        <v>189</v>
      </c>
      <c r="BK149" s="55" t="s">
        <v>189</v>
      </c>
      <c r="BL149" s="55" t="s">
        <v>189</v>
      </c>
      <c r="BM149" s="55" t="s">
        <v>189</v>
      </c>
      <c r="BN149" s="55" t="s">
        <v>189</v>
      </c>
      <c r="BO149" s="60" t="s">
        <v>189</v>
      </c>
    </row>
    <row r="150" spans="1:94" ht="12.5">
      <c r="A150" s="4">
        <v>146</v>
      </c>
      <c r="B150" s="2" t="str">
        <f t="shared" si="2"/>
        <v/>
      </c>
      <c r="C150" s="45" t="s">
        <v>162</v>
      </c>
      <c r="D150" s="2"/>
      <c r="E150" s="4"/>
      <c r="F150" s="2" t="s">
        <v>162</v>
      </c>
      <c r="G150" s="4">
        <v>2305274166</v>
      </c>
      <c r="H150" s="4">
        <v>6802248562</v>
      </c>
      <c r="I150" s="4"/>
      <c r="J150" s="47" t="s">
        <v>171</v>
      </c>
      <c r="BI150" s="55" t="s">
        <v>189</v>
      </c>
      <c r="BJ150" s="55" t="s">
        <v>189</v>
      </c>
      <c r="BK150" s="55" t="s">
        <v>189</v>
      </c>
      <c r="BL150" s="55" t="s">
        <v>189</v>
      </c>
      <c r="BM150" s="55" t="s">
        <v>189</v>
      </c>
      <c r="BN150" s="55" t="s">
        <v>189</v>
      </c>
      <c r="BO150" s="60" t="s">
        <v>189</v>
      </c>
    </row>
    <row r="151" spans="1:94" ht="12.5">
      <c r="A151" s="4">
        <v>147</v>
      </c>
      <c r="B151" s="2" t="str">
        <f t="shared" si="2"/>
        <v/>
      </c>
      <c r="C151" s="45" t="s">
        <v>162</v>
      </c>
      <c r="D151" s="2"/>
      <c r="E151" s="4"/>
      <c r="F151" s="2" t="s">
        <v>162</v>
      </c>
      <c r="G151" s="4">
        <v>2305272631</v>
      </c>
      <c r="H151" s="4">
        <v>6881036416</v>
      </c>
      <c r="I151" s="4"/>
      <c r="J151" s="47" t="s">
        <v>172</v>
      </c>
      <c r="AG151" s="49"/>
      <c r="AP151" s="55" t="s">
        <v>66</v>
      </c>
      <c r="AQ151" s="55" t="s">
        <v>66</v>
      </c>
      <c r="AR151" s="55" t="s">
        <v>66</v>
      </c>
      <c r="AS151" s="55" t="s">
        <v>66</v>
      </c>
      <c r="BI151" s="55" t="s">
        <v>189</v>
      </c>
      <c r="BJ151" s="55" t="s">
        <v>189</v>
      </c>
      <c r="BK151" s="55" t="s">
        <v>189</v>
      </c>
      <c r="BL151" s="55" t="s">
        <v>189</v>
      </c>
      <c r="BM151" s="55" t="s">
        <v>189</v>
      </c>
      <c r="BN151" s="55" t="s">
        <v>189</v>
      </c>
      <c r="BO151" s="60" t="s">
        <v>189</v>
      </c>
    </row>
    <row r="152" spans="1:94" ht="12.5">
      <c r="A152" s="4">
        <v>148</v>
      </c>
      <c r="B152" s="2" t="str">
        <f t="shared" si="2"/>
        <v/>
      </c>
      <c r="C152" s="45" t="s">
        <v>162</v>
      </c>
      <c r="D152" s="2"/>
      <c r="E152" s="4"/>
      <c r="F152" s="2" t="s">
        <v>162</v>
      </c>
      <c r="G152" s="4">
        <v>2305268909</v>
      </c>
      <c r="H152" s="4">
        <v>6881036417</v>
      </c>
      <c r="I152" s="4"/>
      <c r="J152" s="47" t="s">
        <v>173</v>
      </c>
      <c r="S152" s="55" t="s">
        <v>892</v>
      </c>
      <c r="T152" s="55" t="s">
        <v>892</v>
      </c>
      <c r="U152" s="55" t="s">
        <v>892</v>
      </c>
      <c r="AG152" s="49"/>
      <c r="BI152" s="55" t="s">
        <v>189</v>
      </c>
      <c r="BJ152" s="55" t="s">
        <v>189</v>
      </c>
      <c r="BK152" s="55" t="s">
        <v>189</v>
      </c>
      <c r="BL152" s="55" t="s">
        <v>189</v>
      </c>
      <c r="BM152" s="55" t="s">
        <v>189</v>
      </c>
      <c r="BN152" s="55" t="s">
        <v>189</v>
      </c>
      <c r="BO152" s="60" t="s">
        <v>189</v>
      </c>
    </row>
    <row r="153" spans="1:94" ht="12.5">
      <c r="A153" s="4">
        <v>149</v>
      </c>
      <c r="B153" s="2" t="str">
        <f t="shared" si="2"/>
        <v/>
      </c>
      <c r="C153" s="45" t="s">
        <v>162</v>
      </c>
      <c r="D153" s="2"/>
      <c r="E153" s="4"/>
      <c r="F153" s="2" t="s">
        <v>162</v>
      </c>
      <c r="G153" s="4">
        <v>2305265659</v>
      </c>
      <c r="H153" s="4">
        <v>6881036418</v>
      </c>
      <c r="I153" s="4"/>
      <c r="J153" s="47" t="s">
        <v>174</v>
      </c>
      <c r="BI153" s="55" t="s">
        <v>189</v>
      </c>
      <c r="BJ153" s="55" t="s">
        <v>189</v>
      </c>
      <c r="BK153" s="55" t="s">
        <v>189</v>
      </c>
      <c r="BL153" s="55" t="s">
        <v>189</v>
      </c>
      <c r="BM153" s="55" t="s">
        <v>189</v>
      </c>
      <c r="BN153" s="55" t="s">
        <v>189</v>
      </c>
      <c r="BO153" s="60" t="s">
        <v>189</v>
      </c>
    </row>
    <row r="154" spans="1:94" ht="12.5">
      <c r="A154" s="4">
        <v>150</v>
      </c>
      <c r="B154" s="2" t="str">
        <f t="shared" si="2"/>
        <v/>
      </c>
      <c r="C154" s="45" t="s">
        <v>162</v>
      </c>
      <c r="D154" s="2"/>
      <c r="E154" s="4"/>
      <c r="F154" s="2" t="s">
        <v>162</v>
      </c>
      <c r="G154" s="4">
        <v>2305276161</v>
      </c>
      <c r="H154" s="4">
        <v>6881036419</v>
      </c>
      <c r="I154" s="4"/>
      <c r="J154" s="47" t="s">
        <v>175</v>
      </c>
      <c r="AG154" s="49"/>
      <c r="BI154" s="55" t="s">
        <v>189</v>
      </c>
      <c r="BJ154" s="55" t="s">
        <v>189</v>
      </c>
      <c r="BK154" s="55" t="s">
        <v>189</v>
      </c>
      <c r="BL154" s="55" t="s">
        <v>189</v>
      </c>
      <c r="BM154" s="55" t="s">
        <v>189</v>
      </c>
      <c r="BN154" s="55" t="s">
        <v>189</v>
      </c>
      <c r="BO154" s="60" t="s">
        <v>189</v>
      </c>
    </row>
    <row r="155" spans="1:94" ht="12.5">
      <c r="A155" s="4">
        <v>151</v>
      </c>
      <c r="B155" s="2" t="str">
        <f t="shared" si="2"/>
        <v/>
      </c>
      <c r="C155" s="45" t="s">
        <v>162</v>
      </c>
      <c r="D155" s="2"/>
      <c r="E155" s="4"/>
      <c r="F155" s="2" t="s">
        <v>162</v>
      </c>
      <c r="G155" s="4">
        <v>2305274904</v>
      </c>
      <c r="H155" s="4">
        <v>6802566434</v>
      </c>
      <c r="I155" s="4"/>
      <c r="J155" s="47" t="s">
        <v>176</v>
      </c>
      <c r="BI155" s="55" t="s">
        <v>189</v>
      </c>
      <c r="BJ155" s="55" t="s">
        <v>189</v>
      </c>
      <c r="BK155" s="55" t="s">
        <v>189</v>
      </c>
      <c r="BL155" s="55" t="s">
        <v>189</v>
      </c>
      <c r="BM155" s="55" t="s">
        <v>189</v>
      </c>
      <c r="BN155" s="55" t="s">
        <v>189</v>
      </c>
      <c r="BO155" s="60" t="s">
        <v>189</v>
      </c>
    </row>
    <row r="156" spans="1:94" ht="12.5">
      <c r="A156" s="4">
        <v>152</v>
      </c>
      <c r="B156" s="2" t="str">
        <f t="shared" si="2"/>
        <v/>
      </c>
      <c r="C156" s="45" t="s">
        <v>162</v>
      </c>
      <c r="D156" s="2"/>
      <c r="E156" s="4"/>
      <c r="F156" s="2" t="s">
        <v>162</v>
      </c>
      <c r="G156" s="4">
        <v>2305278559</v>
      </c>
      <c r="H156" s="4">
        <v>6881036421</v>
      </c>
      <c r="I156" s="4"/>
      <c r="J156" s="47" t="s">
        <v>177</v>
      </c>
      <c r="AG156" s="49"/>
      <c r="BI156" s="55" t="s">
        <v>189</v>
      </c>
      <c r="BJ156" s="55" t="s">
        <v>189</v>
      </c>
      <c r="BK156" s="55" t="s">
        <v>189</v>
      </c>
      <c r="BL156" s="55" t="s">
        <v>189</v>
      </c>
      <c r="BM156" s="55" t="s">
        <v>189</v>
      </c>
      <c r="BN156" s="55" t="s">
        <v>189</v>
      </c>
      <c r="BO156" s="60" t="s">
        <v>189</v>
      </c>
    </row>
    <row r="157" spans="1:94" ht="12.5">
      <c r="A157" s="4">
        <v>153</v>
      </c>
      <c r="B157" s="2" t="str">
        <f t="shared" si="2"/>
        <v/>
      </c>
      <c r="C157" s="45" t="s">
        <v>162</v>
      </c>
      <c r="D157" s="2"/>
      <c r="E157" s="4"/>
      <c r="F157" s="2" t="s">
        <v>162</v>
      </c>
      <c r="G157" s="4">
        <v>2305277063</v>
      </c>
      <c r="H157" s="4">
        <v>6881036422</v>
      </c>
      <c r="I157" s="4"/>
      <c r="J157" s="47" t="s">
        <v>178</v>
      </c>
      <c r="BI157" s="55" t="s">
        <v>189</v>
      </c>
      <c r="BJ157" s="55" t="s">
        <v>189</v>
      </c>
      <c r="BK157" s="55" t="s">
        <v>189</v>
      </c>
      <c r="BL157" s="55" t="s">
        <v>189</v>
      </c>
      <c r="BM157" s="55" t="s">
        <v>189</v>
      </c>
      <c r="BN157" s="55" t="s">
        <v>189</v>
      </c>
      <c r="BO157" s="60" t="s">
        <v>189</v>
      </c>
    </row>
    <row r="158" spans="1:94" ht="12.5">
      <c r="A158" s="4">
        <v>154</v>
      </c>
      <c r="B158" s="2" t="str">
        <f t="shared" si="2"/>
        <v/>
      </c>
      <c r="C158" s="45" t="s">
        <v>162</v>
      </c>
      <c r="D158" s="2"/>
      <c r="E158" s="4"/>
      <c r="F158" s="2" t="s">
        <v>162</v>
      </c>
      <c r="G158" s="4">
        <v>2305268131</v>
      </c>
      <c r="H158" s="4">
        <v>6881036423</v>
      </c>
      <c r="I158" s="4"/>
      <c r="J158" s="47" t="s">
        <v>179</v>
      </c>
      <c r="BI158" s="55" t="s">
        <v>189</v>
      </c>
      <c r="BJ158" s="55" t="s">
        <v>189</v>
      </c>
      <c r="BK158" s="55" t="s">
        <v>189</v>
      </c>
      <c r="BL158" s="55" t="s">
        <v>189</v>
      </c>
      <c r="BM158" s="55" t="s">
        <v>189</v>
      </c>
      <c r="BN158" s="55" t="s">
        <v>189</v>
      </c>
      <c r="BO158" s="60" t="s">
        <v>189</v>
      </c>
    </row>
    <row r="159" spans="1:94" ht="12.5">
      <c r="A159" s="4">
        <v>155</v>
      </c>
      <c r="B159" s="2" t="str">
        <f t="shared" si="2"/>
        <v/>
      </c>
      <c r="C159" s="45" t="s">
        <v>162</v>
      </c>
      <c r="D159" s="2"/>
      <c r="E159" s="4"/>
      <c r="F159" s="2" t="s">
        <v>162</v>
      </c>
      <c r="G159" s="4">
        <v>2305269889</v>
      </c>
      <c r="H159" s="4">
        <v>6881036424</v>
      </c>
      <c r="I159" s="4"/>
      <c r="J159" s="47" t="s">
        <v>180</v>
      </c>
      <c r="BI159" s="55" t="s">
        <v>189</v>
      </c>
      <c r="BJ159" s="55" t="s">
        <v>189</v>
      </c>
      <c r="BK159" s="55" t="s">
        <v>189</v>
      </c>
      <c r="BL159" s="55" t="s">
        <v>189</v>
      </c>
      <c r="BM159" s="55" t="s">
        <v>189</v>
      </c>
      <c r="BN159" s="55" t="s">
        <v>189</v>
      </c>
      <c r="BO159" s="60" t="s">
        <v>189</v>
      </c>
    </row>
    <row r="160" spans="1:94" ht="12.5">
      <c r="A160" s="4">
        <v>156</v>
      </c>
      <c r="B160" s="2" t="str">
        <f t="shared" si="2"/>
        <v/>
      </c>
      <c r="C160" s="45" t="s">
        <v>162</v>
      </c>
      <c r="D160" s="2"/>
      <c r="E160" s="4"/>
      <c r="F160" s="2" t="s">
        <v>162</v>
      </c>
      <c r="G160" s="4">
        <v>2305267084</v>
      </c>
      <c r="H160" s="4">
        <v>6881036425</v>
      </c>
      <c r="I160" s="4"/>
      <c r="J160" s="47" t="s">
        <v>181</v>
      </c>
      <c r="S160" s="55" t="s">
        <v>892</v>
      </c>
      <c r="T160" s="55" t="s">
        <v>892</v>
      </c>
      <c r="U160" s="55" t="s">
        <v>892</v>
      </c>
      <c r="BI160" s="55" t="s">
        <v>189</v>
      </c>
      <c r="BJ160" s="55" t="s">
        <v>189</v>
      </c>
      <c r="BK160" s="55" t="s">
        <v>189</v>
      </c>
      <c r="BL160" s="55" t="s">
        <v>189</v>
      </c>
      <c r="BM160" s="55" t="s">
        <v>189</v>
      </c>
      <c r="BN160" s="55" t="s">
        <v>189</v>
      </c>
      <c r="BO160" s="60" t="s">
        <v>189</v>
      </c>
    </row>
    <row r="161" spans="1:67" ht="12.5">
      <c r="A161" s="4">
        <v>157</v>
      </c>
      <c r="B161" s="2" t="str">
        <f t="shared" si="2"/>
        <v/>
      </c>
      <c r="C161" s="45" t="s">
        <v>162</v>
      </c>
      <c r="D161" s="2"/>
      <c r="E161" s="4"/>
      <c r="F161" s="2" t="s">
        <v>162</v>
      </c>
      <c r="G161" s="4">
        <v>2305278493</v>
      </c>
      <c r="H161" s="4">
        <v>6881036426</v>
      </c>
      <c r="I161" s="4"/>
      <c r="J161" s="47" t="s">
        <v>182</v>
      </c>
      <c r="AP161" s="55" t="s">
        <v>66</v>
      </c>
      <c r="AQ161" s="55" t="s">
        <v>66</v>
      </c>
      <c r="AR161" s="55" t="s">
        <v>66</v>
      </c>
      <c r="AS161" s="55" t="s">
        <v>66</v>
      </c>
      <c r="BI161" s="55" t="s">
        <v>189</v>
      </c>
      <c r="BJ161" s="55" t="s">
        <v>189</v>
      </c>
      <c r="BK161" s="55" t="s">
        <v>189</v>
      </c>
      <c r="BL161" s="55" t="s">
        <v>189</v>
      </c>
      <c r="BM161" s="55" t="s">
        <v>189</v>
      </c>
      <c r="BN161" s="55" t="s">
        <v>189</v>
      </c>
      <c r="BO161" s="60" t="s">
        <v>189</v>
      </c>
    </row>
    <row r="162" spans="1:67" ht="12.5">
      <c r="A162" s="4">
        <v>158</v>
      </c>
      <c r="B162" s="2" t="str">
        <f t="shared" si="2"/>
        <v/>
      </c>
      <c r="C162" s="45" t="s">
        <v>162</v>
      </c>
      <c r="D162" s="2"/>
      <c r="E162" s="4"/>
      <c r="F162" s="2" t="s">
        <v>162</v>
      </c>
      <c r="G162" s="4">
        <v>2305267606</v>
      </c>
      <c r="H162" s="4">
        <v>6881036427</v>
      </c>
      <c r="I162" s="4"/>
      <c r="J162" s="47" t="s">
        <v>183</v>
      </c>
      <c r="BI162" s="55" t="s">
        <v>189</v>
      </c>
      <c r="BJ162" s="55" t="s">
        <v>189</v>
      </c>
      <c r="BK162" s="55" t="s">
        <v>189</v>
      </c>
      <c r="BL162" s="55" t="s">
        <v>189</v>
      </c>
      <c r="BM162" s="55" t="s">
        <v>189</v>
      </c>
      <c r="BN162" s="55" t="s">
        <v>189</v>
      </c>
      <c r="BO162" s="60" t="s">
        <v>189</v>
      </c>
    </row>
    <row r="163" spans="1:67" ht="15.75" customHeight="1">
      <c r="A163" s="4">
        <v>159</v>
      </c>
      <c r="B163" s="2" t="str">
        <f t="shared" si="2"/>
        <v/>
      </c>
      <c r="C163" s="45" t="s">
        <v>162</v>
      </c>
      <c r="D163" s="2"/>
      <c r="E163" s="4"/>
      <c r="F163" s="2" t="s">
        <v>162</v>
      </c>
      <c r="G163" s="4">
        <v>2305278581</v>
      </c>
      <c r="H163" s="4">
        <v>6881036428</v>
      </c>
      <c r="I163" s="4"/>
      <c r="J163" s="47" t="s">
        <v>184</v>
      </c>
      <c r="BI163" s="55" t="s">
        <v>189</v>
      </c>
      <c r="BJ163" s="55" t="s">
        <v>189</v>
      </c>
      <c r="BK163" s="55" t="s">
        <v>189</v>
      </c>
      <c r="BL163" s="55" t="s">
        <v>189</v>
      </c>
      <c r="BM163" s="55" t="s">
        <v>189</v>
      </c>
      <c r="BN163" s="55" t="s">
        <v>189</v>
      </c>
      <c r="BO163" s="60" t="s">
        <v>189</v>
      </c>
    </row>
    <row r="164" spans="1:67" ht="15.75" customHeight="1">
      <c r="A164" s="4">
        <v>160</v>
      </c>
      <c r="B164" s="2"/>
      <c r="C164" s="45" t="s">
        <v>185</v>
      </c>
      <c r="D164" s="2"/>
      <c r="E164" s="4"/>
      <c r="F164" s="2" t="s">
        <v>185</v>
      </c>
      <c r="G164" s="4">
        <v>2203068147</v>
      </c>
      <c r="H164" s="4">
        <v>6871106188</v>
      </c>
      <c r="I164" s="4"/>
      <c r="J164" s="47" t="s">
        <v>186</v>
      </c>
      <c r="BI164" s="55" t="s">
        <v>189</v>
      </c>
      <c r="BJ164" s="55" t="s">
        <v>189</v>
      </c>
      <c r="BK164" s="60" t="s">
        <v>189</v>
      </c>
      <c r="BL164" s="60" t="s">
        <v>189</v>
      </c>
      <c r="BM164" s="60" t="s">
        <v>189</v>
      </c>
      <c r="BN164" s="60" t="s">
        <v>189</v>
      </c>
      <c r="BO164" s="60" t="s">
        <v>189</v>
      </c>
    </row>
    <row r="165" spans="1:67" ht="15.75" customHeight="1">
      <c r="A165" s="4">
        <v>161</v>
      </c>
      <c r="B165" s="2"/>
      <c r="C165" s="45" t="s">
        <v>185</v>
      </c>
      <c r="D165" s="2"/>
      <c r="E165" s="4"/>
      <c r="F165" s="2" t="s">
        <v>185</v>
      </c>
      <c r="G165" s="4">
        <v>2203068141</v>
      </c>
      <c r="H165" s="4">
        <v>6871106183</v>
      </c>
      <c r="I165" s="4"/>
      <c r="J165" s="47" t="s">
        <v>187</v>
      </c>
      <c r="BI165" s="55" t="s">
        <v>189</v>
      </c>
      <c r="BJ165" s="55" t="s">
        <v>189</v>
      </c>
      <c r="BK165" s="60" t="s">
        <v>189</v>
      </c>
      <c r="BL165" s="60" t="s">
        <v>189</v>
      </c>
      <c r="BM165" s="60" t="s">
        <v>189</v>
      </c>
      <c r="BN165" s="60" t="s">
        <v>189</v>
      </c>
      <c r="BO165" s="60" t="s">
        <v>189</v>
      </c>
    </row>
    <row r="166" spans="1:67" ht="15.75" customHeight="1">
      <c r="A166" s="4">
        <v>162</v>
      </c>
      <c r="B166" s="2"/>
      <c r="C166" s="45" t="s">
        <v>185</v>
      </c>
      <c r="D166" s="2"/>
      <c r="E166" s="4"/>
      <c r="F166" s="2" t="s">
        <v>185</v>
      </c>
      <c r="G166" s="4">
        <v>2203068156</v>
      </c>
      <c r="H166" s="4">
        <v>6871106196</v>
      </c>
      <c r="I166" s="4"/>
      <c r="J166" s="47" t="s">
        <v>188</v>
      </c>
      <c r="BI166" s="55" t="s">
        <v>189</v>
      </c>
      <c r="BJ166" s="55" t="s">
        <v>189</v>
      </c>
      <c r="BK166" s="60" t="s">
        <v>189</v>
      </c>
      <c r="BL166" s="60" t="s">
        <v>189</v>
      </c>
      <c r="BM166" s="60" t="s">
        <v>189</v>
      </c>
      <c r="BN166" s="60" t="s">
        <v>189</v>
      </c>
      <c r="BO166" s="60" t="s">
        <v>189</v>
      </c>
    </row>
    <row r="167" spans="1:67" ht="15.75" customHeight="1">
      <c r="A167" s="4">
        <v>163</v>
      </c>
      <c r="B167" s="2"/>
      <c r="C167" s="45" t="s">
        <v>185</v>
      </c>
      <c r="D167" s="2"/>
      <c r="E167" s="4"/>
      <c r="F167" s="2" t="s">
        <v>185</v>
      </c>
      <c r="G167" s="4">
        <v>2203068154</v>
      </c>
      <c r="H167" s="4">
        <v>6871106194</v>
      </c>
      <c r="I167" s="4"/>
      <c r="J167" s="47" t="s">
        <v>190</v>
      </c>
      <c r="AL167" s="60" t="s">
        <v>893</v>
      </c>
      <c r="AM167" s="60" t="s">
        <v>893</v>
      </c>
      <c r="BI167" s="55" t="s">
        <v>189</v>
      </c>
      <c r="BJ167" s="55" t="s">
        <v>189</v>
      </c>
      <c r="BK167" s="60" t="s">
        <v>189</v>
      </c>
      <c r="BL167" s="60" t="s">
        <v>189</v>
      </c>
      <c r="BM167" s="60" t="s">
        <v>189</v>
      </c>
      <c r="BN167" s="60" t="s">
        <v>189</v>
      </c>
      <c r="BO167" s="60" t="s">
        <v>189</v>
      </c>
    </row>
    <row r="168" spans="1:67" ht="15.75" customHeight="1">
      <c r="A168" s="4">
        <v>164</v>
      </c>
      <c r="B168" s="2"/>
      <c r="C168" s="45" t="s">
        <v>185</v>
      </c>
      <c r="D168" s="2"/>
      <c r="E168" s="4"/>
      <c r="F168" s="2" t="s">
        <v>185</v>
      </c>
      <c r="G168" s="4">
        <v>2203068146</v>
      </c>
      <c r="H168" s="4">
        <v>6871106187</v>
      </c>
      <c r="I168" s="4"/>
      <c r="J168" s="47" t="s">
        <v>191</v>
      </c>
      <c r="BI168" s="55" t="s">
        <v>189</v>
      </c>
      <c r="BJ168" s="55" t="s">
        <v>189</v>
      </c>
      <c r="BK168" s="60" t="s">
        <v>189</v>
      </c>
      <c r="BL168" s="60" t="s">
        <v>189</v>
      </c>
      <c r="BM168" s="60" t="s">
        <v>189</v>
      </c>
      <c r="BN168" s="60" t="s">
        <v>189</v>
      </c>
      <c r="BO168" s="60" t="s">
        <v>189</v>
      </c>
    </row>
    <row r="169" spans="1:67" ht="15.75" customHeight="1">
      <c r="A169" s="4">
        <v>165</v>
      </c>
      <c r="B169" s="2"/>
      <c r="C169" s="45" t="s">
        <v>185</v>
      </c>
      <c r="D169" s="2"/>
      <c r="E169" s="4"/>
      <c r="F169" s="2" t="s">
        <v>185</v>
      </c>
      <c r="G169" s="4">
        <v>2203068150</v>
      </c>
      <c r="H169" s="4">
        <v>6871106191</v>
      </c>
      <c r="I169" s="4"/>
      <c r="J169" s="47" t="s">
        <v>192</v>
      </c>
      <c r="BI169" s="55" t="s">
        <v>189</v>
      </c>
      <c r="BJ169" s="55" t="s">
        <v>189</v>
      </c>
      <c r="BK169" s="60" t="s">
        <v>189</v>
      </c>
      <c r="BL169" s="60" t="s">
        <v>189</v>
      </c>
      <c r="BM169" s="60" t="s">
        <v>189</v>
      </c>
      <c r="BN169" s="60" t="s">
        <v>189</v>
      </c>
      <c r="BO169" s="60" t="s">
        <v>189</v>
      </c>
    </row>
    <row r="170" spans="1:67" ht="15.75" customHeight="1">
      <c r="A170" s="4">
        <v>166</v>
      </c>
      <c r="B170" s="2"/>
      <c r="C170" s="45" t="s">
        <v>185</v>
      </c>
      <c r="D170" s="2"/>
      <c r="E170" s="4"/>
      <c r="F170" s="2" t="s">
        <v>185</v>
      </c>
      <c r="G170" s="4">
        <v>2203068164</v>
      </c>
      <c r="H170" s="4">
        <v>6871106202</v>
      </c>
      <c r="I170" s="4"/>
      <c r="J170" s="47" t="s">
        <v>193</v>
      </c>
      <c r="BI170" s="55" t="s">
        <v>189</v>
      </c>
      <c r="BJ170" s="55" t="s">
        <v>189</v>
      </c>
      <c r="BK170" s="60" t="s">
        <v>189</v>
      </c>
      <c r="BL170" s="60" t="s">
        <v>189</v>
      </c>
      <c r="BM170" s="60" t="s">
        <v>189</v>
      </c>
      <c r="BN170" s="60" t="s">
        <v>189</v>
      </c>
      <c r="BO170" s="60" t="s">
        <v>189</v>
      </c>
    </row>
    <row r="171" spans="1:67" ht="15.75" customHeight="1">
      <c r="A171" s="4">
        <v>167</v>
      </c>
      <c r="B171" s="2"/>
      <c r="C171" s="45" t="s">
        <v>185</v>
      </c>
      <c r="D171" s="2"/>
      <c r="E171" s="4"/>
      <c r="F171" s="2" t="s">
        <v>185</v>
      </c>
      <c r="G171" s="4">
        <v>2203068142</v>
      </c>
      <c r="H171" s="4">
        <v>6871106184</v>
      </c>
      <c r="I171" s="4"/>
      <c r="J171" s="47" t="s">
        <v>194</v>
      </c>
      <c r="BI171" s="55" t="s">
        <v>189</v>
      </c>
      <c r="BJ171" s="55" t="s">
        <v>189</v>
      </c>
      <c r="BK171" s="60" t="s">
        <v>189</v>
      </c>
      <c r="BL171" s="60" t="s">
        <v>189</v>
      </c>
      <c r="BM171" s="60" t="s">
        <v>189</v>
      </c>
      <c r="BN171" s="60" t="s">
        <v>189</v>
      </c>
      <c r="BO171" s="60" t="s">
        <v>189</v>
      </c>
    </row>
    <row r="172" spans="1:67" ht="15.75" customHeight="1">
      <c r="A172" s="4">
        <v>168</v>
      </c>
      <c r="B172" s="2"/>
      <c r="C172" s="45" t="s">
        <v>185</v>
      </c>
      <c r="D172" s="2"/>
      <c r="E172" s="4"/>
      <c r="F172" s="2" t="s">
        <v>185</v>
      </c>
      <c r="G172" s="4">
        <v>2203068161</v>
      </c>
      <c r="H172" s="4">
        <v>6871106200</v>
      </c>
      <c r="I172" s="4"/>
      <c r="J172" s="47" t="s">
        <v>195</v>
      </c>
      <c r="BI172" s="55" t="s">
        <v>189</v>
      </c>
      <c r="BJ172" s="55" t="s">
        <v>189</v>
      </c>
      <c r="BK172" s="60" t="s">
        <v>189</v>
      </c>
      <c r="BL172" s="60" t="s">
        <v>189</v>
      </c>
      <c r="BM172" s="60" t="s">
        <v>189</v>
      </c>
      <c r="BN172" s="60" t="s">
        <v>189</v>
      </c>
      <c r="BO172" s="60" t="s">
        <v>189</v>
      </c>
    </row>
    <row r="173" spans="1:67" ht="15.75" customHeight="1">
      <c r="A173" s="4">
        <v>169</v>
      </c>
      <c r="B173" s="2"/>
      <c r="C173" s="45" t="s">
        <v>185</v>
      </c>
      <c r="D173" s="2"/>
      <c r="E173" s="4"/>
      <c r="F173" s="2" t="s">
        <v>185</v>
      </c>
      <c r="G173" s="4">
        <v>2203068151</v>
      </c>
      <c r="H173" s="4">
        <v>6804509863</v>
      </c>
      <c r="I173" s="4"/>
      <c r="J173" s="47" t="s">
        <v>196</v>
      </c>
      <c r="BI173" s="55" t="s">
        <v>189</v>
      </c>
      <c r="BJ173" s="55" t="s">
        <v>189</v>
      </c>
      <c r="BK173" s="60" t="s">
        <v>189</v>
      </c>
      <c r="BL173" s="60" t="s">
        <v>189</v>
      </c>
      <c r="BM173" s="60" t="s">
        <v>189</v>
      </c>
      <c r="BN173" s="60" t="s">
        <v>189</v>
      </c>
      <c r="BO173" s="60" t="s">
        <v>189</v>
      </c>
    </row>
    <row r="174" spans="1:67" ht="15.75" customHeight="1">
      <c r="A174" s="4">
        <v>170</v>
      </c>
      <c r="B174" s="2"/>
      <c r="C174" s="45" t="s">
        <v>185</v>
      </c>
      <c r="D174" s="2"/>
      <c r="E174" s="4"/>
      <c r="F174" s="2" t="s">
        <v>185</v>
      </c>
      <c r="G174" s="4">
        <v>2203068160</v>
      </c>
      <c r="H174" s="4">
        <v>6871106199</v>
      </c>
      <c r="I174" s="4"/>
      <c r="J174" s="47" t="s">
        <v>197</v>
      </c>
      <c r="BI174" s="55" t="s">
        <v>189</v>
      </c>
      <c r="BJ174" s="55" t="s">
        <v>189</v>
      </c>
      <c r="BK174" s="60" t="s">
        <v>189</v>
      </c>
      <c r="BL174" s="60" t="s">
        <v>189</v>
      </c>
      <c r="BM174" s="60" t="s">
        <v>189</v>
      </c>
      <c r="BN174" s="60" t="s">
        <v>189</v>
      </c>
      <c r="BO174" s="60" t="s">
        <v>189</v>
      </c>
    </row>
    <row r="175" spans="1:67" ht="15.75" customHeight="1">
      <c r="A175" s="4">
        <v>171</v>
      </c>
      <c r="B175" s="2"/>
      <c r="C175" s="45" t="s">
        <v>185</v>
      </c>
      <c r="D175" s="2"/>
      <c r="E175" s="4"/>
      <c r="F175" s="2" t="s">
        <v>185</v>
      </c>
      <c r="G175" s="4">
        <v>2203068152</v>
      </c>
      <c r="H175" s="4">
        <v>6871106192</v>
      </c>
      <c r="I175" s="4"/>
      <c r="J175" s="47" t="s">
        <v>198</v>
      </c>
      <c r="BI175" s="55" t="s">
        <v>189</v>
      </c>
      <c r="BJ175" s="55" t="s">
        <v>189</v>
      </c>
      <c r="BK175" s="60" t="s">
        <v>189</v>
      </c>
      <c r="BL175" s="60" t="s">
        <v>189</v>
      </c>
      <c r="BM175" s="60" t="s">
        <v>189</v>
      </c>
      <c r="BN175" s="60" t="s">
        <v>189</v>
      </c>
      <c r="BO175" s="60" t="s">
        <v>189</v>
      </c>
    </row>
    <row r="176" spans="1:67" ht="15.75" customHeight="1">
      <c r="A176" s="4">
        <v>172</v>
      </c>
      <c r="B176" s="2"/>
      <c r="C176" s="45" t="s">
        <v>185</v>
      </c>
      <c r="D176" s="2"/>
      <c r="E176" s="4"/>
      <c r="F176" s="2" t="s">
        <v>185</v>
      </c>
      <c r="G176" s="4">
        <v>2203068144</v>
      </c>
      <c r="H176" s="4">
        <v>6871106185</v>
      </c>
      <c r="I176" s="4"/>
      <c r="J176" s="47" t="s">
        <v>199</v>
      </c>
      <c r="AL176" s="60" t="s">
        <v>893</v>
      </c>
      <c r="AM176" s="60" t="s">
        <v>893</v>
      </c>
      <c r="BI176" s="55" t="s">
        <v>189</v>
      </c>
      <c r="BJ176" s="55" t="s">
        <v>189</v>
      </c>
      <c r="BK176" s="60" t="s">
        <v>189</v>
      </c>
      <c r="BL176" s="60" t="s">
        <v>189</v>
      </c>
      <c r="BM176" s="60" t="s">
        <v>189</v>
      </c>
      <c r="BN176" s="60" t="s">
        <v>189</v>
      </c>
      <c r="BO176" s="60" t="s">
        <v>189</v>
      </c>
    </row>
    <row r="177" spans="1:67" ht="15.75" customHeight="1">
      <c r="A177" s="4">
        <v>173</v>
      </c>
      <c r="B177" s="2"/>
      <c r="C177" s="45" t="s">
        <v>185</v>
      </c>
      <c r="D177" s="2"/>
      <c r="E177" s="4"/>
      <c r="F177" s="2" t="s">
        <v>185</v>
      </c>
      <c r="G177" s="4">
        <v>2203068149</v>
      </c>
      <c r="H177" s="4">
        <v>6871106190</v>
      </c>
      <c r="I177" s="4"/>
      <c r="J177" s="47" t="s">
        <v>200</v>
      </c>
      <c r="BI177" s="55" t="s">
        <v>189</v>
      </c>
      <c r="BJ177" s="55" t="s">
        <v>189</v>
      </c>
      <c r="BK177" s="60" t="s">
        <v>189</v>
      </c>
      <c r="BL177" s="60" t="s">
        <v>189</v>
      </c>
      <c r="BM177" s="60" t="s">
        <v>189</v>
      </c>
      <c r="BN177" s="60" t="s">
        <v>189</v>
      </c>
      <c r="BO177" s="60" t="s">
        <v>189</v>
      </c>
    </row>
    <row r="178" spans="1:67" ht="15.75" customHeight="1">
      <c r="A178" s="4">
        <v>174</v>
      </c>
      <c r="B178" s="2"/>
      <c r="C178" s="45" t="s">
        <v>185</v>
      </c>
      <c r="D178" s="2"/>
      <c r="E178" s="4"/>
      <c r="F178" s="2" t="s">
        <v>185</v>
      </c>
      <c r="G178" s="4">
        <v>2203068143</v>
      </c>
      <c r="H178" s="4">
        <v>6821113508</v>
      </c>
      <c r="I178" s="4"/>
      <c r="J178" s="47" t="s">
        <v>201</v>
      </c>
      <c r="BI178" s="55" t="s">
        <v>189</v>
      </c>
      <c r="BJ178" s="55" t="s">
        <v>189</v>
      </c>
      <c r="BK178" s="60" t="s">
        <v>189</v>
      </c>
      <c r="BL178" s="60" t="s">
        <v>189</v>
      </c>
      <c r="BM178" s="60" t="s">
        <v>189</v>
      </c>
      <c r="BN178" s="60" t="s">
        <v>189</v>
      </c>
      <c r="BO178" s="60" t="s">
        <v>189</v>
      </c>
    </row>
    <row r="179" spans="1:67" ht="15.75" customHeight="1">
      <c r="A179" s="4">
        <v>175</v>
      </c>
      <c r="B179" s="2"/>
      <c r="C179" s="45" t="s">
        <v>185</v>
      </c>
      <c r="D179" s="2"/>
      <c r="E179" s="4"/>
      <c r="F179" s="2" t="s">
        <v>185</v>
      </c>
      <c r="G179" s="4">
        <v>2203068162</v>
      </c>
      <c r="H179" s="4">
        <v>6871106391</v>
      </c>
      <c r="I179" s="4"/>
      <c r="J179" s="47" t="s">
        <v>202</v>
      </c>
      <c r="BI179" s="55" t="s">
        <v>189</v>
      </c>
      <c r="BJ179" s="55" t="s">
        <v>189</v>
      </c>
      <c r="BK179" s="60" t="s">
        <v>189</v>
      </c>
      <c r="BL179" s="60" t="s">
        <v>189</v>
      </c>
      <c r="BM179" s="60" t="s">
        <v>189</v>
      </c>
      <c r="BN179" s="60" t="s">
        <v>189</v>
      </c>
      <c r="BO179" s="60" t="s">
        <v>189</v>
      </c>
    </row>
    <row r="180" spans="1:67" ht="15.75" customHeight="1">
      <c r="A180" s="4">
        <v>176</v>
      </c>
      <c r="B180" s="2"/>
      <c r="C180" s="45" t="s">
        <v>185</v>
      </c>
      <c r="D180" s="2"/>
      <c r="E180" s="4"/>
      <c r="F180" s="2" t="s">
        <v>185</v>
      </c>
      <c r="G180" s="4">
        <v>2203068153</v>
      </c>
      <c r="H180" s="4">
        <v>6871106193</v>
      </c>
      <c r="I180" s="4"/>
      <c r="J180" s="47" t="s">
        <v>203</v>
      </c>
      <c r="AL180" s="60" t="s">
        <v>893</v>
      </c>
      <c r="AM180" s="60" t="s">
        <v>893</v>
      </c>
      <c r="BI180" s="55" t="s">
        <v>189</v>
      </c>
      <c r="BJ180" s="55" t="s">
        <v>189</v>
      </c>
      <c r="BK180" s="60" t="s">
        <v>189</v>
      </c>
      <c r="BL180" s="60" t="s">
        <v>189</v>
      </c>
      <c r="BM180" s="60" t="s">
        <v>189</v>
      </c>
      <c r="BN180" s="60" t="s">
        <v>189</v>
      </c>
      <c r="BO180" s="60" t="s">
        <v>189</v>
      </c>
    </row>
    <row r="181" spans="1:67" ht="15.75" customHeight="1">
      <c r="A181" s="4">
        <v>177</v>
      </c>
      <c r="B181" s="2"/>
      <c r="C181" s="45" t="s">
        <v>185</v>
      </c>
      <c r="D181" s="2"/>
      <c r="E181" s="4"/>
      <c r="F181" s="2" t="s">
        <v>185</v>
      </c>
      <c r="G181" s="4">
        <v>2203068163</v>
      </c>
      <c r="H181" s="4">
        <v>6871106201</v>
      </c>
      <c r="I181" s="4"/>
      <c r="J181" s="47" t="s">
        <v>204</v>
      </c>
      <c r="BI181" s="55" t="s">
        <v>189</v>
      </c>
      <c r="BJ181" s="55" t="s">
        <v>189</v>
      </c>
      <c r="BK181" s="60" t="s">
        <v>189</v>
      </c>
      <c r="BL181" s="60" t="s">
        <v>189</v>
      </c>
      <c r="BM181" s="60" t="s">
        <v>189</v>
      </c>
      <c r="BN181" s="60" t="s">
        <v>189</v>
      </c>
      <c r="BO181" s="60" t="s">
        <v>189</v>
      </c>
    </row>
    <row r="182" spans="1:67" ht="15.75" customHeight="1">
      <c r="A182" s="4">
        <v>178</v>
      </c>
      <c r="B182" s="2"/>
      <c r="C182" s="45" t="s">
        <v>185</v>
      </c>
      <c r="D182" s="2"/>
      <c r="E182" s="4"/>
      <c r="F182" s="2" t="s">
        <v>185</v>
      </c>
      <c r="G182" s="4">
        <v>2203068155</v>
      </c>
      <c r="H182" s="4">
        <v>6871106195</v>
      </c>
      <c r="I182" s="4"/>
      <c r="J182" s="47" t="s">
        <v>205</v>
      </c>
      <c r="BI182" s="55" t="s">
        <v>189</v>
      </c>
      <c r="BJ182" s="55" t="s">
        <v>189</v>
      </c>
      <c r="BK182" s="60" t="s">
        <v>189</v>
      </c>
      <c r="BL182" s="60" t="s">
        <v>189</v>
      </c>
      <c r="BM182" s="60" t="s">
        <v>189</v>
      </c>
      <c r="BN182" s="60" t="s">
        <v>189</v>
      </c>
      <c r="BO182" s="60" t="s">
        <v>189</v>
      </c>
    </row>
    <row r="183" spans="1:67" ht="15.75" customHeight="1">
      <c r="A183" s="4">
        <v>179</v>
      </c>
      <c r="B183" s="2"/>
      <c r="C183" s="45" t="s">
        <v>185</v>
      </c>
      <c r="D183" s="2"/>
      <c r="E183" s="4"/>
      <c r="F183" s="2" t="s">
        <v>185</v>
      </c>
      <c r="G183" s="4">
        <v>2203068159</v>
      </c>
      <c r="H183" s="4">
        <v>6858294845</v>
      </c>
      <c r="I183" s="4"/>
      <c r="J183" s="47" t="s">
        <v>206</v>
      </c>
      <c r="S183" s="60" t="s">
        <v>189</v>
      </c>
      <c r="T183" s="60" t="s">
        <v>189</v>
      </c>
      <c r="U183" s="60" t="s">
        <v>189</v>
      </c>
      <c r="AP183" s="60"/>
      <c r="BI183" s="55" t="s">
        <v>189</v>
      </c>
      <c r="BJ183" s="55" t="s">
        <v>189</v>
      </c>
      <c r="BK183" s="60" t="s">
        <v>189</v>
      </c>
      <c r="BL183" s="60" t="s">
        <v>189</v>
      </c>
      <c r="BM183" s="60" t="s">
        <v>189</v>
      </c>
      <c r="BN183" s="60" t="s">
        <v>189</v>
      </c>
      <c r="BO183" s="60" t="s">
        <v>189</v>
      </c>
    </row>
    <row r="184" spans="1:67" ht="15.75" customHeight="1">
      <c r="A184" s="4">
        <v>180</v>
      </c>
      <c r="B184" s="2"/>
      <c r="C184" s="45" t="s">
        <v>185</v>
      </c>
      <c r="D184" s="2"/>
      <c r="E184" s="4"/>
      <c r="F184" s="2" t="s">
        <v>185</v>
      </c>
      <c r="G184" s="4">
        <v>2203068158</v>
      </c>
      <c r="H184" s="4">
        <v>6871106198</v>
      </c>
      <c r="I184" s="4"/>
      <c r="J184" s="47" t="s">
        <v>207</v>
      </c>
      <c r="S184" s="60" t="s">
        <v>189</v>
      </c>
      <c r="T184" s="60" t="s">
        <v>189</v>
      </c>
      <c r="U184" s="60" t="s">
        <v>189</v>
      </c>
      <c r="AP184" s="60"/>
      <c r="BI184" s="55" t="s">
        <v>189</v>
      </c>
      <c r="BJ184" s="55" t="s">
        <v>189</v>
      </c>
      <c r="BK184" s="60" t="s">
        <v>189</v>
      </c>
      <c r="BL184" s="60" t="s">
        <v>189</v>
      </c>
      <c r="BM184" s="60" t="s">
        <v>189</v>
      </c>
      <c r="BN184" s="60" t="s">
        <v>189</v>
      </c>
      <c r="BO184" s="60" t="s">
        <v>189</v>
      </c>
    </row>
    <row r="185" spans="1:67" ht="15.75" customHeight="1">
      <c r="A185" s="4">
        <v>181</v>
      </c>
      <c r="B185" s="2"/>
      <c r="C185" s="45" t="s">
        <v>185</v>
      </c>
      <c r="D185" s="2"/>
      <c r="E185" s="4"/>
      <c r="F185" s="2" t="s">
        <v>185</v>
      </c>
      <c r="G185" s="4">
        <v>2203068157</v>
      </c>
      <c r="H185" s="4">
        <v>6871106197</v>
      </c>
      <c r="I185" s="4"/>
      <c r="J185" s="47" t="s">
        <v>208</v>
      </c>
      <c r="S185" s="60"/>
      <c r="BI185" s="55" t="s">
        <v>189</v>
      </c>
      <c r="BJ185" s="55" t="s">
        <v>189</v>
      </c>
      <c r="BK185" s="60" t="s">
        <v>189</v>
      </c>
      <c r="BL185" s="60" t="s">
        <v>189</v>
      </c>
      <c r="BM185" s="60" t="s">
        <v>189</v>
      </c>
      <c r="BN185" s="60" t="s">
        <v>189</v>
      </c>
      <c r="BO185" s="60" t="s">
        <v>189</v>
      </c>
    </row>
    <row r="186" spans="1:67" ht="15.75" customHeight="1">
      <c r="A186" s="4">
        <v>182</v>
      </c>
      <c r="B186" s="2"/>
      <c r="C186" s="45" t="s">
        <v>185</v>
      </c>
      <c r="D186" s="2"/>
      <c r="E186" s="4"/>
      <c r="F186" s="2" t="s">
        <v>185</v>
      </c>
      <c r="G186" s="4">
        <v>2203068140</v>
      </c>
      <c r="H186" s="4">
        <v>6871106182</v>
      </c>
      <c r="I186" s="4"/>
      <c r="J186" s="47" t="s">
        <v>209</v>
      </c>
      <c r="S186" s="60"/>
      <c r="BI186" s="55" t="s">
        <v>189</v>
      </c>
      <c r="BJ186" s="55" t="s">
        <v>189</v>
      </c>
      <c r="BK186" s="60" t="s">
        <v>189</v>
      </c>
      <c r="BL186" s="60" t="s">
        <v>189</v>
      </c>
      <c r="BM186" s="60" t="s">
        <v>189</v>
      </c>
      <c r="BN186" s="60" t="s">
        <v>189</v>
      </c>
      <c r="BO186" s="60" t="s">
        <v>189</v>
      </c>
    </row>
    <row r="187" spans="1:67" ht="15.75" customHeight="1">
      <c r="A187" s="4">
        <v>183</v>
      </c>
      <c r="B187" s="2"/>
      <c r="C187" s="45" t="s">
        <v>185</v>
      </c>
      <c r="D187" s="2"/>
      <c r="E187" s="4"/>
      <c r="F187" s="2" t="s">
        <v>185</v>
      </c>
      <c r="G187" s="4">
        <v>2203068145</v>
      </c>
      <c r="H187" s="4">
        <v>6871106186</v>
      </c>
      <c r="I187" s="4"/>
      <c r="J187" s="47" t="s">
        <v>210</v>
      </c>
      <c r="BI187" s="55" t="s">
        <v>189</v>
      </c>
      <c r="BJ187" s="55" t="s">
        <v>189</v>
      </c>
      <c r="BK187" s="60" t="s">
        <v>189</v>
      </c>
      <c r="BL187" s="60" t="s">
        <v>189</v>
      </c>
      <c r="BM187" s="60" t="s">
        <v>189</v>
      </c>
      <c r="BN187" s="60" t="s">
        <v>189</v>
      </c>
      <c r="BO187" s="60" t="s">
        <v>189</v>
      </c>
    </row>
    <row r="188" spans="1:67" ht="15.75" customHeight="1">
      <c r="A188" s="4">
        <v>184</v>
      </c>
      <c r="B188" s="2"/>
      <c r="C188" s="45" t="s">
        <v>211</v>
      </c>
      <c r="D188" s="2"/>
      <c r="E188" s="4"/>
      <c r="F188" s="2" t="s">
        <v>211</v>
      </c>
      <c r="G188" s="4">
        <v>2203068329</v>
      </c>
      <c r="H188" s="4">
        <v>6802081425</v>
      </c>
      <c r="I188" s="4"/>
      <c r="J188" s="47" t="s">
        <v>212</v>
      </c>
      <c r="BI188" s="55" t="s">
        <v>66</v>
      </c>
      <c r="BJ188" s="55" t="s">
        <v>66</v>
      </c>
      <c r="BK188" s="55" t="s">
        <v>66</v>
      </c>
      <c r="BL188" s="55" t="s">
        <v>66</v>
      </c>
      <c r="BM188" s="55" t="s">
        <v>66</v>
      </c>
      <c r="BN188" s="55" t="s">
        <v>66</v>
      </c>
      <c r="BO188" s="55" t="s">
        <v>66</v>
      </c>
    </row>
    <row r="189" spans="1:67" ht="15.75" customHeight="1">
      <c r="A189" s="4">
        <v>185</v>
      </c>
      <c r="B189" s="2"/>
      <c r="C189" s="45" t="s">
        <v>211</v>
      </c>
      <c r="D189" s="2"/>
      <c r="E189" s="4"/>
      <c r="F189" s="2" t="s">
        <v>211</v>
      </c>
      <c r="G189" s="4">
        <v>2203068350</v>
      </c>
      <c r="H189" s="4">
        <v>6871146870</v>
      </c>
      <c r="I189" s="4"/>
      <c r="J189" s="47" t="s">
        <v>213</v>
      </c>
      <c r="BI189" s="55" t="s">
        <v>66</v>
      </c>
      <c r="BJ189" s="55" t="s">
        <v>66</v>
      </c>
      <c r="BK189" s="55" t="s">
        <v>66</v>
      </c>
      <c r="BL189" s="55" t="s">
        <v>66</v>
      </c>
      <c r="BM189" s="55" t="s">
        <v>66</v>
      </c>
      <c r="BN189" s="55" t="s">
        <v>66</v>
      </c>
      <c r="BO189" s="55" t="s">
        <v>66</v>
      </c>
    </row>
    <row r="190" spans="1:67" ht="15.75" customHeight="1">
      <c r="A190" s="4">
        <v>186</v>
      </c>
      <c r="B190" s="2"/>
      <c r="C190" s="45" t="s">
        <v>211</v>
      </c>
      <c r="D190" s="2"/>
      <c r="E190" s="4"/>
      <c r="F190" s="2" t="s">
        <v>211</v>
      </c>
      <c r="G190" s="4">
        <v>2203068336</v>
      </c>
      <c r="H190" s="4">
        <v>6871146855</v>
      </c>
      <c r="I190" s="4"/>
      <c r="J190" s="47" t="s">
        <v>214</v>
      </c>
      <c r="BI190" s="55" t="s">
        <v>66</v>
      </c>
      <c r="BJ190" s="55" t="s">
        <v>66</v>
      </c>
      <c r="BK190" s="55" t="s">
        <v>66</v>
      </c>
      <c r="BL190" s="55" t="s">
        <v>66</v>
      </c>
      <c r="BM190" s="55" t="s">
        <v>66</v>
      </c>
      <c r="BN190" s="55" t="s">
        <v>66</v>
      </c>
      <c r="BO190" s="55" t="s">
        <v>66</v>
      </c>
    </row>
    <row r="191" spans="1:67" ht="15.75" customHeight="1">
      <c r="A191" s="4">
        <v>187</v>
      </c>
      <c r="B191" s="2"/>
      <c r="C191" s="45" t="s">
        <v>211</v>
      </c>
      <c r="D191" s="2"/>
      <c r="E191" s="4"/>
      <c r="F191" s="2" t="s">
        <v>211</v>
      </c>
      <c r="G191" s="4">
        <v>2203068344</v>
      </c>
      <c r="H191" s="4">
        <v>6871146864</v>
      </c>
      <c r="I191" s="4"/>
      <c r="J191" s="47" t="s">
        <v>215</v>
      </c>
      <c r="BI191" s="55" t="s">
        <v>66</v>
      </c>
      <c r="BJ191" s="55" t="s">
        <v>66</v>
      </c>
      <c r="BK191" s="55" t="s">
        <v>66</v>
      </c>
      <c r="BL191" s="55" t="s">
        <v>66</v>
      </c>
      <c r="BM191" s="55" t="s">
        <v>66</v>
      </c>
      <c r="BN191" s="55" t="s">
        <v>66</v>
      </c>
      <c r="BO191" s="55" t="s">
        <v>66</v>
      </c>
    </row>
    <row r="192" spans="1:67" ht="15.75" customHeight="1">
      <c r="A192" s="4">
        <v>188</v>
      </c>
      <c r="B192" s="2"/>
      <c r="C192" s="45" t="s">
        <v>211</v>
      </c>
      <c r="D192" s="2"/>
      <c r="E192" s="4"/>
      <c r="F192" s="2" t="s">
        <v>211</v>
      </c>
      <c r="G192" s="4">
        <v>2203068342</v>
      </c>
      <c r="H192" s="4">
        <v>6871146862</v>
      </c>
      <c r="I192" s="4"/>
      <c r="J192" s="47" t="s">
        <v>216</v>
      </c>
      <c r="BI192" s="55" t="s">
        <v>66</v>
      </c>
      <c r="BJ192" s="55" t="s">
        <v>66</v>
      </c>
      <c r="BK192" s="55" t="s">
        <v>66</v>
      </c>
      <c r="BL192" s="55" t="s">
        <v>66</v>
      </c>
      <c r="BM192" s="55" t="s">
        <v>66</v>
      </c>
      <c r="BN192" s="55" t="s">
        <v>66</v>
      </c>
      <c r="BO192" s="55" t="s">
        <v>66</v>
      </c>
    </row>
    <row r="193" spans="1:102" ht="15.75" customHeight="1">
      <c r="A193" s="4">
        <v>189</v>
      </c>
      <c r="B193" s="2"/>
      <c r="C193" s="45" t="s">
        <v>211</v>
      </c>
      <c r="D193" s="2"/>
      <c r="E193" s="4"/>
      <c r="F193" s="2" t="s">
        <v>211</v>
      </c>
      <c r="G193" s="4">
        <v>2203068333</v>
      </c>
      <c r="H193" s="4">
        <v>6871146853</v>
      </c>
      <c r="I193" s="4"/>
      <c r="J193" s="47" t="s">
        <v>217</v>
      </c>
      <c r="BI193" s="55" t="s">
        <v>66</v>
      </c>
      <c r="BJ193" s="55" t="s">
        <v>66</v>
      </c>
      <c r="BK193" s="55" t="s">
        <v>66</v>
      </c>
      <c r="BL193" s="55" t="s">
        <v>66</v>
      </c>
      <c r="BM193" s="55" t="s">
        <v>66</v>
      </c>
      <c r="BN193" s="55" t="s">
        <v>66</v>
      </c>
      <c r="BO193" s="55" t="s">
        <v>66</v>
      </c>
    </row>
    <row r="194" spans="1:102" ht="15.75" customHeight="1">
      <c r="A194" s="4">
        <v>190</v>
      </c>
      <c r="B194" s="2"/>
      <c r="C194" s="45" t="s">
        <v>211</v>
      </c>
      <c r="D194" s="2"/>
      <c r="E194" s="4"/>
      <c r="F194" s="2" t="s">
        <v>211</v>
      </c>
      <c r="G194" s="4">
        <v>2203068343</v>
      </c>
      <c r="H194" s="4">
        <v>6871146863</v>
      </c>
      <c r="I194" s="4"/>
      <c r="J194" s="47" t="s">
        <v>218</v>
      </c>
      <c r="BI194" s="55" t="s">
        <v>66</v>
      </c>
      <c r="BJ194" s="55" t="s">
        <v>66</v>
      </c>
      <c r="BK194" s="55" t="s">
        <v>66</v>
      </c>
      <c r="BL194" s="55" t="s">
        <v>66</v>
      </c>
      <c r="BM194" s="55" t="s">
        <v>66</v>
      </c>
      <c r="BN194" s="55" t="s">
        <v>66</v>
      </c>
      <c r="BO194" s="55" t="s">
        <v>66</v>
      </c>
    </row>
    <row r="195" spans="1:102" ht="15.75" customHeight="1">
      <c r="A195" s="4">
        <v>191</v>
      </c>
      <c r="B195" s="2"/>
      <c r="C195" s="45" t="s">
        <v>211</v>
      </c>
      <c r="D195" s="2"/>
      <c r="E195" s="4"/>
      <c r="F195" s="2" t="s">
        <v>211</v>
      </c>
      <c r="G195" s="4">
        <v>2203068331</v>
      </c>
      <c r="H195" s="4">
        <v>6871146851</v>
      </c>
      <c r="I195" s="4"/>
      <c r="J195" s="47" t="s">
        <v>219</v>
      </c>
      <c r="BI195" s="55" t="s">
        <v>66</v>
      </c>
      <c r="BJ195" s="55" t="s">
        <v>66</v>
      </c>
      <c r="BK195" s="55" t="s">
        <v>66</v>
      </c>
      <c r="BL195" s="55" t="s">
        <v>66</v>
      </c>
      <c r="BM195" s="55" t="s">
        <v>66</v>
      </c>
      <c r="BN195" s="55" t="s">
        <v>66</v>
      </c>
      <c r="BO195" s="55" t="s">
        <v>66</v>
      </c>
    </row>
    <row r="196" spans="1:102" ht="15.75" customHeight="1">
      <c r="A196" s="4">
        <v>192</v>
      </c>
      <c r="B196" s="2"/>
      <c r="C196" s="45" t="s">
        <v>211</v>
      </c>
      <c r="D196" s="2"/>
      <c r="E196" s="4"/>
      <c r="F196" s="2" t="s">
        <v>211</v>
      </c>
      <c r="G196" s="4">
        <v>2203068351</v>
      </c>
      <c r="H196" s="4">
        <v>6871146871</v>
      </c>
      <c r="I196" s="4"/>
      <c r="J196" s="47" t="s">
        <v>220</v>
      </c>
      <c r="BI196" s="55" t="s">
        <v>66</v>
      </c>
      <c r="BJ196" s="55" t="s">
        <v>66</v>
      </c>
      <c r="BK196" s="55" t="s">
        <v>66</v>
      </c>
      <c r="BL196" s="55" t="s">
        <v>66</v>
      </c>
      <c r="BM196" s="55" t="s">
        <v>66</v>
      </c>
      <c r="BN196" s="55" t="s">
        <v>66</v>
      </c>
      <c r="BO196" s="55" t="s">
        <v>66</v>
      </c>
    </row>
    <row r="197" spans="1:102" ht="15.75" customHeight="1">
      <c r="A197" s="4">
        <v>193</v>
      </c>
      <c r="B197" s="2"/>
      <c r="C197" s="45" t="s">
        <v>211</v>
      </c>
      <c r="D197" s="2"/>
      <c r="E197" s="4"/>
      <c r="F197" s="2" t="s">
        <v>211</v>
      </c>
      <c r="G197" s="4">
        <v>2203068335</v>
      </c>
      <c r="H197" s="4">
        <v>6871146854</v>
      </c>
      <c r="I197" s="4"/>
      <c r="J197" s="47" t="s">
        <v>221</v>
      </c>
      <c r="BI197" s="55" t="s">
        <v>66</v>
      </c>
      <c r="BJ197" s="55" t="s">
        <v>66</v>
      </c>
      <c r="BK197" s="55" t="s">
        <v>66</v>
      </c>
      <c r="BL197" s="55" t="s">
        <v>66</v>
      </c>
      <c r="BM197" s="55" t="s">
        <v>66</v>
      </c>
      <c r="BN197" s="55" t="s">
        <v>66</v>
      </c>
      <c r="BO197" s="55" t="s">
        <v>66</v>
      </c>
    </row>
    <row r="198" spans="1:102" ht="15.75" customHeight="1">
      <c r="A198" s="4">
        <v>194</v>
      </c>
      <c r="B198" s="2"/>
      <c r="C198" s="45" t="s">
        <v>211</v>
      </c>
      <c r="D198" s="2"/>
      <c r="E198" s="4"/>
      <c r="F198" s="2" t="s">
        <v>211</v>
      </c>
      <c r="G198" s="4">
        <v>2203068334</v>
      </c>
      <c r="H198" s="4">
        <v>6852241720</v>
      </c>
      <c r="I198" s="4"/>
      <c r="J198" s="47" t="s">
        <v>222</v>
      </c>
      <c r="BI198" s="55" t="s">
        <v>66</v>
      </c>
      <c r="BJ198" s="55" t="s">
        <v>66</v>
      </c>
      <c r="BK198" s="55" t="s">
        <v>66</v>
      </c>
      <c r="BL198" s="55" t="s">
        <v>66</v>
      </c>
      <c r="BM198" s="55" t="s">
        <v>66</v>
      </c>
      <c r="BN198" s="55" t="s">
        <v>66</v>
      </c>
      <c r="BO198" s="55" t="s">
        <v>66</v>
      </c>
    </row>
    <row r="199" spans="1:102" ht="15.75" customHeight="1">
      <c r="A199" s="4">
        <v>195</v>
      </c>
      <c r="B199" s="2"/>
      <c r="C199" s="45" t="s">
        <v>211</v>
      </c>
      <c r="D199" s="2"/>
      <c r="E199" s="4"/>
      <c r="F199" s="2" t="s">
        <v>211</v>
      </c>
      <c r="G199" s="4">
        <v>2203068346</v>
      </c>
      <c r="H199" s="4">
        <v>6871146866</v>
      </c>
      <c r="I199" s="4"/>
      <c r="J199" s="47" t="s">
        <v>223</v>
      </c>
      <c r="BI199" s="55" t="s">
        <v>66</v>
      </c>
      <c r="BJ199" s="55" t="s">
        <v>66</v>
      </c>
      <c r="BK199" s="55" t="s">
        <v>66</v>
      </c>
      <c r="BL199" s="55" t="s">
        <v>66</v>
      </c>
      <c r="BM199" s="55" t="s">
        <v>66</v>
      </c>
      <c r="BN199" s="55" t="s">
        <v>66</v>
      </c>
      <c r="BO199" s="55" t="s">
        <v>66</v>
      </c>
    </row>
    <row r="200" spans="1:102" ht="15.75" customHeight="1">
      <c r="A200" s="4">
        <v>196</v>
      </c>
      <c r="B200" s="2"/>
      <c r="C200" s="45" t="s">
        <v>211</v>
      </c>
      <c r="D200" s="2"/>
      <c r="E200" s="4"/>
      <c r="F200" s="2" t="s">
        <v>211</v>
      </c>
      <c r="G200" s="4">
        <v>2203068330</v>
      </c>
      <c r="H200" s="4">
        <v>6802106893</v>
      </c>
      <c r="I200" s="4"/>
      <c r="J200" s="47" t="s">
        <v>224</v>
      </c>
      <c r="BI200" s="55" t="s">
        <v>66</v>
      </c>
      <c r="BJ200" s="55" t="s">
        <v>66</v>
      </c>
      <c r="BK200" s="55" t="s">
        <v>66</v>
      </c>
      <c r="BL200" s="55" t="s">
        <v>66</v>
      </c>
      <c r="BM200" s="55" t="s">
        <v>66</v>
      </c>
      <c r="BN200" s="55" t="s">
        <v>66</v>
      </c>
      <c r="BO200" s="55" t="s">
        <v>66</v>
      </c>
    </row>
    <row r="201" spans="1:102" ht="15.75" customHeight="1">
      <c r="A201" s="4">
        <v>197</v>
      </c>
      <c r="B201" s="2"/>
      <c r="C201" s="45" t="s">
        <v>211</v>
      </c>
      <c r="D201" s="2"/>
      <c r="E201" s="4"/>
      <c r="F201" s="2" t="s">
        <v>211</v>
      </c>
      <c r="G201" s="4">
        <v>2203068337</v>
      </c>
      <c r="H201" s="4">
        <v>6871146856</v>
      </c>
      <c r="I201" s="4"/>
      <c r="J201" s="47" t="s">
        <v>225</v>
      </c>
      <c r="BI201" s="55" t="s">
        <v>66</v>
      </c>
      <c r="BJ201" s="55" t="s">
        <v>66</v>
      </c>
      <c r="BK201" s="55" t="s">
        <v>66</v>
      </c>
      <c r="BL201" s="55" t="s">
        <v>66</v>
      </c>
      <c r="BM201" s="55" t="s">
        <v>66</v>
      </c>
      <c r="BN201" s="55" t="s">
        <v>66</v>
      </c>
      <c r="BO201" s="55" t="s">
        <v>66</v>
      </c>
    </row>
    <row r="202" spans="1:102" ht="15.75" customHeight="1">
      <c r="A202" s="4">
        <v>198</v>
      </c>
      <c r="B202" s="2"/>
      <c r="C202" s="45" t="s">
        <v>211</v>
      </c>
      <c r="D202" s="2"/>
      <c r="E202" s="4"/>
      <c r="F202" s="2" t="s">
        <v>211</v>
      </c>
      <c r="G202" s="4">
        <v>2203068341</v>
      </c>
      <c r="H202" s="4">
        <v>6871146861</v>
      </c>
      <c r="I202" s="4"/>
      <c r="J202" s="47" t="s">
        <v>226</v>
      </c>
      <c r="BI202" s="55" t="s">
        <v>66</v>
      </c>
      <c r="BJ202" s="55" t="s">
        <v>66</v>
      </c>
      <c r="BK202" s="55" t="s">
        <v>66</v>
      </c>
      <c r="BL202" s="55" t="s">
        <v>66</v>
      </c>
      <c r="BM202" s="55" t="s">
        <v>66</v>
      </c>
      <c r="BN202" s="55" t="s">
        <v>66</v>
      </c>
      <c r="BO202" s="55" t="s">
        <v>66</v>
      </c>
    </row>
    <row r="203" spans="1:102" ht="15.75" customHeight="1">
      <c r="A203" s="4">
        <v>199</v>
      </c>
      <c r="B203" s="2"/>
      <c r="C203" s="45" t="s">
        <v>211</v>
      </c>
      <c r="D203" s="2"/>
      <c r="E203" s="4"/>
      <c r="F203" s="2" t="s">
        <v>211</v>
      </c>
      <c r="G203" s="4">
        <v>2203068347</v>
      </c>
      <c r="H203" s="4">
        <v>6871146867</v>
      </c>
      <c r="I203" s="4"/>
      <c r="J203" s="47" t="s">
        <v>227</v>
      </c>
      <c r="BI203" s="55" t="s">
        <v>66</v>
      </c>
      <c r="BJ203" s="55" t="s">
        <v>66</v>
      </c>
      <c r="BK203" s="55" t="s">
        <v>66</v>
      </c>
      <c r="BL203" s="55" t="s">
        <v>66</v>
      </c>
      <c r="BM203" s="55" t="s">
        <v>66</v>
      </c>
      <c r="BN203" s="55" t="s">
        <v>66</v>
      </c>
      <c r="BO203" s="55" t="s">
        <v>66</v>
      </c>
      <c r="CX203" s="58"/>
    </row>
    <row r="204" spans="1:102" ht="15.75" customHeight="1">
      <c r="A204" s="4">
        <v>200</v>
      </c>
      <c r="B204" s="2"/>
      <c r="C204" s="45" t="s">
        <v>211</v>
      </c>
      <c r="D204" s="2"/>
      <c r="E204" s="4"/>
      <c r="F204" s="2" t="s">
        <v>211</v>
      </c>
      <c r="G204" s="4">
        <v>2203068338</v>
      </c>
      <c r="H204" s="4">
        <v>6871146857</v>
      </c>
      <c r="I204" s="4"/>
      <c r="J204" s="47" t="s">
        <v>228</v>
      </c>
      <c r="BI204" s="55" t="s">
        <v>66</v>
      </c>
      <c r="BJ204" s="55" t="s">
        <v>66</v>
      </c>
      <c r="BK204" s="55" t="s">
        <v>66</v>
      </c>
      <c r="BL204" s="55" t="s">
        <v>66</v>
      </c>
      <c r="BM204" s="55" t="s">
        <v>66</v>
      </c>
      <c r="BN204" s="55" t="s">
        <v>66</v>
      </c>
      <c r="BO204" s="55" t="s">
        <v>66</v>
      </c>
    </row>
    <row r="205" spans="1:102" ht="15.75" customHeight="1">
      <c r="A205" s="4">
        <v>201</v>
      </c>
      <c r="B205" s="2"/>
      <c r="C205" s="45" t="s">
        <v>211</v>
      </c>
      <c r="D205" s="2"/>
      <c r="E205" s="4"/>
      <c r="F205" s="2" t="s">
        <v>211</v>
      </c>
      <c r="G205" s="4">
        <v>2203068349</v>
      </c>
      <c r="H205" s="4">
        <v>6871146869</v>
      </c>
      <c r="I205" s="4"/>
      <c r="J205" s="47" t="s">
        <v>229</v>
      </c>
      <c r="BH205" s="40"/>
      <c r="BI205" s="21" t="s">
        <v>66</v>
      </c>
      <c r="BJ205" s="21" t="s">
        <v>66</v>
      </c>
      <c r="BK205" s="21" t="s">
        <v>66</v>
      </c>
      <c r="BL205" s="55" t="s">
        <v>66</v>
      </c>
      <c r="BM205" s="55" t="s">
        <v>66</v>
      </c>
      <c r="BN205" s="55" t="s">
        <v>66</v>
      </c>
      <c r="BO205" s="55" t="s">
        <v>66</v>
      </c>
    </row>
    <row r="206" spans="1:102" ht="15.75" customHeight="1">
      <c r="A206" s="4">
        <v>202</v>
      </c>
      <c r="B206" s="2"/>
      <c r="C206" s="45" t="s">
        <v>211</v>
      </c>
      <c r="D206" s="2"/>
      <c r="E206" s="4"/>
      <c r="F206" s="2" t="s">
        <v>211</v>
      </c>
      <c r="G206" s="4">
        <v>2203068332</v>
      </c>
      <c r="H206" s="4">
        <v>6871146852</v>
      </c>
      <c r="I206" s="4"/>
      <c r="J206" s="47" t="s">
        <v>230</v>
      </c>
      <c r="BI206" s="55" t="s">
        <v>66</v>
      </c>
      <c r="BJ206" s="55" t="s">
        <v>66</v>
      </c>
      <c r="BK206" s="55" t="s">
        <v>66</v>
      </c>
      <c r="BL206" s="55" t="s">
        <v>66</v>
      </c>
      <c r="BM206" s="55" t="s">
        <v>66</v>
      </c>
      <c r="BN206" s="55" t="s">
        <v>66</v>
      </c>
      <c r="BO206" s="55" t="s">
        <v>66</v>
      </c>
    </row>
    <row r="207" spans="1:102" ht="15.75" customHeight="1">
      <c r="A207" s="4">
        <v>203</v>
      </c>
      <c r="B207" s="2"/>
      <c r="C207" s="45" t="s">
        <v>211</v>
      </c>
      <c r="D207" s="2"/>
      <c r="E207" s="4"/>
      <c r="F207" s="2" t="s">
        <v>211</v>
      </c>
      <c r="G207" s="4">
        <v>2203068348</v>
      </c>
      <c r="H207" s="4">
        <v>6871146868</v>
      </c>
      <c r="I207" s="4"/>
      <c r="J207" s="47" t="s">
        <v>231</v>
      </c>
      <c r="BI207" s="55" t="s">
        <v>66</v>
      </c>
      <c r="BJ207" s="55" t="s">
        <v>66</v>
      </c>
      <c r="BK207" s="55" t="s">
        <v>66</v>
      </c>
      <c r="BL207" s="55" t="s">
        <v>66</v>
      </c>
      <c r="BM207" s="55" t="s">
        <v>66</v>
      </c>
      <c r="BN207" s="55" t="s">
        <v>66</v>
      </c>
      <c r="BO207" s="55" t="s">
        <v>66</v>
      </c>
    </row>
    <row r="208" spans="1:102" ht="15.75" customHeight="1">
      <c r="A208" s="4">
        <v>204</v>
      </c>
      <c r="B208" s="2"/>
      <c r="C208" s="45" t="s">
        <v>211</v>
      </c>
      <c r="D208" s="2"/>
      <c r="E208" s="4"/>
      <c r="F208" s="2" t="s">
        <v>211</v>
      </c>
      <c r="G208" s="4">
        <v>2203068339</v>
      </c>
      <c r="H208" s="4">
        <v>6871146858</v>
      </c>
      <c r="I208" s="4"/>
      <c r="J208" s="47" t="s">
        <v>232</v>
      </c>
      <c r="BI208" s="55" t="s">
        <v>66</v>
      </c>
      <c r="BJ208" s="55" t="s">
        <v>66</v>
      </c>
      <c r="BK208" s="55" t="s">
        <v>66</v>
      </c>
      <c r="BL208" s="55" t="s">
        <v>66</v>
      </c>
      <c r="BM208" s="55" t="s">
        <v>66</v>
      </c>
      <c r="BN208" s="55" t="s">
        <v>66</v>
      </c>
      <c r="BO208" s="55" t="s">
        <v>66</v>
      </c>
    </row>
    <row r="209" spans="1:100" ht="15.75" customHeight="1">
      <c r="A209" s="4">
        <v>205</v>
      </c>
      <c r="B209" s="2"/>
      <c r="C209" s="45" t="s">
        <v>211</v>
      </c>
      <c r="D209" s="2"/>
      <c r="E209" s="4"/>
      <c r="F209" s="2" t="s">
        <v>211</v>
      </c>
      <c r="G209" s="4">
        <v>2203068353</v>
      </c>
      <c r="H209" s="4">
        <v>6871146873</v>
      </c>
      <c r="I209" s="4"/>
      <c r="J209" s="47" t="s">
        <v>233</v>
      </c>
      <c r="BI209" s="55" t="s">
        <v>66</v>
      </c>
      <c r="BJ209" s="55" t="s">
        <v>66</v>
      </c>
      <c r="BK209" s="55" t="s">
        <v>66</v>
      </c>
      <c r="BL209" s="55" t="s">
        <v>66</v>
      </c>
      <c r="BM209" s="55" t="s">
        <v>66</v>
      </c>
      <c r="BN209" s="55" t="s">
        <v>66</v>
      </c>
      <c r="BO209" s="55" t="s">
        <v>66</v>
      </c>
    </row>
    <row r="210" spans="1:100" ht="15.75" customHeight="1">
      <c r="A210" s="4">
        <v>206</v>
      </c>
      <c r="B210" s="2"/>
      <c r="C210" s="45" t="s">
        <v>211</v>
      </c>
      <c r="D210" s="2"/>
      <c r="E210" s="4"/>
      <c r="F210" s="2" t="s">
        <v>211</v>
      </c>
      <c r="G210" s="4">
        <v>2203068345</v>
      </c>
      <c r="H210" s="4">
        <v>6871146865</v>
      </c>
      <c r="I210" s="4"/>
      <c r="J210" s="47" t="s">
        <v>234</v>
      </c>
      <c r="BH210" s="40"/>
      <c r="BI210" s="21" t="s">
        <v>66</v>
      </c>
      <c r="BJ210" s="21" t="s">
        <v>66</v>
      </c>
      <c r="BK210" s="21" t="s">
        <v>66</v>
      </c>
      <c r="BL210" s="55" t="s">
        <v>66</v>
      </c>
      <c r="BM210" s="55" t="s">
        <v>66</v>
      </c>
      <c r="BN210" s="55" t="s">
        <v>66</v>
      </c>
      <c r="BO210" s="55" t="s">
        <v>66</v>
      </c>
    </row>
    <row r="211" spans="1:100" ht="15.75" customHeight="1">
      <c r="A211" s="4">
        <v>207</v>
      </c>
      <c r="B211" s="2"/>
      <c r="C211" s="45" t="s">
        <v>211</v>
      </c>
      <c r="D211" s="2"/>
      <c r="E211" s="4"/>
      <c r="F211" s="2" t="s">
        <v>211</v>
      </c>
      <c r="G211" s="4">
        <v>2203068340</v>
      </c>
      <c r="H211" s="4">
        <v>6871146859</v>
      </c>
      <c r="I211" s="4"/>
      <c r="J211" s="47" t="s">
        <v>235</v>
      </c>
      <c r="BI211" s="55" t="s">
        <v>66</v>
      </c>
      <c r="BJ211" s="55" t="s">
        <v>66</v>
      </c>
      <c r="BK211" s="55" t="s">
        <v>66</v>
      </c>
      <c r="BL211" s="55" t="s">
        <v>66</v>
      </c>
      <c r="BM211" s="55" t="s">
        <v>66</v>
      </c>
      <c r="BN211" s="55" t="s">
        <v>66</v>
      </c>
      <c r="BO211" s="55" t="s">
        <v>66</v>
      </c>
    </row>
    <row r="212" spans="1:100" ht="15.75" customHeight="1">
      <c r="A212" s="4">
        <v>208</v>
      </c>
      <c r="B212" s="2"/>
      <c r="C212" s="45" t="s">
        <v>236</v>
      </c>
      <c r="D212" s="2"/>
      <c r="E212" s="4"/>
      <c r="F212" s="2" t="s">
        <v>236</v>
      </c>
      <c r="G212" s="4">
        <v>2104285756</v>
      </c>
      <c r="H212" s="4">
        <v>6854324408</v>
      </c>
      <c r="I212" s="4"/>
      <c r="J212" s="47" t="s">
        <v>237</v>
      </c>
      <c r="AQ212" s="58"/>
      <c r="BM212" s="55" t="s">
        <v>240</v>
      </c>
      <c r="BN212" s="55" t="s">
        <v>240</v>
      </c>
    </row>
    <row r="213" spans="1:100" ht="15.75" customHeight="1">
      <c r="A213" s="4">
        <v>209</v>
      </c>
      <c r="B213" s="2"/>
      <c r="C213" s="45" t="s">
        <v>236</v>
      </c>
      <c r="D213" s="2"/>
      <c r="E213" s="4"/>
      <c r="F213" s="2" t="s">
        <v>236</v>
      </c>
      <c r="G213" s="4">
        <v>2106686501</v>
      </c>
      <c r="H213" s="4">
        <v>6865095786</v>
      </c>
      <c r="I213" s="4"/>
      <c r="J213" s="47" t="s">
        <v>238</v>
      </c>
      <c r="BM213" s="55" t="s">
        <v>240</v>
      </c>
      <c r="BN213" s="55" t="s">
        <v>240</v>
      </c>
    </row>
    <row r="214" spans="1:100" ht="15.75" customHeight="1">
      <c r="A214" s="4">
        <v>210</v>
      </c>
      <c r="B214" s="2"/>
      <c r="C214" s="45" t="s">
        <v>236</v>
      </c>
      <c r="D214" s="2"/>
      <c r="E214" s="4"/>
      <c r="F214" s="2" t="s">
        <v>236</v>
      </c>
      <c r="G214" s="4">
        <v>2106115356</v>
      </c>
      <c r="H214" s="4">
        <v>6864988522</v>
      </c>
      <c r="I214" s="4"/>
      <c r="J214" s="47" t="s">
        <v>239</v>
      </c>
      <c r="BM214" s="55" t="s">
        <v>240</v>
      </c>
      <c r="BN214" s="55" t="s">
        <v>240</v>
      </c>
      <c r="CV214" s="58"/>
    </row>
    <row r="215" spans="1:100" ht="15.75" customHeight="1">
      <c r="A215" s="4">
        <v>211</v>
      </c>
      <c r="B215" s="2"/>
      <c r="C215" s="45" t="s">
        <v>236</v>
      </c>
      <c r="D215" s="2"/>
      <c r="E215" s="4"/>
      <c r="F215" s="2" t="s">
        <v>236</v>
      </c>
      <c r="G215" s="4">
        <v>2102514835</v>
      </c>
      <c r="H215" s="4">
        <v>6855842265</v>
      </c>
      <c r="I215" s="4"/>
      <c r="J215" s="47" t="s">
        <v>241</v>
      </c>
      <c r="AQ215" s="55"/>
      <c r="BH215" s="40"/>
      <c r="BI215" s="40"/>
      <c r="BJ215" s="40"/>
      <c r="BK215" s="21" t="s">
        <v>66</v>
      </c>
      <c r="BL215" s="55" t="s">
        <v>66</v>
      </c>
      <c r="BM215" s="55" t="s">
        <v>66</v>
      </c>
      <c r="BN215" s="55" t="s">
        <v>66</v>
      </c>
    </row>
    <row r="216" spans="1:100" ht="15.75" customHeight="1">
      <c r="A216" s="4">
        <v>212</v>
      </c>
      <c r="B216" s="2"/>
      <c r="C216" s="45" t="s">
        <v>236</v>
      </c>
      <c r="D216" s="2"/>
      <c r="E216" s="4"/>
      <c r="F216" s="2" t="s">
        <v>236</v>
      </c>
      <c r="G216" s="4">
        <v>2102594132</v>
      </c>
      <c r="H216" s="4">
        <v>6864706785</v>
      </c>
      <c r="I216" s="4"/>
      <c r="J216" s="47" t="s">
        <v>242</v>
      </c>
      <c r="AP216" s="55" t="s">
        <v>894</v>
      </c>
      <c r="AQ216" s="55" t="s">
        <v>240</v>
      </c>
      <c r="AR216" s="55" t="s">
        <v>240</v>
      </c>
      <c r="AS216" s="55" t="s">
        <v>240</v>
      </c>
      <c r="AT216" s="55" t="s">
        <v>240</v>
      </c>
      <c r="BM216" s="55" t="s">
        <v>240</v>
      </c>
      <c r="BN216" s="55" t="s">
        <v>240</v>
      </c>
    </row>
    <row r="217" spans="1:100" ht="15.75" customHeight="1">
      <c r="A217" s="4">
        <v>213</v>
      </c>
      <c r="B217" s="2"/>
      <c r="C217" s="45" t="s">
        <v>236</v>
      </c>
      <c r="D217" s="2"/>
      <c r="E217" s="4"/>
      <c r="F217" s="2" t="s">
        <v>236</v>
      </c>
      <c r="G217" s="4">
        <v>2001287148</v>
      </c>
      <c r="H217" s="4">
        <v>6859225518</v>
      </c>
      <c r="I217" s="4"/>
      <c r="J217" s="47" t="s">
        <v>243</v>
      </c>
      <c r="BH217" s="40"/>
      <c r="BI217" s="40"/>
      <c r="BJ217" s="40"/>
      <c r="BK217" s="40"/>
      <c r="BM217" s="55" t="s">
        <v>240</v>
      </c>
      <c r="BN217" s="55" t="s">
        <v>240</v>
      </c>
    </row>
    <row r="218" spans="1:100" ht="15.75" customHeight="1">
      <c r="A218" s="4">
        <v>214</v>
      </c>
      <c r="B218" s="2"/>
      <c r="C218" s="45" t="s">
        <v>236</v>
      </c>
      <c r="D218" s="2"/>
      <c r="E218" s="4"/>
      <c r="F218" s="2" t="s">
        <v>236</v>
      </c>
      <c r="G218" s="4">
        <v>2106289361</v>
      </c>
      <c r="H218" s="4">
        <v>6882955551</v>
      </c>
      <c r="I218" s="4"/>
      <c r="J218" s="47" t="s">
        <v>244</v>
      </c>
      <c r="BM218" s="55" t="s">
        <v>240</v>
      </c>
      <c r="BN218" s="55" t="s">
        <v>240</v>
      </c>
    </row>
    <row r="219" spans="1:100" ht="15.75" customHeight="1">
      <c r="A219" s="4">
        <v>215</v>
      </c>
      <c r="B219" s="2"/>
      <c r="C219" s="45" t="s">
        <v>236</v>
      </c>
      <c r="D219" s="2"/>
      <c r="E219" s="4"/>
      <c r="F219" s="2" t="s">
        <v>236</v>
      </c>
      <c r="G219" s="4">
        <v>2106289362</v>
      </c>
      <c r="H219" s="4">
        <v>6864979839</v>
      </c>
      <c r="I219" s="4"/>
      <c r="J219" s="47" t="s">
        <v>245</v>
      </c>
      <c r="BM219" s="55" t="s">
        <v>240</v>
      </c>
      <c r="BN219" s="55" t="s">
        <v>240</v>
      </c>
    </row>
    <row r="220" spans="1:100" ht="15.75" customHeight="1">
      <c r="A220" s="4">
        <v>216</v>
      </c>
      <c r="B220" s="2"/>
      <c r="C220" s="45" t="s">
        <v>236</v>
      </c>
      <c r="D220" s="2"/>
      <c r="E220" s="4"/>
      <c r="F220" s="2" t="s">
        <v>236</v>
      </c>
      <c r="G220" s="4">
        <v>2102750180</v>
      </c>
      <c r="H220" s="4">
        <v>6864703867</v>
      </c>
      <c r="I220" s="4"/>
      <c r="J220" s="47" t="s">
        <v>246</v>
      </c>
      <c r="BH220" s="40"/>
      <c r="BI220" s="40"/>
      <c r="BJ220" s="40"/>
      <c r="BK220" s="40"/>
      <c r="BM220" s="55" t="s">
        <v>240</v>
      </c>
      <c r="BN220" s="55" t="s">
        <v>240</v>
      </c>
    </row>
    <row r="221" spans="1:100" ht="15.75" customHeight="1">
      <c r="A221" s="4">
        <v>217</v>
      </c>
      <c r="B221" s="2"/>
      <c r="C221" s="45" t="s">
        <v>236</v>
      </c>
      <c r="D221" s="2"/>
      <c r="E221" s="4"/>
      <c r="F221" s="2" t="s">
        <v>236</v>
      </c>
      <c r="G221" s="4">
        <v>2102105157</v>
      </c>
      <c r="H221" s="4">
        <v>6876894807</v>
      </c>
      <c r="I221" s="4"/>
      <c r="J221" s="47" t="s">
        <v>247</v>
      </c>
      <c r="AO221" s="55"/>
      <c r="AP221" s="55" t="s">
        <v>189</v>
      </c>
      <c r="AQ221" s="55" t="s">
        <v>189</v>
      </c>
      <c r="AR221" s="55" t="s">
        <v>189</v>
      </c>
      <c r="AS221" s="55" t="s">
        <v>189</v>
      </c>
      <c r="AT221" s="55" t="s">
        <v>189</v>
      </c>
      <c r="BH221" s="40"/>
      <c r="BI221" s="40"/>
      <c r="BJ221" s="40"/>
      <c r="BK221" s="40"/>
      <c r="BM221" s="55" t="s">
        <v>240</v>
      </c>
      <c r="BN221" s="55" t="s">
        <v>240</v>
      </c>
    </row>
    <row r="222" spans="1:100" ht="15.75" customHeight="1">
      <c r="A222" s="4">
        <v>218</v>
      </c>
      <c r="B222" s="2"/>
      <c r="C222" s="45" t="s">
        <v>236</v>
      </c>
      <c r="D222" s="2"/>
      <c r="E222" s="4"/>
      <c r="F222" s="2" t="s">
        <v>236</v>
      </c>
      <c r="G222" s="4">
        <v>2102518820</v>
      </c>
      <c r="H222" s="4">
        <v>6806134274</v>
      </c>
      <c r="I222" s="4"/>
      <c r="J222" s="47" t="s">
        <v>248</v>
      </c>
      <c r="BH222" s="21"/>
      <c r="BI222" s="21"/>
      <c r="BJ222" s="21"/>
      <c r="BK222" s="21" t="s">
        <v>66</v>
      </c>
      <c r="BL222" s="55" t="s">
        <v>66</v>
      </c>
      <c r="BM222" s="55" t="s">
        <v>66</v>
      </c>
      <c r="BN222" s="55" t="s">
        <v>66</v>
      </c>
    </row>
    <row r="223" spans="1:100" ht="15.75" customHeight="1">
      <c r="A223" s="4">
        <v>219</v>
      </c>
      <c r="B223" s="2"/>
      <c r="C223" s="45" t="s">
        <v>236</v>
      </c>
      <c r="D223" s="2"/>
      <c r="E223" s="4"/>
      <c r="F223" s="2" t="s">
        <v>236</v>
      </c>
      <c r="G223" s="4">
        <v>2104289459</v>
      </c>
      <c r="H223" s="4">
        <v>6865202321</v>
      </c>
      <c r="I223" s="4"/>
      <c r="J223" s="47" t="s">
        <v>249</v>
      </c>
      <c r="BH223" s="40"/>
      <c r="BI223" s="40"/>
      <c r="BJ223" s="40"/>
      <c r="BK223" s="21" t="s">
        <v>66</v>
      </c>
      <c r="BL223" s="55" t="s">
        <v>66</v>
      </c>
      <c r="BM223" s="55" t="s">
        <v>66</v>
      </c>
      <c r="BN223" s="55" t="s">
        <v>66</v>
      </c>
    </row>
    <row r="224" spans="1:100" ht="15.75" customHeight="1">
      <c r="A224" s="4">
        <v>220</v>
      </c>
      <c r="B224" s="2"/>
      <c r="C224" s="45" t="s">
        <v>236</v>
      </c>
      <c r="D224" s="2"/>
      <c r="E224" s="4"/>
      <c r="F224" s="2" t="s">
        <v>236</v>
      </c>
      <c r="G224" s="4">
        <v>2102106196</v>
      </c>
      <c r="H224" s="4">
        <v>6865524199</v>
      </c>
      <c r="I224" s="4"/>
      <c r="J224" s="47" t="s">
        <v>250</v>
      </c>
      <c r="AP224" s="55" t="s">
        <v>189</v>
      </c>
      <c r="AQ224" s="55" t="s">
        <v>496</v>
      </c>
      <c r="AR224" s="55" t="s">
        <v>496</v>
      </c>
      <c r="AS224" s="55" t="s">
        <v>189</v>
      </c>
      <c r="AT224" s="55" t="s">
        <v>189</v>
      </c>
      <c r="BH224" s="40"/>
      <c r="BI224" s="40"/>
      <c r="BJ224" s="40"/>
      <c r="BK224" s="40"/>
      <c r="BM224" s="55" t="s">
        <v>240</v>
      </c>
      <c r="BN224" s="55" t="s">
        <v>240</v>
      </c>
    </row>
    <row r="225" spans="1:96" ht="15.75" customHeight="1">
      <c r="A225" s="4">
        <v>221</v>
      </c>
      <c r="B225" s="2"/>
      <c r="C225" s="45" t="s">
        <v>236</v>
      </c>
      <c r="D225" s="2"/>
      <c r="E225" s="4"/>
      <c r="F225" s="2" t="s">
        <v>236</v>
      </c>
      <c r="G225" s="4">
        <v>2102598237</v>
      </c>
      <c r="H225" s="4">
        <v>6802737615</v>
      </c>
      <c r="I225" s="4"/>
      <c r="J225" s="47" t="s">
        <v>251</v>
      </c>
      <c r="AQ225" s="58"/>
      <c r="BK225" s="55" t="s">
        <v>66</v>
      </c>
      <c r="BL225" s="55" t="s">
        <v>66</v>
      </c>
      <c r="BM225" s="55" t="s">
        <v>66</v>
      </c>
      <c r="BN225" s="55" t="s">
        <v>66</v>
      </c>
    </row>
    <row r="226" spans="1:96" ht="15.75" customHeight="1">
      <c r="A226" s="4">
        <v>222</v>
      </c>
      <c r="B226" s="2"/>
      <c r="C226" s="45" t="s">
        <v>236</v>
      </c>
      <c r="D226" s="2"/>
      <c r="E226" s="4"/>
      <c r="F226" s="2" t="s">
        <v>236</v>
      </c>
      <c r="G226" s="4">
        <v>2106686645</v>
      </c>
      <c r="H226" s="4">
        <v>6865102383</v>
      </c>
      <c r="I226" s="4"/>
      <c r="J226" s="47" t="s">
        <v>252</v>
      </c>
      <c r="BH226" s="40"/>
      <c r="BI226" s="40"/>
      <c r="BJ226" s="40"/>
      <c r="BK226" s="40"/>
      <c r="BM226" s="55" t="s">
        <v>240</v>
      </c>
      <c r="BN226" s="55" t="s">
        <v>240</v>
      </c>
    </row>
    <row r="227" spans="1:96" ht="15.75" customHeight="1">
      <c r="A227" s="4">
        <v>224</v>
      </c>
      <c r="B227" s="2"/>
      <c r="C227" s="45" t="s">
        <v>236</v>
      </c>
      <c r="D227" s="2"/>
      <c r="E227" s="4"/>
      <c r="F227" s="2" t="s">
        <v>236</v>
      </c>
      <c r="G227" s="4">
        <v>2102508794</v>
      </c>
      <c r="H227" s="4">
        <v>6819240784</v>
      </c>
      <c r="I227" s="4"/>
      <c r="J227" s="47" t="s">
        <v>253</v>
      </c>
      <c r="BH227" s="40"/>
      <c r="BI227" s="40"/>
      <c r="BJ227" s="40"/>
      <c r="BK227" s="40"/>
      <c r="BM227" s="55" t="s">
        <v>240</v>
      </c>
      <c r="BN227" s="55" t="s">
        <v>240</v>
      </c>
    </row>
    <row r="228" spans="1:96" ht="15.75" customHeight="1">
      <c r="A228" s="4">
        <v>225</v>
      </c>
      <c r="B228" s="2"/>
      <c r="C228" s="45" t="s">
        <v>236</v>
      </c>
      <c r="D228" s="2"/>
      <c r="E228" s="4"/>
      <c r="F228" s="2" t="s">
        <v>236</v>
      </c>
      <c r="G228" s="4">
        <v>2104296095</v>
      </c>
      <c r="H228" s="4">
        <v>6800833778</v>
      </c>
      <c r="I228" s="4"/>
      <c r="J228" s="47" t="s">
        <v>254</v>
      </c>
      <c r="BM228" s="55" t="s">
        <v>240</v>
      </c>
      <c r="BN228" s="55" t="s">
        <v>240</v>
      </c>
    </row>
    <row r="229" spans="1:96" ht="15.75" customHeight="1">
      <c r="A229" s="4">
        <v>226</v>
      </c>
      <c r="B229" s="2"/>
      <c r="C229" s="45" t="s">
        <v>236</v>
      </c>
      <c r="D229" s="2"/>
      <c r="E229" s="4"/>
      <c r="F229" s="2" t="s">
        <v>236</v>
      </c>
      <c r="G229" s="4">
        <v>2106686063</v>
      </c>
      <c r="H229" s="4">
        <v>6865106124</v>
      </c>
      <c r="I229" s="4"/>
      <c r="J229" s="47" t="s">
        <v>255</v>
      </c>
      <c r="BM229" s="55" t="s">
        <v>240</v>
      </c>
      <c r="BN229" s="55" t="s">
        <v>240</v>
      </c>
    </row>
    <row r="230" spans="1:96" ht="15.75" customHeight="1">
      <c r="A230" s="4">
        <v>228</v>
      </c>
      <c r="B230" s="2"/>
      <c r="C230" s="45" t="s">
        <v>236</v>
      </c>
      <c r="D230" s="2"/>
      <c r="E230" s="4"/>
      <c r="F230" s="2" t="s">
        <v>236</v>
      </c>
      <c r="G230" s="4">
        <v>2104298848</v>
      </c>
      <c r="H230" s="4">
        <v>6865202367</v>
      </c>
      <c r="I230" s="4"/>
      <c r="J230" s="47" t="s">
        <v>256</v>
      </c>
      <c r="BM230" s="55" t="s">
        <v>240</v>
      </c>
      <c r="BN230" s="55" t="s">
        <v>240</v>
      </c>
    </row>
    <row r="231" spans="1:96" ht="15.75" customHeight="1">
      <c r="A231" s="4">
        <v>229</v>
      </c>
      <c r="B231" s="2"/>
      <c r="C231" s="45" t="s">
        <v>236</v>
      </c>
      <c r="D231" s="2"/>
      <c r="E231" s="4"/>
      <c r="F231" s="2" t="s">
        <v>236</v>
      </c>
      <c r="G231" s="4">
        <v>2102750704</v>
      </c>
      <c r="H231" s="4">
        <v>6801671501</v>
      </c>
      <c r="I231" s="4"/>
      <c r="J231" s="47" t="s">
        <v>257</v>
      </c>
      <c r="BH231" s="21" t="s">
        <v>66</v>
      </c>
      <c r="BI231" s="21" t="s">
        <v>66</v>
      </c>
      <c r="BJ231" s="21" t="s">
        <v>66</v>
      </c>
      <c r="BK231" s="21" t="s">
        <v>66</v>
      </c>
      <c r="BL231" s="55" t="s">
        <v>66</v>
      </c>
      <c r="BM231" s="55" t="s">
        <v>66</v>
      </c>
      <c r="BN231" s="55" t="s">
        <v>66</v>
      </c>
    </row>
    <row r="232" spans="1:96" ht="15.75" customHeight="1">
      <c r="A232" s="4">
        <v>230</v>
      </c>
      <c r="B232" s="2"/>
      <c r="C232" s="45" t="s">
        <v>236</v>
      </c>
      <c r="D232" s="2"/>
      <c r="E232" s="4"/>
      <c r="F232" s="2" t="s">
        <v>236</v>
      </c>
      <c r="G232" s="4">
        <v>2102511326</v>
      </c>
      <c r="H232" s="4">
        <v>6864706805</v>
      </c>
      <c r="I232" s="4"/>
      <c r="J232" s="47" t="s">
        <v>258</v>
      </c>
      <c r="BM232" s="55" t="s">
        <v>240</v>
      </c>
      <c r="BN232" s="55" t="s">
        <v>240</v>
      </c>
    </row>
    <row r="233" spans="1:96" ht="15.75" customHeight="1">
      <c r="A233" s="4">
        <v>231</v>
      </c>
      <c r="B233" s="2"/>
      <c r="C233" s="45" t="s">
        <v>236</v>
      </c>
      <c r="D233" s="2"/>
      <c r="E233" s="4"/>
      <c r="F233" s="2" t="s">
        <v>236</v>
      </c>
      <c r="G233" s="4">
        <v>2106690543</v>
      </c>
      <c r="H233" s="4">
        <v>6865110766</v>
      </c>
      <c r="I233" s="4"/>
      <c r="J233" s="47" t="s">
        <v>259</v>
      </c>
      <c r="K233" s="61"/>
      <c r="BM233" s="55" t="s">
        <v>240</v>
      </c>
      <c r="BN233" s="55" t="s">
        <v>240</v>
      </c>
    </row>
    <row r="234" spans="1:96" ht="15.75" customHeight="1">
      <c r="A234" s="4">
        <v>232</v>
      </c>
      <c r="B234" s="2"/>
      <c r="C234" s="45" t="s">
        <v>236</v>
      </c>
      <c r="D234" s="2"/>
      <c r="E234" s="4"/>
      <c r="F234" s="2" t="s">
        <v>236</v>
      </c>
      <c r="G234" s="4">
        <v>2104298913</v>
      </c>
      <c r="H234" s="4">
        <v>6865202370</v>
      </c>
      <c r="I234" s="4"/>
      <c r="J234" s="47" t="s">
        <v>260</v>
      </c>
      <c r="BM234" s="55" t="s">
        <v>240</v>
      </c>
      <c r="BN234" s="55" t="s">
        <v>240</v>
      </c>
      <c r="CP234" s="44"/>
      <c r="CQ234" s="10"/>
    </row>
    <row r="235" spans="1:96" ht="15.75" customHeight="1">
      <c r="A235" s="4">
        <v>233</v>
      </c>
      <c r="B235" s="2"/>
      <c r="C235" s="45" t="s">
        <v>236</v>
      </c>
      <c r="D235" s="2"/>
      <c r="E235" s="4"/>
      <c r="F235" s="2" t="s">
        <v>236</v>
      </c>
      <c r="G235" s="4">
        <v>2007570914</v>
      </c>
      <c r="H235" s="4">
        <v>6800618801</v>
      </c>
      <c r="I235" s="4"/>
      <c r="J235" s="47" t="s">
        <v>261</v>
      </c>
      <c r="BM235" s="55" t="s">
        <v>240</v>
      </c>
      <c r="BN235" s="55" t="s">
        <v>240</v>
      </c>
      <c r="CP235" s="44"/>
      <c r="CQ235" s="10"/>
    </row>
    <row r="236" spans="1:96" ht="15.75" customHeight="1">
      <c r="A236" s="4">
        <v>234</v>
      </c>
      <c r="B236" s="2"/>
      <c r="C236" s="45" t="s">
        <v>236</v>
      </c>
      <c r="D236" s="2"/>
      <c r="E236" s="4"/>
      <c r="F236" s="2" t="s">
        <v>236</v>
      </c>
      <c r="G236" s="4">
        <v>2001272135</v>
      </c>
      <c r="H236" s="4">
        <v>6822378322</v>
      </c>
      <c r="I236" s="4"/>
      <c r="J236" s="47" t="s">
        <v>262</v>
      </c>
      <c r="AP236" s="55" t="s">
        <v>66</v>
      </c>
      <c r="AQ236" s="55" t="s">
        <v>66</v>
      </c>
      <c r="AR236" s="55" t="s">
        <v>66</v>
      </c>
      <c r="AS236" s="55" t="s">
        <v>895</v>
      </c>
      <c r="AT236" s="55" t="s">
        <v>66</v>
      </c>
      <c r="BM236" s="55" t="s">
        <v>240</v>
      </c>
      <c r="BN236" s="55" t="s">
        <v>240</v>
      </c>
      <c r="CP236" s="44"/>
      <c r="CQ236" s="10"/>
    </row>
    <row r="237" spans="1:96" ht="15.75" customHeight="1">
      <c r="A237" s="4">
        <v>235</v>
      </c>
      <c r="B237" s="2"/>
      <c r="C237" s="45" t="s">
        <v>236</v>
      </c>
      <c r="D237" s="2"/>
      <c r="E237" s="4"/>
      <c r="F237" s="2" t="s">
        <v>236</v>
      </c>
      <c r="G237" s="4">
        <v>2001274599</v>
      </c>
      <c r="H237" s="4">
        <v>6802551494</v>
      </c>
      <c r="I237" s="4"/>
      <c r="J237" s="47" t="s">
        <v>263</v>
      </c>
      <c r="BM237" s="55" t="s">
        <v>240</v>
      </c>
      <c r="BN237" s="55" t="s">
        <v>240</v>
      </c>
      <c r="CP237" s="44"/>
      <c r="CQ237" s="44"/>
      <c r="CR237" s="44"/>
    </row>
    <row r="238" spans="1:96" ht="15.75" customHeight="1">
      <c r="A238" s="4">
        <v>236</v>
      </c>
      <c r="B238" s="2"/>
      <c r="C238" s="45" t="s">
        <v>236</v>
      </c>
      <c r="D238" s="2"/>
      <c r="E238" s="4"/>
      <c r="F238" s="2" t="s">
        <v>236</v>
      </c>
      <c r="G238" s="4">
        <v>2104291851</v>
      </c>
      <c r="H238" s="4">
        <v>6865202327</v>
      </c>
      <c r="I238" s="4"/>
      <c r="J238" s="47" t="s">
        <v>264</v>
      </c>
      <c r="BM238" s="55" t="s">
        <v>240</v>
      </c>
      <c r="BN238" s="55" t="s">
        <v>240</v>
      </c>
      <c r="CP238" s="44"/>
      <c r="CQ238" s="67"/>
    </row>
    <row r="239" spans="1:96" ht="15.75" customHeight="1">
      <c r="A239" s="4">
        <v>237</v>
      </c>
      <c r="B239" s="2"/>
      <c r="C239" s="45" t="s">
        <v>236</v>
      </c>
      <c r="D239" s="2"/>
      <c r="E239" s="4"/>
      <c r="F239" s="2" t="s">
        <v>236</v>
      </c>
      <c r="G239" s="4">
        <v>2102751930</v>
      </c>
      <c r="H239" s="4">
        <v>6888254776</v>
      </c>
      <c r="I239" s="4"/>
      <c r="J239" s="47" t="s">
        <v>265</v>
      </c>
      <c r="BM239" s="55" t="s">
        <v>240</v>
      </c>
      <c r="BN239" s="55" t="s">
        <v>240</v>
      </c>
      <c r="CP239" s="44"/>
      <c r="CQ239" s="67"/>
    </row>
    <row r="240" spans="1:96" ht="15.75" customHeight="1">
      <c r="A240" s="4">
        <v>238</v>
      </c>
      <c r="B240" s="2"/>
      <c r="C240" s="45" t="s">
        <v>236</v>
      </c>
      <c r="D240" s="2"/>
      <c r="E240" s="4"/>
      <c r="F240" s="2" t="s">
        <v>236</v>
      </c>
      <c r="G240" s="4">
        <v>2001293036</v>
      </c>
      <c r="H240" s="4">
        <v>6855985240</v>
      </c>
      <c r="I240" s="4"/>
      <c r="J240" s="47" t="s">
        <v>266</v>
      </c>
      <c r="BM240" s="55" t="s">
        <v>240</v>
      </c>
      <c r="BN240" s="55" t="s">
        <v>240</v>
      </c>
      <c r="CO240" s="44"/>
      <c r="CP240" s="44"/>
      <c r="CQ240" s="44"/>
      <c r="CR240" s="44"/>
    </row>
    <row r="241" spans="1:99" ht="15.75" customHeight="1">
      <c r="A241" s="4">
        <v>239</v>
      </c>
      <c r="B241" s="2"/>
      <c r="C241" s="45" t="s">
        <v>236</v>
      </c>
      <c r="D241" s="2"/>
      <c r="E241" s="4"/>
      <c r="F241" s="2" t="s">
        <v>236</v>
      </c>
      <c r="G241" s="4">
        <v>2102509934</v>
      </c>
      <c r="H241" s="4">
        <v>6801671501</v>
      </c>
      <c r="I241" s="4"/>
      <c r="J241" s="47" t="s">
        <v>267</v>
      </c>
      <c r="BM241" s="55" t="s">
        <v>240</v>
      </c>
      <c r="BN241" s="55" t="s">
        <v>240</v>
      </c>
      <c r="CP241" s="44"/>
      <c r="CQ241" s="10"/>
    </row>
    <row r="242" spans="1:99" ht="15.75" customHeight="1">
      <c r="A242" s="4">
        <v>240</v>
      </c>
      <c r="B242" s="2"/>
      <c r="C242" s="45" t="s">
        <v>268</v>
      </c>
      <c r="D242" s="2"/>
      <c r="E242" s="4"/>
      <c r="F242" s="2" t="s">
        <v>268</v>
      </c>
      <c r="G242" s="4">
        <v>2106115442</v>
      </c>
      <c r="H242" s="4">
        <v>6864987235</v>
      </c>
      <c r="I242" s="4"/>
      <c r="J242" s="47" t="s">
        <v>269</v>
      </c>
      <c r="CI242" s="119"/>
      <c r="CJ242" s="119"/>
      <c r="CK242" s="120"/>
      <c r="CL242" s="119"/>
      <c r="CP242" s="44"/>
      <c r="CQ242" s="67"/>
    </row>
    <row r="243" spans="1:99" ht="15.75" customHeight="1">
      <c r="A243" s="4">
        <v>241</v>
      </c>
      <c r="B243" s="2"/>
      <c r="C243" s="45" t="s">
        <v>270</v>
      </c>
      <c r="D243" s="2"/>
      <c r="E243" s="4"/>
      <c r="F243" s="2" t="s">
        <v>270</v>
      </c>
      <c r="G243" s="4">
        <v>2001293881</v>
      </c>
      <c r="H243" s="4">
        <v>6853713979</v>
      </c>
      <c r="I243" s="4"/>
      <c r="J243" s="47" t="s">
        <v>271</v>
      </c>
      <c r="AP243" s="55" t="s">
        <v>189</v>
      </c>
      <c r="AQ243" s="55" t="s">
        <v>189</v>
      </c>
      <c r="AR243" s="55" t="s">
        <v>189</v>
      </c>
      <c r="AS243" s="55" t="s">
        <v>189</v>
      </c>
      <c r="CI243" s="119"/>
      <c r="CJ243" s="119"/>
      <c r="CK243" s="119"/>
      <c r="CL243" s="119"/>
      <c r="CP243" s="44"/>
      <c r="CQ243" s="10"/>
    </row>
    <row r="244" spans="1:99" ht="15.75" customHeight="1">
      <c r="A244" s="4">
        <v>242</v>
      </c>
      <c r="B244" s="2"/>
      <c r="C244" s="45" t="s">
        <v>268</v>
      </c>
      <c r="D244" s="2"/>
      <c r="E244" s="4"/>
      <c r="F244" s="2" t="s">
        <v>268</v>
      </c>
      <c r="G244" s="4">
        <v>2102836941</v>
      </c>
      <c r="H244" s="4">
        <v>6859388134</v>
      </c>
      <c r="I244" s="4"/>
      <c r="J244" s="47" t="s">
        <v>272</v>
      </c>
      <c r="CI244" s="119"/>
      <c r="CJ244" s="119"/>
      <c r="CK244" s="120"/>
      <c r="CL244" s="119"/>
      <c r="CP244" s="44"/>
      <c r="CQ244" s="67"/>
    </row>
    <row r="245" spans="1:99" ht="15.75" customHeight="1">
      <c r="A245" s="4">
        <v>243</v>
      </c>
      <c r="B245" s="2"/>
      <c r="C245" s="45" t="s">
        <v>268</v>
      </c>
      <c r="D245" s="2"/>
      <c r="E245" s="4"/>
      <c r="F245" s="2" t="s">
        <v>268</v>
      </c>
      <c r="G245" s="4">
        <v>2106685458</v>
      </c>
      <c r="H245" s="4">
        <v>6865095208</v>
      </c>
      <c r="I245" s="4"/>
      <c r="J245" s="47" t="s">
        <v>273</v>
      </c>
      <c r="CI245" s="120"/>
      <c r="CJ245" s="120"/>
      <c r="CK245" s="120"/>
      <c r="CL245" s="120"/>
      <c r="CP245" s="44"/>
      <c r="CQ245" s="10"/>
    </row>
    <row r="246" spans="1:99" ht="15.75" customHeight="1">
      <c r="A246" s="4">
        <v>244</v>
      </c>
      <c r="B246" s="2"/>
      <c r="C246" s="45" t="s">
        <v>268</v>
      </c>
      <c r="D246" s="2"/>
      <c r="E246" s="4"/>
      <c r="F246" s="2" t="s">
        <v>268</v>
      </c>
      <c r="G246" s="4">
        <v>2104287100</v>
      </c>
      <c r="H246" s="4">
        <v>6865202320</v>
      </c>
      <c r="I246" s="4"/>
      <c r="J246" s="47" t="s">
        <v>274</v>
      </c>
      <c r="O246" s="58"/>
      <c r="CI246" s="119"/>
      <c r="CJ246" s="119"/>
      <c r="CK246" s="119"/>
      <c r="CL246" s="119"/>
      <c r="CP246" s="44"/>
      <c r="CQ246" s="10"/>
    </row>
    <row r="247" spans="1:99" ht="15.75" customHeight="1">
      <c r="A247" s="4">
        <v>245</v>
      </c>
      <c r="B247" s="2"/>
      <c r="C247" s="45" t="s">
        <v>268</v>
      </c>
      <c r="D247" s="2"/>
      <c r="E247" s="4"/>
      <c r="F247" s="2" t="s">
        <v>268</v>
      </c>
      <c r="G247" s="4">
        <v>2106098794</v>
      </c>
      <c r="H247" s="4">
        <v>6882955528</v>
      </c>
      <c r="I247" s="4"/>
      <c r="J247" s="47" t="s">
        <v>275</v>
      </c>
      <c r="AP247" s="55" t="s">
        <v>189</v>
      </c>
      <c r="AQ247" s="55" t="s">
        <v>189</v>
      </c>
      <c r="AR247" s="55" t="s">
        <v>189</v>
      </c>
      <c r="AS247" s="55" t="s">
        <v>189</v>
      </c>
      <c r="CI247" s="119"/>
      <c r="CJ247" s="119"/>
      <c r="CK247" s="119"/>
      <c r="CL247" s="119"/>
      <c r="CP247" s="44"/>
      <c r="CQ247" s="10"/>
    </row>
    <row r="248" spans="1:99" ht="15.75" customHeight="1">
      <c r="A248" s="4">
        <v>246</v>
      </c>
      <c r="B248" s="2"/>
      <c r="C248" s="45" t="s">
        <v>268</v>
      </c>
      <c r="D248" s="2"/>
      <c r="E248" s="4"/>
      <c r="F248" s="2" t="s">
        <v>268</v>
      </c>
      <c r="G248" s="4">
        <v>2106686249</v>
      </c>
      <c r="H248" s="4">
        <v>6831169920</v>
      </c>
      <c r="I248" s="4"/>
      <c r="J248" s="47" t="s">
        <v>276</v>
      </c>
      <c r="CI248" s="120"/>
      <c r="CJ248" s="120"/>
      <c r="CK248" s="120"/>
      <c r="CL248" s="120"/>
      <c r="CP248" s="44"/>
      <c r="CQ248" s="10"/>
    </row>
    <row r="249" spans="1:99" ht="15.75" customHeight="1">
      <c r="A249" s="4">
        <v>248</v>
      </c>
      <c r="B249" s="2"/>
      <c r="C249" s="45" t="s">
        <v>268</v>
      </c>
      <c r="D249" s="2"/>
      <c r="E249" s="4"/>
      <c r="F249" s="2" t="s">
        <v>268</v>
      </c>
      <c r="G249" s="4">
        <v>2106100360</v>
      </c>
      <c r="H249" s="4">
        <v>6882955530</v>
      </c>
      <c r="I249" s="4"/>
      <c r="J249" s="47" t="s">
        <v>277</v>
      </c>
      <c r="AP249" s="55" t="s">
        <v>189</v>
      </c>
      <c r="AQ249" s="55" t="s">
        <v>189</v>
      </c>
      <c r="AR249" s="55" t="s">
        <v>189</v>
      </c>
      <c r="AS249" s="55" t="s">
        <v>189</v>
      </c>
      <c r="CP249" s="44"/>
      <c r="CQ249" s="10"/>
    </row>
    <row r="250" spans="1:99" ht="15.75" customHeight="1">
      <c r="A250" s="4">
        <v>249</v>
      </c>
      <c r="B250" s="2"/>
      <c r="C250" s="45" t="s">
        <v>268</v>
      </c>
      <c r="D250" s="2"/>
      <c r="E250" s="4"/>
      <c r="F250" s="2" t="s">
        <v>268</v>
      </c>
      <c r="G250" s="4">
        <v>2106101522</v>
      </c>
      <c r="H250" s="4">
        <v>6882955533</v>
      </c>
      <c r="I250" s="4"/>
      <c r="J250" s="47" t="s">
        <v>278</v>
      </c>
      <c r="CP250" s="44"/>
      <c r="CQ250" s="67"/>
    </row>
    <row r="251" spans="1:99" ht="15.75" customHeight="1">
      <c r="A251" s="4">
        <v>250</v>
      </c>
      <c r="B251" s="2"/>
      <c r="C251" s="45" t="s">
        <v>268</v>
      </c>
      <c r="D251" s="2"/>
      <c r="E251" s="4"/>
      <c r="F251" s="2" t="s">
        <v>268</v>
      </c>
      <c r="G251" s="4">
        <v>2106686677</v>
      </c>
      <c r="H251" s="4">
        <v>6865103828</v>
      </c>
      <c r="I251" s="4"/>
      <c r="J251" s="47" t="s">
        <v>279</v>
      </c>
      <c r="AP251" s="55" t="s">
        <v>189</v>
      </c>
      <c r="AQ251" s="55" t="s">
        <v>189</v>
      </c>
      <c r="AR251" s="55" t="s">
        <v>189</v>
      </c>
      <c r="AS251" s="55" t="s">
        <v>189</v>
      </c>
      <c r="CP251" s="44"/>
      <c r="CQ251" s="10"/>
    </row>
    <row r="252" spans="1:99" ht="15.75" customHeight="1">
      <c r="A252" s="4">
        <v>251</v>
      </c>
      <c r="B252" s="2"/>
      <c r="C252" s="45" t="s">
        <v>268</v>
      </c>
      <c r="D252" s="2"/>
      <c r="E252" s="4"/>
      <c r="F252" s="2" t="s">
        <v>268</v>
      </c>
      <c r="G252" s="4">
        <v>2106105115</v>
      </c>
      <c r="H252" s="4">
        <v>6882955537</v>
      </c>
      <c r="I252" s="4"/>
      <c r="J252" s="47" t="s">
        <v>280</v>
      </c>
      <c r="CP252" s="44"/>
      <c r="CQ252" s="10"/>
    </row>
    <row r="253" spans="1:99" ht="15.75" customHeight="1">
      <c r="A253" s="4">
        <v>253</v>
      </c>
      <c r="B253" s="2"/>
      <c r="C253" s="45" t="s">
        <v>268</v>
      </c>
      <c r="D253" s="2"/>
      <c r="E253" s="4"/>
      <c r="F253" s="2" t="s">
        <v>268</v>
      </c>
      <c r="G253" s="4">
        <v>2106686747</v>
      </c>
      <c r="H253" s="4">
        <v>6865105050</v>
      </c>
      <c r="I253" s="4"/>
      <c r="J253" s="47" t="s">
        <v>281</v>
      </c>
      <c r="AZ253" s="58"/>
      <c r="CO253" s="44"/>
      <c r="CP253" s="44"/>
      <c r="CQ253" s="44"/>
      <c r="CR253" s="44"/>
      <c r="CS253" s="121"/>
      <c r="CT253" s="121"/>
      <c r="CU253" s="121"/>
    </row>
    <row r="254" spans="1:99" ht="15.75" customHeight="1">
      <c r="A254" s="4">
        <v>254</v>
      </c>
      <c r="B254" s="2"/>
      <c r="C254" s="45" t="s">
        <v>268</v>
      </c>
      <c r="D254" s="2"/>
      <c r="E254" s="4"/>
      <c r="F254" s="2" t="s">
        <v>268</v>
      </c>
      <c r="G254" s="4">
        <v>2102592604</v>
      </c>
      <c r="H254" s="4">
        <v>6864706798</v>
      </c>
      <c r="I254" s="4"/>
      <c r="J254" s="47" t="s">
        <v>282</v>
      </c>
      <c r="U254" s="55" t="s">
        <v>677</v>
      </c>
      <c r="V254" s="55" t="s">
        <v>677</v>
      </c>
      <c r="W254" s="55" t="s">
        <v>677</v>
      </c>
      <c r="X254" s="55" t="s">
        <v>677</v>
      </c>
      <c r="CP254" s="44"/>
      <c r="CQ254" s="10"/>
    </row>
    <row r="255" spans="1:99" ht="15.75" customHeight="1">
      <c r="A255" s="4">
        <v>255</v>
      </c>
      <c r="B255" s="2"/>
      <c r="C255" s="45" t="s">
        <v>268</v>
      </c>
      <c r="D255" s="2"/>
      <c r="E255" s="4"/>
      <c r="F255" s="2" t="s">
        <v>268</v>
      </c>
      <c r="G255" s="4">
        <v>2106098545</v>
      </c>
      <c r="H255" s="4">
        <v>6882955635</v>
      </c>
      <c r="I255" s="4"/>
      <c r="J255" s="47" t="s">
        <v>283</v>
      </c>
      <c r="AP255" s="55" t="s">
        <v>189</v>
      </c>
      <c r="AQ255" s="55" t="s">
        <v>189</v>
      </c>
      <c r="AR255" s="55" t="s">
        <v>189</v>
      </c>
      <c r="AS255" s="55" t="s">
        <v>189</v>
      </c>
      <c r="CP255" s="44"/>
      <c r="CQ255" s="10"/>
    </row>
    <row r="256" spans="1:99" ht="15.75" customHeight="1">
      <c r="A256" s="4">
        <v>256</v>
      </c>
      <c r="B256" s="2"/>
      <c r="C256" s="45" t="s">
        <v>268</v>
      </c>
      <c r="D256" s="2"/>
      <c r="E256" s="4"/>
      <c r="F256" s="2" t="s">
        <v>268</v>
      </c>
      <c r="G256" s="4">
        <v>2106683433</v>
      </c>
      <c r="H256" s="4">
        <v>6865112290</v>
      </c>
      <c r="I256" s="4"/>
      <c r="J256" s="47" t="s">
        <v>284</v>
      </c>
      <c r="U256" s="55" t="s">
        <v>677</v>
      </c>
      <c r="V256" s="55" t="s">
        <v>677</v>
      </c>
      <c r="W256" s="55" t="s">
        <v>677</v>
      </c>
      <c r="X256" s="55" t="s">
        <v>677</v>
      </c>
      <c r="CP256" s="44"/>
      <c r="CQ256" s="10"/>
    </row>
    <row r="257" spans="1:95" ht="15.75" customHeight="1">
      <c r="A257" s="4">
        <v>257</v>
      </c>
      <c r="B257" s="2"/>
      <c r="C257" s="45" t="s">
        <v>268</v>
      </c>
      <c r="D257" s="2"/>
      <c r="E257" s="4"/>
      <c r="F257" s="2" t="s">
        <v>268</v>
      </c>
      <c r="G257" s="4">
        <v>2106289377</v>
      </c>
      <c r="H257" s="4">
        <v>6882955561</v>
      </c>
      <c r="I257" s="4"/>
      <c r="J257" s="47" t="s">
        <v>285</v>
      </c>
      <c r="CP257" s="44"/>
      <c r="CQ257" s="10"/>
    </row>
    <row r="258" spans="1:95" ht="15.75" customHeight="1">
      <c r="A258" s="4">
        <v>258</v>
      </c>
      <c r="B258" s="2"/>
      <c r="C258" s="45" t="s">
        <v>268</v>
      </c>
      <c r="D258" s="2"/>
      <c r="E258" s="4"/>
      <c r="F258" s="2" t="s">
        <v>268</v>
      </c>
      <c r="G258" s="4">
        <v>2106289378</v>
      </c>
      <c r="H258" s="4">
        <v>6882955562</v>
      </c>
      <c r="I258" s="4"/>
      <c r="J258" s="47" t="s">
        <v>286</v>
      </c>
      <c r="CP258" s="44"/>
      <c r="CQ258" s="10"/>
    </row>
    <row r="259" spans="1:95" ht="15.75" customHeight="1">
      <c r="A259" s="4">
        <v>259</v>
      </c>
      <c r="B259" s="2"/>
      <c r="C259" s="45" t="s">
        <v>268</v>
      </c>
      <c r="D259" s="2"/>
      <c r="E259" s="4"/>
      <c r="F259" s="2" t="s">
        <v>268</v>
      </c>
      <c r="G259" s="4">
        <v>2106107406</v>
      </c>
      <c r="H259" s="4">
        <v>6859663825</v>
      </c>
      <c r="I259" s="4"/>
      <c r="J259" s="47" t="s">
        <v>287</v>
      </c>
      <c r="AP259" s="55" t="s">
        <v>189</v>
      </c>
      <c r="AQ259" s="55" t="s">
        <v>189</v>
      </c>
      <c r="AR259" s="55" t="s">
        <v>189</v>
      </c>
      <c r="AS259" s="55" t="s">
        <v>189</v>
      </c>
      <c r="CP259" s="44"/>
      <c r="CQ259" s="67"/>
    </row>
    <row r="260" spans="1:95" ht="15.75" customHeight="1">
      <c r="A260" s="4">
        <v>260</v>
      </c>
      <c r="B260" s="2"/>
      <c r="C260" s="45" t="s">
        <v>268</v>
      </c>
      <c r="D260" s="2"/>
      <c r="E260" s="4"/>
      <c r="F260" s="2" t="s">
        <v>268</v>
      </c>
      <c r="G260" s="4">
        <v>2001287223</v>
      </c>
      <c r="H260" s="4">
        <v>6859228881</v>
      </c>
      <c r="I260" s="4"/>
      <c r="J260" s="47" t="s">
        <v>288</v>
      </c>
      <c r="CP260" s="44"/>
      <c r="CQ260" s="67"/>
    </row>
    <row r="261" spans="1:95" ht="15.75" customHeight="1">
      <c r="A261" s="4">
        <v>261</v>
      </c>
      <c r="B261" s="2"/>
      <c r="C261" s="45" t="s">
        <v>268</v>
      </c>
      <c r="D261" s="2"/>
      <c r="E261" s="4"/>
      <c r="F261" s="2" t="s">
        <v>268</v>
      </c>
      <c r="G261" s="4">
        <v>2106686446</v>
      </c>
      <c r="H261" s="4">
        <v>6865107433</v>
      </c>
      <c r="I261" s="4"/>
      <c r="J261" s="47" t="s">
        <v>289</v>
      </c>
      <c r="CP261" s="44"/>
      <c r="CQ261" s="44"/>
    </row>
    <row r="262" spans="1:95" ht="15.75" customHeight="1">
      <c r="A262" s="4">
        <v>262</v>
      </c>
      <c r="B262" s="2"/>
      <c r="C262" s="45" t="s">
        <v>268</v>
      </c>
      <c r="D262" s="2"/>
      <c r="E262" s="4"/>
      <c r="F262" s="2" t="s">
        <v>268</v>
      </c>
      <c r="G262" s="4">
        <v>2104297619</v>
      </c>
      <c r="H262" s="4">
        <v>6802223293</v>
      </c>
      <c r="I262" s="4"/>
      <c r="J262" s="47" t="s">
        <v>290</v>
      </c>
      <c r="U262" s="55" t="s">
        <v>677</v>
      </c>
      <c r="V262" s="55" t="s">
        <v>677</v>
      </c>
      <c r="W262" s="55" t="s">
        <v>677</v>
      </c>
      <c r="X262" s="55" t="s">
        <v>677</v>
      </c>
      <c r="CP262" s="44"/>
      <c r="CQ262" s="10"/>
    </row>
    <row r="263" spans="1:95" ht="15.75" customHeight="1">
      <c r="A263" s="4">
        <v>263</v>
      </c>
      <c r="B263" s="2"/>
      <c r="C263" s="45" t="s">
        <v>268</v>
      </c>
      <c r="D263" s="2"/>
      <c r="E263" s="4"/>
      <c r="F263" s="2" t="s">
        <v>268</v>
      </c>
      <c r="G263" s="4">
        <v>2104297742</v>
      </c>
      <c r="H263" s="4">
        <v>6865202350</v>
      </c>
      <c r="I263" s="4"/>
      <c r="J263" s="47" t="s">
        <v>291</v>
      </c>
    </row>
    <row r="264" spans="1:95" ht="15.75" customHeight="1">
      <c r="A264" s="4">
        <v>264</v>
      </c>
      <c r="B264" s="2"/>
      <c r="C264" s="45" t="s">
        <v>268</v>
      </c>
      <c r="D264" s="2"/>
      <c r="E264" s="4"/>
      <c r="F264" s="2" t="s">
        <v>268</v>
      </c>
      <c r="G264" s="4">
        <v>2205544138</v>
      </c>
      <c r="H264" s="4">
        <v>403365436</v>
      </c>
      <c r="I264" s="4"/>
      <c r="J264" s="47" t="s">
        <v>292</v>
      </c>
    </row>
    <row r="265" spans="1:95" ht="15.75" customHeight="1">
      <c r="A265" s="4">
        <v>265</v>
      </c>
      <c r="B265" s="2"/>
      <c r="C265" s="45" t="s">
        <v>268</v>
      </c>
      <c r="D265" s="2"/>
      <c r="E265" s="4"/>
      <c r="F265" s="2" t="s">
        <v>268</v>
      </c>
      <c r="G265" s="4">
        <v>2106690704</v>
      </c>
      <c r="H265" s="4">
        <v>6865112287</v>
      </c>
      <c r="I265" s="4"/>
      <c r="J265" s="47" t="s">
        <v>293</v>
      </c>
      <c r="AP265" s="55" t="s">
        <v>189</v>
      </c>
      <c r="AQ265" s="55" t="s">
        <v>189</v>
      </c>
      <c r="AR265" s="55" t="s">
        <v>189</v>
      </c>
      <c r="AS265" s="55" t="s">
        <v>189</v>
      </c>
    </row>
    <row r="266" spans="1:95" ht="15.75" customHeight="1">
      <c r="A266" s="4">
        <v>266</v>
      </c>
      <c r="B266" s="2"/>
      <c r="C266" s="45" t="s">
        <v>268</v>
      </c>
      <c r="D266" s="2"/>
      <c r="E266" s="4"/>
      <c r="F266" s="2" t="s">
        <v>268</v>
      </c>
      <c r="G266" s="4">
        <v>2106690934</v>
      </c>
      <c r="H266" s="4">
        <v>6865108693</v>
      </c>
      <c r="I266" s="4"/>
      <c r="J266" s="47" t="s">
        <v>294</v>
      </c>
      <c r="BK266" s="55" t="s">
        <v>189</v>
      </c>
      <c r="BL266" s="55" t="s">
        <v>189</v>
      </c>
      <c r="BM266" s="55" t="s">
        <v>189</v>
      </c>
      <c r="BN266" s="55" t="s">
        <v>189</v>
      </c>
    </row>
    <row r="267" spans="1:95" ht="15.75" customHeight="1">
      <c r="A267" s="4">
        <v>267</v>
      </c>
      <c r="B267" s="2"/>
      <c r="C267" s="45" t="s">
        <v>268</v>
      </c>
      <c r="D267" s="2"/>
      <c r="E267" s="4"/>
      <c r="F267" s="2" t="s">
        <v>268</v>
      </c>
      <c r="G267" s="4">
        <v>2104292147</v>
      </c>
      <c r="H267" s="4">
        <v>6865202330</v>
      </c>
      <c r="I267" s="4"/>
      <c r="J267" s="47" t="s">
        <v>295</v>
      </c>
      <c r="U267" s="55" t="s">
        <v>677</v>
      </c>
      <c r="V267" s="55" t="s">
        <v>677</v>
      </c>
      <c r="W267" s="55" t="s">
        <v>677</v>
      </c>
      <c r="X267" s="55" t="s">
        <v>677</v>
      </c>
    </row>
    <row r="268" spans="1:95" ht="15.75" customHeight="1">
      <c r="A268" s="4">
        <v>268</v>
      </c>
      <c r="B268" s="2"/>
      <c r="C268" s="45" t="s">
        <v>268</v>
      </c>
      <c r="D268" s="2"/>
      <c r="E268" s="4"/>
      <c r="F268" s="2" t="s">
        <v>268</v>
      </c>
      <c r="G268" s="4">
        <v>2106108712</v>
      </c>
      <c r="H268" s="4">
        <v>6882955547</v>
      </c>
      <c r="I268" s="4"/>
      <c r="J268" s="47" t="s">
        <v>296</v>
      </c>
      <c r="U268" s="55" t="s">
        <v>677</v>
      </c>
      <c r="V268" s="55" t="s">
        <v>677</v>
      </c>
      <c r="W268" s="55" t="s">
        <v>677</v>
      </c>
      <c r="X268" s="55" t="s">
        <v>677</v>
      </c>
    </row>
    <row r="269" spans="1:95" ht="15.75" customHeight="1">
      <c r="A269" s="4">
        <v>269</v>
      </c>
      <c r="B269" s="2"/>
      <c r="C269" s="45" t="s">
        <v>268</v>
      </c>
      <c r="D269" s="2"/>
      <c r="E269" s="4"/>
      <c r="F269" s="2" t="s">
        <v>268</v>
      </c>
      <c r="G269" s="4">
        <v>2001272056</v>
      </c>
      <c r="H269" s="4">
        <v>6821115136</v>
      </c>
      <c r="I269" s="4"/>
      <c r="J269" s="47" t="s">
        <v>298</v>
      </c>
    </row>
    <row r="270" spans="1:95" ht="15.75" customHeight="1">
      <c r="A270" s="4">
        <v>270</v>
      </c>
      <c r="B270" s="2"/>
      <c r="C270" s="45" t="s">
        <v>268</v>
      </c>
      <c r="D270" s="2"/>
      <c r="E270" s="4"/>
      <c r="F270" s="2" t="s">
        <v>268</v>
      </c>
      <c r="G270" s="4">
        <v>2106118225</v>
      </c>
      <c r="H270" s="4">
        <v>6882955582</v>
      </c>
      <c r="I270" s="4"/>
      <c r="J270" s="47" t="s">
        <v>299</v>
      </c>
    </row>
    <row r="271" spans="1:95" ht="15.75" customHeight="1">
      <c r="A271" s="4">
        <v>272</v>
      </c>
      <c r="B271" s="2"/>
      <c r="C271" s="45" t="s">
        <v>268</v>
      </c>
      <c r="D271" s="2"/>
      <c r="E271" s="4"/>
      <c r="F271" s="2" t="s">
        <v>268</v>
      </c>
      <c r="G271" s="4">
        <v>2104294265</v>
      </c>
      <c r="H271" s="4">
        <v>6865202336</v>
      </c>
      <c r="I271" s="4"/>
      <c r="J271" s="47" t="s">
        <v>300</v>
      </c>
      <c r="U271" s="55" t="s">
        <v>677</v>
      </c>
      <c r="V271" s="55" t="s">
        <v>189</v>
      </c>
      <c r="W271" s="55" t="s">
        <v>189</v>
      </c>
      <c r="X271" s="55" t="s">
        <v>189</v>
      </c>
    </row>
    <row r="272" spans="1:95" ht="15.75" customHeight="1">
      <c r="A272" s="4">
        <v>247</v>
      </c>
      <c r="B272" s="2"/>
      <c r="C272" s="45" t="s">
        <v>301</v>
      </c>
      <c r="D272" s="2"/>
      <c r="E272" s="4"/>
      <c r="F272" s="2" t="s">
        <v>301</v>
      </c>
      <c r="G272" s="4">
        <v>2104289522</v>
      </c>
      <c r="H272" s="4">
        <v>6802223274</v>
      </c>
      <c r="I272" s="4"/>
      <c r="J272" s="47" t="s">
        <v>302</v>
      </c>
      <c r="CI272" s="55" t="s">
        <v>896</v>
      </c>
      <c r="CP272" s="44"/>
      <c r="CQ272" s="10"/>
    </row>
    <row r="273" spans="1:87" ht="15.75" customHeight="1">
      <c r="A273" s="4">
        <v>271</v>
      </c>
      <c r="B273" s="2"/>
      <c r="C273" s="45" t="s">
        <v>301</v>
      </c>
      <c r="D273" s="2"/>
      <c r="E273" s="4"/>
      <c r="F273" s="2" t="s">
        <v>301</v>
      </c>
      <c r="G273" s="4">
        <v>2104286021</v>
      </c>
      <c r="H273" s="4">
        <v>6865202318</v>
      </c>
      <c r="I273" s="4"/>
      <c r="J273" s="47" t="s">
        <v>303</v>
      </c>
      <c r="X273" s="55" t="s">
        <v>896</v>
      </c>
      <c r="AS273" s="55" t="s">
        <v>896</v>
      </c>
      <c r="CI273" s="55" t="s">
        <v>896</v>
      </c>
    </row>
    <row r="274" spans="1:87" ht="15.75" customHeight="1">
      <c r="A274" s="4">
        <v>273</v>
      </c>
      <c r="B274" s="2"/>
      <c r="C274" s="45" t="s">
        <v>301</v>
      </c>
      <c r="D274" s="2"/>
      <c r="E274" s="4"/>
      <c r="F274" s="2" t="s">
        <v>301</v>
      </c>
      <c r="G274" s="4">
        <v>2106099179</v>
      </c>
      <c r="H274" s="4">
        <v>6882955529</v>
      </c>
      <c r="I274" s="4"/>
      <c r="J274" s="47" t="s">
        <v>304</v>
      </c>
      <c r="X274" s="55" t="s">
        <v>896</v>
      </c>
      <c r="AS274" s="55" t="s">
        <v>896</v>
      </c>
      <c r="CI274" s="55" t="s">
        <v>896</v>
      </c>
    </row>
    <row r="275" spans="1:87" ht="15.75" customHeight="1">
      <c r="A275" s="4">
        <v>274</v>
      </c>
      <c r="B275" s="2"/>
      <c r="C275" s="45" t="s">
        <v>301</v>
      </c>
      <c r="D275" s="2"/>
      <c r="E275" s="4"/>
      <c r="F275" s="2" t="s">
        <v>301</v>
      </c>
      <c r="G275" s="4">
        <v>2104298235</v>
      </c>
      <c r="H275" s="4">
        <v>6865202359</v>
      </c>
      <c r="I275" s="4"/>
      <c r="J275" s="47" t="s">
        <v>305</v>
      </c>
      <c r="AS275" s="55" t="s">
        <v>896</v>
      </c>
      <c r="CI275" s="55" t="s">
        <v>896</v>
      </c>
    </row>
    <row r="276" spans="1:87" ht="15.75" customHeight="1">
      <c r="A276" s="4">
        <v>275</v>
      </c>
      <c r="B276" s="2"/>
      <c r="C276" s="45" t="s">
        <v>301</v>
      </c>
      <c r="D276" s="2"/>
      <c r="E276" s="4"/>
      <c r="F276" s="2" t="s">
        <v>301</v>
      </c>
      <c r="G276" s="4">
        <v>2005644123</v>
      </c>
      <c r="H276" s="4">
        <v>6802302435</v>
      </c>
      <c r="I276" s="4"/>
      <c r="J276" s="47" t="s">
        <v>306</v>
      </c>
      <c r="X276" s="55" t="s">
        <v>896</v>
      </c>
      <c r="AS276" s="55" t="s">
        <v>896</v>
      </c>
      <c r="CI276" s="55" t="s">
        <v>896</v>
      </c>
    </row>
    <row r="277" spans="1:87" ht="15.75" customHeight="1">
      <c r="A277" s="4">
        <v>276</v>
      </c>
      <c r="B277" s="2"/>
      <c r="C277" s="45" t="s">
        <v>301</v>
      </c>
      <c r="D277" s="2"/>
      <c r="E277" s="4"/>
      <c r="F277" s="2" t="s">
        <v>301</v>
      </c>
      <c r="G277" s="4">
        <v>2001290760</v>
      </c>
      <c r="H277" s="4">
        <v>6863920555</v>
      </c>
      <c r="I277" s="4"/>
      <c r="J277" s="47" t="s">
        <v>307</v>
      </c>
      <c r="AP277" s="55" t="s">
        <v>189</v>
      </c>
      <c r="AQ277" s="55" t="s">
        <v>189</v>
      </c>
      <c r="AR277" s="55" t="s">
        <v>189</v>
      </c>
      <c r="AS277" s="55" t="s">
        <v>896</v>
      </c>
      <c r="AT277" s="55" t="s">
        <v>189</v>
      </c>
      <c r="CI277" s="55" t="s">
        <v>896</v>
      </c>
    </row>
    <row r="278" spans="1:87" ht="15.75" customHeight="1">
      <c r="A278" s="4">
        <v>277</v>
      </c>
      <c r="B278" s="2"/>
      <c r="C278" s="45" t="s">
        <v>301</v>
      </c>
      <c r="D278" s="2"/>
      <c r="E278" s="4"/>
      <c r="F278" s="2" t="s">
        <v>301</v>
      </c>
      <c r="G278" s="4">
        <v>2106289369</v>
      </c>
      <c r="H278" s="4">
        <v>6882955554</v>
      </c>
      <c r="I278" s="4"/>
      <c r="J278" s="47" t="s">
        <v>308</v>
      </c>
      <c r="AS278" s="55" t="s">
        <v>896</v>
      </c>
      <c r="CI278" s="55" t="s">
        <v>896</v>
      </c>
    </row>
    <row r="279" spans="1:87" ht="15.75" customHeight="1">
      <c r="A279" s="4">
        <v>278</v>
      </c>
      <c r="B279" s="2"/>
      <c r="C279" s="45" t="s">
        <v>301</v>
      </c>
      <c r="D279" s="2"/>
      <c r="E279" s="4"/>
      <c r="F279" s="2" t="s">
        <v>301</v>
      </c>
      <c r="G279" s="4">
        <v>2102105161</v>
      </c>
      <c r="H279" s="4">
        <v>6876894813</v>
      </c>
      <c r="I279" s="4"/>
      <c r="J279" s="47" t="s">
        <v>309</v>
      </c>
      <c r="R279" s="55" t="s">
        <v>189</v>
      </c>
      <c r="S279" s="55" t="s">
        <v>189</v>
      </c>
      <c r="T279" s="55" t="s">
        <v>189</v>
      </c>
      <c r="U279" s="55" t="s">
        <v>189</v>
      </c>
      <c r="V279" s="55" t="s">
        <v>189</v>
      </c>
      <c r="W279" s="55" t="s">
        <v>189</v>
      </c>
      <c r="X279" s="55" t="s">
        <v>189</v>
      </c>
      <c r="Y279" s="55" t="s">
        <v>189</v>
      </c>
      <c r="AQ279" s="55" t="s">
        <v>897</v>
      </c>
      <c r="CI279" s="55" t="s">
        <v>896</v>
      </c>
    </row>
    <row r="280" spans="1:87" ht="15.75" customHeight="1">
      <c r="A280" s="4">
        <v>279</v>
      </c>
      <c r="B280" s="2"/>
      <c r="C280" s="45" t="s">
        <v>301</v>
      </c>
      <c r="D280" s="2"/>
      <c r="E280" s="4"/>
      <c r="F280" s="2" t="s">
        <v>301</v>
      </c>
      <c r="G280" s="4">
        <v>2102105149</v>
      </c>
      <c r="H280" s="4">
        <v>6876894814</v>
      </c>
      <c r="I280" s="4"/>
      <c r="J280" s="47" t="s">
        <v>310</v>
      </c>
      <c r="AP280" s="55" t="s">
        <v>189</v>
      </c>
      <c r="AQ280" s="55" t="s">
        <v>189</v>
      </c>
      <c r="AR280" s="55" t="s">
        <v>189</v>
      </c>
      <c r="AS280" s="55" t="s">
        <v>896</v>
      </c>
      <c r="AT280" s="55" t="s">
        <v>189</v>
      </c>
      <c r="CI280" s="55" t="s">
        <v>896</v>
      </c>
    </row>
    <row r="281" spans="1:87" ht="15.75" customHeight="1">
      <c r="A281" s="4">
        <v>281</v>
      </c>
      <c r="B281" s="2"/>
      <c r="C281" s="45" t="s">
        <v>301</v>
      </c>
      <c r="D281" s="2"/>
      <c r="E281" s="4"/>
      <c r="F281" s="2" t="s">
        <v>301</v>
      </c>
      <c r="G281" s="4">
        <v>2104296838</v>
      </c>
      <c r="H281" s="4">
        <v>6860355132</v>
      </c>
      <c r="I281" s="4"/>
      <c r="J281" s="47" t="s">
        <v>311</v>
      </c>
      <c r="U281" s="55" t="s">
        <v>189</v>
      </c>
      <c r="V281" s="55" t="s">
        <v>189</v>
      </c>
      <c r="W281" s="55" t="s">
        <v>189</v>
      </c>
      <c r="X281" s="55" t="s">
        <v>189</v>
      </c>
      <c r="Y281" s="55" t="s">
        <v>189</v>
      </c>
      <c r="CI281" s="55" t="s">
        <v>896</v>
      </c>
    </row>
    <row r="282" spans="1:87" ht="15.75" customHeight="1">
      <c r="A282" s="4">
        <v>282</v>
      </c>
      <c r="B282" s="2"/>
      <c r="C282" s="45" t="s">
        <v>301</v>
      </c>
      <c r="D282" s="2"/>
      <c r="E282" s="4"/>
      <c r="F282" s="2" t="s">
        <v>301</v>
      </c>
      <c r="G282" s="4">
        <v>2001280460</v>
      </c>
      <c r="H282" s="4">
        <v>6851141698</v>
      </c>
      <c r="I282" s="4"/>
      <c r="J282" s="47" t="s">
        <v>312</v>
      </c>
      <c r="CI282" s="55" t="s">
        <v>896</v>
      </c>
    </row>
    <row r="283" spans="1:87" ht="15.75" customHeight="1">
      <c r="A283" s="4">
        <v>283</v>
      </c>
      <c r="B283" s="2"/>
      <c r="C283" s="45" t="s">
        <v>301</v>
      </c>
      <c r="D283" s="2"/>
      <c r="E283" s="4"/>
      <c r="F283" s="2" t="s">
        <v>301</v>
      </c>
      <c r="G283" s="4">
        <v>2104298853</v>
      </c>
      <c r="H283" s="4">
        <v>6865202368</v>
      </c>
      <c r="I283" s="4"/>
      <c r="J283" s="47" t="s">
        <v>313</v>
      </c>
      <c r="X283" s="55" t="s">
        <v>896</v>
      </c>
      <c r="CI283" s="55" t="s">
        <v>896</v>
      </c>
    </row>
    <row r="284" spans="1:87" ht="15.75" customHeight="1">
      <c r="A284" s="4">
        <v>284</v>
      </c>
      <c r="B284" s="2"/>
      <c r="C284" s="45" t="s">
        <v>301</v>
      </c>
      <c r="D284" s="2"/>
      <c r="E284" s="4"/>
      <c r="F284" s="2" t="s">
        <v>301</v>
      </c>
      <c r="G284" s="4">
        <v>2102106195</v>
      </c>
      <c r="H284" s="4">
        <v>6871106410</v>
      </c>
      <c r="I284" s="4"/>
      <c r="J284" s="47" t="s">
        <v>314</v>
      </c>
      <c r="X284" s="55" t="s">
        <v>896</v>
      </c>
      <c r="AP284" s="55" t="s">
        <v>189</v>
      </c>
      <c r="AQ284" s="55" t="s">
        <v>189</v>
      </c>
      <c r="AR284" s="55" t="s">
        <v>189</v>
      </c>
      <c r="AS284" s="55" t="s">
        <v>896</v>
      </c>
      <c r="AT284" s="55" t="s">
        <v>189</v>
      </c>
      <c r="CI284" s="55" t="s">
        <v>896</v>
      </c>
    </row>
    <row r="285" spans="1:87" ht="15.75" customHeight="1">
      <c r="A285" s="4">
        <v>285</v>
      </c>
      <c r="B285" s="2"/>
      <c r="C285" s="45" t="s">
        <v>301</v>
      </c>
      <c r="D285" s="2"/>
      <c r="E285" s="4"/>
      <c r="F285" s="2" t="s">
        <v>301</v>
      </c>
      <c r="G285" s="4">
        <v>2106690305</v>
      </c>
      <c r="H285" s="4">
        <v>6865107941</v>
      </c>
      <c r="I285" s="4"/>
      <c r="J285" s="47" t="s">
        <v>315</v>
      </c>
      <c r="V285" s="55" t="s">
        <v>896</v>
      </c>
      <c r="AQ285" s="55" t="s">
        <v>896</v>
      </c>
      <c r="CI285" s="55" t="s">
        <v>896</v>
      </c>
    </row>
    <row r="286" spans="1:87" ht="15.75" customHeight="1">
      <c r="A286" s="4">
        <v>286</v>
      </c>
      <c r="B286" s="2"/>
      <c r="C286" s="45" t="s">
        <v>301</v>
      </c>
      <c r="D286" s="2"/>
      <c r="E286" s="4"/>
      <c r="F286" s="2" t="s">
        <v>301</v>
      </c>
      <c r="G286" s="4">
        <v>2102105165</v>
      </c>
      <c r="H286" s="4">
        <v>6876894817</v>
      </c>
      <c r="I286" s="4"/>
      <c r="J286" s="47" t="s">
        <v>316</v>
      </c>
      <c r="X286" s="55" t="s">
        <v>896</v>
      </c>
      <c r="AP286" s="55" t="s">
        <v>189</v>
      </c>
      <c r="AQ286" s="55" t="s">
        <v>189</v>
      </c>
      <c r="AR286" s="55" t="s">
        <v>189</v>
      </c>
      <c r="AS286" s="55" t="s">
        <v>896</v>
      </c>
      <c r="AT286" s="55" t="s">
        <v>189</v>
      </c>
      <c r="CI286" s="55" t="s">
        <v>896</v>
      </c>
    </row>
    <row r="287" spans="1:87" ht="15.75" customHeight="1">
      <c r="A287" s="4">
        <v>287</v>
      </c>
      <c r="B287" s="2"/>
      <c r="C287" s="45" t="s">
        <v>301</v>
      </c>
      <c r="D287" s="2"/>
      <c r="E287" s="4"/>
      <c r="F287" s="2" t="s">
        <v>301</v>
      </c>
      <c r="G287" s="4">
        <v>2102106189</v>
      </c>
      <c r="H287" s="4">
        <v>6865524207</v>
      </c>
      <c r="I287" s="4"/>
      <c r="J287" s="47" t="s">
        <v>317</v>
      </c>
      <c r="R287" s="55" t="s">
        <v>189</v>
      </c>
      <c r="S287" s="55" t="s">
        <v>189</v>
      </c>
      <c r="T287" s="55" t="s">
        <v>189</v>
      </c>
      <c r="U287" s="55" t="s">
        <v>189</v>
      </c>
      <c r="V287" s="55" t="s">
        <v>189</v>
      </c>
      <c r="W287" s="55" t="s">
        <v>189</v>
      </c>
      <c r="X287" s="55" t="s">
        <v>189</v>
      </c>
      <c r="Y287" s="55" t="s">
        <v>189</v>
      </c>
      <c r="CI287" s="55" t="s">
        <v>896</v>
      </c>
    </row>
    <row r="288" spans="1:87" ht="15.75" customHeight="1">
      <c r="A288" s="4">
        <v>288</v>
      </c>
      <c r="B288" s="2"/>
      <c r="C288" s="45" t="s">
        <v>301</v>
      </c>
      <c r="D288" s="2"/>
      <c r="E288" s="4"/>
      <c r="F288" s="2" t="s">
        <v>301</v>
      </c>
      <c r="G288" s="4">
        <v>2007746471</v>
      </c>
      <c r="H288" s="4">
        <v>6853927185</v>
      </c>
      <c r="I288" s="4"/>
      <c r="J288" s="47" t="s">
        <v>318</v>
      </c>
      <c r="V288" s="55" t="s">
        <v>896</v>
      </c>
      <c r="CI288" s="55" t="s">
        <v>896</v>
      </c>
    </row>
    <row r="289" spans="1:95" ht="15.75" customHeight="1">
      <c r="A289" s="4">
        <v>289</v>
      </c>
      <c r="B289" s="2"/>
      <c r="C289" s="45" t="s">
        <v>301</v>
      </c>
      <c r="D289" s="2"/>
      <c r="E289" s="4"/>
      <c r="F289" s="2" t="s">
        <v>301</v>
      </c>
      <c r="G289" s="4">
        <v>2106690486</v>
      </c>
      <c r="H289" s="4">
        <v>6865110492</v>
      </c>
      <c r="I289" s="4"/>
      <c r="J289" s="47" t="s">
        <v>319</v>
      </c>
      <c r="X289" s="55" t="s">
        <v>896</v>
      </c>
      <c r="AQ289" s="55" t="s">
        <v>897</v>
      </c>
      <c r="AS289" s="55" t="s">
        <v>896</v>
      </c>
      <c r="CI289" s="55" t="s">
        <v>896</v>
      </c>
    </row>
    <row r="290" spans="1:95" ht="15.75" customHeight="1">
      <c r="A290" s="4">
        <v>290</v>
      </c>
      <c r="B290" s="2"/>
      <c r="C290" s="45" t="s">
        <v>301</v>
      </c>
      <c r="D290" s="2"/>
      <c r="E290" s="4"/>
      <c r="F290" s="2" t="s">
        <v>301</v>
      </c>
      <c r="G290" s="4">
        <v>2102106184</v>
      </c>
      <c r="H290" s="4">
        <v>6865524210</v>
      </c>
      <c r="I290" s="4"/>
      <c r="J290" s="47" t="s">
        <v>320</v>
      </c>
      <c r="X290" s="55" t="s">
        <v>896</v>
      </c>
      <c r="AS290" s="55" t="s">
        <v>896</v>
      </c>
      <c r="CI290" s="55" t="s">
        <v>896</v>
      </c>
    </row>
    <row r="291" spans="1:95" ht="15.75" customHeight="1">
      <c r="A291" s="4">
        <v>291</v>
      </c>
      <c r="B291" s="2"/>
      <c r="C291" s="45" t="s">
        <v>301</v>
      </c>
      <c r="D291" s="2"/>
      <c r="E291" s="4"/>
      <c r="F291" s="2" t="s">
        <v>301</v>
      </c>
      <c r="G291" s="4">
        <v>2102106181</v>
      </c>
      <c r="H291" s="4">
        <v>6865524211</v>
      </c>
      <c r="I291" s="4"/>
      <c r="J291" s="47" t="s">
        <v>321</v>
      </c>
      <c r="X291" s="55" t="s">
        <v>896</v>
      </c>
      <c r="AS291" s="55" t="s">
        <v>896</v>
      </c>
      <c r="CI291" s="55" t="s">
        <v>896</v>
      </c>
    </row>
    <row r="292" spans="1:95" ht="15.75" customHeight="1">
      <c r="A292" s="4">
        <v>292</v>
      </c>
      <c r="B292" s="2"/>
      <c r="C292" s="45" t="s">
        <v>301</v>
      </c>
      <c r="D292" s="2"/>
      <c r="E292" s="4"/>
      <c r="F292" s="2" t="s">
        <v>301</v>
      </c>
      <c r="G292" s="4">
        <v>2001272132</v>
      </c>
      <c r="H292" s="4">
        <v>6855232713</v>
      </c>
      <c r="I292" s="4"/>
      <c r="J292" s="47" t="s">
        <v>322</v>
      </c>
      <c r="X292" s="55" t="s">
        <v>896</v>
      </c>
      <c r="AS292" s="55" t="s">
        <v>896</v>
      </c>
      <c r="CI292" s="55" t="s">
        <v>896</v>
      </c>
    </row>
    <row r="293" spans="1:95" ht="15.75" customHeight="1">
      <c r="A293" s="4">
        <v>293</v>
      </c>
      <c r="B293" s="2"/>
      <c r="C293" s="45" t="s">
        <v>301</v>
      </c>
      <c r="D293" s="2"/>
      <c r="E293" s="4"/>
      <c r="F293" s="2" t="s">
        <v>301</v>
      </c>
      <c r="G293" s="4">
        <v>2102106182</v>
      </c>
      <c r="H293" s="4">
        <v>6865524213</v>
      </c>
      <c r="I293" s="4"/>
      <c r="J293" s="47" t="s">
        <v>323</v>
      </c>
      <c r="X293" s="55" t="s">
        <v>896</v>
      </c>
      <c r="AP293" s="55" t="s">
        <v>189</v>
      </c>
      <c r="AQ293" s="55" t="s">
        <v>189</v>
      </c>
      <c r="AR293" s="55" t="s">
        <v>189</v>
      </c>
      <c r="AS293" s="55" t="s">
        <v>896</v>
      </c>
      <c r="AT293" s="55" t="s">
        <v>189</v>
      </c>
      <c r="CI293" s="55" t="s">
        <v>896</v>
      </c>
    </row>
    <row r="294" spans="1:95" ht="15.75" customHeight="1">
      <c r="A294" s="4">
        <v>294</v>
      </c>
      <c r="B294" s="2"/>
      <c r="C294" s="45" t="s">
        <v>301</v>
      </c>
      <c r="D294" s="2"/>
      <c r="E294" s="4"/>
      <c r="F294" s="2" t="s">
        <v>301</v>
      </c>
      <c r="G294" s="4">
        <v>2102105160</v>
      </c>
      <c r="H294" s="4">
        <v>6876894821</v>
      </c>
      <c r="I294" s="4"/>
      <c r="J294" s="47" t="s">
        <v>324</v>
      </c>
      <c r="U294" s="55" t="s">
        <v>189</v>
      </c>
      <c r="V294" s="55" t="s">
        <v>189</v>
      </c>
      <c r="W294" s="55" t="s">
        <v>189</v>
      </c>
      <c r="X294" s="55" t="s">
        <v>189</v>
      </c>
      <c r="Y294" s="55" t="s">
        <v>189</v>
      </c>
      <c r="CI294" s="55" t="s">
        <v>896</v>
      </c>
    </row>
    <row r="295" spans="1:95" ht="15.75" customHeight="1">
      <c r="A295" s="4">
        <v>295</v>
      </c>
      <c r="B295" s="2"/>
      <c r="C295" s="45" t="s">
        <v>301</v>
      </c>
      <c r="D295" s="2"/>
      <c r="E295" s="4"/>
      <c r="F295" s="2" t="s">
        <v>301</v>
      </c>
      <c r="G295" s="4">
        <v>2102519363</v>
      </c>
      <c r="H295" s="4">
        <v>6864706812</v>
      </c>
      <c r="I295" s="4"/>
      <c r="J295" s="47" t="s">
        <v>325</v>
      </c>
      <c r="X295" s="55" t="s">
        <v>896</v>
      </c>
      <c r="AS295" s="55" t="s">
        <v>896</v>
      </c>
      <c r="CI295" s="55" t="s">
        <v>896</v>
      </c>
    </row>
    <row r="296" spans="1:95" ht="15.75" customHeight="1">
      <c r="A296" s="4">
        <v>296</v>
      </c>
      <c r="B296" s="2"/>
      <c r="C296" s="45" t="s">
        <v>301</v>
      </c>
      <c r="D296" s="2"/>
      <c r="E296" s="4"/>
      <c r="F296" s="2" t="s">
        <v>301</v>
      </c>
      <c r="G296" s="4">
        <v>2104291865</v>
      </c>
      <c r="H296" s="4">
        <v>6865202328</v>
      </c>
      <c r="I296" s="4"/>
      <c r="J296" s="47" t="s">
        <v>326</v>
      </c>
      <c r="X296" s="55" t="s">
        <v>896</v>
      </c>
      <c r="AS296" s="55" t="s">
        <v>896</v>
      </c>
      <c r="CI296" s="55" t="s">
        <v>896</v>
      </c>
    </row>
    <row r="297" spans="1:95" ht="15.75" customHeight="1">
      <c r="A297" s="4">
        <v>297</v>
      </c>
      <c r="B297" s="2"/>
      <c r="C297" s="45" t="s">
        <v>301</v>
      </c>
      <c r="D297" s="2"/>
      <c r="E297" s="4"/>
      <c r="F297" s="2" t="s">
        <v>301</v>
      </c>
      <c r="G297" s="4">
        <v>2106690778</v>
      </c>
      <c r="H297" s="4">
        <v>6865101580</v>
      </c>
      <c r="I297" s="4"/>
      <c r="J297" s="47" t="s">
        <v>327</v>
      </c>
      <c r="X297" s="55" t="s">
        <v>896</v>
      </c>
      <c r="AS297" s="55" t="s">
        <v>896</v>
      </c>
      <c r="CI297" s="55" t="s">
        <v>896</v>
      </c>
    </row>
    <row r="298" spans="1:95" ht="15.75" customHeight="1">
      <c r="A298" s="4">
        <v>298</v>
      </c>
      <c r="B298" s="2"/>
      <c r="C298" s="45" t="s">
        <v>301</v>
      </c>
      <c r="D298" s="2"/>
      <c r="E298" s="4"/>
      <c r="F298" s="2" t="s">
        <v>301</v>
      </c>
      <c r="G298" s="4">
        <v>2102106190</v>
      </c>
      <c r="H298" s="4">
        <v>6871106414</v>
      </c>
      <c r="I298" s="4"/>
      <c r="J298" s="47" t="s">
        <v>328</v>
      </c>
      <c r="X298" s="55" t="s">
        <v>896</v>
      </c>
      <c r="AS298" s="55" t="s">
        <v>896</v>
      </c>
      <c r="CI298" s="55" t="s">
        <v>896</v>
      </c>
    </row>
    <row r="299" spans="1:95" ht="15.75" customHeight="1">
      <c r="A299" s="4">
        <v>299</v>
      </c>
      <c r="B299" s="2"/>
      <c r="C299" s="45" t="s">
        <v>301</v>
      </c>
      <c r="D299" s="2"/>
      <c r="E299" s="4"/>
      <c r="F299" s="2" t="s">
        <v>301</v>
      </c>
      <c r="G299" s="4">
        <v>2001290785</v>
      </c>
      <c r="H299" s="4">
        <v>6863920558</v>
      </c>
      <c r="I299" s="4"/>
      <c r="J299" s="47" t="s">
        <v>329</v>
      </c>
      <c r="X299" s="55" t="s">
        <v>896</v>
      </c>
      <c r="AS299" s="55" t="s">
        <v>896</v>
      </c>
      <c r="CI299" s="55" t="s">
        <v>896</v>
      </c>
    </row>
    <row r="300" spans="1:95" ht="15.75" customHeight="1">
      <c r="A300" s="4">
        <v>300</v>
      </c>
      <c r="B300" s="2"/>
      <c r="C300" s="45" t="s">
        <v>301</v>
      </c>
      <c r="D300" s="2"/>
      <c r="E300" s="4"/>
      <c r="F300" s="2" t="s">
        <v>301</v>
      </c>
      <c r="G300" s="4">
        <v>2001287232</v>
      </c>
      <c r="H300" s="4">
        <v>6859225581</v>
      </c>
      <c r="I300" s="4"/>
      <c r="J300" s="47" t="s">
        <v>330</v>
      </c>
      <c r="X300" s="55" t="s">
        <v>896</v>
      </c>
      <c r="AS300" s="55" t="s">
        <v>896</v>
      </c>
      <c r="CI300" s="55" t="s">
        <v>896</v>
      </c>
    </row>
    <row r="301" spans="1:95" ht="15.75" customHeight="1">
      <c r="A301" s="4">
        <v>309</v>
      </c>
      <c r="B301" s="2"/>
      <c r="C301" s="45" t="s">
        <v>301</v>
      </c>
      <c r="D301" s="2"/>
      <c r="E301" s="4"/>
      <c r="F301" s="2" t="s">
        <v>301</v>
      </c>
      <c r="G301" s="4">
        <v>2104290668</v>
      </c>
      <c r="H301" s="4">
        <v>6865202323</v>
      </c>
      <c r="I301" s="4"/>
      <c r="J301" s="47" t="s">
        <v>331</v>
      </c>
      <c r="X301" s="55" t="s">
        <v>896</v>
      </c>
      <c r="AS301" s="55" t="s">
        <v>896</v>
      </c>
      <c r="CI301" s="55" t="s">
        <v>896</v>
      </c>
    </row>
    <row r="302" spans="1:95" ht="15.75" customHeight="1">
      <c r="A302" s="4">
        <v>252</v>
      </c>
      <c r="B302" s="2"/>
      <c r="C302" s="45" t="s">
        <v>332</v>
      </c>
      <c r="D302" s="2"/>
      <c r="E302" s="4"/>
      <c r="F302" s="2" t="s">
        <v>332</v>
      </c>
      <c r="G302" s="4">
        <v>2104854693</v>
      </c>
      <c r="H302" s="4">
        <v>6863846459</v>
      </c>
      <c r="I302" s="4"/>
      <c r="J302" s="47" t="s">
        <v>333</v>
      </c>
      <c r="AP302" s="55" t="s">
        <v>898</v>
      </c>
      <c r="AQ302" s="55" t="s">
        <v>898</v>
      </c>
      <c r="AR302" s="55" t="s">
        <v>898</v>
      </c>
      <c r="AS302" s="55" t="s">
        <v>898</v>
      </c>
      <c r="AT302" s="55" t="s">
        <v>898</v>
      </c>
      <c r="CP302" s="44"/>
      <c r="CQ302" s="10"/>
    </row>
    <row r="303" spans="1:95" ht="15.75" customHeight="1">
      <c r="A303" s="4">
        <v>301</v>
      </c>
      <c r="B303" s="2"/>
      <c r="C303" s="45" t="s">
        <v>332</v>
      </c>
      <c r="D303" s="2"/>
      <c r="E303" s="4"/>
      <c r="F303" s="2" t="s">
        <v>332</v>
      </c>
      <c r="G303" s="4">
        <v>2106097693</v>
      </c>
      <c r="H303" s="4">
        <v>6882955525</v>
      </c>
      <c r="I303" s="4"/>
      <c r="J303" s="47" t="s">
        <v>334</v>
      </c>
      <c r="BK303" s="55" t="s">
        <v>189</v>
      </c>
      <c r="BL303" s="55" t="s">
        <v>189</v>
      </c>
      <c r="BM303" s="55" t="s">
        <v>189</v>
      </c>
      <c r="BN303" s="55" t="s">
        <v>189</v>
      </c>
      <c r="BO303" s="55"/>
    </row>
    <row r="304" spans="1:95" ht="15.75" customHeight="1">
      <c r="A304" s="4">
        <v>302</v>
      </c>
      <c r="B304" s="2"/>
      <c r="C304" s="45" t="s">
        <v>332</v>
      </c>
      <c r="D304" s="2"/>
      <c r="E304" s="4"/>
      <c r="F304" s="2" t="s">
        <v>332</v>
      </c>
      <c r="G304" s="4">
        <v>2102588981</v>
      </c>
      <c r="H304" s="4">
        <v>6888254765</v>
      </c>
      <c r="I304" s="4"/>
      <c r="J304" s="68" t="s">
        <v>335</v>
      </c>
    </row>
    <row r="305" spans="1:46" ht="15.75" customHeight="1">
      <c r="A305" s="4">
        <v>303</v>
      </c>
      <c r="B305" s="2"/>
      <c r="C305" s="45" t="s">
        <v>332</v>
      </c>
      <c r="D305" s="2"/>
      <c r="E305" s="4"/>
      <c r="F305" s="2" t="s">
        <v>332</v>
      </c>
      <c r="G305" s="4">
        <v>2102105156</v>
      </c>
      <c r="H305" s="4">
        <v>6876894803</v>
      </c>
      <c r="I305" s="4"/>
      <c r="J305" s="47" t="s">
        <v>336</v>
      </c>
    </row>
    <row r="306" spans="1:46" ht="15.75" customHeight="1">
      <c r="A306" s="4">
        <v>304</v>
      </c>
      <c r="B306" s="2"/>
      <c r="C306" s="45" t="s">
        <v>332</v>
      </c>
      <c r="D306" s="2"/>
      <c r="E306" s="4"/>
      <c r="F306" s="2" t="s">
        <v>332</v>
      </c>
      <c r="G306" s="4">
        <v>2102748560</v>
      </c>
      <c r="H306" s="4">
        <v>6864703866</v>
      </c>
      <c r="I306" s="4"/>
      <c r="J306" s="47" t="s">
        <v>337</v>
      </c>
    </row>
    <row r="307" spans="1:46" ht="15.75" customHeight="1">
      <c r="A307" s="4">
        <v>305</v>
      </c>
      <c r="B307" s="2"/>
      <c r="C307" s="45" t="s">
        <v>332</v>
      </c>
      <c r="D307" s="2"/>
      <c r="E307" s="4"/>
      <c r="F307" s="2" t="s">
        <v>332</v>
      </c>
      <c r="G307" s="4">
        <v>2102106200</v>
      </c>
      <c r="H307" s="4">
        <v>6841000991</v>
      </c>
      <c r="I307" s="4"/>
      <c r="J307" s="47" t="s">
        <v>338</v>
      </c>
    </row>
    <row r="308" spans="1:46" ht="15.75" customHeight="1">
      <c r="A308" s="4">
        <v>306</v>
      </c>
      <c r="B308" s="2"/>
      <c r="C308" s="45" t="s">
        <v>332</v>
      </c>
      <c r="D308" s="2"/>
      <c r="E308" s="4"/>
      <c r="F308" s="2" t="s">
        <v>332</v>
      </c>
      <c r="G308" s="4">
        <v>2106101154</v>
      </c>
      <c r="H308" s="4">
        <v>6882955532</v>
      </c>
      <c r="I308" s="4"/>
      <c r="J308" s="47" t="s">
        <v>339</v>
      </c>
    </row>
    <row r="309" spans="1:46" ht="15.75" customHeight="1">
      <c r="A309" s="4">
        <v>307</v>
      </c>
      <c r="B309" s="2"/>
      <c r="C309" s="45" t="s">
        <v>332</v>
      </c>
      <c r="D309" s="2"/>
      <c r="E309" s="4"/>
      <c r="F309" s="2" t="s">
        <v>332</v>
      </c>
      <c r="G309" s="4">
        <v>2102106204</v>
      </c>
      <c r="H309" s="4">
        <v>6840897785</v>
      </c>
      <c r="I309" s="4"/>
      <c r="J309" s="47" t="s">
        <v>340</v>
      </c>
    </row>
    <row r="310" spans="1:46" ht="15.75" customHeight="1">
      <c r="A310" s="4">
        <v>308</v>
      </c>
      <c r="B310" s="2"/>
      <c r="C310" s="45" t="s">
        <v>332</v>
      </c>
      <c r="D310" s="2"/>
      <c r="E310" s="4"/>
      <c r="F310" s="2" t="s">
        <v>332</v>
      </c>
      <c r="G310" s="4">
        <v>2106289359</v>
      </c>
      <c r="H310" s="4">
        <v>6882955550</v>
      </c>
      <c r="I310" s="4"/>
      <c r="J310" s="47" t="s">
        <v>341</v>
      </c>
    </row>
    <row r="311" spans="1:46" ht="15.75" customHeight="1">
      <c r="A311" s="4">
        <v>310</v>
      </c>
      <c r="B311" s="2"/>
      <c r="C311" s="45" t="s">
        <v>332</v>
      </c>
      <c r="D311" s="2"/>
      <c r="E311" s="4"/>
      <c r="F311" s="2" t="s">
        <v>332</v>
      </c>
      <c r="G311" s="4">
        <v>2106289373</v>
      </c>
      <c r="H311" s="4">
        <v>6882955557</v>
      </c>
      <c r="I311" s="4"/>
      <c r="J311" s="47" t="s">
        <v>342</v>
      </c>
    </row>
    <row r="312" spans="1:46" ht="15.75" customHeight="1">
      <c r="A312" s="4">
        <v>311</v>
      </c>
      <c r="B312" s="2"/>
      <c r="C312" s="45" t="s">
        <v>332</v>
      </c>
      <c r="D312" s="2"/>
      <c r="E312" s="4"/>
      <c r="F312" s="2" t="s">
        <v>332</v>
      </c>
      <c r="G312" s="4">
        <v>2102750001</v>
      </c>
      <c r="H312" s="4">
        <v>6821768978</v>
      </c>
      <c r="I312" s="4"/>
      <c r="J312" s="47" t="s">
        <v>343</v>
      </c>
      <c r="AS312" s="55" t="s">
        <v>348</v>
      </c>
    </row>
    <row r="313" spans="1:46" ht="15.75" customHeight="1">
      <c r="A313" s="4">
        <v>312</v>
      </c>
      <c r="B313" s="2"/>
      <c r="C313" s="45" t="s">
        <v>332</v>
      </c>
      <c r="D313" s="2"/>
      <c r="E313" s="4"/>
      <c r="F313" s="2" t="s">
        <v>332</v>
      </c>
      <c r="G313" s="4">
        <v>2104290742</v>
      </c>
      <c r="H313" s="4">
        <v>6859767977</v>
      </c>
      <c r="I313" s="4"/>
      <c r="J313" s="47" t="s">
        <v>344</v>
      </c>
    </row>
    <row r="314" spans="1:46" ht="15.75" customHeight="1">
      <c r="A314" s="4">
        <v>313</v>
      </c>
      <c r="B314" s="2"/>
      <c r="C314" s="45" t="s">
        <v>332</v>
      </c>
      <c r="D314" s="2"/>
      <c r="E314" s="4"/>
      <c r="F314" s="2" t="s">
        <v>332</v>
      </c>
      <c r="G314" s="4">
        <v>2102105159</v>
      </c>
      <c r="H314" s="4">
        <v>6865524324</v>
      </c>
      <c r="I314" s="4"/>
      <c r="J314" s="47" t="s">
        <v>345</v>
      </c>
      <c r="S314" s="55" t="s">
        <v>677</v>
      </c>
      <c r="T314" s="55" t="s">
        <v>677</v>
      </c>
      <c r="U314" s="55" t="s">
        <v>677</v>
      </c>
      <c r="V314" s="55" t="s">
        <v>677</v>
      </c>
      <c r="W314" s="55" t="s">
        <v>677</v>
      </c>
      <c r="X314" s="55" t="s">
        <v>677</v>
      </c>
    </row>
    <row r="315" spans="1:46" ht="15.75" customHeight="1">
      <c r="A315" s="4">
        <v>314</v>
      </c>
      <c r="B315" s="2"/>
      <c r="C315" s="45" t="s">
        <v>332</v>
      </c>
      <c r="D315" s="2"/>
      <c r="E315" s="4"/>
      <c r="F315" s="2" t="s">
        <v>332</v>
      </c>
      <c r="G315" s="4">
        <v>2001290684</v>
      </c>
      <c r="H315" s="4">
        <v>6863842686</v>
      </c>
      <c r="I315" s="4"/>
      <c r="J315" s="47" t="s">
        <v>346</v>
      </c>
      <c r="AP315" s="55" t="s">
        <v>189</v>
      </c>
      <c r="AQ315" s="55" t="s">
        <v>189</v>
      </c>
      <c r="AR315" s="55" t="s">
        <v>189</v>
      </c>
      <c r="AS315" s="55" t="s">
        <v>189</v>
      </c>
      <c r="AT315" s="55" t="s">
        <v>189</v>
      </c>
    </row>
    <row r="316" spans="1:46" ht="15.75" customHeight="1">
      <c r="A316" s="4">
        <v>315</v>
      </c>
      <c r="B316" s="2"/>
      <c r="C316" s="45" t="s">
        <v>332</v>
      </c>
      <c r="D316" s="2"/>
      <c r="E316" s="4"/>
      <c r="F316" s="2" t="s">
        <v>332</v>
      </c>
      <c r="G316" s="4">
        <v>2102105152</v>
      </c>
      <c r="H316" s="4">
        <v>6801930652</v>
      </c>
      <c r="I316" s="4"/>
      <c r="J316" s="47" t="s">
        <v>347</v>
      </c>
      <c r="AP316" s="55" t="s">
        <v>189</v>
      </c>
      <c r="AQ316" s="55" t="s">
        <v>189</v>
      </c>
      <c r="AR316" s="55" t="s">
        <v>189</v>
      </c>
      <c r="AS316" s="55" t="s">
        <v>189</v>
      </c>
      <c r="AT316" s="55" t="s">
        <v>189</v>
      </c>
    </row>
    <row r="317" spans="1:46" ht="15.75" customHeight="1">
      <c r="A317" s="4">
        <v>316</v>
      </c>
      <c r="B317" s="2"/>
      <c r="C317" s="45" t="s">
        <v>332</v>
      </c>
      <c r="D317" s="2"/>
      <c r="E317" s="4"/>
      <c r="F317" s="2" t="s">
        <v>332</v>
      </c>
      <c r="G317" s="4">
        <v>2001313453</v>
      </c>
      <c r="H317" s="4">
        <v>6859225540</v>
      </c>
      <c r="I317" s="4"/>
      <c r="J317" s="47" t="s">
        <v>349</v>
      </c>
      <c r="AP317" s="55" t="s">
        <v>189</v>
      </c>
      <c r="AQ317" s="55" t="s">
        <v>189</v>
      </c>
      <c r="AR317" s="55" t="s">
        <v>189</v>
      </c>
      <c r="AS317" s="55" t="s">
        <v>189</v>
      </c>
      <c r="AT317" s="55" t="s">
        <v>189</v>
      </c>
    </row>
    <row r="318" spans="1:46" ht="15.75" customHeight="1">
      <c r="A318" s="4">
        <v>317</v>
      </c>
      <c r="B318" s="2"/>
      <c r="C318" s="45" t="s">
        <v>332</v>
      </c>
      <c r="D318" s="2"/>
      <c r="E318" s="4"/>
      <c r="F318" s="2" t="s">
        <v>332</v>
      </c>
      <c r="G318" s="4">
        <v>2104291097</v>
      </c>
      <c r="H318" s="4">
        <v>6802223292</v>
      </c>
      <c r="I318" s="4"/>
      <c r="J318" s="47" t="s">
        <v>350</v>
      </c>
      <c r="AR318" s="55"/>
    </row>
    <row r="319" spans="1:46" ht="15.75" customHeight="1">
      <c r="A319" s="4">
        <v>318</v>
      </c>
      <c r="B319" s="2"/>
      <c r="C319" s="45" t="s">
        <v>332</v>
      </c>
      <c r="D319" s="2"/>
      <c r="E319" s="4"/>
      <c r="F319" s="2" t="s">
        <v>332</v>
      </c>
      <c r="G319" s="4">
        <v>2001245368</v>
      </c>
      <c r="H319" s="4">
        <v>6846956361</v>
      </c>
      <c r="I319" s="4"/>
      <c r="J319" s="47" t="s">
        <v>351</v>
      </c>
    </row>
    <row r="320" spans="1:46" ht="15.75" customHeight="1">
      <c r="A320" s="4">
        <v>319</v>
      </c>
      <c r="B320" s="2"/>
      <c r="C320" s="45" t="s">
        <v>332</v>
      </c>
      <c r="D320" s="2"/>
      <c r="E320" s="4"/>
      <c r="F320" s="2" t="s">
        <v>332</v>
      </c>
      <c r="G320" s="4">
        <v>2003018752</v>
      </c>
      <c r="H320" s="4">
        <v>6882955570</v>
      </c>
      <c r="I320" s="4"/>
      <c r="J320" s="47" t="s">
        <v>352</v>
      </c>
    </row>
    <row r="321" spans="1:46" ht="15.75" customHeight="1">
      <c r="A321" s="4">
        <v>320</v>
      </c>
      <c r="B321" s="2"/>
      <c r="C321" s="45" t="s">
        <v>332</v>
      </c>
      <c r="D321" s="2"/>
      <c r="E321" s="4"/>
      <c r="F321" s="2" t="s">
        <v>332</v>
      </c>
      <c r="G321" s="4">
        <v>2102836325</v>
      </c>
      <c r="H321" s="4">
        <v>6800059047</v>
      </c>
      <c r="I321" s="4"/>
      <c r="J321" s="47" t="s">
        <v>353</v>
      </c>
    </row>
    <row r="322" spans="1:46" ht="15.75" customHeight="1">
      <c r="A322" s="4">
        <v>321</v>
      </c>
      <c r="B322" s="2"/>
      <c r="C322" s="45" t="s">
        <v>332</v>
      </c>
      <c r="D322" s="2"/>
      <c r="E322" s="4"/>
      <c r="F322" s="2" t="s">
        <v>332</v>
      </c>
      <c r="G322" s="4">
        <v>2102105150</v>
      </c>
      <c r="H322" s="4">
        <v>6876894819</v>
      </c>
      <c r="I322" s="4"/>
      <c r="J322" s="47" t="s">
        <v>354</v>
      </c>
    </row>
    <row r="323" spans="1:46" ht="15.75" customHeight="1">
      <c r="A323" s="4">
        <v>322</v>
      </c>
      <c r="B323" s="2"/>
      <c r="C323" s="45" t="s">
        <v>332</v>
      </c>
      <c r="D323" s="2"/>
      <c r="E323" s="4"/>
      <c r="F323" s="2" t="s">
        <v>332</v>
      </c>
      <c r="G323" s="4">
        <v>2102106199</v>
      </c>
      <c r="H323" s="4">
        <v>6871106412</v>
      </c>
      <c r="I323" s="4"/>
      <c r="J323" s="47" t="s">
        <v>355</v>
      </c>
    </row>
    <row r="324" spans="1:46" ht="15.75" customHeight="1">
      <c r="A324" s="4">
        <v>323</v>
      </c>
      <c r="B324" s="2"/>
      <c r="C324" s="45" t="s">
        <v>332</v>
      </c>
      <c r="D324" s="2"/>
      <c r="E324" s="4"/>
      <c r="F324" s="2" t="s">
        <v>332</v>
      </c>
      <c r="G324" s="4">
        <v>2102590425</v>
      </c>
      <c r="H324" s="4">
        <v>6864703883</v>
      </c>
      <c r="I324" s="4"/>
      <c r="J324" s="47" t="s">
        <v>356</v>
      </c>
    </row>
    <row r="325" spans="1:46" ht="15.75" customHeight="1">
      <c r="A325" s="4">
        <v>324</v>
      </c>
      <c r="B325" s="2"/>
      <c r="C325" s="45" t="s">
        <v>332</v>
      </c>
      <c r="D325" s="2"/>
      <c r="E325" s="4"/>
      <c r="F325" s="2" t="s">
        <v>332</v>
      </c>
      <c r="G325" s="4">
        <v>2104299387</v>
      </c>
      <c r="H325" s="4">
        <v>6800756546</v>
      </c>
      <c r="I325" s="4"/>
      <c r="J325" s="47" t="s">
        <v>357</v>
      </c>
    </row>
    <row r="326" spans="1:46" ht="15.75" customHeight="1">
      <c r="A326" s="4">
        <v>325</v>
      </c>
      <c r="B326" s="2"/>
      <c r="C326" s="45" t="s">
        <v>332</v>
      </c>
      <c r="D326" s="2"/>
      <c r="E326" s="4"/>
      <c r="F326" s="2" t="s">
        <v>332</v>
      </c>
      <c r="G326" s="4">
        <v>2102105158</v>
      </c>
      <c r="H326" s="4">
        <v>6876894822</v>
      </c>
      <c r="I326" s="4"/>
      <c r="J326" s="47" t="s">
        <v>358</v>
      </c>
    </row>
    <row r="327" spans="1:46" ht="15.75" customHeight="1">
      <c r="A327" s="4">
        <v>326</v>
      </c>
      <c r="B327" s="2"/>
      <c r="C327" s="45" t="s">
        <v>332</v>
      </c>
      <c r="D327" s="2"/>
      <c r="E327" s="4"/>
      <c r="F327" s="2" t="s">
        <v>332</v>
      </c>
      <c r="G327" s="4">
        <v>2102513596</v>
      </c>
      <c r="H327" s="4">
        <v>6806137849</v>
      </c>
      <c r="I327" s="4"/>
      <c r="J327" s="47" t="s">
        <v>359</v>
      </c>
    </row>
    <row r="328" spans="1:46" ht="15.75" customHeight="1">
      <c r="A328" s="4">
        <v>327</v>
      </c>
      <c r="B328" s="2"/>
      <c r="C328" s="45" t="s">
        <v>332</v>
      </c>
      <c r="D328" s="2"/>
      <c r="E328" s="4"/>
      <c r="F328" s="2" t="s">
        <v>332</v>
      </c>
      <c r="G328" s="4">
        <v>2106107525</v>
      </c>
      <c r="H328" s="4">
        <v>6882955544</v>
      </c>
      <c r="I328" s="4"/>
      <c r="J328" s="47" t="s">
        <v>360</v>
      </c>
    </row>
    <row r="329" spans="1:46" ht="15.75" customHeight="1">
      <c r="A329" s="4">
        <v>328</v>
      </c>
      <c r="B329" s="2"/>
      <c r="C329" s="45" t="s">
        <v>332</v>
      </c>
      <c r="D329" s="2"/>
      <c r="E329" s="4"/>
      <c r="F329" s="2" t="s">
        <v>332</v>
      </c>
      <c r="G329" s="4">
        <v>2104299389</v>
      </c>
      <c r="H329" s="4">
        <v>6800844246</v>
      </c>
      <c r="I329" s="4"/>
      <c r="J329" s="47" t="s">
        <v>361</v>
      </c>
      <c r="AP329" s="55" t="s">
        <v>348</v>
      </c>
      <c r="AQ329" s="55" t="s">
        <v>348</v>
      </c>
      <c r="AR329" s="55" t="s">
        <v>348</v>
      </c>
      <c r="AS329" s="55" t="s">
        <v>348</v>
      </c>
      <c r="AT329" s="55" t="s">
        <v>348</v>
      </c>
    </row>
    <row r="330" spans="1:46" ht="15.75" customHeight="1">
      <c r="A330" s="4">
        <v>329</v>
      </c>
      <c r="B330" s="2"/>
      <c r="C330" s="45" t="s">
        <v>332</v>
      </c>
      <c r="D330" s="2"/>
      <c r="E330" s="4"/>
      <c r="F330" s="2" t="s">
        <v>332</v>
      </c>
      <c r="G330" s="4">
        <v>2106289386</v>
      </c>
      <c r="H330" s="4">
        <v>6882955568</v>
      </c>
      <c r="I330" s="4"/>
      <c r="J330" s="47" t="s">
        <v>362</v>
      </c>
      <c r="AP330" s="55" t="s">
        <v>348</v>
      </c>
      <c r="AQ330" s="55" t="s">
        <v>348</v>
      </c>
      <c r="AR330" s="55" t="s">
        <v>348</v>
      </c>
      <c r="AS330" s="55" t="s">
        <v>348</v>
      </c>
      <c r="AT330" s="55" t="s">
        <v>348</v>
      </c>
    </row>
    <row r="331" spans="1:46" ht="15.75" customHeight="1">
      <c r="A331" s="4">
        <v>330</v>
      </c>
      <c r="B331" s="2"/>
      <c r="C331" s="45" t="s">
        <v>332</v>
      </c>
      <c r="D331" s="2"/>
      <c r="E331" s="4"/>
      <c r="F331" s="2" t="s">
        <v>332</v>
      </c>
      <c r="G331" s="4">
        <v>2102747380</v>
      </c>
      <c r="H331" s="4">
        <v>6800605753</v>
      </c>
      <c r="I331" s="4"/>
      <c r="J331" s="47" t="s">
        <v>363</v>
      </c>
    </row>
    <row r="332" spans="1:46" ht="15.75" customHeight="1">
      <c r="A332" s="4">
        <v>331</v>
      </c>
      <c r="B332" s="2"/>
      <c r="C332" s="45" t="s">
        <v>332</v>
      </c>
      <c r="D332" s="2"/>
      <c r="E332" s="4"/>
      <c r="F332" s="2" t="s">
        <v>332</v>
      </c>
      <c r="G332" s="4">
        <v>2001293041</v>
      </c>
      <c r="H332" s="4">
        <v>6855985247</v>
      </c>
      <c r="I332" s="4"/>
      <c r="J332" s="47" t="s">
        <v>364</v>
      </c>
    </row>
    <row r="333" spans="1:46" ht="15.75" customHeight="1">
      <c r="A333" s="4">
        <v>223</v>
      </c>
      <c r="B333" s="2"/>
      <c r="C333" s="45" t="s">
        <v>270</v>
      </c>
      <c r="D333" s="2"/>
      <c r="E333" s="4"/>
      <c r="F333" s="2" t="s">
        <v>270</v>
      </c>
      <c r="G333" s="4">
        <v>2001290677</v>
      </c>
      <c r="H333" s="4">
        <v>6863842685</v>
      </c>
      <c r="I333" s="4"/>
      <c r="J333" s="47" t="s">
        <v>365</v>
      </c>
    </row>
    <row r="334" spans="1:46" ht="15.75" customHeight="1">
      <c r="A334" s="4">
        <v>332</v>
      </c>
      <c r="B334" s="2"/>
      <c r="C334" s="45" t="s">
        <v>270</v>
      </c>
      <c r="D334" s="2"/>
      <c r="E334" s="4"/>
      <c r="F334" s="2" t="s">
        <v>270</v>
      </c>
      <c r="G334" s="4">
        <v>2102106193</v>
      </c>
      <c r="H334" s="4">
        <v>6865524333</v>
      </c>
      <c r="I334" s="4"/>
      <c r="J334" s="47" t="s">
        <v>366</v>
      </c>
    </row>
    <row r="335" spans="1:46" ht="15.75" customHeight="1">
      <c r="A335" s="4">
        <v>333</v>
      </c>
      <c r="B335" s="2"/>
      <c r="C335" s="45" t="s">
        <v>270</v>
      </c>
      <c r="D335" s="2"/>
      <c r="E335" s="4"/>
      <c r="F335" s="2" t="s">
        <v>270</v>
      </c>
      <c r="G335" s="4">
        <v>2001272017</v>
      </c>
      <c r="H335" s="4">
        <v>6821578848</v>
      </c>
      <c r="I335" s="4"/>
      <c r="J335" s="47" t="s">
        <v>367</v>
      </c>
    </row>
    <row r="336" spans="1:46" ht="15.75" customHeight="1">
      <c r="A336" s="4">
        <v>334</v>
      </c>
      <c r="B336" s="2"/>
      <c r="C336" s="45" t="s">
        <v>270</v>
      </c>
      <c r="D336" s="2"/>
      <c r="E336" s="4"/>
      <c r="F336" s="2" t="s">
        <v>270</v>
      </c>
      <c r="G336" s="4">
        <v>2001272024</v>
      </c>
      <c r="H336" s="4">
        <v>6821115088</v>
      </c>
      <c r="I336" s="4"/>
      <c r="J336" s="47" t="s">
        <v>368</v>
      </c>
    </row>
    <row r="337" spans="1:115" ht="15.75" customHeight="1">
      <c r="A337" s="4">
        <v>335</v>
      </c>
      <c r="B337" s="2"/>
      <c r="C337" s="45" t="s">
        <v>270</v>
      </c>
      <c r="D337" s="2"/>
      <c r="E337" s="4"/>
      <c r="F337" s="2" t="s">
        <v>270</v>
      </c>
      <c r="G337" s="4">
        <v>2001272111</v>
      </c>
      <c r="H337" s="4">
        <v>6803475267</v>
      </c>
      <c r="I337" s="4"/>
      <c r="J337" s="47" t="s">
        <v>369</v>
      </c>
      <c r="DK337" s="55"/>
    </row>
    <row r="338" spans="1:115" ht="15.75" customHeight="1">
      <c r="A338" s="4">
        <v>336</v>
      </c>
      <c r="B338" s="2"/>
      <c r="C338" s="45" t="s">
        <v>270</v>
      </c>
      <c r="D338" s="2"/>
      <c r="E338" s="4"/>
      <c r="F338" s="2" t="s">
        <v>270</v>
      </c>
      <c r="G338" s="4">
        <v>2001272112</v>
      </c>
      <c r="H338" s="4">
        <v>6855232697</v>
      </c>
      <c r="I338" s="4"/>
      <c r="J338" s="47" t="s">
        <v>370</v>
      </c>
    </row>
    <row r="339" spans="1:115" ht="15.75" customHeight="1">
      <c r="A339" s="4">
        <v>337</v>
      </c>
      <c r="B339" s="2"/>
      <c r="C339" s="45" t="s">
        <v>270</v>
      </c>
      <c r="D339" s="2"/>
      <c r="E339" s="4"/>
      <c r="F339" s="2" t="s">
        <v>270</v>
      </c>
      <c r="G339" s="4">
        <v>2106115809</v>
      </c>
      <c r="H339" s="4">
        <v>6882955572</v>
      </c>
      <c r="I339" s="4"/>
      <c r="J339" s="47" t="s">
        <v>371</v>
      </c>
    </row>
    <row r="340" spans="1:115" ht="15.75" customHeight="1">
      <c r="A340" s="4">
        <v>338</v>
      </c>
      <c r="B340" s="2"/>
      <c r="C340" s="45" t="s">
        <v>270</v>
      </c>
      <c r="D340" s="2"/>
      <c r="E340" s="4"/>
      <c r="F340" s="2" t="s">
        <v>270</v>
      </c>
      <c r="G340" s="4">
        <v>2106289366</v>
      </c>
      <c r="H340" s="4">
        <v>6864979843</v>
      </c>
      <c r="I340" s="4"/>
      <c r="J340" s="47" t="s">
        <v>372</v>
      </c>
    </row>
    <row r="341" spans="1:115" ht="15.75" customHeight="1">
      <c r="A341" s="4">
        <v>339</v>
      </c>
      <c r="B341" s="2"/>
      <c r="C341" s="45" t="s">
        <v>270</v>
      </c>
      <c r="D341" s="2"/>
      <c r="E341" s="4"/>
      <c r="F341" s="2" t="s">
        <v>270</v>
      </c>
      <c r="G341" s="4">
        <v>2001227847</v>
      </c>
      <c r="H341" s="4">
        <v>6803404799</v>
      </c>
      <c r="I341" s="4"/>
      <c r="J341" s="47" t="s">
        <v>373</v>
      </c>
    </row>
    <row r="342" spans="1:115" ht="15.75" customHeight="1">
      <c r="A342" s="4">
        <v>340</v>
      </c>
      <c r="B342" s="2"/>
      <c r="C342" s="45" t="s">
        <v>270</v>
      </c>
      <c r="D342" s="2"/>
      <c r="E342" s="4"/>
      <c r="F342" s="2" t="s">
        <v>270</v>
      </c>
      <c r="G342" s="4">
        <v>2001274568</v>
      </c>
      <c r="H342" s="4">
        <v>6802533249</v>
      </c>
      <c r="I342" s="4"/>
      <c r="J342" s="47" t="s">
        <v>374</v>
      </c>
    </row>
    <row r="343" spans="1:115" ht="15.75" customHeight="1">
      <c r="A343" s="4">
        <v>341</v>
      </c>
      <c r="B343" s="2"/>
      <c r="C343" s="45" t="s">
        <v>270</v>
      </c>
      <c r="D343" s="2"/>
      <c r="E343" s="4"/>
      <c r="F343" s="2" t="s">
        <v>270</v>
      </c>
      <c r="G343" s="4">
        <v>2102755588</v>
      </c>
      <c r="H343" s="4">
        <v>6801652289</v>
      </c>
      <c r="I343" s="4"/>
      <c r="J343" s="47" t="s">
        <v>375</v>
      </c>
    </row>
    <row r="344" spans="1:115" ht="15.75" customHeight="1">
      <c r="A344" s="4">
        <v>342</v>
      </c>
      <c r="B344" s="2"/>
      <c r="C344" s="45" t="s">
        <v>270</v>
      </c>
      <c r="D344" s="2"/>
      <c r="E344" s="4"/>
      <c r="F344" s="2" t="s">
        <v>270</v>
      </c>
      <c r="G344" s="4">
        <v>2102106187</v>
      </c>
      <c r="H344" s="4">
        <v>6851186712</v>
      </c>
      <c r="I344" s="4"/>
      <c r="J344" s="47" t="s">
        <v>376</v>
      </c>
    </row>
    <row r="345" spans="1:115" ht="15.75" customHeight="1">
      <c r="A345" s="4">
        <v>343</v>
      </c>
      <c r="B345" s="2"/>
      <c r="C345" s="45" t="s">
        <v>270</v>
      </c>
      <c r="D345" s="2"/>
      <c r="E345" s="4"/>
      <c r="F345" s="2" t="s">
        <v>270</v>
      </c>
      <c r="G345" s="4">
        <v>2106686608</v>
      </c>
      <c r="H345" s="4">
        <v>6865100613</v>
      </c>
      <c r="I345" s="4"/>
      <c r="J345" s="47" t="s">
        <v>377</v>
      </c>
    </row>
    <row r="346" spans="1:115" ht="15.75" customHeight="1">
      <c r="A346" s="4">
        <v>344</v>
      </c>
      <c r="B346" s="2"/>
      <c r="C346" s="45" t="s">
        <v>270</v>
      </c>
      <c r="D346" s="2"/>
      <c r="E346" s="4"/>
      <c r="F346" s="2" t="s">
        <v>270</v>
      </c>
      <c r="G346" s="4">
        <v>2001272118</v>
      </c>
      <c r="H346" s="4">
        <v>6855232701</v>
      </c>
      <c r="I346" s="4"/>
      <c r="J346" s="47" t="s">
        <v>378</v>
      </c>
    </row>
    <row r="347" spans="1:115" ht="15.75" customHeight="1">
      <c r="A347" s="4">
        <v>345</v>
      </c>
      <c r="B347" s="2"/>
      <c r="C347" s="45" t="s">
        <v>270</v>
      </c>
      <c r="D347" s="2"/>
      <c r="E347" s="4"/>
      <c r="F347" s="2" t="s">
        <v>270</v>
      </c>
      <c r="G347" s="4">
        <v>2106295190</v>
      </c>
      <c r="H347" s="4">
        <v>6865571298</v>
      </c>
      <c r="I347" s="4"/>
      <c r="J347" s="47" t="s">
        <v>379</v>
      </c>
      <c r="AP347" s="55"/>
      <c r="AQ347" s="55" t="s">
        <v>189</v>
      </c>
      <c r="AR347" s="55" t="s">
        <v>189</v>
      </c>
      <c r="AS347" s="55" t="s">
        <v>189</v>
      </c>
      <c r="BJ347" s="55" t="s">
        <v>189</v>
      </c>
      <c r="BK347" s="55" t="s">
        <v>189</v>
      </c>
      <c r="BL347" s="55" t="s">
        <v>189</v>
      </c>
      <c r="BM347" s="55" t="s">
        <v>189</v>
      </c>
      <c r="BN347" s="55" t="s">
        <v>189</v>
      </c>
    </row>
    <row r="348" spans="1:115" ht="15.75" customHeight="1">
      <c r="A348" s="4">
        <v>346</v>
      </c>
      <c r="B348" s="2"/>
      <c r="C348" s="45" t="s">
        <v>270</v>
      </c>
      <c r="D348" s="2"/>
      <c r="E348" s="4"/>
      <c r="F348" s="2" t="s">
        <v>270</v>
      </c>
      <c r="G348" s="4">
        <v>2102518322</v>
      </c>
      <c r="H348" s="4">
        <v>6888254162</v>
      </c>
      <c r="I348" s="4"/>
      <c r="J348" s="47" t="s">
        <v>380</v>
      </c>
      <c r="AE348" s="122"/>
      <c r="AG348" s="122"/>
    </row>
    <row r="349" spans="1:115" ht="15.75" customHeight="1">
      <c r="A349" s="4">
        <v>347</v>
      </c>
      <c r="B349" s="2"/>
      <c r="C349" s="45" t="s">
        <v>270</v>
      </c>
      <c r="D349" s="2"/>
      <c r="E349" s="4"/>
      <c r="F349" s="2" t="s">
        <v>270</v>
      </c>
      <c r="G349" s="4">
        <v>2102597625</v>
      </c>
      <c r="H349" s="4">
        <v>6864706796</v>
      </c>
      <c r="I349" s="4"/>
      <c r="J349" s="47" t="s">
        <v>381</v>
      </c>
      <c r="AE349" s="122"/>
      <c r="AG349" s="122"/>
      <c r="BK349" s="55" t="s">
        <v>189</v>
      </c>
      <c r="BL349" s="55" t="s">
        <v>189</v>
      </c>
      <c r="BM349" s="55" t="s">
        <v>189</v>
      </c>
      <c r="BN349" s="55" t="s">
        <v>189</v>
      </c>
    </row>
    <row r="350" spans="1:115" ht="15.75" customHeight="1">
      <c r="A350" s="4">
        <v>348</v>
      </c>
      <c r="B350" s="2"/>
      <c r="C350" s="45" t="s">
        <v>270</v>
      </c>
      <c r="D350" s="2"/>
      <c r="E350" s="4"/>
      <c r="F350" s="2" t="s">
        <v>270</v>
      </c>
      <c r="G350" s="4">
        <v>2104298687</v>
      </c>
      <c r="H350" s="4">
        <v>6865202366</v>
      </c>
      <c r="I350" s="4"/>
      <c r="J350" s="47" t="s">
        <v>382</v>
      </c>
      <c r="AE350" s="122"/>
      <c r="AG350" s="122"/>
    </row>
    <row r="351" spans="1:115" ht="15.75" customHeight="1">
      <c r="A351" s="4">
        <v>349</v>
      </c>
      <c r="B351" s="2"/>
      <c r="C351" s="45" t="s">
        <v>270</v>
      </c>
      <c r="D351" s="2"/>
      <c r="E351" s="4"/>
      <c r="F351" s="2" t="s">
        <v>270</v>
      </c>
      <c r="G351" s="4">
        <v>2104298771</v>
      </c>
      <c r="H351" s="4">
        <v>6802503365</v>
      </c>
      <c r="I351" s="4"/>
      <c r="J351" s="47" t="s">
        <v>383</v>
      </c>
    </row>
    <row r="352" spans="1:115" ht="15.75" customHeight="1">
      <c r="A352" s="4">
        <v>350</v>
      </c>
      <c r="B352" s="2"/>
      <c r="C352" s="45" t="s">
        <v>270</v>
      </c>
      <c r="D352" s="2"/>
      <c r="E352" s="4"/>
      <c r="F352" s="2" t="s">
        <v>270</v>
      </c>
      <c r="G352" s="4">
        <v>2001313450</v>
      </c>
      <c r="H352" s="4">
        <v>6859225536</v>
      </c>
      <c r="I352" s="4"/>
      <c r="J352" s="47" t="s">
        <v>384</v>
      </c>
      <c r="AE352" s="122"/>
      <c r="AG352" s="122"/>
      <c r="AU352" s="55" t="s">
        <v>899</v>
      </c>
      <c r="AV352" s="55" t="s">
        <v>899</v>
      </c>
      <c r="AW352" s="55" t="s">
        <v>899</v>
      </c>
    </row>
    <row r="353" spans="1:88" ht="15.75" customHeight="1">
      <c r="A353" s="4">
        <v>351</v>
      </c>
      <c r="B353" s="2"/>
      <c r="C353" s="45" t="s">
        <v>270</v>
      </c>
      <c r="D353" s="2"/>
      <c r="E353" s="4"/>
      <c r="F353" s="2" t="s">
        <v>270</v>
      </c>
      <c r="G353" s="4">
        <v>2102752808</v>
      </c>
      <c r="H353" s="4">
        <v>6864703880</v>
      </c>
      <c r="I353" s="4"/>
      <c r="J353" s="47" t="s">
        <v>385</v>
      </c>
      <c r="AE353" s="123"/>
      <c r="AF353" s="49"/>
      <c r="AG353" s="123"/>
    </row>
    <row r="354" spans="1:88" ht="15.75" customHeight="1">
      <c r="A354" s="4">
        <v>352</v>
      </c>
      <c r="B354" s="2"/>
      <c r="C354" s="45" t="s">
        <v>270</v>
      </c>
      <c r="D354" s="2"/>
      <c r="E354" s="4"/>
      <c r="F354" s="2" t="s">
        <v>270</v>
      </c>
      <c r="G354" s="4">
        <v>2102105166</v>
      </c>
      <c r="H354" s="4">
        <v>6865524193</v>
      </c>
      <c r="I354" s="4"/>
      <c r="J354" s="47" t="s">
        <v>386</v>
      </c>
      <c r="AD354" s="49"/>
      <c r="AE354" s="123"/>
      <c r="AF354" s="49"/>
    </row>
    <row r="355" spans="1:88" ht="15.75" customHeight="1">
      <c r="A355" s="4">
        <v>353</v>
      </c>
      <c r="B355" s="2"/>
      <c r="C355" s="45" t="s">
        <v>270</v>
      </c>
      <c r="D355" s="2"/>
      <c r="E355" s="4"/>
      <c r="F355" s="2" t="s">
        <v>270</v>
      </c>
      <c r="G355" s="4">
        <v>2001251611</v>
      </c>
      <c r="H355" s="4">
        <v>6838368500</v>
      </c>
      <c r="I355" s="4"/>
      <c r="J355" s="47" t="s">
        <v>387</v>
      </c>
      <c r="AE355" s="122"/>
      <c r="AG355" s="122"/>
      <c r="AQ355" s="55" t="s">
        <v>189</v>
      </c>
      <c r="AR355" s="55" t="s">
        <v>189</v>
      </c>
      <c r="AS355" s="55" t="s">
        <v>189</v>
      </c>
    </row>
    <row r="356" spans="1:88" ht="15.75" customHeight="1">
      <c r="A356" s="4">
        <v>354</v>
      </c>
      <c r="B356" s="2"/>
      <c r="C356" s="45" t="s">
        <v>270</v>
      </c>
      <c r="D356" s="2"/>
      <c r="E356" s="4"/>
      <c r="F356" s="2" t="s">
        <v>270</v>
      </c>
      <c r="G356" s="4">
        <v>2106686361</v>
      </c>
      <c r="H356" s="4">
        <v>6865107014</v>
      </c>
      <c r="I356" s="4"/>
      <c r="J356" s="47" t="s">
        <v>388</v>
      </c>
    </row>
    <row r="357" spans="1:88" ht="15.75" customHeight="1">
      <c r="A357" s="4">
        <v>355</v>
      </c>
      <c r="B357" s="2"/>
      <c r="C357" s="45" t="s">
        <v>270</v>
      </c>
      <c r="D357" s="2"/>
      <c r="E357" s="4"/>
      <c r="F357" s="2" t="s">
        <v>270</v>
      </c>
      <c r="G357" s="4">
        <v>2106292058</v>
      </c>
      <c r="H357" s="4">
        <v>6865571305</v>
      </c>
      <c r="I357" s="4"/>
      <c r="J357" s="47" t="s">
        <v>389</v>
      </c>
    </row>
    <row r="358" spans="1:88" ht="15.75" customHeight="1">
      <c r="A358" s="4">
        <v>356</v>
      </c>
      <c r="B358" s="2"/>
      <c r="C358" s="45" t="s">
        <v>270</v>
      </c>
      <c r="D358" s="2"/>
      <c r="E358" s="4"/>
      <c r="F358" s="2" t="s">
        <v>270</v>
      </c>
      <c r="G358" s="4">
        <v>2102756221</v>
      </c>
      <c r="H358" s="4">
        <v>6854384883</v>
      </c>
      <c r="I358" s="4"/>
      <c r="J358" s="47" t="s">
        <v>390</v>
      </c>
      <c r="BG358" s="55" t="s">
        <v>900</v>
      </c>
      <c r="BH358" s="55" t="s">
        <v>900</v>
      </c>
      <c r="BI358" s="55" t="s">
        <v>900</v>
      </c>
      <c r="BJ358" s="55" t="s">
        <v>900</v>
      </c>
      <c r="BK358" s="55" t="s">
        <v>189</v>
      </c>
      <c r="BL358" s="55" t="s">
        <v>189</v>
      </c>
      <c r="BM358" s="55" t="s">
        <v>189</v>
      </c>
      <c r="BN358" s="55" t="s">
        <v>189</v>
      </c>
    </row>
    <row r="359" spans="1:88" ht="15.75" customHeight="1">
      <c r="A359" s="4">
        <v>357</v>
      </c>
      <c r="B359" s="2"/>
      <c r="C359" s="45" t="s">
        <v>270</v>
      </c>
      <c r="D359" s="2"/>
      <c r="E359" s="4"/>
      <c r="F359" s="2" t="s">
        <v>270</v>
      </c>
      <c r="G359" s="4">
        <v>2001272055</v>
      </c>
      <c r="H359" s="4">
        <v>6821115134</v>
      </c>
      <c r="I359" s="4"/>
      <c r="J359" s="47" t="s">
        <v>391</v>
      </c>
    </row>
    <row r="360" spans="1:88" ht="15.75" customHeight="1">
      <c r="A360" s="4">
        <v>358</v>
      </c>
      <c r="B360" s="2"/>
      <c r="C360" s="45" t="s">
        <v>270</v>
      </c>
      <c r="D360" s="2"/>
      <c r="E360" s="4"/>
      <c r="F360" s="2" t="s">
        <v>270</v>
      </c>
      <c r="G360" s="4">
        <v>2102105155</v>
      </c>
      <c r="H360" s="4">
        <v>6876894823</v>
      </c>
      <c r="I360" s="4"/>
      <c r="J360" s="47" t="s">
        <v>392</v>
      </c>
      <c r="BD360" s="55" t="s">
        <v>66</v>
      </c>
      <c r="BE360" s="55" t="s">
        <v>66</v>
      </c>
      <c r="BF360" s="55" t="s">
        <v>66</v>
      </c>
      <c r="BG360" s="55" t="s">
        <v>66</v>
      </c>
      <c r="BH360" s="55" t="s">
        <v>66</v>
      </c>
      <c r="BI360" s="55" t="s">
        <v>66</v>
      </c>
    </row>
    <row r="361" spans="1:88" ht="15.75" customHeight="1">
      <c r="A361" s="4">
        <v>359</v>
      </c>
      <c r="B361" s="2"/>
      <c r="C361" s="45" t="s">
        <v>270</v>
      </c>
      <c r="D361" s="2"/>
      <c r="E361" s="4"/>
      <c r="F361" s="2" t="s">
        <v>270</v>
      </c>
      <c r="G361" s="4">
        <v>2102741688</v>
      </c>
      <c r="H361" s="4">
        <v>6864703886</v>
      </c>
      <c r="I361" s="4"/>
      <c r="J361" s="47" t="s">
        <v>393</v>
      </c>
    </row>
    <row r="362" spans="1:88" ht="15.75" customHeight="1">
      <c r="A362" s="4">
        <v>360</v>
      </c>
      <c r="B362" s="2"/>
      <c r="C362" s="45" t="s">
        <v>270</v>
      </c>
      <c r="D362" s="2"/>
      <c r="E362" s="4"/>
      <c r="F362" s="2" t="s">
        <v>270</v>
      </c>
      <c r="G362" s="4">
        <v>2106422489</v>
      </c>
      <c r="H362" s="4">
        <v>6882955593</v>
      </c>
      <c r="I362" s="4"/>
      <c r="J362" s="47" t="s">
        <v>394</v>
      </c>
    </row>
    <row r="363" spans="1:88" ht="15.75" customHeight="1">
      <c r="A363" s="4">
        <v>361</v>
      </c>
      <c r="B363" s="2"/>
      <c r="C363" s="45" t="s">
        <v>395</v>
      </c>
      <c r="D363" s="2"/>
      <c r="E363" s="4"/>
      <c r="F363" s="2" t="s">
        <v>395</v>
      </c>
      <c r="G363" s="4">
        <v>2004950424</v>
      </c>
      <c r="H363" s="4">
        <v>6858719650</v>
      </c>
      <c r="I363" s="4"/>
      <c r="J363" s="47" t="s">
        <v>396</v>
      </c>
      <c r="T363" s="55" t="s">
        <v>891</v>
      </c>
      <c r="U363" s="55" t="s">
        <v>891</v>
      </c>
      <c r="V363" s="55" t="s">
        <v>891</v>
      </c>
      <c r="W363" s="55" t="s">
        <v>891</v>
      </c>
      <c r="X363" s="55" t="s">
        <v>891</v>
      </c>
      <c r="AD363" s="49"/>
      <c r="AE363" s="49"/>
      <c r="AF363" s="49"/>
      <c r="AG363" s="49"/>
      <c r="AN363" s="55" t="s">
        <v>891</v>
      </c>
      <c r="AO363" s="55" t="s">
        <v>891</v>
      </c>
      <c r="AP363" s="55" t="s">
        <v>891</v>
      </c>
      <c r="AQ363" s="55" t="s">
        <v>891</v>
      </c>
      <c r="AR363" s="55" t="s">
        <v>891</v>
      </c>
      <c r="AS363" s="55" t="s">
        <v>891</v>
      </c>
      <c r="CG363" s="55" t="s">
        <v>891</v>
      </c>
      <c r="CH363" s="55" t="s">
        <v>891</v>
      </c>
      <c r="CI363" s="55" t="s">
        <v>891</v>
      </c>
      <c r="CJ363" s="55" t="s">
        <v>891</v>
      </c>
    </row>
    <row r="364" spans="1:88" ht="15.75" customHeight="1">
      <c r="A364" s="4">
        <v>362</v>
      </c>
      <c r="B364" s="2"/>
      <c r="C364" s="45" t="s">
        <v>395</v>
      </c>
      <c r="D364" s="2"/>
      <c r="E364" s="4"/>
      <c r="F364" s="2" t="s">
        <v>395</v>
      </c>
      <c r="G364" s="4">
        <v>2004950257</v>
      </c>
      <c r="H364" s="4">
        <v>6850697154</v>
      </c>
      <c r="I364" s="4"/>
      <c r="J364" s="47" t="s">
        <v>397</v>
      </c>
      <c r="AN364" s="55" t="s">
        <v>891</v>
      </c>
      <c r="AQ364" s="55" t="s">
        <v>891</v>
      </c>
      <c r="AR364" s="55"/>
      <c r="AS364" s="55" t="s">
        <v>891</v>
      </c>
    </row>
    <row r="365" spans="1:88" ht="15.75" customHeight="1">
      <c r="A365" s="4">
        <v>363</v>
      </c>
      <c r="B365" s="2"/>
      <c r="C365" s="45" t="s">
        <v>395</v>
      </c>
      <c r="D365" s="2"/>
      <c r="E365" s="4"/>
      <c r="F365" s="2" t="s">
        <v>395</v>
      </c>
      <c r="G365" s="4">
        <v>2004927411</v>
      </c>
      <c r="H365" s="4">
        <v>6850799413</v>
      </c>
      <c r="I365" s="4"/>
      <c r="J365" s="47" t="s">
        <v>398</v>
      </c>
      <c r="AD365" s="49"/>
      <c r="AE365" s="49"/>
      <c r="AF365" s="49"/>
      <c r="AG365" s="49"/>
      <c r="AN365" s="55" t="s">
        <v>891</v>
      </c>
      <c r="AQ365" s="55" t="s">
        <v>891</v>
      </c>
      <c r="AR365" s="55"/>
      <c r="AS365" s="55" t="s">
        <v>891</v>
      </c>
      <c r="BI365" s="55" t="s">
        <v>891</v>
      </c>
      <c r="BK365" s="55" t="s">
        <v>891</v>
      </c>
      <c r="BL365" s="55" t="s">
        <v>891</v>
      </c>
      <c r="BN365" s="55" t="s">
        <v>891</v>
      </c>
    </row>
    <row r="366" spans="1:88" ht="15.75" customHeight="1">
      <c r="A366" s="4">
        <v>364</v>
      </c>
      <c r="B366" s="2"/>
      <c r="C366" s="45" t="s">
        <v>395</v>
      </c>
      <c r="D366" s="2"/>
      <c r="E366" s="4"/>
      <c r="F366" s="2" t="s">
        <v>395</v>
      </c>
      <c r="G366" s="4">
        <v>2004927413</v>
      </c>
      <c r="H366" s="4">
        <v>6846999300</v>
      </c>
      <c r="I366" s="4"/>
      <c r="J366" s="47" t="s">
        <v>399</v>
      </c>
      <c r="U366" s="55" t="s">
        <v>891</v>
      </c>
      <c r="V366" s="55" t="s">
        <v>891</v>
      </c>
      <c r="W366" s="55"/>
      <c r="X366" s="55" t="s">
        <v>891</v>
      </c>
      <c r="AP366" s="55" t="s">
        <v>891</v>
      </c>
      <c r="AQ366" s="55" t="s">
        <v>891</v>
      </c>
      <c r="AR366" s="55"/>
      <c r="AS366" s="55" t="s">
        <v>891</v>
      </c>
    </row>
    <row r="367" spans="1:88" ht="15.75" customHeight="1">
      <c r="A367" s="4">
        <v>365</v>
      </c>
      <c r="B367" s="2"/>
      <c r="C367" s="45" t="s">
        <v>395</v>
      </c>
      <c r="D367" s="2"/>
      <c r="E367" s="4"/>
      <c r="F367" s="2" t="s">
        <v>395</v>
      </c>
      <c r="G367" s="4">
        <v>2005201744</v>
      </c>
      <c r="H367" s="4">
        <v>6858719627</v>
      </c>
      <c r="I367" s="4"/>
      <c r="J367" s="47" t="s">
        <v>400</v>
      </c>
      <c r="U367" s="55" t="s">
        <v>891</v>
      </c>
      <c r="V367" s="55" t="s">
        <v>891</v>
      </c>
      <c r="W367" s="55" t="s">
        <v>891</v>
      </c>
      <c r="X367" s="55" t="s">
        <v>891</v>
      </c>
      <c r="AM367" s="55" t="s">
        <v>891</v>
      </c>
      <c r="AN367" s="55" t="s">
        <v>891</v>
      </c>
      <c r="AO367" s="55" t="s">
        <v>891</v>
      </c>
      <c r="AP367" s="55" t="s">
        <v>891</v>
      </c>
      <c r="AQ367" s="55" t="s">
        <v>891</v>
      </c>
      <c r="AR367" s="55"/>
      <c r="AS367" s="55" t="s">
        <v>891</v>
      </c>
      <c r="BH367" s="55" t="s">
        <v>891</v>
      </c>
      <c r="BI367" s="55" t="s">
        <v>891</v>
      </c>
      <c r="BJ367" s="55" t="s">
        <v>891</v>
      </c>
      <c r="BK367" s="55" t="s">
        <v>891</v>
      </c>
      <c r="BL367" s="55" t="s">
        <v>891</v>
      </c>
      <c r="BN367" s="55" t="s">
        <v>891</v>
      </c>
    </row>
    <row r="368" spans="1:88" ht="15.75" customHeight="1">
      <c r="A368" s="4">
        <v>366</v>
      </c>
      <c r="B368" s="2"/>
      <c r="C368" s="45" t="s">
        <v>395</v>
      </c>
      <c r="D368" s="2"/>
      <c r="E368" s="4"/>
      <c r="F368" s="2" t="s">
        <v>395</v>
      </c>
      <c r="G368" s="4">
        <v>2005777630</v>
      </c>
      <c r="H368" s="4">
        <v>6802346768</v>
      </c>
      <c r="I368" s="4"/>
      <c r="J368" s="47" t="s">
        <v>401</v>
      </c>
      <c r="R368" s="55" t="s">
        <v>891</v>
      </c>
      <c r="S368" s="55" t="s">
        <v>891</v>
      </c>
      <c r="T368" s="55" t="s">
        <v>891</v>
      </c>
      <c r="U368" s="55" t="s">
        <v>891</v>
      </c>
      <c r="V368" s="55" t="s">
        <v>891</v>
      </c>
      <c r="W368" s="55" t="s">
        <v>891</v>
      </c>
      <c r="X368" s="55" t="s">
        <v>891</v>
      </c>
      <c r="AM368" s="55" t="s">
        <v>891</v>
      </c>
      <c r="AN368" s="55" t="s">
        <v>891</v>
      </c>
      <c r="AO368" s="55" t="s">
        <v>891</v>
      </c>
      <c r="AP368" s="55" t="s">
        <v>891</v>
      </c>
      <c r="AQ368" s="55" t="s">
        <v>891</v>
      </c>
      <c r="AR368" s="55"/>
      <c r="AS368" s="55" t="s">
        <v>891</v>
      </c>
      <c r="BH368" s="55" t="s">
        <v>891</v>
      </c>
      <c r="BI368" s="55" t="s">
        <v>891</v>
      </c>
      <c r="BJ368" s="55" t="s">
        <v>891</v>
      </c>
      <c r="BK368" s="55" t="s">
        <v>891</v>
      </c>
      <c r="BL368" s="55" t="s">
        <v>891</v>
      </c>
      <c r="BN368" s="55" t="s">
        <v>891</v>
      </c>
    </row>
    <row r="369" spans="1:96" ht="15.75" customHeight="1">
      <c r="A369" s="4">
        <v>367</v>
      </c>
      <c r="B369" s="2"/>
      <c r="C369" s="45" t="s">
        <v>395</v>
      </c>
      <c r="D369" s="2"/>
      <c r="E369" s="4"/>
      <c r="F369" s="2" t="s">
        <v>395</v>
      </c>
      <c r="G369" s="4">
        <v>2005778938</v>
      </c>
      <c r="H369" s="4">
        <v>6853172795</v>
      </c>
      <c r="I369" s="4"/>
      <c r="J369" s="47" t="s">
        <v>402</v>
      </c>
    </row>
    <row r="370" spans="1:96" ht="15.75" customHeight="1">
      <c r="A370" s="4">
        <v>368</v>
      </c>
      <c r="B370" s="2"/>
      <c r="C370" s="45" t="s">
        <v>395</v>
      </c>
      <c r="D370" s="2"/>
      <c r="E370" s="4"/>
      <c r="F370" s="2" t="s">
        <v>395</v>
      </c>
      <c r="G370" s="4">
        <v>2004927406</v>
      </c>
      <c r="H370" s="4">
        <v>6850799409</v>
      </c>
      <c r="I370" s="4"/>
      <c r="J370" s="47" t="s">
        <v>403</v>
      </c>
      <c r="S370" s="55" t="s">
        <v>891</v>
      </c>
      <c r="T370" s="55"/>
      <c r="U370" s="55" t="s">
        <v>891</v>
      </c>
      <c r="V370" s="55" t="s">
        <v>891</v>
      </c>
      <c r="W370" s="55" t="s">
        <v>891</v>
      </c>
      <c r="X370" s="55" t="s">
        <v>891</v>
      </c>
      <c r="Y370" s="55"/>
      <c r="AN370" s="55" t="s">
        <v>891</v>
      </c>
      <c r="AO370" s="55"/>
      <c r="AP370" s="55" t="s">
        <v>891</v>
      </c>
      <c r="AQ370" s="55" t="s">
        <v>891</v>
      </c>
      <c r="AR370" s="55"/>
      <c r="AS370" s="55" t="s">
        <v>891</v>
      </c>
    </row>
    <row r="371" spans="1:96" ht="15.75" customHeight="1">
      <c r="A371" s="4">
        <v>369</v>
      </c>
      <c r="B371" s="2"/>
      <c r="C371" s="45" t="s">
        <v>395</v>
      </c>
      <c r="D371" s="2"/>
      <c r="E371" s="4"/>
      <c r="F371" s="2" t="s">
        <v>395</v>
      </c>
      <c r="G371" s="4">
        <v>2005189882</v>
      </c>
      <c r="H371" s="4">
        <v>6884660620</v>
      </c>
      <c r="I371" s="4"/>
      <c r="J371" s="47" t="s">
        <v>404</v>
      </c>
      <c r="T371" s="55" t="s">
        <v>891</v>
      </c>
      <c r="U371" s="55" t="s">
        <v>891</v>
      </c>
      <c r="V371" s="55" t="s">
        <v>891</v>
      </c>
      <c r="W371" s="55" t="s">
        <v>891</v>
      </c>
      <c r="X371" s="55" t="s">
        <v>891</v>
      </c>
      <c r="AN371" s="55" t="s">
        <v>891</v>
      </c>
      <c r="AO371" s="55" t="s">
        <v>891</v>
      </c>
      <c r="AP371" s="55" t="s">
        <v>891</v>
      </c>
      <c r="AQ371" s="55" t="s">
        <v>891</v>
      </c>
      <c r="AR371" s="55" t="s">
        <v>891</v>
      </c>
      <c r="AS371" s="55" t="s">
        <v>891</v>
      </c>
    </row>
    <row r="372" spans="1:96" ht="15.75" customHeight="1">
      <c r="A372" s="4">
        <v>370</v>
      </c>
      <c r="B372" s="2"/>
      <c r="C372" s="45" t="s">
        <v>395</v>
      </c>
      <c r="D372" s="2"/>
      <c r="E372" s="4"/>
      <c r="F372" s="2" t="s">
        <v>395</v>
      </c>
      <c r="G372" s="4">
        <v>2004940427</v>
      </c>
      <c r="H372" s="4">
        <v>6858719655</v>
      </c>
      <c r="I372" s="4"/>
      <c r="J372" s="47" t="s">
        <v>405</v>
      </c>
      <c r="U372" s="55" t="s">
        <v>891</v>
      </c>
      <c r="V372" s="55" t="s">
        <v>891</v>
      </c>
      <c r="W372" s="55"/>
      <c r="X372" s="55" t="s">
        <v>891</v>
      </c>
      <c r="AP372" s="55" t="s">
        <v>891</v>
      </c>
      <c r="AQ372" s="55" t="s">
        <v>891</v>
      </c>
      <c r="AR372" s="55" t="s">
        <v>891</v>
      </c>
      <c r="AS372" s="55" t="s">
        <v>891</v>
      </c>
      <c r="AT372" s="55" t="s">
        <v>891</v>
      </c>
      <c r="BH372" s="55" t="s">
        <v>896</v>
      </c>
      <c r="BI372" s="55" t="s">
        <v>896</v>
      </c>
      <c r="BJ372" s="55" t="s">
        <v>891</v>
      </c>
      <c r="BK372" s="55" t="s">
        <v>896</v>
      </c>
      <c r="BL372" s="55" t="s">
        <v>891</v>
      </c>
      <c r="BN372" s="55" t="s">
        <v>891</v>
      </c>
    </row>
    <row r="373" spans="1:96" ht="15.75" customHeight="1">
      <c r="A373" s="4">
        <v>371</v>
      </c>
      <c r="B373" s="2"/>
      <c r="C373" s="45" t="s">
        <v>395</v>
      </c>
      <c r="D373" s="2"/>
      <c r="E373" s="4"/>
      <c r="F373" s="2" t="s">
        <v>395</v>
      </c>
      <c r="G373" s="4">
        <v>2007996085</v>
      </c>
      <c r="H373" s="4">
        <v>6858041654</v>
      </c>
      <c r="I373" s="4"/>
      <c r="J373" s="47" t="s">
        <v>406</v>
      </c>
    </row>
    <row r="374" spans="1:96" ht="15.75" customHeight="1">
      <c r="A374" s="4">
        <v>372</v>
      </c>
      <c r="B374" s="2"/>
      <c r="C374" s="45" t="s">
        <v>395</v>
      </c>
      <c r="D374" s="2"/>
      <c r="E374" s="4"/>
      <c r="F374" s="2" t="s">
        <v>395</v>
      </c>
      <c r="G374" s="4">
        <v>2004927385</v>
      </c>
      <c r="H374" s="4">
        <v>6838547836</v>
      </c>
      <c r="I374" s="4"/>
      <c r="J374" s="47" t="s">
        <v>407</v>
      </c>
      <c r="S374" s="55" t="s">
        <v>891</v>
      </c>
      <c r="T374" s="55"/>
      <c r="U374" s="55" t="s">
        <v>891</v>
      </c>
      <c r="V374" s="55" t="s">
        <v>891</v>
      </c>
      <c r="W374" s="55" t="s">
        <v>891</v>
      </c>
      <c r="X374" s="55" t="s">
        <v>891</v>
      </c>
      <c r="AN374" s="55" t="s">
        <v>891</v>
      </c>
      <c r="AO374" s="55"/>
      <c r="AP374" s="55" t="s">
        <v>891</v>
      </c>
      <c r="AQ374" s="55" t="s">
        <v>891</v>
      </c>
      <c r="AR374" s="55"/>
      <c r="AS374" s="55" t="s">
        <v>891</v>
      </c>
    </row>
    <row r="375" spans="1:96" ht="15.75" customHeight="1">
      <c r="A375" s="4">
        <v>373</v>
      </c>
      <c r="B375" s="2"/>
      <c r="C375" s="45" t="s">
        <v>395</v>
      </c>
      <c r="D375" s="2"/>
      <c r="E375" s="4"/>
      <c r="F375" s="2" t="s">
        <v>395</v>
      </c>
      <c r="G375" s="4">
        <v>2004927405</v>
      </c>
      <c r="H375" s="4">
        <v>6850799408</v>
      </c>
      <c r="I375" s="4"/>
      <c r="J375" s="47" t="s">
        <v>408</v>
      </c>
      <c r="U375" s="55" t="s">
        <v>891</v>
      </c>
      <c r="V375" s="55" t="s">
        <v>891</v>
      </c>
      <c r="W375" s="55" t="s">
        <v>891</v>
      </c>
      <c r="X375" s="55" t="s">
        <v>891</v>
      </c>
      <c r="AP375" s="55" t="s">
        <v>891</v>
      </c>
      <c r="AQ375" s="55" t="s">
        <v>891</v>
      </c>
      <c r="AR375" s="55"/>
      <c r="AS375" s="55" t="s">
        <v>891</v>
      </c>
      <c r="BI375" s="55" t="s">
        <v>891</v>
      </c>
      <c r="BK375" s="55" t="s">
        <v>891</v>
      </c>
      <c r="BL375" s="55" t="s">
        <v>891</v>
      </c>
      <c r="BN375" s="55" t="s">
        <v>891</v>
      </c>
    </row>
    <row r="376" spans="1:96" ht="15.75" customHeight="1">
      <c r="A376" s="4">
        <v>374</v>
      </c>
      <c r="B376" s="2"/>
      <c r="C376" s="45" t="s">
        <v>395</v>
      </c>
      <c r="D376" s="2"/>
      <c r="E376" s="4"/>
      <c r="F376" s="2" t="s">
        <v>395</v>
      </c>
      <c r="G376" s="4">
        <v>2005552854</v>
      </c>
      <c r="H376" s="4">
        <v>6853458291</v>
      </c>
      <c r="I376" s="4"/>
      <c r="J376" s="47" t="s">
        <v>409</v>
      </c>
      <c r="U376" s="55" t="s">
        <v>891</v>
      </c>
      <c r="X376" s="55" t="s">
        <v>891</v>
      </c>
      <c r="AP376" s="55" t="s">
        <v>891</v>
      </c>
      <c r="AQ376" s="55" t="s">
        <v>891</v>
      </c>
      <c r="AR376" s="55"/>
      <c r="AS376" s="55" t="s">
        <v>891</v>
      </c>
      <c r="CP376" s="44"/>
      <c r="CQ376" s="67"/>
      <c r="CR376" s="67"/>
    </row>
    <row r="377" spans="1:96" ht="15.75" customHeight="1">
      <c r="A377" s="4">
        <v>375</v>
      </c>
      <c r="B377" s="2"/>
      <c r="C377" s="45" t="s">
        <v>395</v>
      </c>
      <c r="D377" s="2"/>
      <c r="E377" s="4"/>
      <c r="F377" s="2" t="s">
        <v>395</v>
      </c>
      <c r="G377" s="4">
        <v>2007300700</v>
      </c>
      <c r="H377" s="4">
        <v>6858041298</v>
      </c>
      <c r="I377" s="4"/>
      <c r="J377" s="47" t="s">
        <v>410</v>
      </c>
      <c r="S377" s="55" t="s">
        <v>891</v>
      </c>
      <c r="U377" s="55" t="s">
        <v>891</v>
      </c>
      <c r="V377" s="55" t="s">
        <v>891</v>
      </c>
      <c r="AN377" s="55" t="s">
        <v>891</v>
      </c>
      <c r="AO377" s="55" t="s">
        <v>891</v>
      </c>
      <c r="AP377" s="55" t="s">
        <v>891</v>
      </c>
      <c r="AQ377" s="55" t="s">
        <v>891</v>
      </c>
      <c r="AR377" s="55" t="s">
        <v>891</v>
      </c>
      <c r="AS377" s="55" t="s">
        <v>891</v>
      </c>
      <c r="BI377" s="55" t="s">
        <v>891</v>
      </c>
      <c r="BK377" s="55" t="s">
        <v>891</v>
      </c>
      <c r="BL377" s="55" t="s">
        <v>891</v>
      </c>
      <c r="BN377" s="55" t="s">
        <v>891</v>
      </c>
      <c r="CP377" s="9"/>
      <c r="CQ377" s="10"/>
      <c r="CR377" s="67"/>
    </row>
    <row r="378" spans="1:96" ht="15.75" customHeight="1">
      <c r="A378" s="4">
        <v>376</v>
      </c>
      <c r="B378" s="2"/>
      <c r="C378" s="45" t="s">
        <v>395</v>
      </c>
      <c r="D378" s="2"/>
      <c r="E378" s="4"/>
      <c r="F378" s="2" t="s">
        <v>395</v>
      </c>
      <c r="G378" s="4">
        <v>2005197111</v>
      </c>
      <c r="H378" s="4">
        <v>6858719638</v>
      </c>
      <c r="I378" s="4"/>
      <c r="J378" s="47" t="s">
        <v>411</v>
      </c>
      <c r="S378" s="55" t="s">
        <v>891</v>
      </c>
      <c r="T378" s="55"/>
      <c r="U378" s="55" t="s">
        <v>891</v>
      </c>
      <c r="V378" s="55" t="s">
        <v>891</v>
      </c>
      <c r="W378" s="55" t="s">
        <v>891</v>
      </c>
      <c r="X378" s="55" t="s">
        <v>891</v>
      </c>
      <c r="AM378" s="55" t="s">
        <v>891</v>
      </c>
      <c r="AN378" s="55" t="s">
        <v>891</v>
      </c>
      <c r="AO378" s="55" t="s">
        <v>891</v>
      </c>
      <c r="AP378" s="55" t="s">
        <v>891</v>
      </c>
      <c r="AQ378" s="55" t="s">
        <v>891</v>
      </c>
      <c r="AR378" s="55"/>
      <c r="AS378" s="55" t="s">
        <v>891</v>
      </c>
      <c r="BH378" s="55" t="s">
        <v>891</v>
      </c>
      <c r="BI378" s="55" t="s">
        <v>891</v>
      </c>
      <c r="BJ378" s="55" t="s">
        <v>891</v>
      </c>
      <c r="BK378" s="55" t="s">
        <v>891</v>
      </c>
      <c r="BL378" s="55" t="s">
        <v>891</v>
      </c>
      <c r="BN378" s="55" t="s">
        <v>891</v>
      </c>
      <c r="CP378" s="9"/>
      <c r="CQ378" s="67"/>
      <c r="CR378" s="67"/>
    </row>
    <row r="379" spans="1:96" ht="15.75" customHeight="1">
      <c r="A379" s="4">
        <v>377</v>
      </c>
      <c r="B379" s="2"/>
      <c r="C379" s="45" t="s">
        <v>395</v>
      </c>
      <c r="D379" s="2"/>
      <c r="E379" s="4"/>
      <c r="F379" s="2" t="s">
        <v>395</v>
      </c>
      <c r="G379" s="4">
        <v>2006475878</v>
      </c>
      <c r="H379" s="4">
        <v>6802620777</v>
      </c>
      <c r="I379" s="4"/>
      <c r="J379" s="47" t="s">
        <v>412</v>
      </c>
      <c r="AM379" s="55" t="s">
        <v>891</v>
      </c>
      <c r="AN379" s="55" t="s">
        <v>891</v>
      </c>
      <c r="AO379" s="55" t="s">
        <v>891</v>
      </c>
      <c r="AP379" s="55" t="s">
        <v>891</v>
      </c>
      <c r="AQ379" s="55" t="s">
        <v>891</v>
      </c>
      <c r="AR379" s="55"/>
      <c r="AS379" s="55" t="s">
        <v>891</v>
      </c>
      <c r="BH379" s="55" t="s">
        <v>891</v>
      </c>
      <c r="BI379" s="55" t="s">
        <v>891</v>
      </c>
      <c r="BJ379" s="55" t="s">
        <v>891</v>
      </c>
      <c r="BK379" s="55" t="s">
        <v>891</v>
      </c>
      <c r="BL379" s="55" t="s">
        <v>891</v>
      </c>
      <c r="BN379" s="55" t="s">
        <v>891</v>
      </c>
      <c r="CP379" s="9"/>
      <c r="CQ379" s="67"/>
      <c r="CR379" s="67"/>
    </row>
    <row r="380" spans="1:96" ht="15.75" customHeight="1">
      <c r="A380" s="4">
        <v>378</v>
      </c>
      <c r="B380" s="2"/>
      <c r="C380" s="45" t="s">
        <v>395</v>
      </c>
      <c r="D380" s="2"/>
      <c r="E380" s="4"/>
      <c r="F380" s="2" t="s">
        <v>395</v>
      </c>
      <c r="G380" s="4">
        <v>2008054395</v>
      </c>
      <c r="H380" s="4">
        <v>6858041658</v>
      </c>
      <c r="I380" s="4"/>
      <c r="J380" s="47" t="s">
        <v>413</v>
      </c>
      <c r="CP380" s="9"/>
      <c r="CQ380" s="10"/>
      <c r="CR380" s="67"/>
    </row>
    <row r="381" spans="1:96" ht="15.75" customHeight="1">
      <c r="A381" s="4">
        <v>379</v>
      </c>
      <c r="B381" s="2"/>
      <c r="C381" s="45" t="s">
        <v>395</v>
      </c>
      <c r="D381" s="2"/>
      <c r="E381" s="4"/>
      <c r="F381" s="2" t="s">
        <v>395</v>
      </c>
      <c r="G381" s="4">
        <v>2008054396</v>
      </c>
      <c r="H381" s="4">
        <v>6860301750</v>
      </c>
      <c r="I381" s="4"/>
      <c r="J381" s="47" t="s">
        <v>414</v>
      </c>
      <c r="S381" s="55" t="s">
        <v>891</v>
      </c>
      <c r="T381" s="55" t="s">
        <v>891</v>
      </c>
      <c r="U381" s="55" t="s">
        <v>891</v>
      </c>
      <c r="V381" s="55" t="s">
        <v>891</v>
      </c>
      <c r="W381" s="55" t="s">
        <v>891</v>
      </c>
      <c r="X381" s="55" t="s">
        <v>891</v>
      </c>
      <c r="AO381" s="55" t="s">
        <v>891</v>
      </c>
      <c r="AP381" s="55" t="s">
        <v>891</v>
      </c>
      <c r="AQ381" s="55" t="s">
        <v>891</v>
      </c>
      <c r="AR381" s="55" t="s">
        <v>891</v>
      </c>
      <c r="AS381" s="55" t="s">
        <v>891</v>
      </c>
      <c r="BJ381" s="55" t="s">
        <v>891</v>
      </c>
      <c r="CP381" s="9"/>
      <c r="CQ381" s="10"/>
      <c r="CR381" s="67"/>
    </row>
    <row r="382" spans="1:96" ht="15.75" customHeight="1">
      <c r="A382" s="4">
        <v>380</v>
      </c>
      <c r="B382" s="2"/>
      <c r="C382" s="45" t="s">
        <v>395</v>
      </c>
      <c r="D382" s="2"/>
      <c r="E382" s="4"/>
      <c r="F382" s="2" t="s">
        <v>395</v>
      </c>
      <c r="G382" s="4">
        <v>2005195955</v>
      </c>
      <c r="H382" s="4">
        <v>6858719643</v>
      </c>
      <c r="I382" s="4"/>
      <c r="J382" s="47" t="s">
        <v>415</v>
      </c>
      <c r="U382" s="55" t="s">
        <v>891</v>
      </c>
      <c r="V382" s="55" t="s">
        <v>891</v>
      </c>
      <c r="W382" s="55" t="s">
        <v>891</v>
      </c>
      <c r="AP382" s="55" t="s">
        <v>891</v>
      </c>
      <c r="AQ382" s="55" t="s">
        <v>891</v>
      </c>
      <c r="AR382" s="55"/>
      <c r="AS382" s="55" t="s">
        <v>891</v>
      </c>
      <c r="CP382" s="9"/>
      <c r="CQ382" s="10"/>
      <c r="CR382" s="67"/>
    </row>
    <row r="383" spans="1:96" ht="15.75" customHeight="1">
      <c r="A383" s="4">
        <v>381</v>
      </c>
      <c r="B383" s="2"/>
      <c r="C383" s="45" t="s">
        <v>395</v>
      </c>
      <c r="D383" s="2"/>
      <c r="E383" s="4"/>
      <c r="F383" s="2" t="s">
        <v>395</v>
      </c>
      <c r="G383" s="4">
        <v>2006482291</v>
      </c>
      <c r="H383" s="4">
        <v>6853976551</v>
      </c>
      <c r="I383" s="4"/>
      <c r="J383" s="47" t="s">
        <v>416</v>
      </c>
      <c r="S383" s="55" t="s">
        <v>891</v>
      </c>
      <c r="T383" s="55" t="s">
        <v>891</v>
      </c>
      <c r="U383" s="55" t="s">
        <v>891</v>
      </c>
      <c r="V383" s="55" t="s">
        <v>891</v>
      </c>
      <c r="W383" s="55" t="s">
        <v>891</v>
      </c>
      <c r="X383" s="55" t="s">
        <v>891</v>
      </c>
      <c r="AN383" s="55" t="s">
        <v>891</v>
      </c>
      <c r="AO383" s="55" t="s">
        <v>891</v>
      </c>
      <c r="AP383" s="55" t="s">
        <v>891</v>
      </c>
      <c r="AQ383" s="55" t="s">
        <v>891</v>
      </c>
      <c r="AR383" s="55" t="s">
        <v>891</v>
      </c>
      <c r="AS383" s="55" t="s">
        <v>891</v>
      </c>
      <c r="CP383" s="9"/>
      <c r="CQ383" s="67"/>
      <c r="CR383" s="67"/>
    </row>
    <row r="384" spans="1:96" ht="15.75" customHeight="1">
      <c r="A384" s="4">
        <v>382</v>
      </c>
      <c r="B384" s="2"/>
      <c r="C384" s="45" t="s">
        <v>395</v>
      </c>
      <c r="D384" s="2"/>
      <c r="E384" s="4"/>
      <c r="F384" s="2" t="s">
        <v>395</v>
      </c>
      <c r="G384" s="4">
        <v>2008054567</v>
      </c>
      <c r="H384" s="4">
        <v>6858041664</v>
      </c>
      <c r="I384" s="4"/>
      <c r="J384" s="47" t="s">
        <v>417</v>
      </c>
      <c r="T384" s="55" t="s">
        <v>891</v>
      </c>
      <c r="U384" s="55" t="s">
        <v>891</v>
      </c>
      <c r="V384" s="55" t="s">
        <v>891</v>
      </c>
      <c r="W384" s="55" t="s">
        <v>891</v>
      </c>
      <c r="X384" s="55" t="s">
        <v>891</v>
      </c>
      <c r="Y384" s="55" t="s">
        <v>891</v>
      </c>
      <c r="BK384" s="55" t="s">
        <v>891</v>
      </c>
      <c r="BL384" s="55" t="s">
        <v>891</v>
      </c>
      <c r="BN384" s="55" t="s">
        <v>891</v>
      </c>
      <c r="CP384" s="9"/>
      <c r="CQ384" s="10"/>
      <c r="CR384" s="67"/>
    </row>
    <row r="385" spans="1:96" ht="15.75" customHeight="1">
      <c r="A385" s="4">
        <v>383</v>
      </c>
      <c r="B385" s="2"/>
      <c r="C385" s="45" t="s">
        <v>395</v>
      </c>
      <c r="D385" s="2"/>
      <c r="E385" s="4"/>
      <c r="F385" s="2" t="s">
        <v>395</v>
      </c>
      <c r="G385" s="4">
        <v>2001245469</v>
      </c>
      <c r="H385" s="4">
        <v>6854176659</v>
      </c>
      <c r="I385" s="4"/>
      <c r="J385" s="47" t="s">
        <v>418</v>
      </c>
      <c r="U385" s="55" t="s">
        <v>891</v>
      </c>
      <c r="V385" s="55" t="s">
        <v>891</v>
      </c>
      <c r="W385" s="55" t="s">
        <v>891</v>
      </c>
      <c r="X385" s="55" t="s">
        <v>891</v>
      </c>
      <c r="AP385" s="55" t="s">
        <v>891</v>
      </c>
      <c r="AQ385" s="55" t="s">
        <v>891</v>
      </c>
      <c r="AR385" s="55"/>
      <c r="AS385" s="55" t="s">
        <v>891</v>
      </c>
      <c r="BH385" s="55" t="s">
        <v>891</v>
      </c>
      <c r="BI385" s="55"/>
      <c r="BK385" s="55" t="s">
        <v>891</v>
      </c>
      <c r="BL385" s="55" t="s">
        <v>891</v>
      </c>
      <c r="BM385" s="55" t="s">
        <v>891</v>
      </c>
      <c r="BN385" s="55" t="s">
        <v>891</v>
      </c>
      <c r="BO385" s="55"/>
      <c r="CP385" s="9"/>
      <c r="CQ385" s="67"/>
      <c r="CR385" s="67"/>
    </row>
    <row r="386" spans="1:96" ht="15.75" customHeight="1">
      <c r="A386" s="4">
        <v>384</v>
      </c>
      <c r="B386" s="2"/>
      <c r="C386" s="45" t="s">
        <v>395</v>
      </c>
      <c r="D386" s="2"/>
      <c r="E386" s="4"/>
      <c r="F386" s="2" t="s">
        <v>395</v>
      </c>
      <c r="G386" s="4">
        <v>2005875240</v>
      </c>
      <c r="H386" s="4">
        <v>6853172814</v>
      </c>
      <c r="I386" s="4"/>
      <c r="J386" s="47" t="s">
        <v>419</v>
      </c>
      <c r="U386" s="55" t="s">
        <v>891</v>
      </c>
      <c r="V386" s="55" t="s">
        <v>891</v>
      </c>
      <c r="W386" s="55" t="s">
        <v>891</v>
      </c>
      <c r="X386" s="55" t="s">
        <v>891</v>
      </c>
      <c r="AP386" s="55" t="s">
        <v>891</v>
      </c>
      <c r="AQ386" s="55" t="s">
        <v>891</v>
      </c>
      <c r="AR386" s="55"/>
      <c r="AS386" s="55" t="s">
        <v>891</v>
      </c>
      <c r="BH386" s="55" t="s">
        <v>891</v>
      </c>
      <c r="BI386" s="55" t="s">
        <v>891</v>
      </c>
      <c r="BK386" s="55" t="s">
        <v>891</v>
      </c>
      <c r="BL386" s="55" t="s">
        <v>891</v>
      </c>
      <c r="BN386" s="55" t="s">
        <v>891</v>
      </c>
      <c r="CP386" s="9"/>
      <c r="CQ386" s="10"/>
      <c r="CR386" s="67"/>
    </row>
    <row r="387" spans="1:96" ht="15.75" customHeight="1">
      <c r="A387" s="4">
        <v>385</v>
      </c>
      <c r="B387" s="2"/>
      <c r="C387" s="45" t="s">
        <v>395</v>
      </c>
      <c r="D387" s="2"/>
      <c r="E387" s="4"/>
      <c r="F387" s="2" t="s">
        <v>395</v>
      </c>
      <c r="G387" s="4">
        <v>2005651090</v>
      </c>
      <c r="H387" s="4">
        <v>6853172859</v>
      </c>
      <c r="I387" s="4"/>
      <c r="J387" s="47" t="s">
        <v>420</v>
      </c>
      <c r="R387" s="55" t="s">
        <v>891</v>
      </c>
      <c r="S387" s="55" t="s">
        <v>891</v>
      </c>
      <c r="T387" s="55" t="s">
        <v>891</v>
      </c>
      <c r="U387" s="55" t="s">
        <v>891</v>
      </c>
      <c r="V387" s="55" t="s">
        <v>891</v>
      </c>
      <c r="W387" s="55" t="s">
        <v>891</v>
      </c>
      <c r="X387" s="55" t="s">
        <v>891</v>
      </c>
      <c r="AM387" s="55" t="s">
        <v>891</v>
      </c>
      <c r="AN387" s="55" t="s">
        <v>891</v>
      </c>
      <c r="AO387" s="55" t="s">
        <v>891</v>
      </c>
      <c r="AP387" s="55" t="s">
        <v>891</v>
      </c>
      <c r="AQ387" s="55" t="s">
        <v>891</v>
      </c>
      <c r="AR387" s="55"/>
      <c r="AS387" s="55" t="s">
        <v>891</v>
      </c>
      <c r="BH387" s="55" t="s">
        <v>891</v>
      </c>
      <c r="BI387" s="55" t="s">
        <v>891</v>
      </c>
      <c r="BJ387" s="55" t="s">
        <v>891</v>
      </c>
      <c r="BK387" s="55" t="s">
        <v>891</v>
      </c>
      <c r="BL387" s="55" t="s">
        <v>891</v>
      </c>
      <c r="BN387" s="55" t="s">
        <v>891</v>
      </c>
      <c r="CP387" s="9"/>
      <c r="CQ387" s="10"/>
      <c r="CR387" s="67"/>
    </row>
    <row r="388" spans="1:96" ht="15.75" customHeight="1">
      <c r="A388" s="4">
        <v>386</v>
      </c>
      <c r="B388" s="2"/>
      <c r="C388" s="45" t="s">
        <v>395</v>
      </c>
      <c r="D388" s="2"/>
      <c r="E388" s="4"/>
      <c r="F388" s="2" t="s">
        <v>395</v>
      </c>
      <c r="G388" s="4">
        <v>2005563314</v>
      </c>
      <c r="H388" s="4">
        <v>6853172887</v>
      </c>
      <c r="I388" s="4"/>
      <c r="J388" s="47" t="s">
        <v>420</v>
      </c>
      <c r="S388" s="55" t="s">
        <v>891</v>
      </c>
      <c r="T388" s="55" t="s">
        <v>891</v>
      </c>
      <c r="U388" s="55" t="s">
        <v>891</v>
      </c>
      <c r="V388" s="55" t="s">
        <v>891</v>
      </c>
      <c r="W388" s="55" t="s">
        <v>891</v>
      </c>
      <c r="X388" s="55" t="s">
        <v>891</v>
      </c>
      <c r="AN388" s="55" t="s">
        <v>891</v>
      </c>
      <c r="AO388" s="55"/>
      <c r="AP388" s="55" t="s">
        <v>891</v>
      </c>
      <c r="AQ388" s="55" t="s">
        <v>891</v>
      </c>
      <c r="AR388" s="55" t="s">
        <v>891</v>
      </c>
      <c r="AS388" s="55" t="s">
        <v>891</v>
      </c>
      <c r="BI388" s="55" t="s">
        <v>891</v>
      </c>
      <c r="BJ388" s="55" t="s">
        <v>891</v>
      </c>
      <c r="BK388" s="55" t="s">
        <v>891</v>
      </c>
      <c r="BL388" s="55" t="s">
        <v>891</v>
      </c>
      <c r="BN388" s="55" t="s">
        <v>891</v>
      </c>
      <c r="CP388" s="9"/>
      <c r="CQ388" s="10"/>
      <c r="CR388" s="67"/>
    </row>
    <row r="389" spans="1:96" ht="15.75" customHeight="1">
      <c r="A389" s="4">
        <v>387</v>
      </c>
      <c r="B389" s="2"/>
      <c r="C389" s="45" t="s">
        <v>395</v>
      </c>
      <c r="D389" s="2"/>
      <c r="E389" s="4"/>
      <c r="F389" s="2" t="s">
        <v>395</v>
      </c>
      <c r="G389" s="4">
        <v>2005656413</v>
      </c>
      <c r="H389" s="4">
        <v>6882955667</v>
      </c>
      <c r="I389" s="4"/>
      <c r="J389" s="47" t="s">
        <v>421</v>
      </c>
      <c r="R389" s="55" t="s">
        <v>891</v>
      </c>
      <c r="S389" s="55" t="s">
        <v>891</v>
      </c>
      <c r="U389" s="55" t="s">
        <v>891</v>
      </c>
      <c r="V389" s="55" t="s">
        <v>891</v>
      </c>
      <c r="W389" s="55"/>
      <c r="X389" s="55" t="s">
        <v>891</v>
      </c>
      <c r="Y389" s="55" t="s">
        <v>891</v>
      </c>
      <c r="AJ389" s="55"/>
      <c r="AK389" s="55" t="s">
        <v>891</v>
      </c>
      <c r="AL389" s="55"/>
      <c r="AM389" s="55" t="s">
        <v>891</v>
      </c>
      <c r="AN389" s="55"/>
      <c r="AP389" s="55" t="s">
        <v>891</v>
      </c>
      <c r="AQ389" s="55" t="s">
        <v>891</v>
      </c>
      <c r="AR389" s="55"/>
      <c r="AS389" s="55" t="s">
        <v>891</v>
      </c>
      <c r="AT389" s="55"/>
      <c r="AU389" s="55"/>
      <c r="AW389" s="55" t="s">
        <v>891</v>
      </c>
      <c r="CQ389" s="67"/>
      <c r="CR389" s="67"/>
    </row>
    <row r="390" spans="1:96" ht="15.75" customHeight="1">
      <c r="A390" s="4">
        <v>388</v>
      </c>
      <c r="B390" s="2"/>
      <c r="C390" s="45" t="s">
        <v>395</v>
      </c>
      <c r="D390" s="2"/>
      <c r="E390" s="4"/>
      <c r="F390" s="2" t="s">
        <v>395</v>
      </c>
      <c r="G390" s="4">
        <v>2005656412</v>
      </c>
      <c r="H390" s="4">
        <v>6882955666</v>
      </c>
      <c r="I390" s="4"/>
      <c r="J390" s="47" t="s">
        <v>422</v>
      </c>
      <c r="S390" s="55" t="s">
        <v>891</v>
      </c>
      <c r="T390" s="55" t="s">
        <v>891</v>
      </c>
      <c r="U390" s="55" t="s">
        <v>891</v>
      </c>
      <c r="V390" s="55" t="s">
        <v>891</v>
      </c>
      <c r="W390" s="55" t="s">
        <v>891</v>
      </c>
      <c r="X390" s="55" t="s">
        <v>891</v>
      </c>
      <c r="AJ390" s="55" t="s">
        <v>891</v>
      </c>
      <c r="AK390" s="55" t="s">
        <v>891</v>
      </c>
      <c r="AL390" s="55" t="s">
        <v>891</v>
      </c>
      <c r="AM390" s="55" t="s">
        <v>891</v>
      </c>
      <c r="AN390" s="55" t="s">
        <v>891</v>
      </c>
      <c r="AO390" s="55" t="s">
        <v>891</v>
      </c>
      <c r="AP390" s="55" t="s">
        <v>891</v>
      </c>
      <c r="AQ390" s="55" t="s">
        <v>891</v>
      </c>
      <c r="AR390" s="55" t="s">
        <v>891</v>
      </c>
      <c r="AS390" s="55" t="s">
        <v>891</v>
      </c>
      <c r="CP390" s="9"/>
      <c r="CQ390" s="10"/>
      <c r="CR390" s="67"/>
    </row>
    <row r="391" spans="1:96" ht="15.75" customHeight="1">
      <c r="A391" s="4">
        <v>389</v>
      </c>
      <c r="B391" s="2"/>
      <c r="C391" s="45" t="s">
        <v>395</v>
      </c>
      <c r="D391" s="2"/>
      <c r="E391" s="4"/>
      <c r="F391" s="2" t="s">
        <v>395</v>
      </c>
      <c r="G391" s="4">
        <v>2005651959</v>
      </c>
      <c r="H391" s="4">
        <v>6802655185</v>
      </c>
      <c r="I391" s="4"/>
      <c r="J391" s="47" t="s">
        <v>423</v>
      </c>
      <c r="U391" s="55" t="s">
        <v>891</v>
      </c>
      <c r="V391" s="55" t="s">
        <v>891</v>
      </c>
      <c r="W391" s="55" t="s">
        <v>891</v>
      </c>
      <c r="X391" s="55" t="s">
        <v>891</v>
      </c>
      <c r="AP391" s="55" t="s">
        <v>891</v>
      </c>
      <c r="AQ391" s="55" t="s">
        <v>891</v>
      </c>
      <c r="AR391" s="55"/>
      <c r="AS391" s="55" t="s">
        <v>891</v>
      </c>
      <c r="CP391" s="9"/>
      <c r="CQ391" s="10"/>
      <c r="CR391" s="67"/>
    </row>
    <row r="392" spans="1:96" ht="15.75" customHeight="1">
      <c r="A392" s="4">
        <v>390</v>
      </c>
      <c r="B392" s="2"/>
      <c r="C392" s="45" t="s">
        <v>395</v>
      </c>
      <c r="D392" s="2"/>
      <c r="E392" s="4"/>
      <c r="F392" s="2" t="s">
        <v>395</v>
      </c>
      <c r="G392" s="4">
        <v>2005194486</v>
      </c>
      <c r="H392" s="4">
        <v>6858719646</v>
      </c>
      <c r="I392" s="4"/>
      <c r="J392" s="47" t="s">
        <v>424</v>
      </c>
      <c r="T392" s="55" t="s">
        <v>891</v>
      </c>
      <c r="U392" s="55" t="s">
        <v>891</v>
      </c>
      <c r="V392" s="55" t="s">
        <v>891</v>
      </c>
      <c r="W392" s="55" t="s">
        <v>891</v>
      </c>
      <c r="X392" s="55" t="s">
        <v>891</v>
      </c>
      <c r="Y392" s="55" t="s">
        <v>891</v>
      </c>
      <c r="CP392" s="9"/>
      <c r="CQ392" s="67"/>
      <c r="CR392" s="67"/>
    </row>
    <row r="393" spans="1:96" ht="15.75" customHeight="1">
      <c r="A393" s="4">
        <v>391</v>
      </c>
      <c r="B393" s="2"/>
      <c r="C393" s="45" t="s">
        <v>395</v>
      </c>
      <c r="D393" s="2"/>
      <c r="E393" s="4"/>
      <c r="F393" s="2" t="s">
        <v>395</v>
      </c>
      <c r="G393" s="4">
        <v>2004950432</v>
      </c>
      <c r="H393" s="4">
        <v>6850703362</v>
      </c>
      <c r="I393" s="4"/>
      <c r="J393" s="47" t="s">
        <v>425</v>
      </c>
      <c r="AN393" s="55" t="s">
        <v>891</v>
      </c>
      <c r="AQ393" s="55" t="s">
        <v>891</v>
      </c>
      <c r="AS393" s="55" t="s">
        <v>891</v>
      </c>
      <c r="CP393" s="9"/>
      <c r="CQ393" s="67"/>
      <c r="CR393" s="67"/>
    </row>
    <row r="394" spans="1:96" ht="15.75" customHeight="1">
      <c r="A394" s="4">
        <v>392</v>
      </c>
      <c r="B394" s="2"/>
      <c r="C394" s="45" t="s">
        <v>395</v>
      </c>
      <c r="D394" s="2"/>
      <c r="E394" s="4"/>
      <c r="F394" s="2" t="s">
        <v>395</v>
      </c>
      <c r="G394" s="4">
        <v>2005879333</v>
      </c>
      <c r="H394" s="4">
        <v>6801539903</v>
      </c>
      <c r="I394" s="4"/>
      <c r="J394" s="47" t="s">
        <v>426</v>
      </c>
      <c r="U394" s="55" t="s">
        <v>891</v>
      </c>
      <c r="X394" s="55" t="s">
        <v>891</v>
      </c>
      <c r="AM394" s="55" t="s">
        <v>891</v>
      </c>
      <c r="AN394" s="55" t="s">
        <v>891</v>
      </c>
      <c r="AO394" s="55" t="s">
        <v>891</v>
      </c>
      <c r="AP394" s="55" t="s">
        <v>891</v>
      </c>
      <c r="AQ394" s="55" t="s">
        <v>891</v>
      </c>
      <c r="AR394" s="55"/>
      <c r="AS394" s="55" t="s">
        <v>891</v>
      </c>
      <c r="BH394" s="55"/>
      <c r="BI394" s="55"/>
      <c r="BK394" s="55" t="s">
        <v>891</v>
      </c>
      <c r="BL394" s="55" t="s">
        <v>891</v>
      </c>
      <c r="BN394" s="55" t="s">
        <v>891</v>
      </c>
      <c r="CP394" s="44"/>
      <c r="CQ394" s="10"/>
      <c r="CR394" s="67"/>
    </row>
    <row r="395" spans="1:96" ht="15.75" customHeight="1">
      <c r="A395" s="4">
        <v>393</v>
      </c>
      <c r="B395" s="2"/>
      <c r="C395" s="45" t="s">
        <v>395</v>
      </c>
      <c r="D395" s="2"/>
      <c r="E395" s="4"/>
      <c r="F395" s="2" t="s">
        <v>395</v>
      </c>
      <c r="G395" s="4">
        <v>2007300787</v>
      </c>
      <c r="H395" s="4">
        <v>6858041305</v>
      </c>
      <c r="I395" s="4"/>
      <c r="J395" s="47" t="s">
        <v>427</v>
      </c>
      <c r="U395" s="55" t="s">
        <v>891</v>
      </c>
      <c r="V395" s="55" t="s">
        <v>891</v>
      </c>
      <c r="W395" s="55" t="s">
        <v>891</v>
      </c>
      <c r="X395" s="55" t="s">
        <v>891</v>
      </c>
      <c r="AP395" s="55" t="s">
        <v>891</v>
      </c>
      <c r="AQ395" s="55" t="s">
        <v>891</v>
      </c>
      <c r="AR395" s="55"/>
      <c r="AS395" s="55" t="s">
        <v>891</v>
      </c>
      <c r="BH395" s="55" t="s">
        <v>891</v>
      </c>
      <c r="BI395" s="55" t="s">
        <v>891</v>
      </c>
      <c r="BJ395" s="55" t="s">
        <v>891</v>
      </c>
      <c r="BK395" s="55" t="s">
        <v>891</v>
      </c>
      <c r="BL395" s="55" t="s">
        <v>891</v>
      </c>
      <c r="BN395" s="55" t="s">
        <v>891</v>
      </c>
      <c r="CP395" s="9"/>
      <c r="CQ395" s="67"/>
      <c r="CR395" s="67"/>
    </row>
    <row r="396" spans="1:96" ht="15.75" customHeight="1">
      <c r="A396" s="4">
        <v>394</v>
      </c>
      <c r="B396" s="2"/>
      <c r="C396" s="45" t="s">
        <v>428</v>
      </c>
      <c r="D396" s="2"/>
      <c r="E396" s="4"/>
      <c r="F396" s="2" t="s">
        <v>428</v>
      </c>
      <c r="G396" s="4">
        <v>2005192960</v>
      </c>
      <c r="H396" s="4">
        <v>6884336465</v>
      </c>
      <c r="I396" s="4"/>
      <c r="J396" s="47" t="s">
        <v>429</v>
      </c>
      <c r="AL396" s="55"/>
      <c r="AN396" s="70" t="s">
        <v>901</v>
      </c>
      <c r="AP396" s="55" t="s">
        <v>902</v>
      </c>
      <c r="AQ396" s="55" t="s">
        <v>902</v>
      </c>
      <c r="AS396" s="55" t="s">
        <v>902</v>
      </c>
      <c r="CP396" s="44"/>
      <c r="CQ396" s="67"/>
      <c r="CR396" s="67"/>
    </row>
    <row r="397" spans="1:96" ht="15.75" customHeight="1">
      <c r="A397" s="4">
        <v>395</v>
      </c>
      <c r="B397" s="2"/>
      <c r="C397" s="45" t="s">
        <v>428</v>
      </c>
      <c r="D397" s="2"/>
      <c r="E397" s="4"/>
      <c r="F397" s="2" t="s">
        <v>428</v>
      </c>
      <c r="G397" s="4">
        <v>2007814854</v>
      </c>
      <c r="H397" s="4">
        <v>6884336466</v>
      </c>
      <c r="I397" s="4"/>
      <c r="J397" s="47" t="s">
        <v>430</v>
      </c>
      <c r="AP397" s="55" t="s">
        <v>891</v>
      </c>
      <c r="AQ397" s="55" t="s">
        <v>891</v>
      </c>
      <c r="AS397" s="55" t="s">
        <v>891</v>
      </c>
      <c r="CP397" s="9"/>
      <c r="CQ397" s="67"/>
      <c r="CR397" s="67"/>
    </row>
    <row r="398" spans="1:96" ht="15.75" customHeight="1">
      <c r="A398" s="4">
        <v>396</v>
      </c>
      <c r="B398" s="2"/>
      <c r="C398" s="45" t="s">
        <v>428</v>
      </c>
      <c r="D398" s="2"/>
      <c r="E398" s="4"/>
      <c r="F398" s="2" t="s">
        <v>428</v>
      </c>
      <c r="G398" s="4">
        <v>2004927395</v>
      </c>
      <c r="H398" s="4">
        <v>6853087752</v>
      </c>
      <c r="I398" s="4"/>
      <c r="J398" s="47" t="s">
        <v>431</v>
      </c>
      <c r="U398" s="55" t="s">
        <v>891</v>
      </c>
      <c r="V398" s="55" t="s">
        <v>891</v>
      </c>
      <c r="W398" s="55" t="s">
        <v>891</v>
      </c>
      <c r="X398" s="55" t="s">
        <v>891</v>
      </c>
      <c r="AP398" s="55" t="s">
        <v>891</v>
      </c>
      <c r="AQ398" s="55" t="s">
        <v>891</v>
      </c>
      <c r="AS398" s="55" t="s">
        <v>891</v>
      </c>
      <c r="BK398" s="55" t="s">
        <v>902</v>
      </c>
      <c r="BL398" s="55" t="s">
        <v>902</v>
      </c>
      <c r="BN398" s="55" t="s">
        <v>902</v>
      </c>
      <c r="CP398" s="44"/>
      <c r="CQ398" s="10"/>
      <c r="CR398" s="67"/>
    </row>
    <row r="399" spans="1:96" ht="15.75" customHeight="1">
      <c r="A399" s="4">
        <v>397</v>
      </c>
      <c r="B399" s="2"/>
      <c r="C399" s="45" t="s">
        <v>428</v>
      </c>
      <c r="D399" s="2"/>
      <c r="E399" s="4"/>
      <c r="F399" s="2" t="s">
        <v>428</v>
      </c>
      <c r="G399" s="4">
        <v>2004927391</v>
      </c>
      <c r="H399" s="4">
        <v>6850801678</v>
      </c>
      <c r="I399" s="4"/>
      <c r="J399" s="47" t="s">
        <v>432</v>
      </c>
      <c r="U399" s="55" t="s">
        <v>891</v>
      </c>
      <c r="V399" s="55" t="s">
        <v>891</v>
      </c>
      <c r="W399" s="55" t="s">
        <v>891</v>
      </c>
      <c r="X399" s="55" t="s">
        <v>891</v>
      </c>
      <c r="AP399" s="55" t="s">
        <v>891</v>
      </c>
      <c r="AQ399" s="55" t="s">
        <v>891</v>
      </c>
      <c r="AR399" s="55" t="s">
        <v>891</v>
      </c>
      <c r="AS399" s="55" t="s">
        <v>891</v>
      </c>
      <c r="BK399" s="55" t="s">
        <v>891</v>
      </c>
      <c r="BL399" s="55" t="s">
        <v>891</v>
      </c>
      <c r="BM399" s="55" t="s">
        <v>891</v>
      </c>
      <c r="BN399" s="55" t="s">
        <v>891</v>
      </c>
      <c r="CP399" s="44"/>
      <c r="CQ399" s="67"/>
      <c r="CR399" s="67"/>
    </row>
    <row r="400" spans="1:96" ht="15.75" customHeight="1">
      <c r="A400" s="4">
        <v>398</v>
      </c>
      <c r="B400" s="2"/>
      <c r="C400" s="45" t="s">
        <v>428</v>
      </c>
      <c r="D400" s="2"/>
      <c r="E400" s="4"/>
      <c r="F400" s="2" t="s">
        <v>428</v>
      </c>
      <c r="G400" s="4">
        <v>2004944878</v>
      </c>
      <c r="H400" s="4">
        <v>6858719652</v>
      </c>
      <c r="I400" s="4"/>
      <c r="J400" s="47" t="s">
        <v>433</v>
      </c>
      <c r="U400" s="55" t="s">
        <v>891</v>
      </c>
      <c r="V400" s="55" t="s">
        <v>891</v>
      </c>
      <c r="W400" s="55" t="s">
        <v>891</v>
      </c>
      <c r="X400" s="55" t="s">
        <v>891</v>
      </c>
      <c r="AP400" s="55" t="s">
        <v>891</v>
      </c>
      <c r="AQ400" s="55" t="s">
        <v>891</v>
      </c>
      <c r="AR400" s="55" t="s">
        <v>891</v>
      </c>
      <c r="AS400" s="55" t="s">
        <v>891</v>
      </c>
      <c r="BK400" s="55" t="s">
        <v>891</v>
      </c>
      <c r="BL400" s="55" t="s">
        <v>891</v>
      </c>
      <c r="BM400" s="55" t="s">
        <v>891</v>
      </c>
      <c r="BN400" s="55" t="s">
        <v>891</v>
      </c>
      <c r="CP400" s="9"/>
      <c r="CQ400" s="10"/>
      <c r="CR400" s="67"/>
    </row>
    <row r="401" spans="1:102" ht="15.75" customHeight="1">
      <c r="A401" s="4">
        <v>399</v>
      </c>
      <c r="B401" s="2"/>
      <c r="C401" s="45" t="s">
        <v>428</v>
      </c>
      <c r="D401" s="2"/>
      <c r="E401" s="4"/>
      <c r="F401" s="2" t="s">
        <v>428</v>
      </c>
      <c r="G401" s="4">
        <v>2006418815</v>
      </c>
      <c r="H401" s="4">
        <v>6801950918</v>
      </c>
      <c r="I401" s="4"/>
      <c r="J401" s="47" t="s">
        <v>434</v>
      </c>
      <c r="T401" s="55" t="s">
        <v>902</v>
      </c>
      <c r="U401" s="55" t="s">
        <v>902</v>
      </c>
      <c r="V401" s="55" t="s">
        <v>902</v>
      </c>
      <c r="W401" s="55" t="s">
        <v>902</v>
      </c>
      <c r="X401" s="55" t="s">
        <v>902</v>
      </c>
      <c r="AO401" s="55" t="s">
        <v>903</v>
      </c>
      <c r="AP401" s="55" t="s">
        <v>891</v>
      </c>
      <c r="AQ401" s="55" t="s">
        <v>891</v>
      </c>
      <c r="AR401" s="55" t="s">
        <v>891</v>
      </c>
      <c r="AS401" s="55" t="s">
        <v>891</v>
      </c>
      <c r="BK401" s="55" t="s">
        <v>902</v>
      </c>
      <c r="BL401" s="55" t="s">
        <v>902</v>
      </c>
      <c r="BM401" s="55" t="s">
        <v>902</v>
      </c>
      <c r="BN401" s="55" t="s">
        <v>902</v>
      </c>
      <c r="CP401" s="9"/>
      <c r="CQ401" s="10"/>
      <c r="CR401" s="67"/>
    </row>
    <row r="402" spans="1:102" ht="15.75" customHeight="1">
      <c r="A402" s="4">
        <v>400</v>
      </c>
      <c r="B402" s="2"/>
      <c r="C402" s="45" t="s">
        <v>428</v>
      </c>
      <c r="D402" s="2"/>
      <c r="E402" s="4"/>
      <c r="F402" s="2" t="s">
        <v>428</v>
      </c>
      <c r="G402" s="4">
        <v>2004943250</v>
      </c>
      <c r="H402" s="4">
        <v>6858719654</v>
      </c>
      <c r="I402" s="4"/>
      <c r="J402" s="47" t="s">
        <v>435</v>
      </c>
      <c r="U402" s="55" t="s">
        <v>891</v>
      </c>
      <c r="V402" s="55" t="s">
        <v>891</v>
      </c>
      <c r="W402" s="55" t="s">
        <v>891</v>
      </c>
      <c r="AP402" s="55" t="s">
        <v>891</v>
      </c>
      <c r="AQ402" s="55" t="s">
        <v>891</v>
      </c>
      <c r="AS402" s="55" t="s">
        <v>891</v>
      </c>
      <c r="BK402" s="55" t="s">
        <v>891</v>
      </c>
      <c r="BL402" s="55" t="s">
        <v>891</v>
      </c>
      <c r="BN402" s="55" t="s">
        <v>891</v>
      </c>
      <c r="CP402" s="44"/>
      <c r="CQ402" s="67"/>
      <c r="CR402" s="67"/>
    </row>
    <row r="403" spans="1:102" ht="15.75" customHeight="1">
      <c r="A403" s="4">
        <v>401</v>
      </c>
      <c r="B403" s="2"/>
      <c r="C403" s="45" t="s">
        <v>428</v>
      </c>
      <c r="D403" s="2"/>
      <c r="E403" s="4"/>
      <c r="F403" s="2" t="s">
        <v>428</v>
      </c>
      <c r="G403" s="4">
        <v>2005554573</v>
      </c>
      <c r="H403" s="4">
        <v>6853458290</v>
      </c>
      <c r="I403" s="4"/>
      <c r="J403" s="47" t="s">
        <v>436</v>
      </c>
      <c r="AP403" s="55" t="s">
        <v>902</v>
      </c>
      <c r="AQ403" s="55" t="s">
        <v>902</v>
      </c>
      <c r="AR403" s="55" t="s">
        <v>902</v>
      </c>
      <c r="AS403" s="55" t="s">
        <v>902</v>
      </c>
      <c r="BK403" s="55" t="s">
        <v>902</v>
      </c>
      <c r="BL403" s="55" t="s">
        <v>902</v>
      </c>
      <c r="BM403" s="55" t="s">
        <v>902</v>
      </c>
      <c r="BN403" s="55" t="s">
        <v>902</v>
      </c>
      <c r="CP403" s="44"/>
      <c r="CQ403" s="10"/>
      <c r="CR403" s="67"/>
    </row>
    <row r="404" spans="1:102" ht="15.75" customHeight="1">
      <c r="A404" s="4">
        <v>402</v>
      </c>
      <c r="B404" s="2"/>
      <c r="C404" s="45" t="s">
        <v>428</v>
      </c>
      <c r="D404" s="2"/>
      <c r="E404" s="4"/>
      <c r="F404" s="2" t="s">
        <v>428</v>
      </c>
      <c r="G404" s="4">
        <v>2004948575</v>
      </c>
      <c r="H404" s="4">
        <v>6858719657</v>
      </c>
      <c r="I404" s="4"/>
      <c r="J404" s="47" t="s">
        <v>437</v>
      </c>
      <c r="V404" s="55" t="s">
        <v>891</v>
      </c>
      <c r="W404" s="55" t="s">
        <v>891</v>
      </c>
      <c r="X404" s="55" t="s">
        <v>891</v>
      </c>
      <c r="AP404" s="55" t="s">
        <v>891</v>
      </c>
      <c r="AQ404" s="55" t="s">
        <v>891</v>
      </c>
      <c r="AR404" s="55" t="s">
        <v>891</v>
      </c>
      <c r="AS404" s="55" t="s">
        <v>891</v>
      </c>
      <c r="BK404" s="55" t="s">
        <v>902</v>
      </c>
      <c r="BL404" s="55" t="s">
        <v>902</v>
      </c>
      <c r="BM404" s="55" t="s">
        <v>902</v>
      </c>
      <c r="BN404" s="55" t="s">
        <v>902</v>
      </c>
      <c r="CP404" s="9"/>
      <c r="CQ404" s="10"/>
      <c r="CR404" s="67"/>
    </row>
    <row r="405" spans="1:102" ht="15.75" customHeight="1">
      <c r="A405" s="4">
        <v>403</v>
      </c>
      <c r="B405" s="2"/>
      <c r="C405" s="45" t="s">
        <v>428</v>
      </c>
      <c r="D405" s="2"/>
      <c r="E405" s="4"/>
      <c r="F405" s="2" t="s">
        <v>428</v>
      </c>
      <c r="G405" s="4">
        <v>2005199552</v>
      </c>
      <c r="H405" s="4">
        <v>6884336469</v>
      </c>
      <c r="I405" s="4"/>
      <c r="J405" s="47" t="s">
        <v>438</v>
      </c>
      <c r="AP405" s="55" t="s">
        <v>902</v>
      </c>
      <c r="AQ405" s="55" t="s">
        <v>902</v>
      </c>
      <c r="AR405" s="55" t="s">
        <v>902</v>
      </c>
      <c r="AS405" s="55" t="s">
        <v>902</v>
      </c>
      <c r="BK405" s="55" t="s">
        <v>902</v>
      </c>
      <c r="BL405" s="55" t="s">
        <v>902</v>
      </c>
      <c r="BN405" s="55" t="s">
        <v>902</v>
      </c>
      <c r="CP405" s="9"/>
      <c r="CQ405" s="10"/>
      <c r="CR405" s="67"/>
    </row>
    <row r="406" spans="1:102" ht="15.75" customHeight="1">
      <c r="A406" s="4">
        <v>404</v>
      </c>
      <c r="B406" s="2"/>
      <c r="C406" s="45" t="s">
        <v>428</v>
      </c>
      <c r="D406" s="2"/>
      <c r="E406" s="4"/>
      <c r="F406" s="2" t="s">
        <v>428</v>
      </c>
      <c r="G406" s="4">
        <v>2006477067</v>
      </c>
      <c r="H406" s="4">
        <v>6853976542</v>
      </c>
      <c r="I406" s="4"/>
      <c r="J406" s="47" t="s">
        <v>439</v>
      </c>
      <c r="AP406" s="55" t="s">
        <v>891</v>
      </c>
      <c r="AQ406" s="55" t="s">
        <v>891</v>
      </c>
      <c r="AR406" s="55" t="s">
        <v>891</v>
      </c>
      <c r="AS406" s="55" t="s">
        <v>891</v>
      </c>
      <c r="BK406" s="55" t="s">
        <v>902</v>
      </c>
      <c r="BL406" s="55" t="s">
        <v>902</v>
      </c>
      <c r="BM406" s="55" t="s">
        <v>902</v>
      </c>
      <c r="BN406" s="55" t="s">
        <v>902</v>
      </c>
      <c r="CP406" s="44"/>
      <c r="CQ406" s="67"/>
      <c r="CR406" s="67"/>
    </row>
    <row r="407" spans="1:102" ht="15.75" customHeight="1">
      <c r="A407" s="4">
        <v>405</v>
      </c>
      <c r="B407" s="2"/>
      <c r="C407" s="45" t="s">
        <v>428</v>
      </c>
      <c r="D407" s="2"/>
      <c r="E407" s="4"/>
      <c r="F407" s="2" t="s">
        <v>428</v>
      </c>
      <c r="G407" s="4">
        <v>2008054568</v>
      </c>
      <c r="H407" s="4">
        <v>6884336470</v>
      </c>
      <c r="I407" s="4"/>
      <c r="J407" s="47" t="s">
        <v>440</v>
      </c>
      <c r="AQ407" s="55" t="s">
        <v>891</v>
      </c>
      <c r="AS407" s="55" t="s">
        <v>891</v>
      </c>
      <c r="BK407" s="55" t="s">
        <v>902</v>
      </c>
      <c r="BL407" s="55" t="s">
        <v>902</v>
      </c>
      <c r="BN407" s="55" t="s">
        <v>902</v>
      </c>
      <c r="CP407" s="9"/>
      <c r="CQ407" s="67"/>
      <c r="CR407" s="67"/>
    </row>
    <row r="408" spans="1:102" ht="15.75" customHeight="1">
      <c r="A408" s="4">
        <v>406</v>
      </c>
      <c r="B408" s="2"/>
      <c r="C408" s="45" t="s">
        <v>428</v>
      </c>
      <c r="D408" s="2"/>
      <c r="E408" s="4"/>
      <c r="F408" s="2" t="s">
        <v>428</v>
      </c>
      <c r="G408" s="4">
        <v>2005656391</v>
      </c>
      <c r="H408" s="4">
        <v>6882955649</v>
      </c>
      <c r="I408" s="4"/>
      <c r="J408" s="47" t="s">
        <v>441</v>
      </c>
      <c r="U408" s="55" t="s">
        <v>891</v>
      </c>
      <c r="V408" s="55" t="s">
        <v>891</v>
      </c>
      <c r="X408" s="55" t="s">
        <v>891</v>
      </c>
      <c r="AI408" s="72"/>
      <c r="AP408" s="55" t="s">
        <v>902</v>
      </c>
      <c r="AQ408" s="55" t="s">
        <v>902</v>
      </c>
      <c r="AR408" s="55" t="s">
        <v>902</v>
      </c>
      <c r="AS408" s="55" t="s">
        <v>902</v>
      </c>
      <c r="BB408" s="49"/>
      <c r="BK408" s="55" t="s">
        <v>902</v>
      </c>
      <c r="BL408" s="55" t="s">
        <v>902</v>
      </c>
      <c r="BN408" s="55" t="s">
        <v>902</v>
      </c>
      <c r="CW408" s="71"/>
      <c r="CX408" s="71"/>
    </row>
    <row r="409" spans="1:102" ht="15.75" customHeight="1">
      <c r="A409" s="4">
        <v>407</v>
      </c>
      <c r="B409" s="2"/>
      <c r="C409" s="45" t="s">
        <v>428</v>
      </c>
      <c r="D409" s="2"/>
      <c r="E409" s="4"/>
      <c r="F409" s="2" t="s">
        <v>428</v>
      </c>
      <c r="G409" s="4">
        <v>2006589949</v>
      </c>
      <c r="H409" s="4">
        <v>6853976522</v>
      </c>
      <c r="I409" s="4"/>
      <c r="J409" s="47" t="s">
        <v>442</v>
      </c>
      <c r="V409" s="55" t="s">
        <v>902</v>
      </c>
      <c r="W409" s="55"/>
      <c r="X409" s="55" t="s">
        <v>902</v>
      </c>
      <c r="AH409" s="124"/>
      <c r="AI409" s="72"/>
      <c r="AK409" s="73"/>
      <c r="AP409" s="55" t="s">
        <v>904</v>
      </c>
      <c r="AQ409" s="55" t="s">
        <v>904</v>
      </c>
      <c r="AR409" s="55" t="s">
        <v>904</v>
      </c>
      <c r="AS409" s="55" t="s">
        <v>904</v>
      </c>
      <c r="BL409" s="55" t="s">
        <v>891</v>
      </c>
      <c r="BM409" s="55" t="s">
        <v>891</v>
      </c>
      <c r="BN409" s="55" t="s">
        <v>891</v>
      </c>
    </row>
    <row r="410" spans="1:102" ht="15.75" customHeight="1">
      <c r="A410" s="4">
        <v>408</v>
      </c>
      <c r="B410" s="2"/>
      <c r="C410" s="45" t="s">
        <v>428</v>
      </c>
      <c r="D410" s="2"/>
      <c r="E410" s="4"/>
      <c r="F410" s="2" t="s">
        <v>428</v>
      </c>
      <c r="G410" s="4">
        <v>2004950440</v>
      </c>
      <c r="H410" s="4">
        <v>6801618765</v>
      </c>
      <c r="I410" s="4"/>
      <c r="J410" s="47" t="s">
        <v>443</v>
      </c>
      <c r="V410" s="58" t="s">
        <v>902</v>
      </c>
      <c r="W410" s="55" t="s">
        <v>902</v>
      </c>
      <c r="X410" s="55"/>
      <c r="AI410" s="72"/>
      <c r="AP410" s="55" t="s">
        <v>902</v>
      </c>
      <c r="AQ410" s="55" t="s">
        <v>891</v>
      </c>
      <c r="AR410" s="55" t="s">
        <v>891</v>
      </c>
      <c r="AS410" s="55" t="s">
        <v>902</v>
      </c>
      <c r="CG410" s="58"/>
      <c r="CX410" s="71"/>
    </row>
    <row r="411" spans="1:102" ht="15.75" customHeight="1">
      <c r="A411" s="4">
        <v>409</v>
      </c>
      <c r="B411" s="2"/>
      <c r="C411" s="45" t="s">
        <v>428</v>
      </c>
      <c r="D411" s="2"/>
      <c r="E411" s="4"/>
      <c r="F411" s="2" t="s">
        <v>428</v>
      </c>
      <c r="G411" s="4">
        <v>2004950417</v>
      </c>
      <c r="H411" s="4">
        <v>6858719663</v>
      </c>
      <c r="I411" s="4"/>
      <c r="J411" s="47" t="s">
        <v>444</v>
      </c>
      <c r="U411" s="55" t="s">
        <v>891</v>
      </c>
      <c r="V411" s="55" t="s">
        <v>891</v>
      </c>
      <c r="X411" s="55" t="s">
        <v>891</v>
      </c>
      <c r="AI411" s="72"/>
      <c r="AP411" s="55" t="s">
        <v>891</v>
      </c>
      <c r="AQ411" s="55" t="s">
        <v>891</v>
      </c>
      <c r="AS411" s="55" t="s">
        <v>891</v>
      </c>
      <c r="AV411" s="49"/>
      <c r="BK411" s="55" t="s">
        <v>891</v>
      </c>
      <c r="BL411" s="55" t="s">
        <v>891</v>
      </c>
      <c r="BM411" s="55"/>
      <c r="BN411" s="55" t="s">
        <v>891</v>
      </c>
      <c r="CV411" s="71"/>
      <c r="CW411" s="71"/>
    </row>
    <row r="412" spans="1:102" ht="15.75" customHeight="1">
      <c r="A412" s="4">
        <v>410</v>
      </c>
      <c r="B412" s="2"/>
      <c r="C412" s="45" t="s">
        <v>428</v>
      </c>
      <c r="D412" s="2"/>
      <c r="E412" s="4"/>
      <c r="F412" s="2" t="s">
        <v>428</v>
      </c>
      <c r="G412" s="4">
        <v>2005656404</v>
      </c>
      <c r="H412" s="4">
        <v>6884336471</v>
      </c>
      <c r="I412" s="4"/>
      <c r="J412" s="47" t="s">
        <v>445</v>
      </c>
      <c r="V412" s="55" t="s">
        <v>891</v>
      </c>
      <c r="W412" s="55" t="s">
        <v>891</v>
      </c>
      <c r="X412" s="55" t="s">
        <v>891</v>
      </c>
      <c r="AI412" s="72"/>
      <c r="AQ412" s="55" t="s">
        <v>891</v>
      </c>
      <c r="AR412" s="55"/>
      <c r="AS412" s="55" t="s">
        <v>891</v>
      </c>
      <c r="AY412" s="49"/>
      <c r="BK412" s="55" t="s">
        <v>902</v>
      </c>
      <c r="BL412" s="55" t="s">
        <v>902</v>
      </c>
      <c r="BM412" s="55" t="s">
        <v>902</v>
      </c>
      <c r="BN412" s="55" t="s">
        <v>902</v>
      </c>
      <c r="CX412" s="71"/>
    </row>
    <row r="413" spans="1:102" ht="15.75" customHeight="1">
      <c r="A413" s="4">
        <v>411</v>
      </c>
      <c r="B413" s="2"/>
      <c r="C413" s="45" t="s">
        <v>428</v>
      </c>
      <c r="D413" s="2"/>
      <c r="E413" s="4"/>
      <c r="F413" s="2" t="s">
        <v>428</v>
      </c>
      <c r="G413" s="4">
        <v>2004939824</v>
      </c>
      <c r="H413" s="4">
        <v>6858719664</v>
      </c>
      <c r="I413" s="4"/>
      <c r="J413" s="47" t="s">
        <v>446</v>
      </c>
      <c r="U413" s="55" t="s">
        <v>891</v>
      </c>
      <c r="V413" s="55" t="s">
        <v>891</v>
      </c>
      <c r="W413" s="55" t="s">
        <v>891</v>
      </c>
      <c r="X413" s="55" t="s">
        <v>891</v>
      </c>
      <c r="AH413" s="125"/>
      <c r="AI413" s="72"/>
      <c r="AK413" s="125"/>
      <c r="AP413" s="55" t="s">
        <v>891</v>
      </c>
      <c r="AQ413" s="55" t="s">
        <v>891</v>
      </c>
      <c r="AS413" s="55" t="s">
        <v>891</v>
      </c>
      <c r="BB413" s="49"/>
      <c r="BK413" s="55" t="s">
        <v>902</v>
      </c>
      <c r="BL413" s="55" t="s">
        <v>902</v>
      </c>
      <c r="BM413" s="55" t="s">
        <v>891</v>
      </c>
      <c r="BN413" s="55" t="s">
        <v>902</v>
      </c>
      <c r="CX413" s="71"/>
    </row>
    <row r="414" spans="1:102" ht="15.75" customHeight="1">
      <c r="A414" s="4">
        <v>412</v>
      </c>
      <c r="B414" s="2"/>
      <c r="C414" s="45" t="s">
        <v>428</v>
      </c>
      <c r="D414" s="2"/>
      <c r="E414" s="4"/>
      <c r="F414" s="2" t="s">
        <v>428</v>
      </c>
      <c r="G414" s="4">
        <v>2007300213</v>
      </c>
      <c r="H414" s="4">
        <v>6884336473</v>
      </c>
      <c r="I414" s="4"/>
      <c r="J414" s="47" t="s">
        <v>447</v>
      </c>
      <c r="U414" s="55" t="s">
        <v>891</v>
      </c>
      <c r="V414" s="55" t="s">
        <v>891</v>
      </c>
      <c r="X414" s="55" t="s">
        <v>891</v>
      </c>
      <c r="AI414" s="72"/>
      <c r="AP414" s="55" t="s">
        <v>891</v>
      </c>
      <c r="AQ414" s="55" t="s">
        <v>891</v>
      </c>
      <c r="AR414" s="55" t="s">
        <v>891</v>
      </c>
      <c r="AS414" s="55" t="s">
        <v>891</v>
      </c>
      <c r="BB414" s="49"/>
      <c r="BK414" s="55" t="s">
        <v>891</v>
      </c>
      <c r="BL414" s="55" t="s">
        <v>891</v>
      </c>
      <c r="BN414" s="55" t="s">
        <v>891</v>
      </c>
      <c r="CX414" s="71"/>
    </row>
    <row r="415" spans="1:102" ht="15.75" customHeight="1">
      <c r="A415" s="4">
        <v>413</v>
      </c>
      <c r="B415" s="2"/>
      <c r="C415" s="45" t="s">
        <v>428</v>
      </c>
      <c r="D415" s="2"/>
      <c r="E415" s="4"/>
      <c r="F415" s="2" t="s">
        <v>428</v>
      </c>
      <c r="G415" s="4">
        <v>2005690964</v>
      </c>
      <c r="H415" s="4">
        <v>6882955612</v>
      </c>
      <c r="I415" s="4"/>
      <c r="J415" s="47" t="s">
        <v>448</v>
      </c>
      <c r="V415" s="55" t="s">
        <v>891</v>
      </c>
      <c r="W415" s="55" t="s">
        <v>891</v>
      </c>
      <c r="X415" s="55" t="s">
        <v>891</v>
      </c>
      <c r="AI415" s="72"/>
      <c r="AQ415" s="55" t="s">
        <v>891</v>
      </c>
      <c r="AR415" s="55" t="s">
        <v>891</v>
      </c>
      <c r="AS415" s="55" t="s">
        <v>891</v>
      </c>
      <c r="BB415" s="49"/>
      <c r="BK415" s="55" t="s">
        <v>902</v>
      </c>
      <c r="BL415" s="55" t="s">
        <v>902</v>
      </c>
      <c r="BM415" s="55"/>
      <c r="BN415" s="55" t="s">
        <v>902</v>
      </c>
    </row>
    <row r="416" spans="1:102" ht="15.75" customHeight="1">
      <c r="A416" s="4">
        <v>414</v>
      </c>
      <c r="B416" s="2"/>
      <c r="C416" s="45" t="s">
        <v>428</v>
      </c>
      <c r="D416" s="2"/>
      <c r="E416" s="4"/>
      <c r="F416" s="2" t="s">
        <v>428</v>
      </c>
      <c r="G416" s="4">
        <v>2004927393</v>
      </c>
      <c r="H416" s="4">
        <v>6850799397</v>
      </c>
      <c r="I416" s="4"/>
      <c r="J416" s="47" t="s">
        <v>449</v>
      </c>
      <c r="V416" s="55" t="s">
        <v>891</v>
      </c>
      <c r="X416" s="55" t="s">
        <v>891</v>
      </c>
      <c r="AI416" s="72"/>
      <c r="AQ416" s="55" t="s">
        <v>891</v>
      </c>
      <c r="AS416" s="55" t="s">
        <v>891</v>
      </c>
      <c r="BB416" s="49"/>
      <c r="BK416" s="55" t="s">
        <v>902</v>
      </c>
      <c r="BL416" s="55" t="s">
        <v>902</v>
      </c>
      <c r="BM416" s="55" t="s">
        <v>902</v>
      </c>
      <c r="BN416" s="55" t="s">
        <v>902</v>
      </c>
      <c r="CX416" s="71"/>
    </row>
    <row r="417" spans="1:102" ht="15.75" customHeight="1">
      <c r="A417" s="4">
        <v>415</v>
      </c>
      <c r="B417" s="2"/>
      <c r="C417" s="45" t="s">
        <v>428</v>
      </c>
      <c r="D417" s="2"/>
      <c r="E417" s="4"/>
      <c r="F417" s="2" t="s">
        <v>428</v>
      </c>
      <c r="G417" s="4">
        <v>2005199839</v>
      </c>
      <c r="H417" s="4">
        <v>6858719640</v>
      </c>
      <c r="I417" s="4"/>
      <c r="J417" s="47" t="s">
        <v>450</v>
      </c>
      <c r="U417" s="55" t="s">
        <v>891</v>
      </c>
      <c r="V417" s="55" t="s">
        <v>891</v>
      </c>
      <c r="W417" s="55" t="s">
        <v>891</v>
      </c>
      <c r="X417" s="55" t="s">
        <v>891</v>
      </c>
      <c r="AI417" s="72"/>
      <c r="AP417" s="55" t="s">
        <v>891</v>
      </c>
      <c r="AQ417" s="55" t="s">
        <v>891</v>
      </c>
      <c r="AS417" s="55" t="s">
        <v>891</v>
      </c>
      <c r="BB417" s="49"/>
      <c r="BK417" s="55" t="s">
        <v>891</v>
      </c>
      <c r="BL417" s="55" t="s">
        <v>891</v>
      </c>
      <c r="BM417" s="55" t="s">
        <v>891</v>
      </c>
      <c r="BN417" s="55" t="s">
        <v>891</v>
      </c>
      <c r="CX417" s="71"/>
    </row>
    <row r="418" spans="1:102" ht="15.75" customHeight="1">
      <c r="A418" s="4">
        <v>416</v>
      </c>
      <c r="B418" s="2"/>
      <c r="C418" s="45" t="s">
        <v>428</v>
      </c>
      <c r="D418" s="2"/>
      <c r="E418" s="4"/>
      <c r="F418" s="2" t="s">
        <v>428</v>
      </c>
      <c r="G418" s="4">
        <v>2008054540</v>
      </c>
      <c r="H418" s="4">
        <v>6884336475</v>
      </c>
      <c r="I418" s="4"/>
      <c r="J418" s="47" t="s">
        <v>451</v>
      </c>
      <c r="V418" s="55" t="s">
        <v>902</v>
      </c>
      <c r="W418" s="55"/>
      <c r="X418" s="55" t="s">
        <v>902</v>
      </c>
      <c r="AI418" s="72"/>
      <c r="AP418" s="55" t="s">
        <v>891</v>
      </c>
      <c r="AQ418" s="55" t="s">
        <v>891</v>
      </c>
      <c r="AS418" s="55" t="s">
        <v>891</v>
      </c>
      <c r="BB418" s="49"/>
      <c r="CX418" s="71"/>
    </row>
    <row r="419" spans="1:102" ht="15.75" customHeight="1">
      <c r="A419" s="4">
        <v>417</v>
      </c>
      <c r="B419" s="2"/>
      <c r="C419" s="45" t="s">
        <v>428</v>
      </c>
      <c r="D419" s="2"/>
      <c r="E419" s="4"/>
      <c r="F419" s="2" t="s">
        <v>428</v>
      </c>
      <c r="G419" s="4">
        <v>2006062320</v>
      </c>
      <c r="H419" s="4">
        <v>6882955598</v>
      </c>
      <c r="I419" s="4"/>
      <c r="J419" s="47" t="s">
        <v>452</v>
      </c>
      <c r="V419" s="55" t="s">
        <v>891</v>
      </c>
      <c r="W419" s="55" t="s">
        <v>891</v>
      </c>
      <c r="X419" s="55" t="s">
        <v>891</v>
      </c>
      <c r="AI419" s="72"/>
      <c r="AQ419" s="55" t="s">
        <v>891</v>
      </c>
      <c r="AR419" s="55" t="s">
        <v>891</v>
      </c>
      <c r="AS419" s="55" t="s">
        <v>891</v>
      </c>
      <c r="BB419" s="49"/>
      <c r="BK419" s="55" t="s">
        <v>902</v>
      </c>
      <c r="BL419" s="55" t="s">
        <v>902</v>
      </c>
      <c r="BN419" s="55" t="s">
        <v>902</v>
      </c>
      <c r="CW419" s="71"/>
      <c r="CX419" s="71"/>
    </row>
    <row r="420" spans="1:102" ht="15.75" customHeight="1">
      <c r="A420" s="4">
        <v>418</v>
      </c>
      <c r="B420" s="2"/>
      <c r="C420" s="45" t="s">
        <v>428</v>
      </c>
      <c r="D420" s="2"/>
      <c r="E420" s="4"/>
      <c r="F420" s="2" t="s">
        <v>428</v>
      </c>
      <c r="G420" s="4">
        <v>2004950248</v>
      </c>
      <c r="H420" s="4">
        <v>6831410286</v>
      </c>
      <c r="I420" s="4"/>
      <c r="J420" s="47" t="s">
        <v>453</v>
      </c>
      <c r="V420" s="55" t="s">
        <v>891</v>
      </c>
      <c r="W420" s="55" t="s">
        <v>891</v>
      </c>
      <c r="X420" s="55" t="s">
        <v>891</v>
      </c>
      <c r="AI420" s="72"/>
      <c r="AQ420" s="55" t="s">
        <v>891</v>
      </c>
      <c r="AR420" s="55" t="s">
        <v>891</v>
      </c>
      <c r="AS420" s="55" t="s">
        <v>891</v>
      </c>
      <c r="BK420" s="55" t="s">
        <v>891</v>
      </c>
      <c r="BL420" s="55" t="s">
        <v>891</v>
      </c>
      <c r="BM420" s="55" t="s">
        <v>891</v>
      </c>
      <c r="BN420" s="55" t="s">
        <v>891</v>
      </c>
    </row>
    <row r="421" spans="1:102" ht="15.75" customHeight="1">
      <c r="A421" s="4">
        <v>419</v>
      </c>
      <c r="B421" s="2"/>
      <c r="C421" s="45" t="s">
        <v>428</v>
      </c>
      <c r="D421" s="2"/>
      <c r="E421" s="4"/>
      <c r="F421" s="2" t="s">
        <v>428</v>
      </c>
      <c r="G421" s="4">
        <v>2005656409</v>
      </c>
      <c r="H421" s="4">
        <v>6884336476</v>
      </c>
      <c r="I421" s="4"/>
      <c r="J421" s="47" t="s">
        <v>454</v>
      </c>
      <c r="U421" s="55" t="s">
        <v>891</v>
      </c>
      <c r="V421" s="55" t="s">
        <v>891</v>
      </c>
      <c r="W421" s="55" t="s">
        <v>891</v>
      </c>
      <c r="X421" s="55" t="s">
        <v>891</v>
      </c>
      <c r="AI421" s="72"/>
      <c r="AP421" s="55" t="s">
        <v>891</v>
      </c>
      <c r="AQ421" s="55" t="s">
        <v>891</v>
      </c>
      <c r="AR421" s="55" t="s">
        <v>891</v>
      </c>
      <c r="AS421" s="55" t="s">
        <v>891</v>
      </c>
      <c r="BB421" s="49"/>
      <c r="BK421" s="55" t="s">
        <v>496</v>
      </c>
      <c r="BL421" s="55" t="s">
        <v>496</v>
      </c>
      <c r="BM421" s="55"/>
      <c r="BN421" s="55" t="s">
        <v>496</v>
      </c>
      <c r="CO421" s="71"/>
      <c r="CP421" s="71"/>
      <c r="CQ421" s="71"/>
      <c r="CR421" s="71"/>
      <c r="CS421" s="71"/>
      <c r="CT421" s="71"/>
      <c r="CV421" s="71"/>
      <c r="CW421" s="71"/>
      <c r="CX421" s="71"/>
    </row>
    <row r="422" spans="1:102" ht="15.75" customHeight="1">
      <c r="A422" s="4">
        <v>420</v>
      </c>
      <c r="B422" s="2"/>
      <c r="C422" s="45" t="s">
        <v>428</v>
      </c>
      <c r="D422" s="2"/>
      <c r="E422" s="4"/>
      <c r="F422" s="2" t="s">
        <v>428</v>
      </c>
      <c r="G422" s="4">
        <v>2005563798</v>
      </c>
      <c r="H422" s="4">
        <v>6802261537</v>
      </c>
      <c r="I422" s="4"/>
      <c r="J422" s="47" t="s">
        <v>455</v>
      </c>
      <c r="U422" s="55" t="s">
        <v>891</v>
      </c>
      <c r="V422" s="55" t="s">
        <v>891</v>
      </c>
      <c r="W422" s="55" t="s">
        <v>891</v>
      </c>
      <c r="X422" s="55" t="s">
        <v>891</v>
      </c>
      <c r="AI422" s="72"/>
      <c r="AP422" s="55" t="s">
        <v>902</v>
      </c>
      <c r="AQ422" s="55" t="s">
        <v>902</v>
      </c>
      <c r="AR422" s="55" t="s">
        <v>902</v>
      </c>
      <c r="AS422" s="55" t="s">
        <v>902</v>
      </c>
      <c r="BB422" s="49"/>
      <c r="BK422" s="55" t="s">
        <v>496</v>
      </c>
      <c r="BL422" s="55" t="s">
        <v>496</v>
      </c>
      <c r="BM422" s="55" t="s">
        <v>496</v>
      </c>
      <c r="BN422" s="55" t="s">
        <v>496</v>
      </c>
      <c r="CX422" s="71"/>
    </row>
    <row r="423" spans="1:102" ht="15.75" customHeight="1">
      <c r="A423" s="4">
        <v>421</v>
      </c>
      <c r="B423" s="2"/>
      <c r="C423" s="45" t="s">
        <v>428</v>
      </c>
      <c r="D423" s="2"/>
      <c r="E423" s="4"/>
      <c r="F423" s="2" t="s">
        <v>428</v>
      </c>
      <c r="G423" s="4">
        <v>2005194940</v>
      </c>
      <c r="H423" s="4">
        <v>6884336477</v>
      </c>
      <c r="I423" s="4"/>
      <c r="J423" s="47" t="s">
        <v>456</v>
      </c>
      <c r="U423" s="55" t="s">
        <v>891</v>
      </c>
      <c r="V423" s="55" t="s">
        <v>891</v>
      </c>
      <c r="W423" s="55" t="s">
        <v>891</v>
      </c>
      <c r="X423" s="55" t="s">
        <v>891</v>
      </c>
      <c r="AI423" s="72"/>
      <c r="AP423" s="55" t="s">
        <v>891</v>
      </c>
      <c r="AQ423" s="55" t="s">
        <v>891</v>
      </c>
      <c r="AR423" s="49" t="s">
        <v>891</v>
      </c>
      <c r="AS423" s="55" t="s">
        <v>891</v>
      </c>
      <c r="BJ423" s="55"/>
      <c r="BK423" s="55" t="s">
        <v>891</v>
      </c>
      <c r="BL423" s="55" t="s">
        <v>891</v>
      </c>
      <c r="BM423" s="55" t="s">
        <v>891</v>
      </c>
      <c r="BN423" s="55" t="s">
        <v>891</v>
      </c>
    </row>
    <row r="424" spans="1:102" ht="15.75" customHeight="1">
      <c r="A424" s="4">
        <v>422</v>
      </c>
      <c r="B424" s="2"/>
      <c r="C424" s="45" t="s">
        <v>428</v>
      </c>
      <c r="D424" s="2"/>
      <c r="E424" s="4"/>
      <c r="F424" s="2" t="s">
        <v>428</v>
      </c>
      <c r="G424" s="4">
        <v>2004949975</v>
      </c>
      <c r="H424" s="4">
        <v>6882885370</v>
      </c>
      <c r="I424" s="4"/>
      <c r="J424" s="47" t="s">
        <v>457</v>
      </c>
      <c r="AI424" s="72"/>
      <c r="AQ424" s="55" t="s">
        <v>891</v>
      </c>
      <c r="AR424" s="55" t="s">
        <v>891</v>
      </c>
      <c r="AS424" s="55" t="s">
        <v>891</v>
      </c>
      <c r="BB424" s="49"/>
      <c r="BK424" s="55" t="s">
        <v>891</v>
      </c>
      <c r="BL424" s="55" t="s">
        <v>891</v>
      </c>
      <c r="BM424" s="55" t="s">
        <v>905</v>
      </c>
      <c r="BN424" s="55" t="s">
        <v>905</v>
      </c>
      <c r="CX424" s="71"/>
    </row>
    <row r="425" spans="1:102" ht="15.75" customHeight="1">
      <c r="A425" s="4">
        <v>423</v>
      </c>
      <c r="B425" s="2"/>
      <c r="C425" s="45" t="s">
        <v>428</v>
      </c>
      <c r="D425" s="2"/>
      <c r="E425" s="4"/>
      <c r="F425" s="2" t="s">
        <v>428</v>
      </c>
      <c r="G425" s="4">
        <v>2005200048</v>
      </c>
      <c r="H425" s="4">
        <v>6858719648</v>
      </c>
      <c r="I425" s="4"/>
      <c r="J425" s="47" t="s">
        <v>458</v>
      </c>
      <c r="U425" s="55"/>
      <c r="V425" s="55" t="s">
        <v>891</v>
      </c>
      <c r="W425" s="55" t="s">
        <v>891</v>
      </c>
      <c r="X425" s="55" t="s">
        <v>891</v>
      </c>
      <c r="AI425" s="72"/>
      <c r="AP425" s="55" t="s">
        <v>891</v>
      </c>
      <c r="AQ425" s="55" t="s">
        <v>891</v>
      </c>
      <c r="AR425" s="55" t="s">
        <v>891</v>
      </c>
      <c r="AS425" s="55" t="s">
        <v>891</v>
      </c>
      <c r="AV425" s="49"/>
      <c r="BK425" s="55" t="s">
        <v>902</v>
      </c>
      <c r="BL425" s="55" t="s">
        <v>902</v>
      </c>
      <c r="BM425" s="55" t="s">
        <v>902</v>
      </c>
      <c r="BN425" s="55" t="s">
        <v>902</v>
      </c>
      <c r="CV425" s="71"/>
      <c r="CW425" s="71"/>
      <c r="CX425" s="71"/>
    </row>
    <row r="426" spans="1:102" ht="15.75" customHeight="1">
      <c r="A426" s="4">
        <v>424</v>
      </c>
      <c r="B426" s="2"/>
      <c r="C426" s="45" t="s">
        <v>428</v>
      </c>
      <c r="D426" s="2"/>
      <c r="E426" s="4"/>
      <c r="F426" s="2" t="s">
        <v>428</v>
      </c>
      <c r="G426" s="4">
        <v>2001272325</v>
      </c>
      <c r="H426" s="4">
        <v>6853976557</v>
      </c>
      <c r="I426" s="4"/>
      <c r="J426" s="47" t="s">
        <v>459</v>
      </c>
      <c r="AI426" s="72"/>
      <c r="AQ426" s="55" t="s">
        <v>891</v>
      </c>
      <c r="AR426" s="55" t="s">
        <v>902</v>
      </c>
      <c r="AS426" s="55" t="s">
        <v>891</v>
      </c>
      <c r="BB426" s="49"/>
      <c r="BK426" s="55" t="s">
        <v>891</v>
      </c>
      <c r="BL426" s="55" t="s">
        <v>891</v>
      </c>
      <c r="BM426" s="55"/>
      <c r="BN426" s="55" t="s">
        <v>694</v>
      </c>
      <c r="CP426" s="71"/>
      <c r="CQ426" s="71"/>
      <c r="CR426" s="71"/>
      <c r="CS426" s="71"/>
      <c r="CT426" s="71"/>
      <c r="CV426" s="71"/>
      <c r="CX426" s="71"/>
    </row>
    <row r="427" spans="1:102" ht="15.75" customHeight="1">
      <c r="A427" s="4">
        <v>425</v>
      </c>
      <c r="B427" s="2"/>
      <c r="C427" s="45" t="s">
        <v>460</v>
      </c>
      <c r="D427" s="2"/>
      <c r="E427" s="4"/>
      <c r="F427" s="2" t="s">
        <v>460</v>
      </c>
      <c r="G427" s="4">
        <v>2006416665</v>
      </c>
      <c r="H427" s="4">
        <v>6801571214</v>
      </c>
      <c r="I427" s="4"/>
      <c r="J427" s="47" t="s">
        <v>461</v>
      </c>
      <c r="AI427" s="72"/>
      <c r="AP427" s="55" t="s">
        <v>189</v>
      </c>
      <c r="AQ427" s="55" t="s">
        <v>189</v>
      </c>
      <c r="AR427" s="55" t="s">
        <v>189</v>
      </c>
      <c r="AS427" s="55" t="s">
        <v>189</v>
      </c>
      <c r="BB427" s="49"/>
      <c r="CX427" s="71"/>
    </row>
    <row r="428" spans="1:102" ht="15.75" customHeight="1">
      <c r="A428" s="4">
        <v>426</v>
      </c>
      <c r="B428" s="2"/>
      <c r="C428" s="45" t="s">
        <v>460</v>
      </c>
      <c r="D428" s="2"/>
      <c r="E428" s="4"/>
      <c r="F428" s="2" t="s">
        <v>460</v>
      </c>
      <c r="G428" s="4">
        <v>2006471045</v>
      </c>
      <c r="H428" s="4">
        <v>6853976538</v>
      </c>
      <c r="I428" s="4"/>
      <c r="J428" s="47" t="s">
        <v>462</v>
      </c>
      <c r="AI428" s="72"/>
      <c r="AN428" s="49"/>
      <c r="AR428" s="49"/>
      <c r="AZ428" s="49"/>
    </row>
    <row r="429" spans="1:102" ht="15.75" customHeight="1">
      <c r="A429" s="4">
        <v>427</v>
      </c>
      <c r="B429" s="2"/>
      <c r="C429" s="45" t="s">
        <v>460</v>
      </c>
      <c r="D429" s="2"/>
      <c r="E429" s="4"/>
      <c r="F429" s="2" t="s">
        <v>460</v>
      </c>
      <c r="G429" s="4">
        <v>2006589736</v>
      </c>
      <c r="H429" s="4">
        <v>6854092702</v>
      </c>
      <c r="I429" s="4"/>
      <c r="J429" s="47" t="s">
        <v>463</v>
      </c>
      <c r="AI429" s="72"/>
      <c r="AV429" s="49"/>
      <c r="AZ429" s="49"/>
      <c r="CV429" s="71"/>
      <c r="CW429" s="71"/>
      <c r="CX429" s="71"/>
    </row>
    <row r="430" spans="1:102" ht="15.75" customHeight="1">
      <c r="A430" s="4">
        <v>428</v>
      </c>
      <c r="B430" s="2"/>
      <c r="C430" s="45" t="s">
        <v>460</v>
      </c>
      <c r="D430" s="2"/>
      <c r="E430" s="4"/>
      <c r="F430" s="2" t="s">
        <v>460</v>
      </c>
      <c r="G430" s="4">
        <v>2005623918</v>
      </c>
      <c r="H430" s="4">
        <v>6802213634</v>
      </c>
      <c r="I430" s="4"/>
      <c r="J430" s="47" t="s">
        <v>464</v>
      </c>
      <c r="AI430" s="72"/>
      <c r="BB430" s="49"/>
      <c r="BK430" s="55" t="s">
        <v>496</v>
      </c>
      <c r="BL430" s="55" t="s">
        <v>496</v>
      </c>
      <c r="BM430" s="55" t="s">
        <v>496</v>
      </c>
      <c r="BN430" s="55" t="s">
        <v>496</v>
      </c>
      <c r="CX430" s="71"/>
    </row>
    <row r="431" spans="1:102" ht="15.75" customHeight="1">
      <c r="A431" s="4">
        <v>429</v>
      </c>
      <c r="B431" s="2"/>
      <c r="C431" s="45" t="s">
        <v>460</v>
      </c>
      <c r="D431" s="2"/>
      <c r="E431" s="4"/>
      <c r="F431" s="2" t="s">
        <v>460</v>
      </c>
      <c r="G431" s="4">
        <v>2006588746</v>
      </c>
      <c r="H431" s="4">
        <v>6853976518</v>
      </c>
      <c r="I431" s="4"/>
      <c r="J431" s="47" t="s">
        <v>465</v>
      </c>
      <c r="U431" s="55" t="s">
        <v>189</v>
      </c>
      <c r="V431" s="55" t="s">
        <v>189</v>
      </c>
      <c r="W431" s="55" t="s">
        <v>189</v>
      </c>
      <c r="X431" s="55" t="s">
        <v>189</v>
      </c>
      <c r="AI431" s="72"/>
      <c r="BB431" s="49"/>
      <c r="CX431" s="71"/>
    </row>
    <row r="432" spans="1:102" ht="15.75" customHeight="1">
      <c r="A432" s="4">
        <v>430</v>
      </c>
      <c r="B432" s="2"/>
      <c r="C432" s="45" t="s">
        <v>460</v>
      </c>
      <c r="D432" s="2"/>
      <c r="E432" s="4"/>
      <c r="F432" s="2" t="s">
        <v>460</v>
      </c>
      <c r="G432" s="4">
        <v>2001272283</v>
      </c>
      <c r="H432" s="4">
        <v>6853976520</v>
      </c>
      <c r="I432" s="4"/>
      <c r="J432" s="47" t="s">
        <v>466</v>
      </c>
      <c r="AI432" s="72"/>
      <c r="AP432" s="55" t="s">
        <v>189</v>
      </c>
      <c r="AQ432" s="55" t="s">
        <v>189</v>
      </c>
      <c r="AR432" s="55" t="s">
        <v>189</v>
      </c>
      <c r="AS432" s="55" t="s">
        <v>189</v>
      </c>
      <c r="BB432" s="49"/>
      <c r="CF432" s="55" t="s">
        <v>189</v>
      </c>
      <c r="CG432" s="55" t="s">
        <v>189</v>
      </c>
      <c r="CH432" s="55" t="s">
        <v>189</v>
      </c>
      <c r="CI432" s="55" t="s">
        <v>189</v>
      </c>
      <c r="CV432" s="71"/>
      <c r="CW432" s="71"/>
      <c r="CX432" s="71"/>
    </row>
    <row r="433" spans="1:102" ht="15.75" customHeight="1">
      <c r="A433" s="4">
        <v>431</v>
      </c>
      <c r="B433" s="2"/>
      <c r="C433" s="45" t="s">
        <v>460</v>
      </c>
      <c r="D433" s="2"/>
      <c r="E433" s="4"/>
      <c r="F433" s="2" t="s">
        <v>460</v>
      </c>
      <c r="G433" s="4">
        <v>2004951037</v>
      </c>
      <c r="H433" s="4">
        <v>6838371614</v>
      </c>
      <c r="I433" s="4"/>
      <c r="J433" s="47" t="s">
        <v>467</v>
      </c>
      <c r="AI433" s="72"/>
      <c r="BB433" s="49"/>
      <c r="CR433" s="71"/>
      <c r="CS433" s="71"/>
      <c r="CT433" s="71"/>
      <c r="CV433" s="71"/>
      <c r="CW433" s="71"/>
      <c r="CX433" s="71"/>
    </row>
    <row r="434" spans="1:102" ht="15.75" customHeight="1">
      <c r="A434" s="4">
        <v>432</v>
      </c>
      <c r="B434" s="2"/>
      <c r="C434" s="45" t="s">
        <v>460</v>
      </c>
      <c r="D434" s="2"/>
      <c r="E434" s="4"/>
      <c r="F434" s="2" t="s">
        <v>460</v>
      </c>
      <c r="G434" s="4">
        <v>2005690966</v>
      </c>
      <c r="H434" s="4">
        <v>6882955604</v>
      </c>
      <c r="I434" s="4"/>
      <c r="J434" s="47" t="s">
        <v>468</v>
      </c>
      <c r="AI434" s="72"/>
      <c r="CX434" s="71"/>
    </row>
    <row r="435" spans="1:102" ht="15.75" customHeight="1">
      <c r="A435" s="4">
        <v>433</v>
      </c>
      <c r="B435" s="2"/>
      <c r="C435" s="45" t="s">
        <v>460</v>
      </c>
      <c r="D435" s="2"/>
      <c r="E435" s="4"/>
      <c r="F435" s="2" t="s">
        <v>460</v>
      </c>
      <c r="G435" s="4">
        <v>2006473604</v>
      </c>
      <c r="H435" s="4">
        <v>6853976541</v>
      </c>
      <c r="I435" s="4"/>
      <c r="J435" s="47" t="s">
        <v>469</v>
      </c>
      <c r="AI435" s="72"/>
      <c r="AN435" s="49"/>
      <c r="AR435" s="49"/>
      <c r="AZ435" s="49"/>
      <c r="BA435" s="49"/>
      <c r="BB435" s="49"/>
      <c r="BK435" s="55" t="s">
        <v>496</v>
      </c>
      <c r="BL435" s="55" t="s">
        <v>496</v>
      </c>
      <c r="BM435" s="55" t="s">
        <v>496</v>
      </c>
      <c r="BN435" s="55" t="s">
        <v>496</v>
      </c>
      <c r="CV435" s="71"/>
      <c r="CW435" s="71"/>
      <c r="CX435" s="71"/>
    </row>
    <row r="436" spans="1:102" ht="15.75" customHeight="1">
      <c r="A436" s="4">
        <v>434</v>
      </c>
      <c r="B436" s="2"/>
      <c r="C436" s="45" t="s">
        <v>460</v>
      </c>
      <c r="D436" s="2"/>
      <c r="E436" s="4"/>
      <c r="F436" s="2" t="s">
        <v>460</v>
      </c>
      <c r="G436" s="4">
        <v>2005195521</v>
      </c>
      <c r="H436" s="4">
        <v>6858719632</v>
      </c>
      <c r="I436" s="4"/>
      <c r="J436" s="47" t="s">
        <v>470</v>
      </c>
      <c r="U436" s="55" t="s">
        <v>189</v>
      </c>
      <c r="V436" s="55" t="s">
        <v>189</v>
      </c>
      <c r="W436" s="55" t="s">
        <v>189</v>
      </c>
      <c r="X436" s="55" t="s">
        <v>189</v>
      </c>
    </row>
    <row r="437" spans="1:102" ht="15.75" customHeight="1">
      <c r="A437" s="4">
        <v>435</v>
      </c>
      <c r="B437" s="2"/>
      <c r="C437" s="45" t="s">
        <v>460</v>
      </c>
      <c r="D437" s="2"/>
      <c r="E437" s="4"/>
      <c r="F437" s="2" t="s">
        <v>460</v>
      </c>
      <c r="G437" s="4">
        <v>2005196502</v>
      </c>
      <c r="H437" s="4">
        <v>6884664904</v>
      </c>
      <c r="I437" s="4"/>
      <c r="J437" s="47" t="s">
        <v>471</v>
      </c>
    </row>
    <row r="438" spans="1:102" ht="15.75" customHeight="1">
      <c r="A438" s="4">
        <v>436</v>
      </c>
      <c r="B438" s="2"/>
      <c r="C438" s="45" t="s">
        <v>460</v>
      </c>
      <c r="D438" s="2"/>
      <c r="E438" s="4"/>
      <c r="F438" s="2" t="s">
        <v>460</v>
      </c>
      <c r="G438" s="4">
        <v>2007300055</v>
      </c>
      <c r="H438" s="4">
        <v>6850916477</v>
      </c>
      <c r="I438" s="4"/>
      <c r="J438" s="47" t="s">
        <v>472</v>
      </c>
      <c r="AP438" s="55" t="s">
        <v>189</v>
      </c>
      <c r="AQ438" s="55" t="s">
        <v>189</v>
      </c>
      <c r="AR438" s="55" t="s">
        <v>189</v>
      </c>
      <c r="AS438" s="55" t="s">
        <v>189</v>
      </c>
    </row>
    <row r="439" spans="1:102" ht="15.75" customHeight="1">
      <c r="A439" s="4">
        <v>437</v>
      </c>
      <c r="B439" s="2"/>
      <c r="C439" s="45" t="s">
        <v>460</v>
      </c>
      <c r="D439" s="2"/>
      <c r="E439" s="4"/>
      <c r="F439" s="2" t="s">
        <v>460</v>
      </c>
      <c r="G439" s="4">
        <v>2001272205</v>
      </c>
      <c r="H439" s="4">
        <v>6853976524</v>
      </c>
      <c r="I439" s="4"/>
      <c r="J439" s="47" t="s">
        <v>473</v>
      </c>
      <c r="BK439" s="55" t="s">
        <v>496</v>
      </c>
      <c r="BL439" s="55" t="s">
        <v>496</v>
      </c>
      <c r="BM439" s="55" t="s">
        <v>496</v>
      </c>
      <c r="BN439" s="55" t="s">
        <v>496</v>
      </c>
    </row>
    <row r="440" spans="1:102" ht="15.75" customHeight="1">
      <c r="A440" s="4">
        <v>438</v>
      </c>
      <c r="B440" s="2"/>
      <c r="C440" s="45" t="s">
        <v>460</v>
      </c>
      <c r="D440" s="2"/>
      <c r="E440" s="4"/>
      <c r="F440" s="2" t="s">
        <v>460</v>
      </c>
      <c r="G440" s="4">
        <v>2005690962</v>
      </c>
      <c r="H440" s="4">
        <v>6882955610</v>
      </c>
      <c r="I440" s="4"/>
      <c r="J440" s="47" t="s">
        <v>474</v>
      </c>
    </row>
    <row r="441" spans="1:102" ht="15.75" customHeight="1">
      <c r="A441" s="4">
        <v>439</v>
      </c>
      <c r="B441" s="2"/>
      <c r="C441" s="45" t="s">
        <v>460</v>
      </c>
      <c r="D441" s="2"/>
      <c r="E441" s="4"/>
      <c r="F441" s="2" t="s">
        <v>460</v>
      </c>
      <c r="G441" s="4">
        <v>2005690965</v>
      </c>
      <c r="H441" s="4">
        <v>6882955614</v>
      </c>
      <c r="I441" s="4"/>
      <c r="J441" s="47" t="s">
        <v>475</v>
      </c>
    </row>
    <row r="442" spans="1:102" ht="15.75" customHeight="1">
      <c r="A442" s="4">
        <v>440</v>
      </c>
      <c r="B442" s="2"/>
      <c r="C442" s="45" t="s">
        <v>460</v>
      </c>
      <c r="D442" s="2"/>
      <c r="E442" s="4"/>
      <c r="F442" s="2" t="s">
        <v>460</v>
      </c>
      <c r="G442" s="4">
        <v>2005647764</v>
      </c>
      <c r="H442" s="4">
        <v>6802251191</v>
      </c>
      <c r="I442" s="4"/>
      <c r="J442" s="47" t="s">
        <v>349</v>
      </c>
      <c r="BI442" s="55" t="s">
        <v>496</v>
      </c>
      <c r="BJ442" s="55" t="s">
        <v>496</v>
      </c>
      <c r="BK442" s="55" t="s">
        <v>496</v>
      </c>
      <c r="BL442" s="55" t="s">
        <v>496</v>
      </c>
      <c r="BM442" s="55" t="s">
        <v>496</v>
      </c>
      <c r="BN442" s="55" t="s">
        <v>496</v>
      </c>
    </row>
    <row r="443" spans="1:102" ht="15.75" customHeight="1">
      <c r="A443" s="4">
        <v>441</v>
      </c>
      <c r="B443" s="2"/>
      <c r="C443" s="45" t="s">
        <v>460</v>
      </c>
      <c r="D443" s="2"/>
      <c r="E443" s="4"/>
      <c r="F443" s="2" t="s">
        <v>460</v>
      </c>
      <c r="G443" s="4">
        <v>2006478569</v>
      </c>
      <c r="H443" s="4">
        <v>6853976548</v>
      </c>
      <c r="I443" s="4"/>
      <c r="J443" s="47" t="s">
        <v>476</v>
      </c>
      <c r="BI443" s="55" t="s">
        <v>189</v>
      </c>
      <c r="BJ443" s="55" t="s">
        <v>496</v>
      </c>
      <c r="BK443" s="55" t="s">
        <v>496</v>
      </c>
      <c r="BL443" s="55" t="s">
        <v>496</v>
      </c>
      <c r="BM443" s="55" t="s">
        <v>496</v>
      </c>
      <c r="BN443" s="55" t="s">
        <v>496</v>
      </c>
    </row>
    <row r="444" spans="1:102" ht="15.75" customHeight="1">
      <c r="A444" s="4">
        <v>442</v>
      </c>
      <c r="B444" s="2"/>
      <c r="C444" s="45" t="s">
        <v>460</v>
      </c>
      <c r="D444" s="2"/>
      <c r="E444" s="4"/>
      <c r="F444" s="2" t="s">
        <v>460</v>
      </c>
      <c r="G444" s="4">
        <v>2005650163</v>
      </c>
      <c r="H444" s="4">
        <v>6853172857</v>
      </c>
      <c r="I444" s="4"/>
      <c r="J444" s="47" t="s">
        <v>477</v>
      </c>
    </row>
    <row r="445" spans="1:102" ht="15.75" customHeight="1">
      <c r="A445" s="4">
        <v>443</v>
      </c>
      <c r="B445" s="2"/>
      <c r="C445" s="45" t="s">
        <v>460</v>
      </c>
      <c r="D445" s="2"/>
      <c r="E445" s="4"/>
      <c r="F445" s="2" t="s">
        <v>460</v>
      </c>
      <c r="G445" s="4">
        <v>2005690969</v>
      </c>
      <c r="H445" s="4">
        <v>6882955616</v>
      </c>
      <c r="I445" s="4"/>
      <c r="J445" s="47" t="s">
        <v>478</v>
      </c>
    </row>
    <row r="446" spans="1:102" ht="15.75" customHeight="1">
      <c r="A446" s="4">
        <v>444</v>
      </c>
      <c r="B446" s="2"/>
      <c r="C446" s="45" t="s">
        <v>460</v>
      </c>
      <c r="D446" s="2"/>
      <c r="E446" s="4"/>
      <c r="F446" s="2" t="s">
        <v>460</v>
      </c>
      <c r="G446" s="4">
        <v>2005873748</v>
      </c>
      <c r="H446" s="4">
        <v>6853172809</v>
      </c>
      <c r="I446" s="4"/>
      <c r="J446" s="47" t="s">
        <v>479</v>
      </c>
    </row>
    <row r="447" spans="1:102" ht="15.75" customHeight="1">
      <c r="A447" s="4">
        <v>445</v>
      </c>
      <c r="B447" s="2"/>
      <c r="C447" s="45" t="s">
        <v>460</v>
      </c>
      <c r="D447" s="2"/>
      <c r="E447" s="4"/>
      <c r="F447" s="2" t="s">
        <v>460</v>
      </c>
      <c r="G447" s="4">
        <v>2006589359</v>
      </c>
      <c r="H447" s="4">
        <v>6801642438</v>
      </c>
      <c r="I447" s="4"/>
      <c r="J447" s="47" t="s">
        <v>480</v>
      </c>
      <c r="BK447" s="55" t="s">
        <v>496</v>
      </c>
      <c r="BL447" s="55" t="s">
        <v>496</v>
      </c>
      <c r="BM447" s="55" t="s">
        <v>496</v>
      </c>
      <c r="BN447" s="55" t="s">
        <v>496</v>
      </c>
    </row>
    <row r="448" spans="1:102" ht="15.75" customHeight="1">
      <c r="A448" s="4">
        <v>446</v>
      </c>
      <c r="B448" s="2"/>
      <c r="C448" s="45" t="s">
        <v>460</v>
      </c>
      <c r="D448" s="2"/>
      <c r="E448" s="4"/>
      <c r="F448" s="2" t="s">
        <v>460</v>
      </c>
      <c r="G448" s="4">
        <v>2005690972</v>
      </c>
      <c r="H448" s="4">
        <v>6882955619</v>
      </c>
      <c r="I448" s="4"/>
      <c r="J448" s="47" t="s">
        <v>481</v>
      </c>
    </row>
    <row r="449" spans="1:115" ht="15.75" customHeight="1">
      <c r="A449" s="4">
        <v>447</v>
      </c>
      <c r="B449" s="2"/>
      <c r="C449" s="45" t="s">
        <v>460</v>
      </c>
      <c r="D449" s="2"/>
      <c r="E449" s="4"/>
      <c r="F449" s="2" t="s">
        <v>460</v>
      </c>
      <c r="G449" s="4">
        <v>2008055139</v>
      </c>
      <c r="H449" s="4">
        <v>6860301751</v>
      </c>
      <c r="I449" s="4"/>
      <c r="J449" s="47" t="s">
        <v>482</v>
      </c>
      <c r="CF449" s="55" t="s">
        <v>189</v>
      </c>
      <c r="CG449" s="55" t="s">
        <v>189</v>
      </c>
      <c r="CH449" s="55" t="s">
        <v>189</v>
      </c>
      <c r="CI449" s="55" t="s">
        <v>189</v>
      </c>
    </row>
    <row r="450" spans="1:115" ht="15.75" customHeight="1">
      <c r="A450" s="4">
        <v>448</v>
      </c>
      <c r="B450" s="2"/>
      <c r="C450" s="45" t="s">
        <v>460</v>
      </c>
      <c r="D450" s="2"/>
      <c r="E450" s="4"/>
      <c r="F450" s="2" t="s">
        <v>460</v>
      </c>
      <c r="G450" s="4">
        <v>2005690958</v>
      </c>
      <c r="H450" s="4">
        <v>6882955620</v>
      </c>
      <c r="I450" s="4"/>
      <c r="J450" s="47" t="s">
        <v>483</v>
      </c>
    </row>
    <row r="451" spans="1:115" ht="15.75" customHeight="1">
      <c r="A451" s="4">
        <v>449</v>
      </c>
      <c r="B451" s="2"/>
      <c r="C451" s="45" t="s">
        <v>460</v>
      </c>
      <c r="D451" s="2"/>
      <c r="E451" s="4"/>
      <c r="F451" s="2" t="s">
        <v>460</v>
      </c>
      <c r="G451" s="4">
        <v>2004927387</v>
      </c>
      <c r="H451" s="4">
        <v>6850799391</v>
      </c>
      <c r="I451" s="4"/>
      <c r="J451" s="47" t="s">
        <v>484</v>
      </c>
    </row>
    <row r="452" spans="1:115" ht="15.75" customHeight="1">
      <c r="A452" s="4">
        <v>450</v>
      </c>
      <c r="B452" s="2"/>
      <c r="C452" s="45" t="s">
        <v>460</v>
      </c>
      <c r="D452" s="2"/>
      <c r="E452" s="4"/>
      <c r="F452" s="2" t="s">
        <v>460</v>
      </c>
      <c r="G452" s="4">
        <v>2006484001</v>
      </c>
      <c r="H452" s="4">
        <v>6853976554</v>
      </c>
      <c r="I452" s="4"/>
      <c r="J452" s="47" t="s">
        <v>485</v>
      </c>
    </row>
    <row r="453" spans="1:115" ht="15.75" customHeight="1">
      <c r="A453" s="4">
        <v>451</v>
      </c>
      <c r="B453" s="2"/>
      <c r="C453" s="45" t="s">
        <v>460</v>
      </c>
      <c r="D453" s="2"/>
      <c r="E453" s="4"/>
      <c r="F453" s="2" t="s">
        <v>460</v>
      </c>
      <c r="G453" s="4">
        <v>2005193732</v>
      </c>
      <c r="H453" s="4">
        <v>6800606839</v>
      </c>
      <c r="I453" s="4"/>
      <c r="J453" s="47" t="s">
        <v>486</v>
      </c>
      <c r="CF453" s="55" t="s">
        <v>189</v>
      </c>
      <c r="CG453" s="55" t="s">
        <v>189</v>
      </c>
      <c r="CH453" s="55" t="s">
        <v>189</v>
      </c>
      <c r="CI453" s="55" t="s">
        <v>189</v>
      </c>
    </row>
    <row r="454" spans="1:115" ht="15.75" customHeight="1">
      <c r="A454" s="4">
        <v>452</v>
      </c>
      <c r="B454" s="2"/>
      <c r="C454" s="45" t="s">
        <v>460</v>
      </c>
      <c r="D454" s="2"/>
      <c r="E454" s="4"/>
      <c r="F454" s="2" t="s">
        <v>460</v>
      </c>
      <c r="G454" s="4">
        <v>2006488280</v>
      </c>
      <c r="H454" s="4">
        <v>6853976558</v>
      </c>
      <c r="I454" s="4"/>
      <c r="J454" s="47" t="s">
        <v>487</v>
      </c>
    </row>
    <row r="455" spans="1:115" ht="15.75" customHeight="1">
      <c r="A455" s="4">
        <v>453</v>
      </c>
      <c r="B455" s="2"/>
      <c r="C455" s="45" t="s">
        <v>460</v>
      </c>
      <c r="D455" s="2"/>
      <c r="E455" s="4"/>
      <c r="F455" s="2" t="s">
        <v>460</v>
      </c>
      <c r="G455" s="4">
        <v>2004948346</v>
      </c>
      <c r="H455" s="4">
        <v>6858719676</v>
      </c>
      <c r="I455" s="4"/>
      <c r="J455" s="47" t="s">
        <v>488</v>
      </c>
    </row>
    <row r="456" spans="1:115" ht="15.75" customHeight="1">
      <c r="A456" s="4">
        <v>454</v>
      </c>
      <c r="B456" s="2"/>
      <c r="C456" s="45" t="s">
        <v>489</v>
      </c>
      <c r="D456" s="2"/>
      <c r="E456" s="4"/>
      <c r="F456" s="2" t="s">
        <v>489</v>
      </c>
      <c r="G456" s="4">
        <v>2001272265</v>
      </c>
      <c r="H456" s="4">
        <v>6853976505</v>
      </c>
      <c r="I456" s="4"/>
      <c r="J456" s="47" t="s">
        <v>490</v>
      </c>
    </row>
    <row r="457" spans="1:115" ht="15.75" customHeight="1">
      <c r="A457" s="4">
        <v>455</v>
      </c>
      <c r="B457" s="2"/>
      <c r="C457" s="45" t="s">
        <v>489</v>
      </c>
      <c r="D457" s="2"/>
      <c r="E457" s="4"/>
      <c r="F457" s="2" t="s">
        <v>489</v>
      </c>
      <c r="G457" s="4">
        <v>2005712271</v>
      </c>
      <c r="H457" s="4">
        <v>6853172788</v>
      </c>
      <c r="I457" s="4"/>
      <c r="J457" s="47" t="s">
        <v>491</v>
      </c>
    </row>
    <row r="458" spans="1:115" ht="15.75" customHeight="1">
      <c r="A458" s="4">
        <v>456</v>
      </c>
      <c r="B458" s="2"/>
      <c r="C458" s="45" t="s">
        <v>489</v>
      </c>
      <c r="D458" s="2"/>
      <c r="E458" s="4"/>
      <c r="F458" s="2" t="s">
        <v>489</v>
      </c>
      <c r="G458" s="4">
        <v>2005717783</v>
      </c>
      <c r="H458" s="4">
        <v>6853172789</v>
      </c>
      <c r="I458" s="4"/>
      <c r="J458" s="47" t="s">
        <v>492</v>
      </c>
    </row>
    <row r="459" spans="1:115" ht="15.75" customHeight="1">
      <c r="A459" s="4">
        <v>457</v>
      </c>
      <c r="B459" s="2"/>
      <c r="C459" s="45" t="s">
        <v>489</v>
      </c>
      <c r="D459" s="2"/>
      <c r="E459" s="4"/>
      <c r="F459" s="2" t="s">
        <v>489</v>
      </c>
      <c r="G459" s="4">
        <v>2005656389</v>
      </c>
      <c r="H459" s="4">
        <v>6884336839</v>
      </c>
      <c r="I459" s="4"/>
      <c r="J459" s="47" t="s">
        <v>493</v>
      </c>
    </row>
    <row r="460" spans="1:115" ht="15.75" customHeight="1">
      <c r="A460" s="4">
        <v>458</v>
      </c>
      <c r="B460" s="2"/>
      <c r="C460" s="45" t="s">
        <v>489</v>
      </c>
      <c r="D460" s="2"/>
      <c r="E460" s="4"/>
      <c r="F460" s="2" t="s">
        <v>489</v>
      </c>
      <c r="G460" s="4">
        <v>2006589328</v>
      </c>
      <c r="H460" s="4">
        <v>6853976514</v>
      </c>
      <c r="I460" s="4"/>
      <c r="J460" s="47" t="s">
        <v>494</v>
      </c>
      <c r="DK460" s="55"/>
    </row>
    <row r="461" spans="1:115" ht="15.75" customHeight="1">
      <c r="A461" s="4">
        <v>459</v>
      </c>
      <c r="B461" s="2"/>
      <c r="C461" s="45" t="s">
        <v>489</v>
      </c>
      <c r="D461" s="2"/>
      <c r="E461" s="4"/>
      <c r="F461" s="2" t="s">
        <v>489</v>
      </c>
      <c r="G461" s="4">
        <v>2006588508</v>
      </c>
      <c r="H461" s="4">
        <v>6853976515</v>
      </c>
      <c r="I461" s="4"/>
      <c r="J461" s="47" t="s">
        <v>464</v>
      </c>
      <c r="U461" s="55" t="s">
        <v>189</v>
      </c>
      <c r="V461" s="55" t="s">
        <v>189</v>
      </c>
      <c r="W461" s="55" t="s">
        <v>189</v>
      </c>
      <c r="X461" s="55" t="s">
        <v>189</v>
      </c>
      <c r="Y461" s="55" t="s">
        <v>189</v>
      </c>
    </row>
    <row r="462" spans="1:115" ht="15.75" customHeight="1">
      <c r="A462" s="4">
        <v>460</v>
      </c>
      <c r="B462" s="2"/>
      <c r="C462" s="45" t="s">
        <v>489</v>
      </c>
      <c r="D462" s="2"/>
      <c r="E462" s="4"/>
      <c r="F462" s="2" t="s">
        <v>489</v>
      </c>
      <c r="G462" s="4">
        <v>2005624029</v>
      </c>
      <c r="H462" s="4">
        <v>6853172839</v>
      </c>
      <c r="I462" s="56"/>
      <c r="J462" s="47" t="s">
        <v>495</v>
      </c>
    </row>
    <row r="463" spans="1:115" ht="15.75" customHeight="1">
      <c r="A463" s="4">
        <v>461</v>
      </c>
      <c r="B463" s="2"/>
      <c r="C463" s="45" t="s">
        <v>489</v>
      </c>
      <c r="D463" s="2"/>
      <c r="E463" s="4"/>
      <c r="F463" s="2" t="s">
        <v>489</v>
      </c>
      <c r="G463" s="4">
        <v>2005656387</v>
      </c>
      <c r="H463" s="4">
        <v>6882955646</v>
      </c>
      <c r="I463" s="4"/>
      <c r="J463" s="47" t="s">
        <v>497</v>
      </c>
    </row>
    <row r="464" spans="1:115" ht="15.75" customHeight="1">
      <c r="A464" s="4">
        <v>462</v>
      </c>
      <c r="B464" s="2"/>
      <c r="C464" s="45" t="s">
        <v>489</v>
      </c>
      <c r="D464" s="2"/>
      <c r="E464" s="4"/>
      <c r="F464" s="2" t="s">
        <v>489</v>
      </c>
      <c r="G464" s="4">
        <v>2008054432</v>
      </c>
      <c r="H464" s="4">
        <v>6812360865</v>
      </c>
      <c r="I464" s="4"/>
      <c r="J464" s="47" t="s">
        <v>498</v>
      </c>
    </row>
    <row r="465" spans="1:45" ht="15.75" customHeight="1">
      <c r="A465" s="4">
        <v>463</v>
      </c>
      <c r="B465" s="2"/>
      <c r="C465" s="45" t="s">
        <v>489</v>
      </c>
      <c r="D465" s="2"/>
      <c r="E465" s="4"/>
      <c r="F465" s="2" t="s">
        <v>489</v>
      </c>
      <c r="G465" s="4">
        <v>2005781568</v>
      </c>
      <c r="H465" s="4">
        <v>6853172801</v>
      </c>
      <c r="I465" s="4"/>
      <c r="J465" s="47" t="s">
        <v>499</v>
      </c>
    </row>
    <row r="466" spans="1:45" ht="15.75" customHeight="1">
      <c r="A466" s="4">
        <v>464</v>
      </c>
      <c r="B466" s="2"/>
      <c r="C466" s="45" t="s">
        <v>489</v>
      </c>
      <c r="D466" s="2"/>
      <c r="E466" s="4"/>
      <c r="F466" s="2" t="s">
        <v>489</v>
      </c>
      <c r="G466" s="4">
        <v>2001274885</v>
      </c>
      <c r="H466" s="4">
        <v>6802595122</v>
      </c>
      <c r="I466" s="4"/>
      <c r="J466" s="47" t="s">
        <v>500</v>
      </c>
      <c r="L466" s="106"/>
    </row>
    <row r="467" spans="1:45" ht="15.75" customHeight="1">
      <c r="A467" s="4">
        <v>465</v>
      </c>
      <c r="B467" s="2"/>
      <c r="C467" s="45" t="s">
        <v>489</v>
      </c>
      <c r="D467" s="2"/>
      <c r="E467" s="4"/>
      <c r="F467" s="2" t="s">
        <v>489</v>
      </c>
      <c r="G467" s="4">
        <v>2005644999</v>
      </c>
      <c r="H467" s="4">
        <v>6853172847</v>
      </c>
      <c r="I467" s="4"/>
      <c r="J467" s="47" t="s">
        <v>501</v>
      </c>
      <c r="L467" s="106"/>
    </row>
    <row r="468" spans="1:45" ht="15.75" customHeight="1">
      <c r="A468" s="4">
        <v>466</v>
      </c>
      <c r="B468" s="2"/>
      <c r="C468" s="45" t="s">
        <v>489</v>
      </c>
      <c r="D468" s="2"/>
      <c r="E468" s="4"/>
      <c r="F468" s="2" t="s">
        <v>489</v>
      </c>
      <c r="G468" s="4">
        <v>2004952474</v>
      </c>
      <c r="H468" s="4">
        <v>6850706263</v>
      </c>
      <c r="I468" s="4"/>
      <c r="J468" s="47" t="s">
        <v>502</v>
      </c>
      <c r="L468" s="106"/>
    </row>
    <row r="469" spans="1:45" ht="15.75" customHeight="1">
      <c r="A469" s="4">
        <v>467</v>
      </c>
      <c r="B469" s="2"/>
      <c r="C469" s="45" t="s">
        <v>489</v>
      </c>
      <c r="D469" s="2"/>
      <c r="E469" s="4"/>
      <c r="F469" s="2" t="s">
        <v>489</v>
      </c>
      <c r="G469" s="4">
        <v>2005870870</v>
      </c>
      <c r="H469" s="4">
        <v>6853172805</v>
      </c>
      <c r="I469" s="4"/>
      <c r="J469" s="47" t="s">
        <v>503</v>
      </c>
      <c r="L469" s="106"/>
      <c r="AP469" s="55" t="s">
        <v>496</v>
      </c>
      <c r="AQ469" s="55" t="s">
        <v>496</v>
      </c>
      <c r="AR469" s="55" t="s">
        <v>496</v>
      </c>
      <c r="AS469" s="55" t="s">
        <v>496</v>
      </c>
    </row>
    <row r="470" spans="1:45" ht="15.75" customHeight="1">
      <c r="A470" s="4">
        <v>468</v>
      </c>
      <c r="B470" s="2"/>
      <c r="C470" s="45" t="s">
        <v>489</v>
      </c>
      <c r="D470" s="2"/>
      <c r="E470" s="4"/>
      <c r="F470" s="2" t="s">
        <v>489</v>
      </c>
      <c r="G470" s="4">
        <v>2004927388</v>
      </c>
      <c r="H470" s="4">
        <v>6884336842</v>
      </c>
      <c r="I470" s="4"/>
      <c r="J470" s="47" t="s">
        <v>504</v>
      </c>
      <c r="L470" s="106"/>
    </row>
    <row r="471" spans="1:45" ht="15.75" customHeight="1">
      <c r="A471" s="4">
        <v>469</v>
      </c>
      <c r="B471" s="2"/>
      <c r="C471" s="45" t="s">
        <v>489</v>
      </c>
      <c r="D471" s="2"/>
      <c r="E471" s="4"/>
      <c r="F471" s="2" t="s">
        <v>489</v>
      </c>
      <c r="G471" s="4">
        <v>2005647039</v>
      </c>
      <c r="H471" s="4">
        <v>6804012306</v>
      </c>
      <c r="I471" s="4"/>
      <c r="J471" s="47" t="s">
        <v>505</v>
      </c>
      <c r="L471" s="77"/>
    </row>
    <row r="472" spans="1:45" ht="15.75" customHeight="1">
      <c r="A472" s="4">
        <v>470</v>
      </c>
      <c r="B472" s="2"/>
      <c r="C472" s="45" t="s">
        <v>489</v>
      </c>
      <c r="D472" s="2"/>
      <c r="E472" s="4"/>
      <c r="F472" s="2" t="s">
        <v>489</v>
      </c>
      <c r="G472" s="4">
        <v>2005872980</v>
      </c>
      <c r="H472" s="4">
        <v>6801736572</v>
      </c>
      <c r="I472" s="4"/>
      <c r="J472" s="47" t="s">
        <v>506</v>
      </c>
      <c r="L472" s="106"/>
    </row>
    <row r="473" spans="1:45" ht="15.75" customHeight="1">
      <c r="A473" s="4">
        <v>471</v>
      </c>
      <c r="B473" s="2"/>
      <c r="C473" s="45" t="s">
        <v>489</v>
      </c>
      <c r="D473" s="2"/>
      <c r="E473" s="4"/>
      <c r="F473" s="2" t="s">
        <v>489</v>
      </c>
      <c r="G473" s="4">
        <v>2005656405</v>
      </c>
      <c r="H473" s="4">
        <v>6884336843</v>
      </c>
      <c r="I473" s="4"/>
      <c r="J473" s="47" t="s">
        <v>507</v>
      </c>
      <c r="L473" s="106"/>
    </row>
    <row r="474" spans="1:45" ht="15.75" customHeight="1">
      <c r="A474" s="4">
        <v>472</v>
      </c>
      <c r="B474" s="2"/>
      <c r="C474" s="45" t="s">
        <v>489</v>
      </c>
      <c r="D474" s="2"/>
      <c r="E474" s="4"/>
      <c r="F474" s="2" t="s">
        <v>489</v>
      </c>
      <c r="G474" s="4">
        <v>2004951101</v>
      </c>
      <c r="H474" s="4">
        <v>6853762746</v>
      </c>
      <c r="I474" s="4"/>
      <c r="J474" s="47" t="s">
        <v>508</v>
      </c>
      <c r="L474" s="106"/>
    </row>
    <row r="475" spans="1:45" ht="15.75" customHeight="1">
      <c r="A475" s="4">
        <v>473</v>
      </c>
      <c r="B475" s="2"/>
      <c r="C475" s="45" t="s">
        <v>489</v>
      </c>
      <c r="D475" s="2"/>
      <c r="E475" s="4"/>
      <c r="F475" s="2" t="s">
        <v>489</v>
      </c>
      <c r="G475" s="4">
        <v>2005874770</v>
      </c>
      <c r="H475" s="4">
        <v>6865202378</v>
      </c>
      <c r="I475" s="4"/>
      <c r="J475" s="47" t="s">
        <v>509</v>
      </c>
      <c r="L475" s="106"/>
    </row>
    <row r="476" spans="1:45" ht="15.75" customHeight="1">
      <c r="A476" s="4">
        <v>474</v>
      </c>
      <c r="B476" s="2"/>
      <c r="C476" s="45" t="s">
        <v>489</v>
      </c>
      <c r="D476" s="2"/>
      <c r="E476" s="4"/>
      <c r="F476" s="2" t="s">
        <v>489</v>
      </c>
      <c r="G476" s="4">
        <v>2008054634</v>
      </c>
      <c r="H476" s="4">
        <v>6858041670</v>
      </c>
      <c r="I476" s="4"/>
      <c r="J476" s="47" t="s">
        <v>510</v>
      </c>
      <c r="L476" s="106"/>
      <c r="S476" s="55" t="s">
        <v>189</v>
      </c>
      <c r="T476" s="55" t="s">
        <v>189</v>
      </c>
      <c r="U476" s="55" t="s">
        <v>189</v>
      </c>
      <c r="V476" s="55" t="s">
        <v>189</v>
      </c>
      <c r="W476" s="55" t="s">
        <v>189</v>
      </c>
      <c r="X476" s="55" t="s">
        <v>189</v>
      </c>
      <c r="Y476" s="55" t="s">
        <v>189</v>
      </c>
    </row>
    <row r="477" spans="1:45" ht="15.75" customHeight="1">
      <c r="A477" s="4">
        <v>475</v>
      </c>
      <c r="B477" s="2"/>
      <c r="C477" s="45" t="s">
        <v>489</v>
      </c>
      <c r="D477" s="2"/>
      <c r="E477" s="4"/>
      <c r="F477" s="2" t="s">
        <v>489</v>
      </c>
      <c r="G477" s="4">
        <v>2007294881</v>
      </c>
      <c r="H477" s="4">
        <v>6884336844</v>
      </c>
      <c r="I477" s="4"/>
      <c r="J477" s="47" t="s">
        <v>511</v>
      </c>
      <c r="AP477" s="55" t="s">
        <v>906</v>
      </c>
      <c r="AQ477" s="55" t="s">
        <v>496</v>
      </c>
      <c r="AR477" s="55" t="s">
        <v>496</v>
      </c>
      <c r="AS477" s="55" t="s">
        <v>496</v>
      </c>
    </row>
    <row r="478" spans="1:45" ht="15.75" customHeight="1">
      <c r="A478" s="4">
        <v>476</v>
      </c>
      <c r="B478" s="2"/>
      <c r="C478" s="45" t="s">
        <v>489</v>
      </c>
      <c r="D478" s="2"/>
      <c r="E478" s="4"/>
      <c r="F478" s="2" t="s">
        <v>489</v>
      </c>
      <c r="G478" s="4">
        <v>2004950418</v>
      </c>
      <c r="H478" s="4">
        <v>6850697430</v>
      </c>
      <c r="I478" s="4"/>
      <c r="J478" s="47" t="s">
        <v>512</v>
      </c>
      <c r="U478" s="55" t="s">
        <v>189</v>
      </c>
      <c r="V478" s="55" t="s">
        <v>189</v>
      </c>
      <c r="W478" s="55" t="s">
        <v>189</v>
      </c>
      <c r="X478" s="55" t="s">
        <v>189</v>
      </c>
      <c r="Y478" s="55" t="s">
        <v>189</v>
      </c>
    </row>
    <row r="479" spans="1:45" ht="15.75" customHeight="1">
      <c r="A479" s="4">
        <v>477</v>
      </c>
      <c r="B479" s="2"/>
      <c r="C479" s="45" t="s">
        <v>489</v>
      </c>
      <c r="D479" s="2"/>
      <c r="E479" s="4"/>
      <c r="F479" s="2" t="s">
        <v>489</v>
      </c>
      <c r="G479" s="4">
        <v>2004951672</v>
      </c>
      <c r="H479" s="4">
        <v>6850705887</v>
      </c>
      <c r="I479" s="4"/>
      <c r="J479" s="47" t="s">
        <v>513</v>
      </c>
      <c r="L479" s="106"/>
    </row>
    <row r="480" spans="1:45" ht="15.75" customHeight="1">
      <c r="A480" s="4">
        <v>478</v>
      </c>
      <c r="B480" s="2"/>
      <c r="C480" s="45" t="s">
        <v>489</v>
      </c>
      <c r="D480" s="2"/>
      <c r="E480" s="4"/>
      <c r="F480" s="2" t="s">
        <v>489</v>
      </c>
      <c r="G480" s="4">
        <v>2004950265</v>
      </c>
      <c r="H480" s="4">
        <v>6848687574</v>
      </c>
      <c r="I480" s="4"/>
      <c r="J480" s="47" t="s">
        <v>514</v>
      </c>
      <c r="L480" s="106"/>
    </row>
    <row r="481" spans="1:66" ht="15.75" customHeight="1">
      <c r="A481" s="4">
        <v>479</v>
      </c>
      <c r="B481" s="2"/>
      <c r="C481" s="45" t="s">
        <v>489</v>
      </c>
      <c r="D481" s="2"/>
      <c r="E481" s="4"/>
      <c r="F481" s="2" t="s">
        <v>489</v>
      </c>
      <c r="G481" s="4">
        <v>2001272220</v>
      </c>
      <c r="H481" s="4">
        <v>6853976532</v>
      </c>
      <c r="I481" s="4"/>
      <c r="J481" s="47" t="s">
        <v>515</v>
      </c>
      <c r="L481" s="106"/>
    </row>
    <row r="482" spans="1:66" ht="15.75" customHeight="1">
      <c r="A482" s="4">
        <v>480</v>
      </c>
      <c r="B482" s="2"/>
      <c r="C482" s="45" t="s">
        <v>489</v>
      </c>
      <c r="D482" s="2"/>
      <c r="E482" s="4"/>
      <c r="F482" s="2" t="s">
        <v>489</v>
      </c>
      <c r="G482" s="4">
        <v>2005656416</v>
      </c>
      <c r="H482" s="4">
        <v>6882955668</v>
      </c>
      <c r="I482" s="4"/>
      <c r="J482" s="47" t="s">
        <v>516</v>
      </c>
      <c r="L482" s="106"/>
    </row>
    <row r="483" spans="1:66" ht="15.75" customHeight="1">
      <c r="A483" s="4">
        <v>481</v>
      </c>
      <c r="B483" s="2"/>
      <c r="C483" s="45" t="s">
        <v>489</v>
      </c>
      <c r="D483" s="2"/>
      <c r="E483" s="4"/>
      <c r="F483" s="2" t="s">
        <v>489</v>
      </c>
      <c r="G483" s="4">
        <v>2007294130</v>
      </c>
      <c r="H483" s="4">
        <v>6860301747</v>
      </c>
      <c r="I483" s="4"/>
      <c r="J483" s="47" t="s">
        <v>517</v>
      </c>
      <c r="AL483" s="55" t="s">
        <v>496</v>
      </c>
      <c r="AM483" s="55" t="s">
        <v>496</v>
      </c>
      <c r="AN483" s="55" t="s">
        <v>496</v>
      </c>
      <c r="AO483" s="55" t="s">
        <v>496</v>
      </c>
      <c r="AP483" s="55" t="s">
        <v>496</v>
      </c>
      <c r="AQ483" s="55" t="s">
        <v>496</v>
      </c>
      <c r="AR483" s="55" t="s">
        <v>496</v>
      </c>
      <c r="AS483" s="55" t="s">
        <v>496</v>
      </c>
    </row>
    <row r="484" spans="1:66" ht="15.75" customHeight="1">
      <c r="A484" s="4">
        <v>482</v>
      </c>
      <c r="B484" s="2"/>
      <c r="C484" s="45" t="s">
        <v>518</v>
      </c>
      <c r="D484" s="2"/>
      <c r="E484" s="4"/>
      <c r="F484" s="2" t="s">
        <v>518</v>
      </c>
      <c r="G484" s="4">
        <v>2007293824</v>
      </c>
      <c r="H484" s="4">
        <v>6840737504</v>
      </c>
      <c r="I484" s="4"/>
      <c r="J484" s="47" t="s">
        <v>519</v>
      </c>
      <c r="L484" s="106"/>
      <c r="AQ484" s="55" t="s">
        <v>889</v>
      </c>
    </row>
    <row r="485" spans="1:66" ht="15.75" customHeight="1">
      <c r="A485" s="4">
        <v>483</v>
      </c>
      <c r="B485" s="2"/>
      <c r="C485" s="45" t="s">
        <v>518</v>
      </c>
      <c r="D485" s="2"/>
      <c r="E485" s="4"/>
      <c r="F485" s="2" t="s">
        <v>518</v>
      </c>
      <c r="G485" s="4">
        <v>2004951844</v>
      </c>
      <c r="H485" s="4">
        <v>6819302264</v>
      </c>
      <c r="I485" s="4"/>
      <c r="J485" s="47" t="s">
        <v>520</v>
      </c>
      <c r="L485" s="106"/>
      <c r="V485" s="55" t="s">
        <v>907</v>
      </c>
      <c r="X485" s="40" t="s">
        <v>907</v>
      </c>
      <c r="AP485" s="55" t="s">
        <v>889</v>
      </c>
      <c r="AQ485" s="55" t="s">
        <v>889</v>
      </c>
      <c r="AS485" s="55" t="s">
        <v>889</v>
      </c>
      <c r="BK485" s="55" t="s">
        <v>908</v>
      </c>
      <c r="BL485" s="55" t="s">
        <v>908</v>
      </c>
      <c r="BN485" s="55" t="s">
        <v>908</v>
      </c>
    </row>
    <row r="486" spans="1:66" ht="15.75" customHeight="1">
      <c r="A486" s="4">
        <v>484</v>
      </c>
      <c r="B486" s="2"/>
      <c r="C486" s="45" t="s">
        <v>518</v>
      </c>
      <c r="D486" s="2"/>
      <c r="E486" s="4"/>
      <c r="F486" s="2" t="s">
        <v>518</v>
      </c>
      <c r="G486" s="4">
        <v>2007301286</v>
      </c>
      <c r="H486" s="4">
        <v>6860301746</v>
      </c>
      <c r="I486" s="4"/>
      <c r="J486" s="47" t="s">
        <v>521</v>
      </c>
      <c r="K486" s="40"/>
      <c r="L486" s="106"/>
      <c r="S486" s="55" t="s">
        <v>677</v>
      </c>
      <c r="T486" s="55" t="s">
        <v>677</v>
      </c>
      <c r="U486" s="55" t="s">
        <v>677</v>
      </c>
      <c r="V486" s="55" t="s">
        <v>677</v>
      </c>
      <c r="W486" s="55" t="s">
        <v>677</v>
      </c>
      <c r="X486" s="55" t="s">
        <v>677</v>
      </c>
      <c r="AQ486" s="55" t="s">
        <v>889</v>
      </c>
      <c r="AS486" s="55" t="s">
        <v>889</v>
      </c>
      <c r="BK486" s="55" t="s">
        <v>908</v>
      </c>
      <c r="BL486" s="55" t="s">
        <v>908</v>
      </c>
      <c r="BN486" s="55" t="s">
        <v>908</v>
      </c>
    </row>
    <row r="487" spans="1:66" ht="15.75" customHeight="1">
      <c r="A487" s="4">
        <v>485</v>
      </c>
      <c r="B487" s="2"/>
      <c r="C487" s="45" t="s">
        <v>518</v>
      </c>
      <c r="D487" s="2"/>
      <c r="E487" s="4"/>
      <c r="F487" s="2" t="s">
        <v>518</v>
      </c>
      <c r="G487" s="4">
        <v>2005712591</v>
      </c>
      <c r="H487" s="4">
        <v>6882955595</v>
      </c>
      <c r="I487" s="4"/>
      <c r="J487" s="47" t="s">
        <v>522</v>
      </c>
      <c r="K487" s="40"/>
      <c r="L487" s="106"/>
      <c r="V487" s="55" t="s">
        <v>907</v>
      </c>
      <c r="AP487" s="55" t="s">
        <v>889</v>
      </c>
      <c r="AQ487" s="55" t="s">
        <v>889</v>
      </c>
      <c r="AS487" s="55" t="s">
        <v>889</v>
      </c>
      <c r="BK487" s="55" t="s">
        <v>908</v>
      </c>
      <c r="BL487" s="55" t="s">
        <v>908</v>
      </c>
    </row>
    <row r="488" spans="1:66" ht="15.75" customHeight="1">
      <c r="A488" s="4">
        <v>486</v>
      </c>
      <c r="B488" s="2"/>
      <c r="C488" s="45" t="s">
        <v>518</v>
      </c>
      <c r="D488" s="2"/>
      <c r="E488" s="4"/>
      <c r="F488" s="2" t="s">
        <v>518</v>
      </c>
      <c r="G488" s="4">
        <v>2004952231</v>
      </c>
      <c r="H488" s="4">
        <v>6850706031</v>
      </c>
      <c r="I488" s="4"/>
      <c r="J488" s="47" t="s">
        <v>523</v>
      </c>
      <c r="K488" s="40"/>
      <c r="L488" s="106"/>
    </row>
    <row r="489" spans="1:66" ht="15.75" customHeight="1">
      <c r="A489" s="4">
        <v>487</v>
      </c>
      <c r="B489" s="2"/>
      <c r="C489" s="45" t="s">
        <v>518</v>
      </c>
      <c r="D489" s="2"/>
      <c r="E489" s="4"/>
      <c r="F489" s="2" t="s">
        <v>518</v>
      </c>
      <c r="G489" s="4">
        <v>2001272188</v>
      </c>
      <c r="H489" s="4">
        <v>6853976512</v>
      </c>
      <c r="I489" s="4"/>
      <c r="J489" s="47" t="s">
        <v>524</v>
      </c>
      <c r="K489" s="40"/>
      <c r="L489" s="106"/>
    </row>
    <row r="490" spans="1:66" ht="15.75" customHeight="1">
      <c r="A490" s="4">
        <v>488</v>
      </c>
      <c r="B490" s="2"/>
      <c r="C490" s="45" t="s">
        <v>518</v>
      </c>
      <c r="D490" s="2"/>
      <c r="E490" s="4"/>
      <c r="F490" s="2" t="s">
        <v>518</v>
      </c>
      <c r="G490" s="4">
        <v>2005656390</v>
      </c>
      <c r="H490" s="4">
        <v>6884336951</v>
      </c>
      <c r="I490" s="4"/>
      <c r="J490" s="47" t="s">
        <v>525</v>
      </c>
      <c r="K490" s="40"/>
      <c r="L490" s="106"/>
      <c r="V490" s="55" t="s">
        <v>907</v>
      </c>
      <c r="AQ490" s="55" t="s">
        <v>889</v>
      </c>
      <c r="AS490" s="55" t="s">
        <v>889</v>
      </c>
      <c r="BK490" s="55" t="s">
        <v>881</v>
      </c>
      <c r="BL490" s="55" t="s">
        <v>881</v>
      </c>
      <c r="BM490" s="55" t="s">
        <v>881</v>
      </c>
      <c r="BN490" s="55" t="s">
        <v>881</v>
      </c>
    </row>
    <row r="491" spans="1:66" ht="15.75" customHeight="1">
      <c r="A491" s="4">
        <v>489</v>
      </c>
      <c r="B491" s="2"/>
      <c r="C491" s="45" t="s">
        <v>518</v>
      </c>
      <c r="D491" s="2"/>
      <c r="E491" s="4"/>
      <c r="F491" s="2" t="s">
        <v>518</v>
      </c>
      <c r="G491" s="4">
        <v>2004959093</v>
      </c>
      <c r="H491" s="4">
        <v>6850706426</v>
      </c>
      <c r="I491" s="4"/>
      <c r="J491" s="47" t="s">
        <v>526</v>
      </c>
      <c r="K491" s="40"/>
      <c r="L491" s="106"/>
      <c r="V491" s="55" t="s">
        <v>907</v>
      </c>
      <c r="AP491" s="55" t="s">
        <v>889</v>
      </c>
      <c r="AQ491" s="55" t="s">
        <v>889</v>
      </c>
      <c r="AS491" s="55" t="s">
        <v>889</v>
      </c>
      <c r="BK491" s="55" t="s">
        <v>908</v>
      </c>
      <c r="BL491" s="55" t="s">
        <v>908</v>
      </c>
    </row>
    <row r="492" spans="1:66" ht="15.75" customHeight="1">
      <c r="A492" s="4">
        <v>490</v>
      </c>
      <c r="B492" s="2"/>
      <c r="C492" s="45" t="s">
        <v>518</v>
      </c>
      <c r="D492" s="2"/>
      <c r="E492" s="4"/>
      <c r="F492" s="2" t="s">
        <v>518</v>
      </c>
      <c r="G492" s="4">
        <v>2007301922</v>
      </c>
      <c r="H492" s="4">
        <v>6858039698</v>
      </c>
      <c r="I492" s="4"/>
      <c r="J492" s="47" t="s">
        <v>527</v>
      </c>
      <c r="K492" s="40"/>
      <c r="L492" s="106"/>
      <c r="AQ492" s="55" t="s">
        <v>889</v>
      </c>
      <c r="AS492" s="55" t="s">
        <v>889</v>
      </c>
      <c r="BL492" s="55" t="s">
        <v>908</v>
      </c>
    </row>
    <row r="493" spans="1:66" ht="15.75" customHeight="1">
      <c r="A493" s="4">
        <v>491</v>
      </c>
      <c r="B493" s="2"/>
      <c r="C493" s="45" t="s">
        <v>518</v>
      </c>
      <c r="D493" s="2"/>
      <c r="E493" s="4"/>
      <c r="F493" s="2" t="s">
        <v>518</v>
      </c>
      <c r="G493" s="4">
        <v>2004950250</v>
      </c>
      <c r="H493" s="4">
        <v>6858719653</v>
      </c>
      <c r="I493" s="78"/>
      <c r="J493" s="47" t="s">
        <v>528</v>
      </c>
      <c r="V493" s="55" t="s">
        <v>907</v>
      </c>
      <c r="X493" s="40" t="s">
        <v>907</v>
      </c>
      <c r="AQ493" s="55" t="s">
        <v>889</v>
      </c>
      <c r="AS493" s="55" t="s">
        <v>889</v>
      </c>
      <c r="BL493" s="55" t="s">
        <v>908</v>
      </c>
      <c r="BN493" s="55" t="s">
        <v>908</v>
      </c>
    </row>
    <row r="494" spans="1:66" ht="15.75" customHeight="1">
      <c r="A494" s="4">
        <v>492</v>
      </c>
      <c r="B494" s="2"/>
      <c r="C494" s="45" t="s">
        <v>518</v>
      </c>
      <c r="D494" s="2"/>
      <c r="E494" s="4"/>
      <c r="F494" s="2" t="s">
        <v>518</v>
      </c>
      <c r="G494" s="4">
        <v>2005712596</v>
      </c>
      <c r="H494" s="4">
        <v>6851164881</v>
      </c>
      <c r="I494" s="78"/>
      <c r="J494" s="47" t="s">
        <v>529</v>
      </c>
      <c r="V494" s="55" t="s">
        <v>907</v>
      </c>
      <c r="AQ494" s="55" t="s">
        <v>889</v>
      </c>
      <c r="AS494" s="55" t="s">
        <v>889</v>
      </c>
      <c r="AZ494" s="95"/>
      <c r="BL494" s="55" t="s">
        <v>908</v>
      </c>
      <c r="BN494" s="55" t="s">
        <v>908</v>
      </c>
    </row>
    <row r="495" spans="1:66" ht="15.75" customHeight="1">
      <c r="A495" s="4">
        <v>493</v>
      </c>
      <c r="B495" s="2"/>
      <c r="C495" s="45" t="s">
        <v>518</v>
      </c>
      <c r="D495" s="2"/>
      <c r="E495" s="4"/>
      <c r="F495" s="2" t="s">
        <v>518</v>
      </c>
      <c r="G495" s="4">
        <v>2007299755</v>
      </c>
      <c r="H495" s="4">
        <v>6884336953</v>
      </c>
      <c r="I495" s="78"/>
      <c r="J495" s="47" t="s">
        <v>530</v>
      </c>
      <c r="V495" s="55" t="s">
        <v>907</v>
      </c>
      <c r="AQ495" s="55" t="s">
        <v>889</v>
      </c>
      <c r="AS495" s="55" t="s">
        <v>889</v>
      </c>
      <c r="BL495" s="55" t="s">
        <v>908</v>
      </c>
      <c r="BN495" s="55" t="s">
        <v>908</v>
      </c>
    </row>
    <row r="496" spans="1:66" ht="15.75" customHeight="1">
      <c r="A496" s="4">
        <v>494</v>
      </c>
      <c r="B496" s="2"/>
      <c r="C496" s="45" t="s">
        <v>518</v>
      </c>
      <c r="D496" s="2"/>
      <c r="E496" s="4"/>
      <c r="F496" s="2" t="s">
        <v>518</v>
      </c>
      <c r="G496" s="4">
        <v>2005712604</v>
      </c>
      <c r="H496" s="4">
        <v>6851164886</v>
      </c>
      <c r="I496" s="78"/>
      <c r="J496" s="47" t="s">
        <v>531</v>
      </c>
      <c r="V496" s="55" t="s">
        <v>907</v>
      </c>
      <c r="AQ496" s="55" t="s">
        <v>889</v>
      </c>
      <c r="AS496" s="55" t="s">
        <v>889</v>
      </c>
      <c r="AZ496" s="95"/>
      <c r="BL496" s="55" t="s">
        <v>908</v>
      </c>
      <c r="BN496" s="55" t="s">
        <v>908</v>
      </c>
    </row>
    <row r="497" spans="1:66" ht="15.75" customHeight="1">
      <c r="A497" s="4">
        <v>495</v>
      </c>
      <c r="B497" s="2"/>
      <c r="C497" s="45" t="s">
        <v>518</v>
      </c>
      <c r="D497" s="2"/>
      <c r="E497" s="4"/>
      <c r="F497" s="2" t="s">
        <v>518</v>
      </c>
      <c r="G497" s="4">
        <v>2005656402</v>
      </c>
      <c r="H497" s="4">
        <v>6884336956</v>
      </c>
      <c r="I497" s="78"/>
      <c r="J497" s="47" t="s">
        <v>532</v>
      </c>
      <c r="V497" s="55" t="s">
        <v>907</v>
      </c>
      <c r="AQ497" s="55" t="s">
        <v>889</v>
      </c>
      <c r="AS497" s="55" t="s">
        <v>889</v>
      </c>
      <c r="AZ497" s="95"/>
      <c r="BK497" s="55" t="s">
        <v>881</v>
      </c>
      <c r="BL497" s="55" t="s">
        <v>881</v>
      </c>
      <c r="BM497" s="55" t="s">
        <v>881</v>
      </c>
      <c r="BN497" s="55" t="s">
        <v>881</v>
      </c>
    </row>
    <row r="498" spans="1:66" ht="15.75" customHeight="1">
      <c r="A498" s="4">
        <v>496</v>
      </c>
      <c r="B498" s="2"/>
      <c r="C498" s="45" t="s">
        <v>518</v>
      </c>
      <c r="D498" s="2"/>
      <c r="E498" s="4"/>
      <c r="F498" s="2" t="s">
        <v>518</v>
      </c>
      <c r="G498" s="4">
        <v>2007294783</v>
      </c>
      <c r="H498" s="4">
        <v>6841078592</v>
      </c>
      <c r="I498" s="78"/>
      <c r="J498" s="47" t="s">
        <v>533</v>
      </c>
      <c r="V498" s="55" t="s">
        <v>907</v>
      </c>
      <c r="X498" s="40" t="s">
        <v>907</v>
      </c>
      <c r="AP498" s="55" t="s">
        <v>889</v>
      </c>
      <c r="AQ498" s="55" t="s">
        <v>889</v>
      </c>
      <c r="AS498" s="55" t="s">
        <v>889</v>
      </c>
      <c r="AZ498" s="95"/>
      <c r="BK498" s="55" t="s">
        <v>908</v>
      </c>
      <c r="BL498" s="55" t="s">
        <v>908</v>
      </c>
      <c r="BN498" s="55" t="s">
        <v>908</v>
      </c>
    </row>
    <row r="499" spans="1:66" ht="15.75" customHeight="1">
      <c r="A499" s="4">
        <v>497</v>
      </c>
      <c r="B499" s="2"/>
      <c r="C499" s="45" t="s">
        <v>518</v>
      </c>
      <c r="D499" s="2"/>
      <c r="E499" s="4"/>
      <c r="F499" s="2" t="s">
        <v>518</v>
      </c>
      <c r="G499" s="4">
        <v>2008054605</v>
      </c>
      <c r="H499" s="4">
        <v>6841093237</v>
      </c>
      <c r="I499" s="78"/>
      <c r="J499" s="47" t="s">
        <v>534</v>
      </c>
      <c r="X499" s="40"/>
      <c r="AP499" s="55" t="s">
        <v>889</v>
      </c>
      <c r="AQ499" s="55" t="s">
        <v>889</v>
      </c>
      <c r="AZ499" s="95"/>
      <c r="BK499" s="55" t="s">
        <v>908</v>
      </c>
      <c r="BL499" s="55" t="s">
        <v>908</v>
      </c>
    </row>
    <row r="500" spans="1:66" ht="15.75" customHeight="1">
      <c r="A500" s="4">
        <v>498</v>
      </c>
      <c r="B500" s="2"/>
      <c r="C500" s="45" t="s">
        <v>518</v>
      </c>
      <c r="D500" s="2"/>
      <c r="E500" s="4"/>
      <c r="F500" s="2" t="s">
        <v>518</v>
      </c>
      <c r="G500" s="4">
        <v>2008055009</v>
      </c>
      <c r="H500" s="4">
        <v>6802062343</v>
      </c>
      <c r="I500" s="78"/>
      <c r="J500" s="47" t="s">
        <v>535</v>
      </c>
      <c r="V500" s="55" t="s">
        <v>907</v>
      </c>
      <c r="X500" s="40" t="s">
        <v>907</v>
      </c>
      <c r="AP500" s="55" t="s">
        <v>889</v>
      </c>
      <c r="AQ500" s="55" t="s">
        <v>889</v>
      </c>
      <c r="AS500" s="55" t="s">
        <v>889</v>
      </c>
      <c r="AZ500" s="95"/>
      <c r="BK500" s="55" t="s">
        <v>908</v>
      </c>
      <c r="BL500" s="55" t="s">
        <v>908</v>
      </c>
      <c r="BN500" s="55" t="s">
        <v>908</v>
      </c>
    </row>
    <row r="501" spans="1:66" ht="15.75" customHeight="1">
      <c r="A501" s="4">
        <v>499</v>
      </c>
      <c r="B501" s="2"/>
      <c r="C501" s="45" t="s">
        <v>518</v>
      </c>
      <c r="D501" s="2"/>
      <c r="E501" s="4"/>
      <c r="F501" s="2" t="s">
        <v>518</v>
      </c>
      <c r="G501" s="4">
        <v>2004927394</v>
      </c>
      <c r="H501" s="4">
        <v>6853087751</v>
      </c>
      <c r="I501" s="78"/>
      <c r="J501" s="47" t="s">
        <v>536</v>
      </c>
      <c r="V501" s="55" t="s">
        <v>907</v>
      </c>
      <c r="X501" s="40" t="s">
        <v>907</v>
      </c>
      <c r="AP501" s="55" t="s">
        <v>889</v>
      </c>
      <c r="AQ501" s="55" t="s">
        <v>889</v>
      </c>
      <c r="AS501" s="55" t="s">
        <v>889</v>
      </c>
      <c r="AZ501" s="95"/>
      <c r="BK501" s="55" t="s">
        <v>908</v>
      </c>
      <c r="BL501" s="55" t="s">
        <v>908</v>
      </c>
      <c r="BN501" s="55" t="s">
        <v>908</v>
      </c>
    </row>
    <row r="502" spans="1:66" ht="15.75" customHeight="1">
      <c r="A502" s="4">
        <v>500</v>
      </c>
      <c r="B502" s="2"/>
      <c r="C502" s="45" t="s">
        <v>518</v>
      </c>
      <c r="D502" s="2"/>
      <c r="E502" s="4"/>
      <c r="F502" s="2" t="s">
        <v>518</v>
      </c>
      <c r="G502" s="4">
        <v>2006586528</v>
      </c>
      <c r="H502" s="4">
        <v>6853976529</v>
      </c>
      <c r="I502" s="78"/>
      <c r="J502" s="47" t="s">
        <v>537</v>
      </c>
      <c r="V502" s="55" t="s">
        <v>907</v>
      </c>
      <c r="X502" s="40" t="s">
        <v>907</v>
      </c>
      <c r="AQ502" s="55" t="s">
        <v>889</v>
      </c>
      <c r="AS502" s="55" t="s">
        <v>889</v>
      </c>
      <c r="AZ502" s="95"/>
      <c r="BK502" s="55" t="s">
        <v>908</v>
      </c>
      <c r="BL502" s="55" t="s">
        <v>908</v>
      </c>
      <c r="BN502" s="55" t="s">
        <v>908</v>
      </c>
    </row>
    <row r="503" spans="1:66" ht="15.75" customHeight="1">
      <c r="A503" s="4">
        <v>501</v>
      </c>
      <c r="B503" s="2"/>
      <c r="C503" s="45" t="s">
        <v>518</v>
      </c>
      <c r="D503" s="2"/>
      <c r="E503" s="4"/>
      <c r="F503" s="2" t="s">
        <v>518</v>
      </c>
      <c r="G503" s="4">
        <v>2005651500</v>
      </c>
      <c r="H503" s="4">
        <v>6800692872</v>
      </c>
      <c r="I503" s="78"/>
      <c r="J503" s="47" t="s">
        <v>538</v>
      </c>
      <c r="V503" s="55" t="s">
        <v>907</v>
      </c>
      <c r="X503" s="40"/>
      <c r="AP503" s="55" t="s">
        <v>909</v>
      </c>
      <c r="AQ503" s="55" t="s">
        <v>909</v>
      </c>
      <c r="AR503" s="55" t="s">
        <v>909</v>
      </c>
      <c r="AS503" s="55" t="s">
        <v>909</v>
      </c>
      <c r="AT503" s="55" t="s">
        <v>909</v>
      </c>
      <c r="AZ503" s="95"/>
      <c r="BK503" s="55" t="s">
        <v>908</v>
      </c>
      <c r="BL503" s="55" t="s">
        <v>908</v>
      </c>
      <c r="BN503" s="55" t="s">
        <v>908</v>
      </c>
    </row>
    <row r="504" spans="1:66" ht="15.75" customHeight="1">
      <c r="A504" s="4">
        <v>502</v>
      </c>
      <c r="B504" s="2"/>
      <c r="C504" s="45" t="s">
        <v>518</v>
      </c>
      <c r="D504" s="2"/>
      <c r="E504" s="4"/>
      <c r="F504" s="2" t="s">
        <v>518</v>
      </c>
      <c r="G504" s="4">
        <v>2005712612</v>
      </c>
      <c r="H504" s="4">
        <v>6851164891</v>
      </c>
      <c r="I504" s="78"/>
      <c r="J504" s="47" t="s">
        <v>539</v>
      </c>
      <c r="AZ504" s="95"/>
    </row>
    <row r="505" spans="1:66" ht="15.75" customHeight="1">
      <c r="A505" s="4">
        <v>503</v>
      </c>
      <c r="B505" s="2"/>
      <c r="C505" s="45" t="s">
        <v>518</v>
      </c>
      <c r="D505" s="2"/>
      <c r="E505" s="4"/>
      <c r="F505" s="2" t="s">
        <v>518</v>
      </c>
      <c r="G505" s="4">
        <v>2001272217</v>
      </c>
      <c r="H505" s="4">
        <v>6853976531</v>
      </c>
      <c r="I505" s="78"/>
      <c r="J505" s="47" t="s">
        <v>540</v>
      </c>
      <c r="U505" s="55" t="s">
        <v>677</v>
      </c>
      <c r="AP505" s="55" t="s">
        <v>889</v>
      </c>
      <c r="AS505" s="55" t="s">
        <v>889</v>
      </c>
      <c r="AZ505" s="95"/>
      <c r="BK505" s="55" t="s">
        <v>908</v>
      </c>
      <c r="BL505" s="55" t="s">
        <v>908</v>
      </c>
    </row>
    <row r="506" spans="1:66" ht="15.75" customHeight="1">
      <c r="A506" s="4">
        <v>504</v>
      </c>
      <c r="B506" s="2"/>
      <c r="C506" s="45" t="s">
        <v>518</v>
      </c>
      <c r="D506" s="2"/>
      <c r="E506" s="4"/>
      <c r="F506" s="2" t="s">
        <v>518</v>
      </c>
      <c r="G506" s="4">
        <v>2007296015</v>
      </c>
      <c r="H506" s="4">
        <v>6884336963</v>
      </c>
      <c r="I506" s="78"/>
      <c r="J506" s="47" t="s">
        <v>541</v>
      </c>
      <c r="V506" s="55" t="s">
        <v>907</v>
      </c>
      <c r="X506" s="40" t="s">
        <v>907</v>
      </c>
      <c r="AP506" s="55" t="s">
        <v>889</v>
      </c>
      <c r="AQ506" s="55" t="s">
        <v>889</v>
      </c>
      <c r="AS506" s="55" t="s">
        <v>889</v>
      </c>
      <c r="AZ506" s="95"/>
      <c r="BK506" s="55" t="s">
        <v>908</v>
      </c>
      <c r="BL506" s="55" t="s">
        <v>908</v>
      </c>
      <c r="BN506" s="55" t="s">
        <v>908</v>
      </c>
    </row>
    <row r="507" spans="1:66" ht="15.75" customHeight="1">
      <c r="A507" s="4">
        <v>505</v>
      </c>
      <c r="B507" s="2"/>
      <c r="C507" s="45" t="s">
        <v>518</v>
      </c>
      <c r="D507" s="2"/>
      <c r="E507" s="4"/>
      <c r="F507" s="2" t="s">
        <v>518</v>
      </c>
      <c r="G507" s="4">
        <v>2005652605</v>
      </c>
      <c r="H507" s="4">
        <v>6802346851</v>
      </c>
      <c r="I507" s="78"/>
      <c r="J507" s="47" t="s">
        <v>542</v>
      </c>
      <c r="U507" s="55" t="s">
        <v>677</v>
      </c>
      <c r="AP507" s="55" t="s">
        <v>889</v>
      </c>
      <c r="AQ507" s="55" t="s">
        <v>889</v>
      </c>
      <c r="AS507" s="55" t="s">
        <v>889</v>
      </c>
      <c r="AZ507" s="95"/>
      <c r="BK507" s="55" t="s">
        <v>908</v>
      </c>
    </row>
    <row r="508" spans="1:66" ht="15.75" customHeight="1">
      <c r="A508" s="4">
        <v>506</v>
      </c>
      <c r="B508" s="2"/>
      <c r="C508" s="45" t="s">
        <v>518</v>
      </c>
      <c r="D508" s="2"/>
      <c r="E508" s="4"/>
      <c r="F508" s="2" t="s">
        <v>518</v>
      </c>
      <c r="G508" s="4">
        <v>2005690978</v>
      </c>
      <c r="H508" s="4">
        <v>6882955623</v>
      </c>
      <c r="I508" s="78"/>
      <c r="J508" s="47" t="s">
        <v>543</v>
      </c>
      <c r="V508" s="55" t="s">
        <v>907</v>
      </c>
      <c r="AZ508" s="95"/>
      <c r="BK508" s="55" t="s">
        <v>881</v>
      </c>
      <c r="BL508" s="55" t="s">
        <v>881</v>
      </c>
      <c r="BM508" s="55" t="s">
        <v>881</v>
      </c>
      <c r="BN508" s="55" t="s">
        <v>881</v>
      </c>
    </row>
    <row r="509" spans="1:66" ht="15.75" customHeight="1">
      <c r="A509" s="4">
        <v>507</v>
      </c>
      <c r="B509" s="2"/>
      <c r="C509" s="45" t="s">
        <v>544</v>
      </c>
      <c r="D509" s="2"/>
      <c r="E509" s="4"/>
      <c r="F509" s="2" t="s">
        <v>544</v>
      </c>
      <c r="G509" s="4">
        <v>2001242516</v>
      </c>
      <c r="H509" s="4">
        <v>6839525082</v>
      </c>
      <c r="I509" s="78"/>
      <c r="J509" s="47" t="s">
        <v>545</v>
      </c>
      <c r="AZ509" s="95"/>
    </row>
    <row r="510" spans="1:66" ht="15.75" customHeight="1">
      <c r="A510" s="4">
        <v>508</v>
      </c>
      <c r="B510" s="2"/>
      <c r="C510" s="45" t="s">
        <v>544</v>
      </c>
      <c r="D510" s="2"/>
      <c r="E510" s="4"/>
      <c r="F510" s="2" t="s">
        <v>544</v>
      </c>
      <c r="G510" s="4">
        <v>2001280480</v>
      </c>
      <c r="H510" s="4">
        <v>6842045670</v>
      </c>
      <c r="I510" s="78"/>
      <c r="J510" s="47" t="s">
        <v>546</v>
      </c>
      <c r="AR510" s="55" t="s">
        <v>910</v>
      </c>
      <c r="AS510" s="55" t="s">
        <v>910</v>
      </c>
      <c r="AZ510" s="95"/>
    </row>
    <row r="511" spans="1:66" ht="15.75" customHeight="1">
      <c r="A511" s="4">
        <v>509</v>
      </c>
      <c r="B511" s="2"/>
      <c r="C511" s="45" t="s">
        <v>544</v>
      </c>
      <c r="D511" s="2"/>
      <c r="E511" s="4"/>
      <c r="F511" s="2" t="s">
        <v>544</v>
      </c>
      <c r="G511" s="4">
        <v>2001280423</v>
      </c>
      <c r="H511" s="4">
        <v>6879004261</v>
      </c>
      <c r="I511" s="78"/>
      <c r="J511" s="47" t="s">
        <v>547</v>
      </c>
      <c r="AZ511" s="95"/>
      <c r="BM511" s="21" t="s">
        <v>911</v>
      </c>
      <c r="BN511" s="21" t="s">
        <v>911</v>
      </c>
    </row>
    <row r="512" spans="1:66" ht="15.75" customHeight="1">
      <c r="A512" s="4">
        <v>510</v>
      </c>
      <c r="B512" s="2"/>
      <c r="C512" s="45" t="s">
        <v>544</v>
      </c>
      <c r="D512" s="2"/>
      <c r="E512" s="4"/>
      <c r="F512" s="2" t="s">
        <v>544</v>
      </c>
      <c r="G512" s="4">
        <v>2001242520</v>
      </c>
      <c r="H512" s="4">
        <v>6829498782</v>
      </c>
      <c r="I512" s="78"/>
      <c r="J512" s="47" t="s">
        <v>548</v>
      </c>
      <c r="V512" s="55" t="s">
        <v>677</v>
      </c>
      <c r="W512" s="55" t="s">
        <v>677</v>
      </c>
      <c r="X512" s="55" t="s">
        <v>677</v>
      </c>
      <c r="AZ512" s="95"/>
      <c r="BL512" s="55" t="s">
        <v>677</v>
      </c>
      <c r="BM512" s="55" t="s">
        <v>677</v>
      </c>
      <c r="BN512" s="55" t="s">
        <v>677</v>
      </c>
    </row>
    <row r="513" spans="1:102" ht="15.75" customHeight="1">
      <c r="A513" s="4">
        <v>511</v>
      </c>
      <c r="B513" s="2"/>
      <c r="C513" s="45" t="s">
        <v>544</v>
      </c>
      <c r="D513" s="2"/>
      <c r="E513" s="4"/>
      <c r="F513" s="2" t="s">
        <v>544</v>
      </c>
      <c r="G513" s="4">
        <v>2001280482</v>
      </c>
      <c r="H513" s="4">
        <v>6842049230</v>
      </c>
      <c r="I513" s="78"/>
      <c r="J513" s="47" t="s">
        <v>549</v>
      </c>
      <c r="AZ513" s="95"/>
    </row>
    <row r="514" spans="1:102" ht="15.75" customHeight="1">
      <c r="A514" s="4">
        <v>512</v>
      </c>
      <c r="B514" s="2"/>
      <c r="C514" s="45" t="s">
        <v>544</v>
      </c>
      <c r="D514" s="2"/>
      <c r="E514" s="4"/>
      <c r="F514" s="2" t="s">
        <v>544</v>
      </c>
      <c r="G514" s="4">
        <v>2001242549</v>
      </c>
      <c r="H514" s="4">
        <v>6840150211</v>
      </c>
      <c r="I514" s="78"/>
      <c r="J514" s="47" t="s">
        <v>550</v>
      </c>
      <c r="AR514" s="126" t="s">
        <v>694</v>
      </c>
      <c r="AS514" s="126" t="s">
        <v>694</v>
      </c>
      <c r="AZ514" s="95"/>
    </row>
    <row r="515" spans="1:102" ht="15.75" customHeight="1">
      <c r="A515" s="4">
        <v>513</v>
      </c>
      <c r="B515" s="2"/>
      <c r="C515" s="45" t="s">
        <v>544</v>
      </c>
      <c r="D515" s="2"/>
      <c r="E515" s="4"/>
      <c r="F515" s="2" t="s">
        <v>544</v>
      </c>
      <c r="G515" s="4">
        <v>2006787650</v>
      </c>
      <c r="H515" s="4">
        <v>6853976583</v>
      </c>
      <c r="I515" s="78"/>
      <c r="J515" s="47" t="s">
        <v>551</v>
      </c>
      <c r="AP515" s="55" t="s">
        <v>912</v>
      </c>
      <c r="AQ515" s="55" t="s">
        <v>189</v>
      </c>
      <c r="AR515" s="55" t="s">
        <v>189</v>
      </c>
      <c r="AS515" s="55" t="s">
        <v>189</v>
      </c>
      <c r="AZ515" s="95"/>
    </row>
    <row r="516" spans="1:102" ht="15.75" customHeight="1">
      <c r="A516" s="4">
        <v>514</v>
      </c>
      <c r="B516" s="2"/>
      <c r="C516" s="45" t="s">
        <v>544</v>
      </c>
      <c r="D516" s="2"/>
      <c r="E516" s="4"/>
      <c r="F516" s="2" t="s">
        <v>544</v>
      </c>
      <c r="G516" s="4">
        <v>2001128203</v>
      </c>
      <c r="H516" s="4">
        <v>6853458319</v>
      </c>
      <c r="I516" s="78"/>
      <c r="J516" s="47" t="s">
        <v>552</v>
      </c>
      <c r="AZ516" s="95"/>
    </row>
    <row r="517" spans="1:102" ht="15.75" customHeight="1">
      <c r="A517" s="4">
        <v>515</v>
      </c>
      <c r="B517" s="2"/>
      <c r="C517" s="45" t="s">
        <v>544</v>
      </c>
      <c r="D517" s="2"/>
      <c r="E517" s="4"/>
      <c r="F517" s="2" t="s">
        <v>544</v>
      </c>
      <c r="G517" s="4">
        <v>2001280493</v>
      </c>
      <c r="H517" s="4">
        <v>6858719714</v>
      </c>
      <c r="I517" s="78"/>
      <c r="J517" s="47" t="s">
        <v>553</v>
      </c>
      <c r="AZ517" s="95"/>
    </row>
    <row r="518" spans="1:102" ht="15.75" customHeight="1">
      <c r="A518" s="4">
        <v>516</v>
      </c>
      <c r="B518" s="2"/>
      <c r="C518" s="45" t="s">
        <v>544</v>
      </c>
      <c r="D518" s="2"/>
      <c r="E518" s="4"/>
      <c r="F518" s="2" t="s">
        <v>544</v>
      </c>
      <c r="G518" s="4">
        <v>2001280435</v>
      </c>
      <c r="H518" s="4">
        <v>6821157962</v>
      </c>
      <c r="I518" s="78"/>
      <c r="J518" s="47" t="s">
        <v>554</v>
      </c>
      <c r="AR518" s="55" t="s">
        <v>910</v>
      </c>
      <c r="AS518" s="55" t="s">
        <v>910</v>
      </c>
      <c r="AZ518" s="95"/>
      <c r="BM518" s="21" t="s">
        <v>911</v>
      </c>
      <c r="BN518" s="21" t="s">
        <v>911</v>
      </c>
    </row>
    <row r="519" spans="1:102" ht="15.75" customHeight="1">
      <c r="A519" s="4">
        <v>517</v>
      </c>
      <c r="B519" s="2"/>
      <c r="C519" s="45" t="s">
        <v>544</v>
      </c>
      <c r="D519" s="2"/>
      <c r="E519" s="4"/>
      <c r="F519" s="2" t="s">
        <v>544</v>
      </c>
      <c r="G519" s="4">
        <v>2001185152</v>
      </c>
      <c r="H519" s="4">
        <v>6878261873</v>
      </c>
      <c r="I519" s="78"/>
      <c r="J519" s="47" t="s">
        <v>555</v>
      </c>
      <c r="AZ519" s="95"/>
    </row>
    <row r="520" spans="1:102" ht="15.75" customHeight="1">
      <c r="A520" s="4">
        <v>518</v>
      </c>
      <c r="B520" s="2"/>
      <c r="C520" s="45" t="s">
        <v>544</v>
      </c>
      <c r="D520" s="2"/>
      <c r="E520" s="4"/>
      <c r="F520" s="2" t="s">
        <v>544</v>
      </c>
      <c r="G520" s="4">
        <v>2001185151</v>
      </c>
      <c r="H520" s="4">
        <v>6878235562</v>
      </c>
      <c r="I520" s="56"/>
      <c r="J520" s="47" t="s">
        <v>556</v>
      </c>
      <c r="AZ520" s="95"/>
    </row>
    <row r="521" spans="1:102" ht="15.75" customHeight="1">
      <c r="A521" s="4">
        <v>519</v>
      </c>
      <c r="B521" s="2"/>
      <c r="C521" s="45" t="s">
        <v>544</v>
      </c>
      <c r="D521" s="2"/>
      <c r="E521" s="4"/>
      <c r="F521" s="2" t="s">
        <v>544</v>
      </c>
      <c r="G521" s="4">
        <v>2001128267</v>
      </c>
      <c r="H521" s="4">
        <v>6842588562</v>
      </c>
      <c r="I521" s="4"/>
      <c r="J521" s="47" t="s">
        <v>557</v>
      </c>
      <c r="N521" s="40"/>
      <c r="O521" s="40"/>
      <c r="P521" s="40"/>
      <c r="Q521" s="40"/>
      <c r="R521" s="21"/>
      <c r="U521" s="21"/>
      <c r="V521" s="21"/>
      <c r="W521" s="21"/>
      <c r="X521" s="21"/>
      <c r="AD521" s="21"/>
      <c r="AE521" s="95"/>
      <c r="AF521" s="21"/>
      <c r="AG521" s="127"/>
      <c r="AH521" s="127"/>
      <c r="AI521" s="128"/>
      <c r="AJ521" s="127"/>
      <c r="AP521" s="127"/>
      <c r="AQ521" s="129"/>
      <c r="AR521" s="128"/>
      <c r="AS521" s="128"/>
      <c r="AZ521" s="95"/>
      <c r="BA521" s="40"/>
      <c r="BB521" s="40"/>
      <c r="BC521" s="21"/>
      <c r="BD521" s="40"/>
      <c r="BE521" s="40"/>
      <c r="BL521" s="21"/>
      <c r="BM521" s="21" t="s">
        <v>911</v>
      </c>
      <c r="BN521" s="21" t="s">
        <v>911</v>
      </c>
      <c r="BW521" s="21"/>
      <c r="BX521" s="21"/>
      <c r="BY521" s="40"/>
      <c r="BZ521" s="40"/>
      <c r="CP521" s="40"/>
      <c r="CQ521" s="40"/>
      <c r="CR521" s="40"/>
      <c r="CS521" s="21"/>
      <c r="CT521" s="40"/>
      <c r="CU521" s="21"/>
      <c r="CV521" s="40"/>
      <c r="CW521" s="40"/>
      <c r="CX521" s="21"/>
    </row>
    <row r="522" spans="1:102" ht="15.75" customHeight="1">
      <c r="A522" s="4">
        <v>520</v>
      </c>
      <c r="B522" s="2"/>
      <c r="C522" s="45" t="s">
        <v>544</v>
      </c>
      <c r="D522" s="2"/>
      <c r="E522" s="4"/>
      <c r="F522" s="2" t="s">
        <v>544</v>
      </c>
      <c r="G522" s="4">
        <v>2001280494</v>
      </c>
      <c r="H522" s="4">
        <v>6858719715</v>
      </c>
      <c r="I522" s="4"/>
      <c r="J522" s="47" t="s">
        <v>558</v>
      </c>
      <c r="N522" s="40"/>
      <c r="O522" s="40"/>
      <c r="P522" s="40"/>
      <c r="Q522" s="40"/>
      <c r="R522" s="40"/>
      <c r="U522" s="40"/>
      <c r="V522" s="40"/>
      <c r="W522" s="40"/>
      <c r="X522" s="40"/>
      <c r="AD522" s="40"/>
      <c r="AE522" s="40"/>
      <c r="AF522" s="40"/>
      <c r="AG522" s="128"/>
      <c r="AH522" s="127"/>
      <c r="AI522" s="128"/>
      <c r="AJ522" s="127"/>
      <c r="AP522" s="127"/>
      <c r="AQ522" s="129"/>
      <c r="AR522" s="126" t="s">
        <v>694</v>
      </c>
      <c r="AS522" s="126" t="s">
        <v>694</v>
      </c>
      <c r="AZ522" s="95"/>
      <c r="BA522" s="92"/>
      <c r="BB522" s="21"/>
      <c r="BC522" s="21"/>
      <c r="BD522" s="40"/>
      <c r="BE522" s="21"/>
      <c r="BL522" s="40"/>
      <c r="BM522" s="40"/>
      <c r="BN522" s="40"/>
      <c r="BW522" s="40"/>
      <c r="BX522" s="21"/>
      <c r="BY522" s="40"/>
      <c r="BZ522" s="40"/>
      <c r="CP522" s="40"/>
      <c r="CQ522" s="40"/>
      <c r="CR522" s="40"/>
      <c r="CU522" s="40"/>
      <c r="CV522" s="40"/>
      <c r="CW522" s="40"/>
      <c r="CX522" s="40"/>
    </row>
    <row r="523" spans="1:102" ht="15.75" customHeight="1">
      <c r="A523" s="4">
        <v>521</v>
      </c>
      <c r="B523" s="2"/>
      <c r="C523" s="45" t="s">
        <v>544</v>
      </c>
      <c r="D523" s="2"/>
      <c r="E523" s="4"/>
      <c r="F523" s="2" t="s">
        <v>544</v>
      </c>
      <c r="G523" s="4">
        <v>2001280498</v>
      </c>
      <c r="H523" s="4">
        <v>6801619583</v>
      </c>
      <c r="I523" s="4"/>
      <c r="J523" s="47" t="s">
        <v>559</v>
      </c>
      <c r="N523" s="40"/>
      <c r="O523" s="40"/>
      <c r="P523" s="40"/>
      <c r="Q523" s="40"/>
      <c r="R523" s="40"/>
      <c r="U523" s="40"/>
      <c r="V523" s="40"/>
      <c r="W523" s="40"/>
      <c r="X523" s="40"/>
      <c r="AD523" s="21"/>
      <c r="AE523" s="95"/>
      <c r="AF523" s="130"/>
      <c r="AG523" s="127"/>
      <c r="AH523" s="127"/>
      <c r="AI523" s="127"/>
      <c r="AJ523" s="127"/>
      <c r="AP523" s="127"/>
      <c r="AQ523" s="129"/>
      <c r="AR523" s="131"/>
      <c r="AS523" s="128"/>
      <c r="AZ523" s="95"/>
      <c r="BA523" s="130"/>
      <c r="BB523" s="21"/>
      <c r="BC523" s="21"/>
      <c r="BD523" s="40"/>
      <c r="BE523" s="21"/>
      <c r="BL523" s="40"/>
      <c r="BM523" s="40"/>
      <c r="BN523" s="40"/>
      <c r="BW523" s="21"/>
      <c r="BX523" s="21"/>
      <c r="BY523" s="40"/>
      <c r="BZ523" s="21"/>
      <c r="CP523" s="40"/>
      <c r="CQ523" s="40"/>
      <c r="CR523" s="40"/>
      <c r="CU523" s="21"/>
      <c r="CV523" s="40"/>
      <c r="CW523" s="40"/>
      <c r="CX523" s="21"/>
    </row>
    <row r="524" spans="1:102" ht="15.75" customHeight="1">
      <c r="A524" s="4">
        <v>522</v>
      </c>
      <c r="B524" s="2"/>
      <c r="C524" s="45" t="s">
        <v>544</v>
      </c>
      <c r="D524" s="2"/>
      <c r="E524" s="4"/>
      <c r="F524" s="2" t="s">
        <v>544</v>
      </c>
      <c r="G524" s="4">
        <v>2001223988</v>
      </c>
      <c r="H524" s="4">
        <v>6865524348</v>
      </c>
      <c r="I524" s="4"/>
      <c r="J524" s="47" t="s">
        <v>560</v>
      </c>
      <c r="N524" s="40"/>
      <c r="O524" s="40"/>
      <c r="P524" s="40"/>
      <c r="Q524" s="40"/>
      <c r="R524" s="40"/>
      <c r="U524" s="40"/>
      <c r="V524" s="40"/>
      <c r="W524" s="40"/>
      <c r="X524" s="40"/>
      <c r="AD524" s="40"/>
      <c r="AE524" s="40"/>
      <c r="AF524" s="40"/>
      <c r="AG524" s="128"/>
      <c r="AH524" s="127"/>
      <c r="AI524" s="128"/>
      <c r="AJ524" s="128"/>
      <c r="AP524" s="128"/>
      <c r="AQ524" s="129"/>
      <c r="AR524" s="128"/>
      <c r="AS524" s="128"/>
      <c r="AZ524" s="21"/>
      <c r="BA524" s="40"/>
      <c r="BB524" s="21"/>
      <c r="BC524" s="21"/>
      <c r="BD524" s="40"/>
      <c r="BE524" s="40"/>
      <c r="BL524" s="40"/>
      <c r="BM524" s="40"/>
      <c r="BN524" s="40"/>
      <c r="BW524" s="40"/>
      <c r="BX524" s="21"/>
      <c r="BY524" s="40"/>
      <c r="BZ524" s="40"/>
      <c r="CP524" s="40"/>
      <c r="CQ524" s="40"/>
      <c r="CR524" s="40"/>
      <c r="CU524" s="40"/>
      <c r="CV524" s="40"/>
      <c r="CW524" s="40"/>
      <c r="CX524" s="40"/>
    </row>
    <row r="525" spans="1:102" ht="15.75" customHeight="1">
      <c r="A525" s="4">
        <v>523</v>
      </c>
      <c r="B525" s="2"/>
      <c r="C525" s="45" t="s">
        <v>544</v>
      </c>
      <c r="D525" s="2"/>
      <c r="E525" s="4"/>
      <c r="F525" s="2" t="s">
        <v>544</v>
      </c>
      <c r="G525" s="4">
        <v>2001269763</v>
      </c>
      <c r="H525" s="4">
        <v>6853976569</v>
      </c>
      <c r="I525" s="4"/>
      <c r="J525" s="47" t="s">
        <v>561</v>
      </c>
      <c r="N525" s="40"/>
      <c r="O525" s="40"/>
      <c r="P525" s="40"/>
      <c r="Q525" s="40"/>
      <c r="R525" s="40"/>
      <c r="U525" s="40"/>
      <c r="V525" s="40"/>
      <c r="W525" s="40"/>
      <c r="X525" s="40"/>
      <c r="AD525" s="21"/>
      <c r="AE525" s="95"/>
      <c r="AF525" s="40"/>
      <c r="AG525" s="127"/>
      <c r="AH525" s="127"/>
      <c r="AI525" s="128"/>
      <c r="AJ525" s="127"/>
      <c r="AP525" s="127"/>
      <c r="AQ525" s="129"/>
      <c r="AR525" s="128"/>
      <c r="AS525" s="128"/>
      <c r="AZ525" s="21"/>
      <c r="BA525" s="21"/>
      <c r="BB525" s="21"/>
      <c r="BC525" s="21"/>
      <c r="BD525" s="40"/>
      <c r="BE525" s="21"/>
      <c r="BL525" s="40"/>
      <c r="BM525" s="40"/>
      <c r="BN525" s="40"/>
      <c r="BW525" s="21"/>
      <c r="BX525" s="21"/>
      <c r="BY525" s="40"/>
      <c r="BZ525" s="21"/>
      <c r="CP525" s="40"/>
      <c r="CQ525" s="40"/>
      <c r="CR525" s="40"/>
      <c r="CU525" s="21"/>
      <c r="CV525" s="40"/>
      <c r="CW525" s="40"/>
      <c r="CX525" s="21"/>
    </row>
    <row r="526" spans="1:102" ht="15.75" customHeight="1">
      <c r="A526" s="4">
        <v>524</v>
      </c>
      <c r="B526" s="2"/>
      <c r="C526" s="45" t="s">
        <v>544</v>
      </c>
      <c r="D526" s="2"/>
      <c r="E526" s="4"/>
      <c r="F526" s="2" t="s">
        <v>544</v>
      </c>
      <c r="G526" s="4">
        <v>2001185164</v>
      </c>
      <c r="H526" s="4">
        <v>6878235563</v>
      </c>
      <c r="I526" s="4"/>
      <c r="J526" s="47" t="s">
        <v>562</v>
      </c>
      <c r="N526" s="20"/>
      <c r="O526" s="40"/>
      <c r="P526" s="40"/>
      <c r="Q526" s="40"/>
      <c r="R526" s="40"/>
      <c r="U526" s="40"/>
      <c r="V526" s="40"/>
      <c r="W526" s="40"/>
      <c r="X526" s="40"/>
      <c r="AD526" s="21"/>
      <c r="AE526" s="95"/>
      <c r="AF526" s="21"/>
      <c r="AG526" s="127"/>
      <c r="AH526" s="127"/>
      <c r="AI526" s="127"/>
      <c r="AJ526" s="127"/>
      <c r="AP526" s="127"/>
      <c r="AQ526" s="129"/>
      <c r="AR526" s="131"/>
      <c r="AS526" s="128"/>
      <c r="AZ526" s="95"/>
      <c r="BA526" s="21"/>
      <c r="BB526" s="21"/>
      <c r="BC526" s="21"/>
      <c r="BD526" s="21"/>
      <c r="BE526" s="21"/>
      <c r="BL526" s="21" t="s">
        <v>677</v>
      </c>
      <c r="BM526" s="21" t="s">
        <v>677</v>
      </c>
      <c r="BN526" s="21" t="s">
        <v>677</v>
      </c>
      <c r="BO526" s="21"/>
      <c r="BW526" s="21"/>
      <c r="BX526" s="21"/>
      <c r="BY526" s="21"/>
      <c r="BZ526" s="21"/>
      <c r="CP526" s="40"/>
      <c r="CQ526" s="40"/>
      <c r="CR526" s="40"/>
      <c r="CU526" s="21"/>
      <c r="CV526" s="40"/>
      <c r="CW526" s="40"/>
      <c r="CX526" s="21"/>
    </row>
    <row r="527" spans="1:102" ht="15.75" customHeight="1">
      <c r="A527" s="4">
        <v>525</v>
      </c>
      <c r="B527" s="2"/>
      <c r="C527" s="45" t="s">
        <v>544</v>
      </c>
      <c r="D527" s="2"/>
      <c r="E527" s="4"/>
      <c r="F527" s="2" t="s">
        <v>544</v>
      </c>
      <c r="G527" s="4">
        <v>2001269765</v>
      </c>
      <c r="H527" s="4">
        <v>6853976571</v>
      </c>
      <c r="I527" s="4"/>
      <c r="J527" s="47" t="s">
        <v>563</v>
      </c>
      <c r="N527" s="40"/>
      <c r="O527" s="40"/>
      <c r="P527" s="40"/>
      <c r="Q527" s="40"/>
      <c r="R527" s="40"/>
      <c r="U527" s="40"/>
      <c r="V527" s="40"/>
      <c r="W527" s="40"/>
      <c r="X527" s="21"/>
      <c r="AD527" s="21"/>
      <c r="AE527" s="95"/>
      <c r="AF527" s="21"/>
      <c r="AG527" s="127"/>
      <c r="AH527" s="127"/>
      <c r="AI527" s="128"/>
      <c r="AJ527" s="127"/>
      <c r="AP527" s="127"/>
      <c r="AQ527" s="129"/>
      <c r="AR527" s="128"/>
      <c r="AS527" s="128"/>
      <c r="AZ527" s="21"/>
      <c r="BA527" s="40"/>
      <c r="BB527" s="21"/>
      <c r="BC527" s="21"/>
      <c r="BD527" s="40"/>
      <c r="BE527" s="21"/>
      <c r="BL527" s="40"/>
      <c r="BM527" s="40"/>
      <c r="BN527" s="40"/>
      <c r="BW527" s="21"/>
      <c r="BX527" s="21"/>
      <c r="BY527" s="40"/>
      <c r="BZ527" s="21"/>
      <c r="CP527" s="21"/>
      <c r="CQ527" s="21"/>
      <c r="CR527" s="21"/>
      <c r="CU527" s="21"/>
      <c r="CV527" s="40"/>
      <c r="CW527" s="40"/>
      <c r="CX527" s="40"/>
    </row>
    <row r="528" spans="1:102" ht="15.75" customHeight="1">
      <c r="A528" s="4">
        <v>526</v>
      </c>
      <c r="B528" s="2"/>
      <c r="C528" s="45" t="s">
        <v>544</v>
      </c>
      <c r="D528" s="2"/>
      <c r="E528" s="4"/>
      <c r="F528" s="2" t="s">
        <v>544</v>
      </c>
      <c r="G528" s="4">
        <v>2001280432</v>
      </c>
      <c r="H528" s="4">
        <v>6858719698</v>
      </c>
      <c r="I528" s="4"/>
      <c r="J528" s="47" t="s">
        <v>564</v>
      </c>
      <c r="N528" s="40"/>
      <c r="O528" s="40"/>
      <c r="P528" s="40"/>
      <c r="Q528" s="40"/>
      <c r="R528" s="40"/>
      <c r="U528" s="40"/>
      <c r="V528" s="40"/>
      <c r="W528" s="40"/>
      <c r="X528" s="40"/>
      <c r="AD528" s="21"/>
      <c r="AE528" s="21"/>
      <c r="AF528" s="40"/>
      <c r="AG528" s="127"/>
      <c r="AH528" s="127"/>
      <c r="AI528" s="128"/>
      <c r="AJ528" s="127"/>
      <c r="AP528" s="127"/>
      <c r="AQ528" s="129"/>
      <c r="AR528" s="128"/>
      <c r="AS528" s="128"/>
      <c r="AZ528" s="95"/>
      <c r="BA528" s="40"/>
      <c r="BB528" s="21"/>
      <c r="BC528" s="21"/>
      <c r="BD528" s="40"/>
      <c r="BE528" s="21"/>
      <c r="BL528" s="40"/>
      <c r="BM528" s="40"/>
      <c r="BN528" s="40"/>
      <c r="BW528" s="21"/>
      <c r="BX528" s="21"/>
      <c r="BY528" s="40"/>
      <c r="BZ528" s="21"/>
      <c r="CP528" s="40"/>
      <c r="CQ528" s="40"/>
      <c r="CR528" s="40"/>
      <c r="CU528" s="21"/>
      <c r="CV528" s="40"/>
      <c r="CW528" s="40"/>
      <c r="CX528" s="21"/>
    </row>
    <row r="529" spans="1:102" ht="15.75" customHeight="1">
      <c r="A529" s="4">
        <v>527</v>
      </c>
      <c r="B529" s="2"/>
      <c r="C529" s="45" t="s">
        <v>544</v>
      </c>
      <c r="D529" s="2"/>
      <c r="E529" s="4"/>
      <c r="F529" s="2" t="s">
        <v>544</v>
      </c>
      <c r="G529" s="4">
        <v>2001242566</v>
      </c>
      <c r="H529" s="4">
        <v>6826878161</v>
      </c>
      <c r="I529" s="4"/>
      <c r="J529" s="47" t="s">
        <v>736</v>
      </c>
      <c r="N529" s="40"/>
      <c r="O529" s="40"/>
      <c r="P529" s="40"/>
      <c r="Q529" s="40"/>
      <c r="R529" s="40"/>
      <c r="S529" s="40"/>
      <c r="U529" s="40"/>
      <c r="V529" s="40"/>
      <c r="W529" s="40"/>
      <c r="X529" s="21"/>
      <c r="AD529" s="21"/>
      <c r="AE529" s="21"/>
      <c r="AF529" s="21"/>
      <c r="AG529" s="127"/>
      <c r="AH529" s="127"/>
      <c r="AI529" s="127"/>
      <c r="AJ529" s="127"/>
      <c r="AP529" s="127"/>
      <c r="AQ529" s="129"/>
      <c r="AR529" s="128"/>
      <c r="AS529" s="128"/>
      <c r="AZ529" s="21"/>
      <c r="BA529" s="40"/>
      <c r="BB529" s="21"/>
      <c r="BC529" s="21"/>
      <c r="BD529" s="21"/>
      <c r="BE529" s="21"/>
      <c r="BL529" s="40"/>
      <c r="BM529" s="40"/>
      <c r="BN529" s="40"/>
      <c r="BW529" s="21"/>
      <c r="BX529" s="21"/>
      <c r="BY529" s="21"/>
      <c r="BZ529" s="21"/>
      <c r="CP529" s="40"/>
      <c r="CQ529" s="40"/>
      <c r="CR529" s="40"/>
      <c r="CU529" s="21"/>
      <c r="CV529" s="40"/>
      <c r="CW529" s="40"/>
      <c r="CX529" s="40"/>
    </row>
    <row r="530" spans="1:102" ht="15.75" customHeight="1">
      <c r="A530" s="4">
        <v>528</v>
      </c>
      <c r="B530" s="2"/>
      <c r="C530" s="45" t="s">
        <v>544</v>
      </c>
      <c r="D530" s="2"/>
      <c r="E530" s="4"/>
      <c r="F530" s="2" t="s">
        <v>544</v>
      </c>
      <c r="G530" s="4">
        <v>2001242567</v>
      </c>
      <c r="H530" s="4">
        <v>6840151919</v>
      </c>
      <c r="I530" s="4"/>
      <c r="J530" s="47" t="s">
        <v>565</v>
      </c>
      <c r="N530" s="40"/>
      <c r="O530" s="40"/>
      <c r="P530" s="40"/>
      <c r="Q530" s="40"/>
      <c r="R530" s="40"/>
      <c r="U530" s="40"/>
      <c r="V530" s="40"/>
      <c r="W530" s="40"/>
      <c r="X530" s="40"/>
      <c r="AD530" s="40"/>
      <c r="AE530" s="21"/>
      <c r="AF530" s="21"/>
      <c r="AG530" s="127"/>
      <c r="AH530" s="127"/>
      <c r="AI530" s="128"/>
      <c r="AJ530" s="127"/>
      <c r="AP530" s="128"/>
      <c r="AQ530" s="129"/>
      <c r="AR530" s="128"/>
      <c r="AS530" s="128"/>
      <c r="AZ530" s="95"/>
      <c r="BA530" s="21"/>
      <c r="BB530" s="21"/>
      <c r="BC530" s="21"/>
      <c r="BD530" s="40"/>
      <c r="BE530" s="21"/>
      <c r="BL530" s="40"/>
      <c r="BM530" s="40"/>
      <c r="BN530" s="40"/>
      <c r="BW530" s="21"/>
      <c r="BX530" s="21"/>
      <c r="BY530" s="40"/>
      <c r="BZ530" s="21"/>
      <c r="CP530" s="40"/>
      <c r="CQ530" s="40"/>
      <c r="CR530" s="40"/>
      <c r="CU530" s="21"/>
      <c r="CV530" s="40"/>
      <c r="CW530" s="40"/>
      <c r="CX530" s="40"/>
    </row>
    <row r="531" spans="1:102" ht="15.75" customHeight="1">
      <c r="A531" s="4">
        <v>529</v>
      </c>
      <c r="B531" s="2"/>
      <c r="C531" s="45" t="s">
        <v>544</v>
      </c>
      <c r="D531" s="2"/>
      <c r="E531" s="4"/>
      <c r="F531" s="2" t="s">
        <v>544</v>
      </c>
      <c r="G531" s="4">
        <v>2001128274</v>
      </c>
      <c r="H531" s="4">
        <v>6853458393</v>
      </c>
      <c r="I531" s="4"/>
      <c r="J531" s="47" t="s">
        <v>566</v>
      </c>
      <c r="N531" s="40"/>
      <c r="O531" s="40"/>
      <c r="P531" s="40"/>
      <c r="Q531" s="40"/>
      <c r="R531" s="40"/>
      <c r="U531" s="40"/>
      <c r="V531" s="40"/>
      <c r="W531" s="40"/>
      <c r="X531" s="40"/>
      <c r="AD531" s="21"/>
      <c r="AE531" s="95"/>
      <c r="AF531" s="130"/>
      <c r="AG531" s="127"/>
      <c r="AH531" s="127"/>
      <c r="AI531" s="127"/>
      <c r="AJ531" s="127"/>
      <c r="AP531" s="127"/>
      <c r="AQ531" s="129"/>
      <c r="AR531" s="131"/>
      <c r="AS531" s="128"/>
      <c r="AZ531" s="95"/>
      <c r="BA531" s="130"/>
      <c r="BB531" s="21"/>
      <c r="BC531" s="21"/>
      <c r="BD531" s="40"/>
      <c r="BE531" s="21"/>
      <c r="BL531" s="40"/>
      <c r="BM531" s="21" t="s">
        <v>911</v>
      </c>
      <c r="BN531" s="21" t="s">
        <v>911</v>
      </c>
      <c r="BW531" s="21"/>
      <c r="BX531" s="21"/>
      <c r="BY531" s="21"/>
      <c r="BZ531" s="21"/>
      <c r="CP531" s="40"/>
      <c r="CQ531" s="40"/>
      <c r="CR531" s="40"/>
      <c r="CU531" s="21"/>
      <c r="CV531" s="40"/>
      <c r="CW531" s="40"/>
      <c r="CX531" s="21"/>
    </row>
    <row r="532" spans="1:102" ht="15.75" customHeight="1">
      <c r="A532" s="4">
        <v>530</v>
      </c>
      <c r="B532" s="2"/>
      <c r="C532" s="45" t="s">
        <v>544</v>
      </c>
      <c r="D532" s="2"/>
      <c r="E532" s="4"/>
      <c r="F532" s="2" t="s">
        <v>544</v>
      </c>
      <c r="G532" s="4">
        <v>2001280501</v>
      </c>
      <c r="H532" s="4">
        <v>6858719721</v>
      </c>
      <c r="I532" s="4"/>
      <c r="J532" s="47" t="s">
        <v>567</v>
      </c>
      <c r="N532" s="40"/>
      <c r="O532" s="40"/>
      <c r="P532" s="40"/>
      <c r="Q532" s="40"/>
      <c r="R532" s="40"/>
      <c r="U532" s="40"/>
      <c r="V532" s="40"/>
      <c r="W532" s="40"/>
      <c r="X532" s="40"/>
      <c r="AD532" s="21"/>
      <c r="AE532" s="21"/>
      <c r="AF532" s="130"/>
      <c r="AG532" s="127"/>
      <c r="AH532" s="127"/>
      <c r="AI532" s="127"/>
      <c r="AJ532" s="127"/>
      <c r="AP532" s="127"/>
      <c r="AQ532" s="129"/>
      <c r="AR532" s="131"/>
      <c r="AS532" s="128"/>
      <c r="AZ532" s="21"/>
      <c r="BA532" s="130"/>
      <c r="BB532" s="21"/>
      <c r="BC532" s="21"/>
      <c r="BD532" s="40"/>
      <c r="BE532" s="21"/>
      <c r="BL532" s="40"/>
      <c r="BM532" s="40"/>
      <c r="BN532" s="21"/>
      <c r="BW532" s="21"/>
      <c r="BX532" s="21"/>
      <c r="BY532" s="40"/>
      <c r="BZ532" s="21"/>
      <c r="CP532" s="40"/>
      <c r="CQ532" s="40"/>
      <c r="CR532" s="40"/>
      <c r="CU532" s="40"/>
      <c r="CV532" s="40"/>
      <c r="CW532" s="40"/>
      <c r="CX532" s="40"/>
    </row>
    <row r="533" spans="1:102" ht="15.75" customHeight="1">
      <c r="A533" s="4">
        <v>531</v>
      </c>
      <c r="B533" s="2"/>
      <c r="C533" s="45" t="s">
        <v>544</v>
      </c>
      <c r="D533" s="2"/>
      <c r="E533" s="4"/>
      <c r="F533" s="2" t="s">
        <v>544</v>
      </c>
      <c r="G533" s="4">
        <v>2001128277</v>
      </c>
      <c r="H533" s="4">
        <v>6853458396</v>
      </c>
      <c r="I533" s="4"/>
      <c r="J533" s="47" t="s">
        <v>568</v>
      </c>
      <c r="N533" s="40"/>
      <c r="O533" s="40"/>
      <c r="P533" s="40"/>
      <c r="Q533" s="40"/>
      <c r="R533" s="40"/>
      <c r="U533" s="40"/>
      <c r="V533" s="40"/>
      <c r="W533" s="40"/>
      <c r="X533" s="21"/>
      <c r="AD533" s="21"/>
      <c r="AE533" s="95"/>
      <c r="AF533" s="130"/>
      <c r="AG533" s="127"/>
      <c r="AH533" s="127"/>
      <c r="AI533" s="127"/>
      <c r="AJ533" s="127"/>
      <c r="AP533" s="127" t="s">
        <v>912</v>
      </c>
      <c r="AQ533" s="129"/>
      <c r="AR533" s="128"/>
      <c r="AS533" s="128"/>
      <c r="AZ533" s="95"/>
      <c r="BA533" s="21"/>
      <c r="BB533" s="21"/>
      <c r="BC533" s="21"/>
      <c r="BD533" s="21"/>
      <c r="BE533" s="21"/>
      <c r="BL533" s="40"/>
      <c r="BM533" s="21" t="s">
        <v>911</v>
      </c>
      <c r="BN533" s="21" t="s">
        <v>911</v>
      </c>
      <c r="BW533" s="21"/>
      <c r="BX533" s="21"/>
      <c r="BY533" s="40"/>
      <c r="BZ533" s="21"/>
      <c r="CP533" s="40"/>
      <c r="CQ533" s="40"/>
      <c r="CR533" s="21"/>
      <c r="CU533" s="21"/>
      <c r="CV533" s="21"/>
      <c r="CW533" s="40"/>
      <c r="CX533" s="40"/>
    </row>
    <row r="534" spans="1:102" ht="15.75" customHeight="1">
      <c r="A534" s="4">
        <v>532</v>
      </c>
      <c r="B534" s="2"/>
      <c r="C534" s="45" t="s">
        <v>544</v>
      </c>
      <c r="D534" s="2"/>
      <c r="E534" s="4"/>
      <c r="F534" s="2" t="s">
        <v>544</v>
      </c>
      <c r="G534" s="4">
        <v>2001280445</v>
      </c>
      <c r="H534" s="4">
        <v>6858719701</v>
      </c>
      <c r="I534" s="4"/>
      <c r="J534" s="47" t="s">
        <v>569</v>
      </c>
      <c r="N534" s="40"/>
      <c r="O534" s="40"/>
      <c r="P534" s="40"/>
      <c r="Q534" s="40"/>
      <c r="R534" s="21"/>
      <c r="U534" s="21"/>
      <c r="V534" s="21"/>
      <c r="W534" s="21"/>
      <c r="X534" s="40"/>
      <c r="AD534" s="40"/>
      <c r="AE534" s="132"/>
      <c r="AF534" s="40"/>
      <c r="AG534" s="128"/>
      <c r="AH534" s="127"/>
      <c r="AI534" s="128"/>
      <c r="AJ534" s="128"/>
      <c r="AP534" s="128"/>
      <c r="AQ534" s="129"/>
      <c r="AR534" s="128"/>
      <c r="AS534" s="128"/>
      <c r="AZ534" s="21"/>
      <c r="BA534" s="21"/>
      <c r="BB534" s="21"/>
      <c r="BC534" s="21"/>
      <c r="BD534" s="40"/>
      <c r="BE534" s="40"/>
      <c r="BL534" s="40"/>
      <c r="BM534" s="21" t="s">
        <v>677</v>
      </c>
      <c r="BN534" s="21" t="s">
        <v>677</v>
      </c>
      <c r="BW534" s="40"/>
      <c r="BX534" s="21"/>
      <c r="BY534" s="40"/>
      <c r="BZ534" s="21"/>
      <c r="CP534" s="40"/>
      <c r="CQ534" s="40"/>
      <c r="CR534" s="40"/>
      <c r="CU534" s="40"/>
      <c r="CV534" s="40"/>
      <c r="CW534" s="40"/>
      <c r="CX534" s="21"/>
    </row>
    <row r="535" spans="1:102" ht="15.75" customHeight="1">
      <c r="A535" s="4">
        <v>533</v>
      </c>
      <c r="B535" s="2"/>
      <c r="C535" s="45" t="s">
        <v>544</v>
      </c>
      <c r="D535" s="2"/>
      <c r="E535" s="4"/>
      <c r="F535" s="2" t="s">
        <v>544</v>
      </c>
      <c r="G535" s="4">
        <v>2001269771</v>
      </c>
      <c r="H535" s="4">
        <v>6845470420</v>
      </c>
      <c r="I535" s="4"/>
      <c r="J535" s="47" t="s">
        <v>570</v>
      </c>
      <c r="N535" s="21" t="s">
        <v>913</v>
      </c>
      <c r="O535" s="21" t="s">
        <v>913</v>
      </c>
      <c r="P535" s="21" t="s">
        <v>913</v>
      </c>
      <c r="Q535" s="21" t="s">
        <v>913</v>
      </c>
      <c r="R535" s="21" t="s">
        <v>913</v>
      </c>
      <c r="S535" s="21" t="s">
        <v>913</v>
      </c>
      <c r="U535" s="40"/>
      <c r="V535" s="40"/>
      <c r="W535" s="40"/>
      <c r="X535" s="40"/>
      <c r="AD535" s="21"/>
      <c r="AE535" s="95"/>
      <c r="AF535" s="127"/>
      <c r="AG535" s="127"/>
      <c r="AH535" s="127"/>
      <c r="AI535" s="127"/>
      <c r="AJ535" s="127"/>
      <c r="AL535" s="127"/>
      <c r="AO535" s="127"/>
      <c r="AP535" s="127"/>
      <c r="AQ535" s="129"/>
      <c r="AR535" s="127"/>
      <c r="AS535" s="128"/>
      <c r="AU535" s="127"/>
      <c r="AX535" s="127"/>
      <c r="AZ535" s="95"/>
      <c r="BA535" s="21"/>
      <c r="BB535" s="21"/>
      <c r="BC535" s="21"/>
      <c r="BD535" s="40"/>
      <c r="BE535" s="21"/>
      <c r="BL535" s="40"/>
      <c r="BM535" s="40"/>
      <c r="BN535" s="40"/>
      <c r="BW535" s="21"/>
      <c r="BX535" s="21"/>
      <c r="BY535" s="21"/>
      <c r="BZ535" s="21"/>
      <c r="CP535" s="40"/>
      <c r="CQ535" s="40"/>
      <c r="CR535" s="40"/>
      <c r="CU535" s="21"/>
      <c r="CV535" s="40"/>
      <c r="CW535" s="40"/>
      <c r="CX535" s="40"/>
    </row>
    <row r="536" spans="1:102" ht="15.75" customHeight="1">
      <c r="A536" s="4">
        <v>534</v>
      </c>
      <c r="B536" s="2"/>
      <c r="C536" s="45" t="s">
        <v>544</v>
      </c>
      <c r="D536" s="2"/>
      <c r="E536" s="4"/>
      <c r="F536" s="2" t="s">
        <v>544</v>
      </c>
      <c r="G536" s="4">
        <v>2001269772</v>
      </c>
      <c r="H536" s="4">
        <v>6845470448</v>
      </c>
      <c r="I536" s="4"/>
      <c r="J536" s="47" t="s">
        <v>571</v>
      </c>
      <c r="N536" s="40"/>
      <c r="O536" s="40"/>
      <c r="P536" s="40"/>
      <c r="Q536" s="40"/>
      <c r="R536" s="40"/>
      <c r="U536" s="40"/>
      <c r="V536" s="40"/>
      <c r="W536" s="40"/>
      <c r="X536" s="21"/>
      <c r="AD536" s="21"/>
      <c r="AE536" s="95"/>
      <c r="AF536" s="130"/>
      <c r="AG536" s="127"/>
      <c r="AH536" s="127"/>
      <c r="AI536" s="127"/>
      <c r="AJ536" s="127"/>
      <c r="AP536" s="127"/>
      <c r="AQ536" s="133"/>
      <c r="AR536" s="126"/>
      <c r="AS536" s="127"/>
      <c r="AZ536" s="21"/>
      <c r="BA536" s="21"/>
      <c r="BB536" s="21"/>
      <c r="BC536" s="21"/>
      <c r="BD536" s="40"/>
      <c r="BE536" s="21"/>
      <c r="BL536" s="40"/>
      <c r="BM536" s="40"/>
      <c r="BN536" s="40"/>
      <c r="BT536" s="40"/>
      <c r="BU536" s="21"/>
      <c r="BV536" s="21"/>
      <c r="BW536" s="21"/>
      <c r="BX536" s="21"/>
      <c r="BY536" s="40"/>
      <c r="BZ536" s="21"/>
      <c r="CP536" s="40"/>
      <c r="CQ536" s="40"/>
      <c r="CR536" s="40"/>
      <c r="CU536" s="21"/>
      <c r="CV536" s="40"/>
      <c r="CW536" s="40"/>
      <c r="CX536" s="21"/>
    </row>
    <row r="537" spans="1:102" ht="15.75" customHeight="1">
      <c r="A537" s="4">
        <v>535</v>
      </c>
      <c r="B537" s="2"/>
      <c r="C537" s="45" t="s">
        <v>572</v>
      </c>
      <c r="D537" s="2"/>
      <c r="E537" s="4">
        <v>1</v>
      </c>
      <c r="F537" s="2" t="s">
        <v>572</v>
      </c>
      <c r="G537" s="4">
        <v>2001128250</v>
      </c>
      <c r="H537" s="4">
        <v>6800973414</v>
      </c>
      <c r="I537" s="4"/>
      <c r="J537" s="47" t="s">
        <v>573</v>
      </c>
      <c r="N537" s="40"/>
      <c r="O537" s="40"/>
      <c r="P537" s="40"/>
      <c r="Q537" s="40"/>
      <c r="R537" s="40"/>
      <c r="U537" s="40"/>
      <c r="V537" s="21" t="s">
        <v>914</v>
      </c>
      <c r="W537" s="40"/>
      <c r="X537" s="21" t="s">
        <v>694</v>
      </c>
      <c r="Y537" s="40"/>
      <c r="Z537" s="40"/>
      <c r="AA537" s="40"/>
      <c r="AD537" s="21"/>
      <c r="AE537" s="95"/>
      <c r="AF537" s="130"/>
      <c r="AG537" s="127"/>
      <c r="AH537" s="127"/>
      <c r="AI537" s="127"/>
      <c r="AJ537" s="127"/>
      <c r="AP537" s="127"/>
      <c r="AQ537" s="134" t="s">
        <v>915</v>
      </c>
      <c r="AR537" s="131"/>
      <c r="AS537" s="127" t="s">
        <v>916</v>
      </c>
      <c r="AZ537" s="21"/>
      <c r="BA537" s="130"/>
      <c r="BB537" s="21"/>
      <c r="BC537" s="21"/>
      <c r="BD537" s="21"/>
      <c r="BE537" s="21"/>
      <c r="BL537" s="21" t="s">
        <v>915</v>
      </c>
      <c r="BM537" s="40"/>
      <c r="BN537" s="21" t="s">
        <v>905</v>
      </c>
      <c r="BW537" s="21"/>
      <c r="BX537" s="21"/>
      <c r="BY537" s="40"/>
      <c r="BZ537" s="21"/>
      <c r="CP537" s="40"/>
      <c r="CQ537" s="40"/>
      <c r="CR537" s="40"/>
      <c r="CU537" s="21"/>
      <c r="CV537" s="40"/>
      <c r="CW537" s="40"/>
      <c r="CX537" s="40"/>
    </row>
    <row r="538" spans="1:102" ht="15.75" customHeight="1">
      <c r="A538" s="4">
        <v>536</v>
      </c>
      <c r="B538" s="2"/>
      <c r="C538" s="45" t="s">
        <v>572</v>
      </c>
      <c r="D538" s="2"/>
      <c r="E538" s="4">
        <v>2</v>
      </c>
      <c r="F538" s="2" t="s">
        <v>572</v>
      </c>
      <c r="G538" s="4">
        <v>2001280475</v>
      </c>
      <c r="H538" s="4">
        <v>6858719704</v>
      </c>
      <c r="I538" s="4"/>
      <c r="J538" s="47" t="s">
        <v>574</v>
      </c>
      <c r="N538" s="40"/>
      <c r="O538" s="40"/>
      <c r="P538" s="40"/>
      <c r="Q538" s="40"/>
      <c r="R538" s="40"/>
      <c r="U538" s="21" t="s">
        <v>917</v>
      </c>
      <c r="V538" s="21" t="s">
        <v>917</v>
      </c>
      <c r="W538" s="21" t="s">
        <v>917</v>
      </c>
      <c r="X538" s="21" t="s">
        <v>917</v>
      </c>
      <c r="AD538" s="21"/>
      <c r="AE538" s="21"/>
      <c r="AF538" s="21"/>
      <c r="AG538" s="127"/>
      <c r="AH538" s="127"/>
      <c r="AI538" s="128"/>
      <c r="AJ538" s="127"/>
      <c r="AP538" s="127"/>
      <c r="AQ538" s="133" t="s">
        <v>918</v>
      </c>
      <c r="AR538" s="128"/>
      <c r="AS538" s="127" t="s">
        <v>905</v>
      </c>
      <c r="AZ538" s="21"/>
      <c r="BA538" s="21"/>
      <c r="BB538" s="21"/>
      <c r="BC538" s="21"/>
      <c r="BD538" s="40"/>
      <c r="BE538" s="21"/>
      <c r="BL538" s="21" t="s">
        <v>919</v>
      </c>
      <c r="BM538" s="40"/>
      <c r="BN538" s="21" t="s">
        <v>882</v>
      </c>
      <c r="BW538" s="21"/>
      <c r="BX538" s="21"/>
      <c r="BY538" s="40"/>
      <c r="BZ538" s="21"/>
      <c r="CP538" s="40"/>
      <c r="CQ538" s="40"/>
      <c r="CR538" s="40"/>
      <c r="CU538" s="21"/>
      <c r="CV538" s="40"/>
      <c r="CW538" s="40"/>
      <c r="CX538" s="40"/>
    </row>
    <row r="539" spans="1:102" ht="15.75" customHeight="1">
      <c r="A539" s="4">
        <v>538</v>
      </c>
      <c r="B539" s="2"/>
      <c r="C539" s="45" t="s">
        <v>572</v>
      </c>
      <c r="D539" s="2"/>
      <c r="E539" s="4">
        <v>3</v>
      </c>
      <c r="F539" s="2" t="s">
        <v>572</v>
      </c>
      <c r="G539" s="4">
        <v>2001280419</v>
      </c>
      <c r="H539" s="4">
        <v>6800057592</v>
      </c>
      <c r="I539" s="4"/>
      <c r="J539" s="47" t="s">
        <v>575</v>
      </c>
      <c r="N539" s="40"/>
      <c r="O539" s="40"/>
      <c r="P539" s="40"/>
      <c r="Q539" s="40"/>
      <c r="R539" s="40"/>
      <c r="U539" s="21" t="s">
        <v>920</v>
      </c>
      <c r="V539" s="21" t="s">
        <v>921</v>
      </c>
      <c r="W539" s="21" t="s">
        <v>922</v>
      </c>
      <c r="X539" s="21" t="s">
        <v>922</v>
      </c>
      <c r="AD539" s="21"/>
      <c r="AE539" s="21"/>
      <c r="AF539" s="21"/>
      <c r="AG539" s="127"/>
      <c r="AH539" s="127"/>
      <c r="AI539" s="127"/>
      <c r="AJ539" s="127"/>
      <c r="AP539" s="127"/>
      <c r="AQ539" s="133" t="s">
        <v>923</v>
      </c>
      <c r="AR539" s="126" t="s">
        <v>882</v>
      </c>
      <c r="AS539" s="128"/>
      <c r="AZ539" s="21"/>
      <c r="BA539" s="130"/>
      <c r="BB539" s="21"/>
      <c r="BC539" s="21"/>
      <c r="BD539" s="21"/>
      <c r="BE539" s="21"/>
      <c r="BL539" s="21" t="s">
        <v>914</v>
      </c>
      <c r="BM539" s="21" t="s">
        <v>694</v>
      </c>
      <c r="BN539" s="21" t="s">
        <v>694</v>
      </c>
      <c r="BW539" s="40"/>
      <c r="BX539" s="21"/>
      <c r="BY539" s="21"/>
      <c r="BZ539" s="21"/>
      <c r="CP539" s="40"/>
      <c r="CQ539" s="92"/>
      <c r="CR539" s="21"/>
      <c r="CU539" s="21"/>
      <c r="CV539" s="21"/>
      <c r="CW539" s="40"/>
      <c r="CX539" s="40"/>
    </row>
    <row r="540" spans="1:102" ht="15.75" customHeight="1">
      <c r="A540" s="4">
        <v>539</v>
      </c>
      <c r="B540" s="2"/>
      <c r="C540" s="45" t="s">
        <v>572</v>
      </c>
      <c r="D540" s="2"/>
      <c r="E540" s="4">
        <v>4</v>
      </c>
      <c r="F540" s="2" t="s">
        <v>572</v>
      </c>
      <c r="G540" s="4">
        <v>2001280479</v>
      </c>
      <c r="H540" s="4">
        <v>6842044609</v>
      </c>
      <c r="I540" s="4"/>
      <c r="J540" s="47" t="s">
        <v>576</v>
      </c>
      <c r="N540" s="40"/>
      <c r="O540" s="40"/>
      <c r="P540" s="40"/>
      <c r="Q540" s="40"/>
      <c r="R540" s="40"/>
      <c r="U540" s="40"/>
      <c r="V540" s="21" t="s">
        <v>911</v>
      </c>
      <c r="W540" s="40"/>
      <c r="X540" s="21" t="s">
        <v>694</v>
      </c>
      <c r="AD540" s="21"/>
      <c r="AE540" s="40"/>
      <c r="AF540" s="40"/>
      <c r="AG540" s="128"/>
      <c r="AH540" s="127"/>
      <c r="AI540" s="128"/>
      <c r="AJ540" s="128"/>
      <c r="AP540" s="128"/>
      <c r="AQ540" s="133" t="s">
        <v>916</v>
      </c>
      <c r="AR540" s="128"/>
      <c r="AS540" s="127" t="s">
        <v>905</v>
      </c>
      <c r="AZ540" s="21"/>
      <c r="BA540" s="40"/>
      <c r="BB540" s="21"/>
      <c r="BC540" s="21"/>
      <c r="BD540" s="40"/>
      <c r="BE540" s="40"/>
      <c r="BL540" s="21" t="s">
        <v>919</v>
      </c>
      <c r="BM540" s="40"/>
      <c r="BN540" s="21" t="s">
        <v>882</v>
      </c>
      <c r="BW540" s="40"/>
      <c r="BX540" s="21"/>
      <c r="BY540" s="40"/>
      <c r="BZ540" s="40"/>
      <c r="CP540" s="40"/>
      <c r="CQ540" s="40"/>
      <c r="CR540" s="40"/>
      <c r="CU540" s="40"/>
      <c r="CV540" s="40"/>
      <c r="CW540" s="40"/>
      <c r="CX540" s="40"/>
    </row>
    <row r="541" spans="1:102" ht="15.75" customHeight="1">
      <c r="A541" s="4">
        <v>540</v>
      </c>
      <c r="B541" s="2"/>
      <c r="C541" s="45" t="s">
        <v>572</v>
      </c>
      <c r="D541" s="2"/>
      <c r="E541" s="4">
        <v>5</v>
      </c>
      <c r="F541" s="2" t="s">
        <v>572</v>
      </c>
      <c r="G541" s="4">
        <v>2001280422</v>
      </c>
      <c r="H541" s="4">
        <v>6858719680</v>
      </c>
      <c r="I541" s="4"/>
      <c r="J541" s="47" t="s">
        <v>577</v>
      </c>
      <c r="N541" s="40"/>
      <c r="O541" s="40"/>
      <c r="P541" s="40"/>
      <c r="Q541" s="40"/>
      <c r="R541" s="40"/>
      <c r="U541" s="40"/>
      <c r="V541" s="40"/>
      <c r="W541" s="40"/>
      <c r="X541" s="21" t="s">
        <v>922</v>
      </c>
      <c r="AD541" s="21"/>
      <c r="AE541" s="21"/>
      <c r="AF541" s="92"/>
      <c r="AG541" s="127"/>
      <c r="AH541" s="127"/>
      <c r="AI541" s="127"/>
      <c r="AJ541" s="127"/>
      <c r="AP541" s="127"/>
      <c r="AQ541" s="133" t="s">
        <v>918</v>
      </c>
      <c r="AR541" s="128"/>
      <c r="AS541" s="127" t="s">
        <v>922</v>
      </c>
      <c r="AZ541" s="21"/>
      <c r="BA541" s="92"/>
      <c r="BB541" s="21"/>
      <c r="BC541" s="21"/>
      <c r="BD541" s="21"/>
      <c r="BE541" s="21"/>
      <c r="BL541" s="21" t="s">
        <v>922</v>
      </c>
      <c r="BM541" s="40"/>
      <c r="BN541" s="21" t="s">
        <v>924</v>
      </c>
      <c r="BW541" s="21"/>
      <c r="BX541" s="21"/>
      <c r="BY541" s="21"/>
      <c r="BZ541" s="21"/>
      <c r="CP541" s="40"/>
      <c r="CQ541" s="40"/>
      <c r="CR541" s="40"/>
      <c r="CU541" s="21"/>
      <c r="CV541" s="40"/>
      <c r="CW541" s="40"/>
      <c r="CX541" s="40"/>
    </row>
    <row r="542" spans="1:102" ht="15.75" customHeight="1">
      <c r="A542" s="4">
        <v>541</v>
      </c>
      <c r="B542" s="2"/>
      <c r="C542" s="45" t="s">
        <v>572</v>
      </c>
      <c r="D542" s="2"/>
      <c r="E542" s="4">
        <v>6</v>
      </c>
      <c r="F542" s="2" t="s">
        <v>572</v>
      </c>
      <c r="G542" s="4">
        <v>2001128192</v>
      </c>
      <c r="H542" s="4">
        <v>6853458308</v>
      </c>
      <c r="I542" s="4"/>
      <c r="J542" s="47" t="s">
        <v>578</v>
      </c>
      <c r="AQ542" s="55" t="s">
        <v>925</v>
      </c>
      <c r="AS542" s="55" t="s">
        <v>923</v>
      </c>
      <c r="CP542" s="40"/>
    </row>
    <row r="543" spans="1:102" ht="15.75" customHeight="1">
      <c r="A543" s="4">
        <v>542</v>
      </c>
      <c r="B543" s="2"/>
      <c r="C543" s="45" t="s">
        <v>572</v>
      </c>
      <c r="D543" s="2"/>
      <c r="E543" s="4">
        <v>7</v>
      </c>
      <c r="F543" s="2" t="s">
        <v>572</v>
      </c>
      <c r="G543" s="4">
        <v>2001280424</v>
      </c>
      <c r="H543" s="4">
        <v>6858719682</v>
      </c>
      <c r="I543" s="4"/>
      <c r="J543" s="47" t="s">
        <v>579</v>
      </c>
      <c r="N543" s="40"/>
      <c r="O543" s="40"/>
      <c r="P543" s="40"/>
      <c r="Q543" s="40"/>
      <c r="R543" s="40"/>
      <c r="U543" s="40"/>
      <c r="V543" s="21" t="s">
        <v>926</v>
      </c>
      <c r="W543" s="21" t="s">
        <v>694</v>
      </c>
      <c r="X543" s="21" t="s">
        <v>694</v>
      </c>
      <c r="AD543" s="21"/>
      <c r="AE543" s="95"/>
      <c r="AF543" s="21"/>
      <c r="AG543" s="127"/>
      <c r="AH543" s="127"/>
      <c r="AI543" s="127"/>
      <c r="AJ543" s="127"/>
      <c r="AP543" s="127"/>
      <c r="AQ543" s="133" t="s">
        <v>927</v>
      </c>
      <c r="AR543" s="128"/>
      <c r="AS543" s="127" t="s">
        <v>922</v>
      </c>
      <c r="AZ543" s="21"/>
      <c r="BA543" s="21"/>
      <c r="BB543" s="21"/>
      <c r="BC543" s="21"/>
      <c r="BD543" s="40"/>
      <c r="BE543" s="21"/>
      <c r="BL543" s="21" t="s">
        <v>928</v>
      </c>
      <c r="BM543" s="40"/>
      <c r="BN543" s="21" t="s">
        <v>694</v>
      </c>
      <c r="BW543" s="21"/>
      <c r="BX543" s="21"/>
      <c r="BY543" s="40"/>
      <c r="BZ543" s="21"/>
      <c r="CP543" s="40"/>
      <c r="CQ543" s="40"/>
      <c r="CR543" s="40"/>
      <c r="CU543" s="21"/>
      <c r="CV543" s="40"/>
      <c r="CW543" s="40"/>
      <c r="CX543" s="21"/>
    </row>
    <row r="544" spans="1:102" ht="15.75" customHeight="1">
      <c r="A544" s="4">
        <v>543</v>
      </c>
      <c r="B544" s="2"/>
      <c r="C544" s="45" t="s">
        <v>572</v>
      </c>
      <c r="D544" s="2"/>
      <c r="E544" s="4">
        <v>8</v>
      </c>
      <c r="F544" s="2" t="s">
        <v>572</v>
      </c>
      <c r="G544" s="4">
        <v>2001128259</v>
      </c>
      <c r="H544" s="4">
        <v>6853458374</v>
      </c>
      <c r="I544" s="4"/>
      <c r="J544" s="47" t="s">
        <v>580</v>
      </c>
      <c r="K544" s="21"/>
      <c r="L544" s="21"/>
      <c r="M544" s="21"/>
      <c r="N544" s="40"/>
      <c r="O544" s="40"/>
      <c r="P544" s="40"/>
      <c r="Q544" s="40"/>
      <c r="R544" s="40"/>
      <c r="U544" s="40"/>
      <c r="V544" s="40"/>
      <c r="W544" s="40"/>
      <c r="X544" s="40"/>
      <c r="AD544" s="40"/>
      <c r="AE544" s="132"/>
      <c r="AF544" s="92"/>
      <c r="AG544" s="128"/>
      <c r="AH544" s="127"/>
      <c r="AI544" s="127"/>
      <c r="AJ544" s="127"/>
      <c r="AP544" s="127"/>
      <c r="AQ544" s="133" t="s">
        <v>927</v>
      </c>
      <c r="AR544" s="131"/>
      <c r="AS544" s="127" t="s">
        <v>882</v>
      </c>
      <c r="AZ544" s="95"/>
      <c r="BA544" s="130"/>
      <c r="BB544" s="21"/>
      <c r="BC544" s="21"/>
      <c r="BD544" s="21"/>
      <c r="BE544" s="21"/>
      <c r="BL544" s="21" t="s">
        <v>915</v>
      </c>
      <c r="BM544" s="40"/>
      <c r="BN544" s="21" t="s">
        <v>694</v>
      </c>
      <c r="BW544" s="40"/>
      <c r="BX544" s="21"/>
      <c r="BY544" s="40"/>
      <c r="BZ544" s="40"/>
      <c r="CP544" s="40"/>
      <c r="CQ544" s="40"/>
      <c r="CR544" s="40"/>
      <c r="CU544" s="40"/>
      <c r="CV544" s="40"/>
      <c r="CW544" s="40"/>
      <c r="CX544" s="40"/>
    </row>
    <row r="545" spans="1:115" ht="15.75" customHeight="1">
      <c r="A545" s="4">
        <v>544</v>
      </c>
      <c r="B545" s="2"/>
      <c r="C545" s="45" t="s">
        <v>572</v>
      </c>
      <c r="D545" s="2"/>
      <c r="E545" s="4">
        <v>9</v>
      </c>
      <c r="F545" s="2" t="s">
        <v>572</v>
      </c>
      <c r="G545" s="4">
        <v>2001128229</v>
      </c>
      <c r="H545" s="4">
        <v>6853458346</v>
      </c>
      <c r="I545" s="4"/>
      <c r="J545" s="47" t="s">
        <v>581</v>
      </c>
      <c r="K545" s="21"/>
      <c r="L545" s="21"/>
      <c r="M545" s="21"/>
      <c r="N545" s="40"/>
      <c r="O545" s="40"/>
      <c r="P545" s="40"/>
      <c r="Q545" s="40"/>
      <c r="R545" s="40"/>
      <c r="U545" s="40"/>
      <c r="V545" s="21" t="s">
        <v>916</v>
      </c>
      <c r="W545" s="40"/>
      <c r="X545" s="21" t="s">
        <v>929</v>
      </c>
      <c r="AD545" s="21"/>
      <c r="AE545" s="95"/>
      <c r="AF545" s="40"/>
      <c r="AG545" s="127"/>
      <c r="AH545" s="127"/>
      <c r="AI545" s="128"/>
      <c r="AJ545" s="127"/>
      <c r="AP545" s="127"/>
      <c r="AQ545" s="133" t="s">
        <v>930</v>
      </c>
      <c r="AR545" s="128"/>
      <c r="AS545" s="127" t="s">
        <v>882</v>
      </c>
      <c r="AZ545" s="95"/>
      <c r="BA545" s="40"/>
      <c r="BB545" s="21"/>
      <c r="BC545" s="21"/>
      <c r="BD545" s="40"/>
      <c r="BE545" s="21"/>
      <c r="BL545" s="21" t="s">
        <v>931</v>
      </c>
      <c r="BM545" s="40"/>
      <c r="BN545" s="21" t="s">
        <v>882</v>
      </c>
      <c r="BV545" s="77"/>
      <c r="BW545" s="21"/>
      <c r="BX545" s="21"/>
      <c r="BY545" s="40"/>
      <c r="BZ545" s="21"/>
      <c r="CP545" s="40"/>
      <c r="CQ545" s="40"/>
      <c r="CR545" s="21"/>
      <c r="CU545" s="21"/>
      <c r="CV545" s="40"/>
      <c r="CW545" s="40"/>
      <c r="CX545" s="40"/>
    </row>
    <row r="546" spans="1:115" ht="15.75" customHeight="1">
      <c r="A546" s="4">
        <v>545</v>
      </c>
      <c r="B546" s="2"/>
      <c r="C546" s="45" t="s">
        <v>572</v>
      </c>
      <c r="D546" s="2"/>
      <c r="E546" s="4">
        <v>10</v>
      </c>
      <c r="F546" s="2" t="s">
        <v>572</v>
      </c>
      <c r="G546" s="4">
        <v>2001280486</v>
      </c>
      <c r="H546" s="4">
        <v>6858719708</v>
      </c>
      <c r="I546" s="4"/>
      <c r="J546" s="47" t="s">
        <v>582</v>
      </c>
      <c r="K546" s="21"/>
      <c r="L546" s="21"/>
      <c r="M546" s="21"/>
      <c r="N546" s="40"/>
      <c r="O546" s="40"/>
      <c r="P546" s="40"/>
      <c r="Q546" s="40"/>
      <c r="R546" s="40"/>
      <c r="U546" s="40"/>
      <c r="V546" s="21" t="s">
        <v>911</v>
      </c>
      <c r="W546" s="40"/>
      <c r="X546" s="21" t="s">
        <v>694</v>
      </c>
      <c r="AD546" s="21"/>
      <c r="AE546" s="40"/>
      <c r="AF546" s="40"/>
      <c r="AG546" s="127"/>
      <c r="AH546" s="127"/>
      <c r="AI546" s="127"/>
      <c r="AJ546" s="127"/>
      <c r="AP546" s="127"/>
      <c r="AQ546" s="133" t="s">
        <v>918</v>
      </c>
      <c r="AR546" s="128"/>
      <c r="AS546" s="127" t="s">
        <v>905</v>
      </c>
      <c r="AZ546" s="95"/>
      <c r="BA546" s="40"/>
      <c r="BB546" s="21"/>
      <c r="BC546" s="21"/>
      <c r="BD546" s="40"/>
      <c r="BE546" s="21"/>
      <c r="BK546" s="55" t="s">
        <v>66</v>
      </c>
      <c r="BL546" s="21" t="s">
        <v>66</v>
      </c>
      <c r="BM546" s="21" t="s">
        <v>66</v>
      </c>
      <c r="BN546" s="21" t="s">
        <v>66</v>
      </c>
      <c r="BW546" s="40"/>
      <c r="BX546" s="21"/>
      <c r="BY546" s="40"/>
      <c r="BZ546" s="21"/>
      <c r="CP546" s="40"/>
      <c r="CQ546" s="40"/>
      <c r="CR546" s="40"/>
      <c r="CU546" s="21"/>
      <c r="CV546" s="40"/>
      <c r="CW546" s="40"/>
      <c r="CX546" s="40"/>
    </row>
    <row r="547" spans="1:115" ht="15.75" customHeight="1">
      <c r="A547" s="4">
        <v>546</v>
      </c>
      <c r="B547" s="2"/>
      <c r="C547" s="45" t="s">
        <v>572</v>
      </c>
      <c r="D547" s="2"/>
      <c r="E547" s="4">
        <v>11</v>
      </c>
      <c r="F547" s="2" t="s">
        <v>572</v>
      </c>
      <c r="G547" s="4">
        <v>2001128232</v>
      </c>
      <c r="H547" s="4">
        <v>6853458348</v>
      </c>
      <c r="I547" s="4"/>
      <c r="J547" s="47" t="s">
        <v>583</v>
      </c>
      <c r="V547" s="55" t="s">
        <v>911</v>
      </c>
      <c r="X547" s="55" t="s">
        <v>694</v>
      </c>
      <c r="AF547" s="60"/>
      <c r="AG547" s="60"/>
      <c r="AH547" s="60"/>
      <c r="AQ547" s="55" t="s">
        <v>932</v>
      </c>
      <c r="AS547" s="55" t="s">
        <v>882</v>
      </c>
      <c r="AZ547" s="95"/>
      <c r="BL547" s="55" t="s">
        <v>914</v>
      </c>
      <c r="BN547" s="55" t="s">
        <v>694</v>
      </c>
    </row>
    <row r="548" spans="1:115" ht="15.75" customHeight="1">
      <c r="A548" s="4">
        <v>547</v>
      </c>
      <c r="B548" s="2"/>
      <c r="C548" s="45" t="s">
        <v>572</v>
      </c>
      <c r="D548" s="2"/>
      <c r="E548" s="4">
        <v>12</v>
      </c>
      <c r="F548" s="2" t="s">
        <v>572</v>
      </c>
      <c r="G548" s="4">
        <v>2001280488</v>
      </c>
      <c r="H548" s="4">
        <v>6858719710</v>
      </c>
      <c r="I548" s="4"/>
      <c r="J548" s="47" t="s">
        <v>584</v>
      </c>
      <c r="V548" s="55" t="s">
        <v>911</v>
      </c>
      <c r="W548" s="55" t="s">
        <v>694</v>
      </c>
      <c r="X548" s="55" t="s">
        <v>694</v>
      </c>
      <c r="AE548" s="60"/>
      <c r="AF548" s="60"/>
      <c r="AG548" s="60"/>
      <c r="AH548" s="60"/>
      <c r="AQ548" s="55" t="s">
        <v>918</v>
      </c>
      <c r="AS548" s="55" t="s">
        <v>905</v>
      </c>
      <c r="AZ548" s="95"/>
      <c r="BL548" s="55" t="s">
        <v>919</v>
      </c>
      <c r="BN548" s="55" t="s">
        <v>882</v>
      </c>
    </row>
    <row r="549" spans="1:115" ht="15.75" customHeight="1">
      <c r="A549" s="4">
        <v>548</v>
      </c>
      <c r="B549" s="2"/>
      <c r="C549" s="45" t="s">
        <v>572</v>
      </c>
      <c r="D549" s="2"/>
      <c r="E549" s="4">
        <v>13</v>
      </c>
      <c r="F549" s="2" t="s">
        <v>572</v>
      </c>
      <c r="G549" s="4">
        <v>2001128263</v>
      </c>
      <c r="H549" s="4">
        <v>6853458379</v>
      </c>
      <c r="I549" s="4"/>
      <c r="J549" s="47" t="s">
        <v>585</v>
      </c>
      <c r="V549" s="55" t="s">
        <v>916</v>
      </c>
      <c r="X549" s="55" t="s">
        <v>914</v>
      </c>
      <c r="AE549" s="60"/>
      <c r="AF549" s="60"/>
      <c r="AG549" s="60"/>
      <c r="AH549" s="60"/>
      <c r="AQ549" s="55" t="s">
        <v>933</v>
      </c>
      <c r="AS549" s="55" t="s">
        <v>922</v>
      </c>
      <c r="AZ549" s="95"/>
      <c r="BL549" s="55" t="s">
        <v>934</v>
      </c>
      <c r="BN549" s="55" t="s">
        <v>905</v>
      </c>
    </row>
    <row r="550" spans="1:115" ht="15.75" customHeight="1">
      <c r="A550" s="4">
        <v>549</v>
      </c>
      <c r="B550" s="2"/>
      <c r="C550" s="45" t="s">
        <v>572</v>
      </c>
      <c r="D550" s="2"/>
      <c r="E550" s="4">
        <v>14</v>
      </c>
      <c r="F550" s="2" t="s">
        <v>572</v>
      </c>
      <c r="G550" s="4">
        <v>2001242554</v>
      </c>
      <c r="H550" s="4">
        <v>6840152177</v>
      </c>
      <c r="I550" s="4"/>
      <c r="J550" s="47" t="s">
        <v>586</v>
      </c>
      <c r="V550" s="55" t="s">
        <v>923</v>
      </c>
      <c r="X550" s="55" t="s">
        <v>923</v>
      </c>
      <c r="AE550" s="60"/>
      <c r="AF550" s="60"/>
      <c r="AG550" s="60"/>
      <c r="AH550" s="60"/>
      <c r="AQ550" s="55" t="s">
        <v>935</v>
      </c>
      <c r="AS550" s="55" t="s">
        <v>927</v>
      </c>
      <c r="AZ550" s="95"/>
      <c r="BL550" s="55" t="s">
        <v>923</v>
      </c>
      <c r="BN550" s="55" t="s">
        <v>936</v>
      </c>
    </row>
    <row r="551" spans="1:115" ht="15.75" customHeight="1">
      <c r="A551" s="4">
        <v>550</v>
      </c>
      <c r="B551" s="2"/>
      <c r="C551" s="45" t="s">
        <v>572</v>
      </c>
      <c r="D551" s="2"/>
      <c r="E551" s="4">
        <v>15</v>
      </c>
      <c r="F551" s="2" t="s">
        <v>572</v>
      </c>
      <c r="G551" s="4">
        <v>2001242523</v>
      </c>
      <c r="H551" s="4">
        <v>6830969146</v>
      </c>
      <c r="I551" s="4"/>
      <c r="J551" s="47" t="s">
        <v>587</v>
      </c>
      <c r="V551" s="55" t="s">
        <v>937</v>
      </c>
      <c r="X551" s="55" t="s">
        <v>938</v>
      </c>
      <c r="AE551" s="60"/>
      <c r="AF551" s="60"/>
      <c r="AG551" s="60"/>
      <c r="AH551" s="60"/>
      <c r="AQ551" s="55" t="s">
        <v>939</v>
      </c>
      <c r="AS551" s="55" t="s">
        <v>922</v>
      </c>
      <c r="AZ551" s="95"/>
      <c r="BL551" s="55" t="s">
        <v>923</v>
      </c>
      <c r="BN551" s="55" t="s">
        <v>927</v>
      </c>
    </row>
    <row r="552" spans="1:115" ht="15.75" customHeight="1">
      <c r="A552" s="4">
        <v>551</v>
      </c>
      <c r="B552" s="2"/>
      <c r="C552" s="45" t="s">
        <v>572</v>
      </c>
      <c r="D552" s="2"/>
      <c r="E552" s="4">
        <v>16</v>
      </c>
      <c r="F552" s="2" t="s">
        <v>572</v>
      </c>
      <c r="G552" s="4">
        <v>2001242557</v>
      </c>
      <c r="H552" s="4">
        <v>6828162486</v>
      </c>
      <c r="I552" s="4"/>
      <c r="J552" s="47" t="s">
        <v>588</v>
      </c>
      <c r="V552" s="55" t="s">
        <v>929</v>
      </c>
      <c r="X552" s="55" t="s">
        <v>882</v>
      </c>
      <c r="AE552" s="60"/>
      <c r="AF552" s="60"/>
      <c r="AG552" s="60"/>
      <c r="AH552" s="60"/>
      <c r="AQ552" s="55" t="s">
        <v>923</v>
      </c>
      <c r="AS552" s="55" t="s">
        <v>882</v>
      </c>
      <c r="AZ552" s="95"/>
      <c r="BL552" s="55" t="s">
        <v>923</v>
      </c>
      <c r="BN552" s="55" t="s">
        <v>927</v>
      </c>
    </row>
    <row r="553" spans="1:115" ht="15.75" customHeight="1">
      <c r="A553" s="4">
        <v>552</v>
      </c>
      <c r="B553" s="2"/>
      <c r="C553" s="45" t="s">
        <v>572</v>
      </c>
      <c r="D553" s="2"/>
      <c r="E553" s="4">
        <v>17</v>
      </c>
      <c r="F553" s="2" t="s">
        <v>572</v>
      </c>
      <c r="G553" s="4">
        <v>2001280868</v>
      </c>
      <c r="H553" s="4">
        <v>6858719690</v>
      </c>
      <c r="I553" s="4"/>
      <c r="J553" s="47" t="s">
        <v>589</v>
      </c>
      <c r="V553" s="55" t="s">
        <v>940</v>
      </c>
      <c r="W553" s="55" t="s">
        <v>694</v>
      </c>
      <c r="X553" s="55" t="s">
        <v>694</v>
      </c>
      <c r="AE553" s="60"/>
      <c r="AF553" s="60"/>
      <c r="AG553" s="60"/>
      <c r="AH553" s="60"/>
      <c r="AQ553" s="55" t="s">
        <v>918</v>
      </c>
      <c r="AS553" s="55" t="s">
        <v>905</v>
      </c>
      <c r="AZ553" s="95"/>
      <c r="BL553" s="55" t="s">
        <v>919</v>
      </c>
      <c r="BN553" s="21" t="s">
        <v>882</v>
      </c>
    </row>
    <row r="554" spans="1:115" ht="15.75" customHeight="1">
      <c r="A554" s="4">
        <v>553</v>
      </c>
      <c r="B554" s="2"/>
      <c r="C554" s="45" t="s">
        <v>572</v>
      </c>
      <c r="D554" s="2"/>
      <c r="E554" s="4">
        <v>18</v>
      </c>
      <c r="F554" s="2" t="s">
        <v>572</v>
      </c>
      <c r="G554" s="4">
        <v>2001223977</v>
      </c>
      <c r="H554" s="4">
        <v>6865524347</v>
      </c>
      <c r="I554" s="4"/>
      <c r="J554" s="47" t="s">
        <v>590</v>
      </c>
      <c r="AB554" s="55"/>
      <c r="AE554" s="60"/>
      <c r="AF554" s="60"/>
      <c r="AG554" s="60"/>
      <c r="AH554" s="60"/>
      <c r="AQ554" s="55" t="s">
        <v>915</v>
      </c>
      <c r="AS554" s="55" t="s">
        <v>918</v>
      </c>
      <c r="AZ554" s="95"/>
      <c r="BL554" s="55" t="s">
        <v>941</v>
      </c>
      <c r="BN554" s="55" t="s">
        <v>905</v>
      </c>
    </row>
    <row r="555" spans="1:115" ht="15.75" customHeight="1">
      <c r="A555" s="4">
        <v>554</v>
      </c>
      <c r="B555" s="2"/>
      <c r="C555" s="45" t="s">
        <v>572</v>
      </c>
      <c r="D555" s="2"/>
      <c r="E555" s="4">
        <v>19</v>
      </c>
      <c r="F555" s="2" t="s">
        <v>572</v>
      </c>
      <c r="G555" s="4">
        <v>2001280436</v>
      </c>
      <c r="H555" s="4">
        <v>6858719691</v>
      </c>
      <c r="I555" s="4"/>
      <c r="J555" s="47" t="s">
        <v>591</v>
      </c>
      <c r="V555" s="55" t="s">
        <v>916</v>
      </c>
      <c r="X555" s="55" t="s">
        <v>694</v>
      </c>
      <c r="AE555" s="60"/>
      <c r="AF555" s="60"/>
      <c r="AG555" s="60"/>
      <c r="AH555" s="60"/>
      <c r="AQ555" s="55" t="s">
        <v>942</v>
      </c>
      <c r="AS555" s="55" t="s">
        <v>882</v>
      </c>
      <c r="AZ555" s="95"/>
      <c r="BK555" s="55" t="s">
        <v>496</v>
      </c>
      <c r="BL555" s="55" t="s">
        <v>496</v>
      </c>
      <c r="BM555" s="55" t="s">
        <v>496</v>
      </c>
      <c r="BN555" s="55" t="s">
        <v>496</v>
      </c>
    </row>
    <row r="556" spans="1:115" ht="15.75" customHeight="1">
      <c r="A556" s="4">
        <v>555</v>
      </c>
      <c r="B556" s="2"/>
      <c r="C556" s="45" t="s">
        <v>572</v>
      </c>
      <c r="D556" s="2"/>
      <c r="E556" s="4">
        <v>20</v>
      </c>
      <c r="F556" s="2" t="s">
        <v>572</v>
      </c>
      <c r="G556" s="4">
        <v>2001242531</v>
      </c>
      <c r="H556" s="4">
        <v>6839525109</v>
      </c>
      <c r="I556" s="4"/>
      <c r="J556" s="47" t="s">
        <v>592</v>
      </c>
      <c r="V556" s="55" t="s">
        <v>914</v>
      </c>
      <c r="X556" s="55" t="s">
        <v>927</v>
      </c>
      <c r="AE556" s="60"/>
      <c r="AF556" s="60"/>
      <c r="AG556" s="60"/>
      <c r="AH556" s="60"/>
      <c r="AQ556" s="55" t="s">
        <v>914</v>
      </c>
      <c r="AS556" s="55" t="s">
        <v>883</v>
      </c>
      <c r="AZ556" s="95"/>
      <c r="BL556" s="55" t="s">
        <v>914</v>
      </c>
      <c r="BN556" s="55" t="s">
        <v>883</v>
      </c>
    </row>
    <row r="557" spans="1:115" ht="15.75" customHeight="1">
      <c r="A557" s="4">
        <v>556</v>
      </c>
      <c r="B557" s="2"/>
      <c r="C557" s="45" t="s">
        <v>572</v>
      </c>
      <c r="D557" s="2"/>
      <c r="E557" s="4">
        <v>21</v>
      </c>
      <c r="F557" s="2" t="s">
        <v>572</v>
      </c>
      <c r="G557" s="4">
        <v>2001280437</v>
      </c>
      <c r="H557" s="4">
        <v>6858719692</v>
      </c>
      <c r="I557" s="4"/>
      <c r="J557" s="47" t="s">
        <v>593</v>
      </c>
      <c r="S557" s="55"/>
      <c r="U557" s="55" t="s">
        <v>66</v>
      </c>
      <c r="V557" s="55" t="s">
        <v>66</v>
      </c>
      <c r="W557" s="55" t="s">
        <v>66</v>
      </c>
      <c r="X557" s="55" t="s">
        <v>66</v>
      </c>
      <c r="AE557" s="60"/>
      <c r="AF557" s="60"/>
      <c r="AG557" s="60"/>
      <c r="AH557" s="60"/>
      <c r="AQ557" s="55" t="s">
        <v>943</v>
      </c>
      <c r="AR557" s="55"/>
      <c r="AS557" s="55" t="s">
        <v>944</v>
      </c>
      <c r="AZ557" s="95"/>
      <c r="BK557" s="55" t="s">
        <v>914</v>
      </c>
      <c r="BL557" s="55" t="s">
        <v>914</v>
      </c>
      <c r="BN557" s="55" t="s">
        <v>945</v>
      </c>
      <c r="CF557" s="55" t="s">
        <v>914</v>
      </c>
      <c r="CG557" s="55" t="s">
        <v>914</v>
      </c>
      <c r="CI557" s="55" t="s">
        <v>914</v>
      </c>
    </row>
    <row r="558" spans="1:115" ht="15.75" customHeight="1">
      <c r="A558" s="4">
        <v>557</v>
      </c>
      <c r="B558" s="2"/>
      <c r="C558" s="45" t="s">
        <v>572</v>
      </c>
      <c r="D558" s="2"/>
      <c r="E558" s="4">
        <v>22</v>
      </c>
      <c r="F558" s="2" t="s">
        <v>572</v>
      </c>
      <c r="G558" s="4">
        <v>2001128206</v>
      </c>
      <c r="H558" s="4">
        <v>6853458323</v>
      </c>
      <c r="I558" s="4"/>
      <c r="J558" s="47" t="s">
        <v>594</v>
      </c>
      <c r="AE558" s="60"/>
      <c r="AF558" s="60"/>
      <c r="AG558" s="60"/>
      <c r="AH558" s="60"/>
      <c r="AQ558" s="55" t="s">
        <v>914</v>
      </c>
      <c r="AS558" s="55" t="s">
        <v>946</v>
      </c>
      <c r="AZ558" s="95"/>
      <c r="BL558" s="55" t="s">
        <v>941</v>
      </c>
      <c r="BN558" s="55" t="s">
        <v>941</v>
      </c>
      <c r="DK558" s="55"/>
    </row>
    <row r="559" spans="1:115" ht="15.75" customHeight="1">
      <c r="A559" s="4">
        <v>558</v>
      </c>
      <c r="B559" s="2"/>
      <c r="C559" s="45" t="s">
        <v>572</v>
      </c>
      <c r="D559" s="2"/>
      <c r="E559" s="4">
        <v>23</v>
      </c>
      <c r="F559" s="2" t="s">
        <v>572</v>
      </c>
      <c r="G559" s="4">
        <v>2001280431</v>
      </c>
      <c r="H559" s="4">
        <v>6858719693</v>
      </c>
      <c r="I559" s="4"/>
      <c r="J559" s="47" t="s">
        <v>595</v>
      </c>
      <c r="V559" s="55" t="s">
        <v>918</v>
      </c>
      <c r="X559" s="55" t="s">
        <v>694</v>
      </c>
      <c r="AE559" s="60"/>
      <c r="AF559" s="60"/>
      <c r="AG559" s="60"/>
      <c r="AH559" s="60"/>
      <c r="AQ559" s="55" t="s">
        <v>923</v>
      </c>
      <c r="AS559" s="55" t="s">
        <v>922</v>
      </c>
      <c r="AZ559" s="95"/>
      <c r="BK559" s="55" t="s">
        <v>496</v>
      </c>
      <c r="BL559" s="55" t="s">
        <v>496</v>
      </c>
      <c r="BM559" s="55" t="s">
        <v>66</v>
      </c>
      <c r="BN559" s="55" t="s">
        <v>66</v>
      </c>
    </row>
    <row r="560" spans="1:115" ht="15.75" customHeight="1">
      <c r="A560" s="4">
        <v>559</v>
      </c>
      <c r="B560" s="2"/>
      <c r="C560" s="45" t="s">
        <v>572</v>
      </c>
      <c r="D560" s="2"/>
      <c r="E560" s="4">
        <v>24</v>
      </c>
      <c r="F560" s="2" t="s">
        <v>572</v>
      </c>
      <c r="G560" s="4">
        <v>2001128242</v>
      </c>
      <c r="H560" s="4">
        <v>6853458359</v>
      </c>
      <c r="I560" s="4"/>
      <c r="J560" s="47" t="s">
        <v>596</v>
      </c>
      <c r="V560" s="55" t="s">
        <v>694</v>
      </c>
      <c r="X560" s="55" t="s">
        <v>694</v>
      </c>
      <c r="AE560" s="60"/>
      <c r="AF560" s="60"/>
      <c r="AG560" s="60"/>
      <c r="AH560" s="60"/>
      <c r="AQ560" s="55" t="s">
        <v>694</v>
      </c>
      <c r="AS560" s="55" t="s">
        <v>694</v>
      </c>
      <c r="AZ560" s="95"/>
      <c r="BL560" s="55" t="s">
        <v>694</v>
      </c>
      <c r="BN560" s="55" t="s">
        <v>694</v>
      </c>
    </row>
    <row r="561" spans="1:87" ht="15.75" customHeight="1">
      <c r="A561" s="4">
        <v>560</v>
      </c>
      <c r="B561" s="2"/>
      <c r="C561" s="45" t="s">
        <v>572</v>
      </c>
      <c r="D561" s="2"/>
      <c r="E561" s="4">
        <v>25</v>
      </c>
      <c r="F561" s="2" t="s">
        <v>572</v>
      </c>
      <c r="G561" s="4">
        <v>2001280439</v>
      </c>
      <c r="H561" s="4">
        <v>6858719694</v>
      </c>
      <c r="I561" s="4"/>
      <c r="J561" s="47" t="s">
        <v>597</v>
      </c>
      <c r="V561" s="55" t="s">
        <v>923</v>
      </c>
      <c r="X561" s="55" t="s">
        <v>922</v>
      </c>
      <c r="AF561" s="60"/>
      <c r="AG561" s="60"/>
      <c r="AH561" s="60"/>
      <c r="AQ561" s="55" t="s">
        <v>923</v>
      </c>
      <c r="AS561" s="55" t="s">
        <v>922</v>
      </c>
      <c r="AX561" s="94"/>
      <c r="AZ561" s="95"/>
      <c r="BL561" s="55" t="s">
        <v>923</v>
      </c>
      <c r="BM561" s="55" t="s">
        <v>922</v>
      </c>
    </row>
    <row r="562" spans="1:87" ht="15.75" customHeight="1">
      <c r="A562" s="4">
        <v>561</v>
      </c>
      <c r="B562" s="2"/>
      <c r="C562" s="45" t="s">
        <v>572</v>
      </c>
      <c r="D562" s="2"/>
      <c r="E562" s="4">
        <v>26</v>
      </c>
      <c r="F562" s="2" t="s">
        <v>572</v>
      </c>
      <c r="G562" s="4">
        <v>2001280442</v>
      </c>
      <c r="H562" s="4">
        <v>6858719695</v>
      </c>
      <c r="I562" s="4"/>
      <c r="J562" s="47" t="s">
        <v>598</v>
      </c>
      <c r="N562" s="55" t="s">
        <v>496</v>
      </c>
      <c r="O562" s="55" t="s">
        <v>496</v>
      </c>
      <c r="P562" s="55" t="s">
        <v>496</v>
      </c>
      <c r="Q562" s="55" t="s">
        <v>496</v>
      </c>
      <c r="AE562" s="60"/>
      <c r="AF562" s="60"/>
      <c r="AG562" s="60"/>
      <c r="AH562" s="60"/>
      <c r="AQ562" s="55" t="s">
        <v>933</v>
      </c>
      <c r="AS562" s="55" t="s">
        <v>902</v>
      </c>
      <c r="AZ562" s="95"/>
      <c r="BL562" s="55" t="s">
        <v>947</v>
      </c>
      <c r="BN562" s="55" t="s">
        <v>694</v>
      </c>
    </row>
    <row r="563" spans="1:87" ht="15.75" customHeight="1">
      <c r="A563" s="4">
        <v>562</v>
      </c>
      <c r="B563" s="2"/>
      <c r="C563" s="45" t="s">
        <v>572</v>
      </c>
      <c r="D563" s="2"/>
      <c r="E563" s="4">
        <v>27</v>
      </c>
      <c r="F563" s="2" t="s">
        <v>572</v>
      </c>
      <c r="G563" s="4">
        <v>2001269764</v>
      </c>
      <c r="H563" s="4">
        <v>6853976570</v>
      </c>
      <c r="I563" s="4"/>
      <c r="J563" s="47" t="s">
        <v>599</v>
      </c>
      <c r="V563" s="55" t="s">
        <v>918</v>
      </c>
      <c r="X563" s="55" t="s">
        <v>694</v>
      </c>
      <c r="AE563" s="60"/>
      <c r="AF563" s="60"/>
      <c r="AG563" s="60"/>
      <c r="AH563" s="60"/>
      <c r="AQ563" s="55" t="s">
        <v>923</v>
      </c>
      <c r="AS563" s="55" t="s">
        <v>922</v>
      </c>
      <c r="AZ563" s="95"/>
      <c r="BL563" s="55" t="s">
        <v>934</v>
      </c>
      <c r="BN563" s="55" t="s">
        <v>694</v>
      </c>
    </row>
    <row r="564" spans="1:87" ht="15.75" customHeight="1">
      <c r="A564" s="4">
        <v>563</v>
      </c>
      <c r="B564" s="2"/>
      <c r="C564" s="45" t="s">
        <v>572</v>
      </c>
      <c r="D564" s="2"/>
      <c r="E564" s="4">
        <v>28</v>
      </c>
      <c r="F564" s="2" t="s">
        <v>572</v>
      </c>
      <c r="G564" s="4">
        <v>2001280441</v>
      </c>
      <c r="H564" s="4">
        <v>6858719687</v>
      </c>
      <c r="I564" s="4"/>
      <c r="J564" s="47" t="s">
        <v>600</v>
      </c>
      <c r="U564" s="55" t="s">
        <v>948</v>
      </c>
      <c r="V564" s="55" t="s">
        <v>948</v>
      </c>
      <c r="W564" s="55" t="s">
        <v>948</v>
      </c>
      <c r="X564" s="55" t="s">
        <v>948</v>
      </c>
      <c r="AE564" s="60"/>
      <c r="AF564" s="60"/>
      <c r="AG564" s="60"/>
      <c r="AH564" s="60"/>
      <c r="AQ564" s="55" t="s">
        <v>949</v>
      </c>
      <c r="AR564" s="55" t="s">
        <v>922</v>
      </c>
      <c r="AS564" s="55" t="s">
        <v>922</v>
      </c>
      <c r="AZ564" s="95"/>
      <c r="BK564" s="55" t="s">
        <v>888</v>
      </c>
      <c r="BL564" s="55" t="s">
        <v>888</v>
      </c>
      <c r="BN564" s="21" t="s">
        <v>882</v>
      </c>
    </row>
    <row r="565" spans="1:87" ht="15.75" customHeight="1">
      <c r="A565" s="4">
        <v>564</v>
      </c>
      <c r="B565" s="2"/>
      <c r="C565" s="45" t="s">
        <v>572</v>
      </c>
      <c r="D565" s="2"/>
      <c r="E565" s="4">
        <v>29</v>
      </c>
      <c r="F565" s="2" t="s">
        <v>572</v>
      </c>
      <c r="G565" s="4">
        <v>2001242540</v>
      </c>
      <c r="H565" s="4">
        <v>6839525121</v>
      </c>
      <c r="I565" s="4"/>
      <c r="J565" s="47" t="s">
        <v>601</v>
      </c>
      <c r="V565" s="55" t="s">
        <v>914</v>
      </c>
      <c r="X565" s="55" t="s">
        <v>694</v>
      </c>
      <c r="AE565" s="60"/>
      <c r="AF565" s="60"/>
      <c r="AG565" s="60"/>
      <c r="AH565" s="60"/>
      <c r="AQ565" s="55" t="s">
        <v>923</v>
      </c>
      <c r="AS565" s="55" t="s">
        <v>922</v>
      </c>
      <c r="AZ565" s="95"/>
      <c r="BK565" s="55" t="s">
        <v>496</v>
      </c>
      <c r="BL565" s="55" t="s">
        <v>496</v>
      </c>
      <c r="BM565" s="55" t="s">
        <v>496</v>
      </c>
      <c r="BN565" s="55" t="s">
        <v>496</v>
      </c>
      <c r="BO565" s="55" t="s">
        <v>496</v>
      </c>
      <c r="BP565" s="55" t="s">
        <v>496</v>
      </c>
      <c r="BQ565" s="55" t="s">
        <v>496</v>
      </c>
      <c r="BR565" s="55" t="s">
        <v>496</v>
      </c>
      <c r="BS565" s="55" t="s">
        <v>496</v>
      </c>
      <c r="BT565" s="55" t="s">
        <v>496</v>
      </c>
    </row>
    <row r="566" spans="1:87" ht="15.75" customHeight="1">
      <c r="A566" s="4">
        <v>565</v>
      </c>
      <c r="B566" s="2"/>
      <c r="C566" s="45" t="s">
        <v>572</v>
      </c>
      <c r="D566" s="2"/>
      <c r="E566" s="4">
        <v>30</v>
      </c>
      <c r="F566" s="2" t="s">
        <v>572</v>
      </c>
      <c r="G566" s="4">
        <v>2001185128</v>
      </c>
      <c r="H566" s="4">
        <v>6878235830</v>
      </c>
      <c r="I566" s="4"/>
      <c r="J566" s="47" t="s">
        <v>602</v>
      </c>
      <c r="V566" s="55" t="s">
        <v>923</v>
      </c>
      <c r="X566" s="55" t="s">
        <v>949</v>
      </c>
      <c r="AE566" s="60"/>
      <c r="AF566" s="60"/>
      <c r="AG566" s="60"/>
      <c r="AH566" s="60"/>
      <c r="AQ566" s="55" t="s">
        <v>923</v>
      </c>
      <c r="AS566" s="55" t="s">
        <v>922</v>
      </c>
      <c r="AZ566" s="95"/>
      <c r="BJ566" s="55" t="s">
        <v>66</v>
      </c>
      <c r="BK566" s="55" t="s">
        <v>66</v>
      </c>
      <c r="BL566" s="55" t="s">
        <v>66</v>
      </c>
      <c r="BM566" s="55" t="s">
        <v>66</v>
      </c>
      <c r="BN566" s="55" t="s">
        <v>66</v>
      </c>
      <c r="CG566" s="55" t="s">
        <v>950</v>
      </c>
    </row>
    <row r="567" spans="1:87" ht="15.75" customHeight="1">
      <c r="A567" s="4">
        <v>566</v>
      </c>
      <c r="B567" s="2"/>
      <c r="C567" s="45" t="s">
        <v>572</v>
      </c>
      <c r="D567" s="2"/>
      <c r="E567" s="4">
        <v>31</v>
      </c>
      <c r="F567" s="2" t="s">
        <v>572</v>
      </c>
      <c r="G567" s="4">
        <v>2001185133</v>
      </c>
      <c r="H567" s="4">
        <v>6841904625</v>
      </c>
      <c r="I567" s="4"/>
      <c r="J567" s="47" t="s">
        <v>603</v>
      </c>
      <c r="S567" s="55"/>
      <c r="V567" s="55" t="s">
        <v>946</v>
      </c>
      <c r="AE567" s="60"/>
      <c r="AF567" s="60"/>
      <c r="AG567" s="60"/>
      <c r="AH567" s="60"/>
      <c r="AP567" s="55" t="s">
        <v>66</v>
      </c>
      <c r="AQ567" s="55" t="s">
        <v>66</v>
      </c>
      <c r="AR567" s="55" t="s">
        <v>66</v>
      </c>
      <c r="AS567" s="55" t="s">
        <v>66</v>
      </c>
      <c r="AT567" s="55"/>
      <c r="AZ567" s="21"/>
      <c r="BK567" s="55" t="s">
        <v>891</v>
      </c>
      <c r="BL567" s="55" t="s">
        <v>914</v>
      </c>
      <c r="BN567" s="55" t="s">
        <v>914</v>
      </c>
      <c r="CF567" s="55" t="s">
        <v>914</v>
      </c>
      <c r="CG567" s="55" t="s">
        <v>914</v>
      </c>
      <c r="CI567" s="55" t="s">
        <v>946</v>
      </c>
    </row>
    <row r="568" spans="1:87" ht="15.75" customHeight="1">
      <c r="A568" s="4">
        <v>567</v>
      </c>
      <c r="B568" s="2"/>
      <c r="C568" s="45" t="s">
        <v>604</v>
      </c>
      <c r="D568" s="2"/>
      <c r="E568" s="4"/>
      <c r="F568" s="2" t="s">
        <v>604</v>
      </c>
      <c r="G568" s="4">
        <v>2001224018</v>
      </c>
      <c r="H568" s="4">
        <v>6839444514</v>
      </c>
      <c r="I568" s="4"/>
      <c r="J568" s="47" t="s">
        <v>605</v>
      </c>
      <c r="X568" s="55" t="s">
        <v>914</v>
      </c>
      <c r="AE568" s="60"/>
      <c r="AF568" s="60"/>
      <c r="AG568" s="60"/>
      <c r="AH568" s="60"/>
      <c r="AZ568" s="95"/>
    </row>
    <row r="569" spans="1:87" ht="15.75" customHeight="1">
      <c r="A569" s="4">
        <v>568</v>
      </c>
      <c r="B569" s="2"/>
      <c r="C569" s="45" t="s">
        <v>604</v>
      </c>
      <c r="D569" s="2"/>
      <c r="E569" s="4"/>
      <c r="F569" s="2" t="s">
        <v>604</v>
      </c>
      <c r="G569" s="4">
        <v>2001223971</v>
      </c>
      <c r="H569" s="4">
        <v>6839253518</v>
      </c>
      <c r="I569" s="4"/>
      <c r="J569" s="47" t="s">
        <v>606</v>
      </c>
      <c r="AE569" s="60"/>
      <c r="AF569" s="60"/>
      <c r="AG569" s="60"/>
      <c r="AH569" s="60"/>
      <c r="AZ569" s="95"/>
    </row>
    <row r="570" spans="1:87" ht="15.75" customHeight="1">
      <c r="A570" s="4">
        <v>569</v>
      </c>
      <c r="B570" s="2"/>
      <c r="C570" s="45" t="s">
        <v>604</v>
      </c>
      <c r="D570" s="2"/>
      <c r="E570" s="4"/>
      <c r="F570" s="2" t="s">
        <v>604</v>
      </c>
      <c r="G570" s="4">
        <v>2001185134</v>
      </c>
      <c r="H570" s="4">
        <v>6828913950</v>
      </c>
      <c r="I570" s="4"/>
      <c r="J570" s="47" t="s">
        <v>607</v>
      </c>
      <c r="AE570" s="60"/>
      <c r="AF570" s="60"/>
      <c r="AG570" s="60"/>
      <c r="AH570" s="60"/>
      <c r="AZ570" s="95"/>
    </row>
    <row r="571" spans="1:87" ht="15.75" customHeight="1">
      <c r="A571" s="4">
        <v>570</v>
      </c>
      <c r="B571" s="2"/>
      <c r="C571" s="45" t="s">
        <v>604</v>
      </c>
      <c r="D571" s="2"/>
      <c r="E571" s="4"/>
      <c r="F571" s="2" t="s">
        <v>604</v>
      </c>
      <c r="G571" s="4">
        <v>2001224023</v>
      </c>
      <c r="H571" s="4">
        <v>6858042670</v>
      </c>
      <c r="I571" s="4"/>
      <c r="J571" s="47" t="s">
        <v>608</v>
      </c>
      <c r="AE571" s="60"/>
      <c r="AF571" s="60"/>
      <c r="AG571" s="60"/>
      <c r="AH571" s="60"/>
      <c r="AZ571" s="95"/>
    </row>
    <row r="572" spans="1:87" ht="15.75" customHeight="1">
      <c r="A572" s="4">
        <v>571</v>
      </c>
      <c r="B572" s="2"/>
      <c r="C572" s="45" t="s">
        <v>604</v>
      </c>
      <c r="D572" s="2"/>
      <c r="E572" s="4"/>
      <c r="F572" s="2" t="s">
        <v>604</v>
      </c>
      <c r="G572" s="4">
        <v>2001185110</v>
      </c>
      <c r="H572" s="4">
        <v>6841904975</v>
      </c>
      <c r="I572" s="4"/>
      <c r="J572" s="47" t="s">
        <v>609</v>
      </c>
      <c r="AE572" s="60"/>
      <c r="AF572" s="60"/>
      <c r="AG572" s="60"/>
      <c r="AH572" s="60"/>
      <c r="AZ572" s="95"/>
    </row>
    <row r="573" spans="1:87" ht="15.75" customHeight="1">
      <c r="A573" s="4">
        <v>572</v>
      </c>
      <c r="B573" s="2"/>
      <c r="C573" s="45" t="s">
        <v>604</v>
      </c>
      <c r="D573" s="2"/>
      <c r="E573" s="4"/>
      <c r="F573" s="2" t="s">
        <v>604</v>
      </c>
      <c r="G573" s="4">
        <v>2001174751</v>
      </c>
      <c r="H573" s="4">
        <v>6878374792</v>
      </c>
      <c r="I573" s="4"/>
      <c r="J573" s="47" t="s">
        <v>610</v>
      </c>
      <c r="AE573" s="60"/>
      <c r="AF573" s="60"/>
      <c r="AG573" s="60"/>
      <c r="AH573" s="60"/>
      <c r="AZ573" s="95"/>
    </row>
    <row r="574" spans="1:87" ht="15.75" customHeight="1">
      <c r="A574" s="4">
        <v>573</v>
      </c>
      <c r="B574" s="2"/>
      <c r="C574" s="45" t="s">
        <v>604</v>
      </c>
      <c r="D574" s="2"/>
      <c r="E574" s="4"/>
      <c r="F574" s="2" t="s">
        <v>604</v>
      </c>
      <c r="G574" s="4">
        <v>2001279630</v>
      </c>
      <c r="H574" s="4">
        <v>6853101509</v>
      </c>
      <c r="I574" s="4"/>
      <c r="J574" s="47" t="s">
        <v>611</v>
      </c>
      <c r="AE574" s="60"/>
      <c r="AF574" s="60"/>
      <c r="AG574" s="60"/>
      <c r="AH574" s="60"/>
      <c r="AZ574" s="95"/>
    </row>
    <row r="575" spans="1:87" ht="15.75" customHeight="1">
      <c r="A575" s="4">
        <v>574</v>
      </c>
      <c r="B575" s="2"/>
      <c r="C575" s="45" t="s">
        <v>604</v>
      </c>
      <c r="D575" s="2"/>
      <c r="E575" s="4"/>
      <c r="F575" s="2" t="s">
        <v>604</v>
      </c>
      <c r="G575" s="4">
        <v>2001185141</v>
      </c>
      <c r="H575" s="4">
        <v>6878374793</v>
      </c>
      <c r="I575" s="4"/>
      <c r="J575" s="47" t="s">
        <v>612</v>
      </c>
      <c r="AE575" s="60"/>
      <c r="AF575" s="60"/>
      <c r="AG575" s="60"/>
      <c r="AH575" s="60"/>
      <c r="AZ575" s="95"/>
    </row>
    <row r="576" spans="1:87" ht="15.75" customHeight="1">
      <c r="A576" s="4">
        <v>575</v>
      </c>
      <c r="B576" s="2"/>
      <c r="C576" s="45" t="s">
        <v>604</v>
      </c>
      <c r="D576" s="2"/>
      <c r="E576" s="4"/>
      <c r="F576" s="2" t="s">
        <v>604</v>
      </c>
      <c r="G576" s="4">
        <v>2001242558</v>
      </c>
      <c r="H576" s="4">
        <v>6853762764</v>
      </c>
      <c r="I576" s="4"/>
      <c r="J576" s="47" t="s">
        <v>613</v>
      </c>
      <c r="AE576" s="60"/>
      <c r="AF576" s="60"/>
      <c r="AG576" s="60"/>
      <c r="AH576" s="60"/>
      <c r="AZ576" s="95"/>
    </row>
    <row r="577" spans="1:76" ht="15.75" customHeight="1">
      <c r="A577" s="4">
        <v>576</v>
      </c>
      <c r="B577" s="2"/>
      <c r="C577" s="45" t="s">
        <v>604</v>
      </c>
      <c r="D577" s="2"/>
      <c r="E577" s="4"/>
      <c r="F577" s="2" t="s">
        <v>604</v>
      </c>
      <c r="G577" s="4">
        <v>2001185114</v>
      </c>
      <c r="H577" s="4">
        <v>6878374794</v>
      </c>
      <c r="I577" s="4"/>
      <c r="J577" s="47" t="s">
        <v>614</v>
      </c>
    </row>
    <row r="578" spans="1:76" ht="15.75" customHeight="1">
      <c r="A578" s="4">
        <v>577</v>
      </c>
      <c r="B578" s="2"/>
      <c r="C578" s="45" t="s">
        <v>604</v>
      </c>
      <c r="D578" s="2"/>
      <c r="E578" s="4"/>
      <c r="F578" s="2" t="s">
        <v>604</v>
      </c>
      <c r="G578" s="4">
        <v>2001128265</v>
      </c>
      <c r="H578" s="4">
        <v>6842587901</v>
      </c>
      <c r="I578" s="4"/>
      <c r="J578" s="47" t="s">
        <v>615</v>
      </c>
    </row>
    <row r="579" spans="1:76" ht="15.75" customHeight="1">
      <c r="A579" s="4">
        <v>578</v>
      </c>
      <c r="B579" s="2"/>
      <c r="C579" s="45" t="s">
        <v>604</v>
      </c>
      <c r="D579" s="2"/>
      <c r="E579" s="4"/>
      <c r="F579" s="2" t="s">
        <v>604</v>
      </c>
      <c r="G579" s="4">
        <v>2001224031</v>
      </c>
      <c r="H579" s="4">
        <v>6802181138</v>
      </c>
      <c r="I579" s="4"/>
      <c r="J579" s="47" t="s">
        <v>616</v>
      </c>
    </row>
    <row r="580" spans="1:76" ht="15.75" customHeight="1">
      <c r="A580" s="4">
        <v>579</v>
      </c>
      <c r="B580" s="2"/>
      <c r="C580" s="45" t="s">
        <v>604</v>
      </c>
      <c r="D580" s="2"/>
      <c r="E580" s="4"/>
      <c r="F580" s="2" t="s">
        <v>604</v>
      </c>
      <c r="G580" s="4">
        <v>2001223979</v>
      </c>
      <c r="H580" s="4">
        <v>6802185348</v>
      </c>
      <c r="I580" s="4"/>
      <c r="J580" s="47" t="s">
        <v>617</v>
      </c>
      <c r="AZ580" s="21"/>
      <c r="BS580" s="55" t="s">
        <v>66</v>
      </c>
      <c r="BT580" s="55" t="s">
        <v>66</v>
      </c>
      <c r="BU580" s="55" t="s">
        <v>66</v>
      </c>
      <c r="BV580" s="55" t="s">
        <v>66</v>
      </c>
      <c r="BW580" s="55" t="s">
        <v>66</v>
      </c>
      <c r="BX580" s="55" t="s">
        <v>66</v>
      </c>
    </row>
    <row r="581" spans="1:76" ht="15.75" customHeight="1">
      <c r="A581" s="4">
        <v>580</v>
      </c>
      <c r="B581" s="2"/>
      <c r="C581" s="45" t="s">
        <v>604</v>
      </c>
      <c r="D581" s="2"/>
      <c r="E581" s="4"/>
      <c r="F581" s="2" t="s">
        <v>604</v>
      </c>
      <c r="G581" s="4">
        <v>2001185144</v>
      </c>
      <c r="H581" s="4">
        <v>6879260333</v>
      </c>
      <c r="I581" s="4"/>
      <c r="J581" s="47" t="s">
        <v>618</v>
      </c>
    </row>
    <row r="582" spans="1:76" ht="15.75" customHeight="1">
      <c r="A582" s="4">
        <v>581</v>
      </c>
      <c r="B582" s="2"/>
      <c r="C582" s="45" t="s">
        <v>604</v>
      </c>
      <c r="D582" s="2"/>
      <c r="E582" s="4"/>
      <c r="F582" s="2" t="s">
        <v>604</v>
      </c>
      <c r="G582" s="4">
        <v>2001185156</v>
      </c>
      <c r="H582" s="4">
        <v>6878374796</v>
      </c>
      <c r="I582" s="4"/>
      <c r="J582" s="47" t="s">
        <v>619</v>
      </c>
    </row>
    <row r="583" spans="1:76" ht="15.75" customHeight="1">
      <c r="A583" s="4">
        <v>582</v>
      </c>
      <c r="B583" s="2"/>
      <c r="C583" s="45" t="s">
        <v>604</v>
      </c>
      <c r="D583" s="2"/>
      <c r="E583" s="4"/>
      <c r="F583" s="2" t="s">
        <v>604</v>
      </c>
      <c r="G583" s="4">
        <v>2001223989</v>
      </c>
      <c r="H583" s="4">
        <v>6865524346</v>
      </c>
      <c r="I583" s="4"/>
      <c r="J583" s="47" t="s">
        <v>620</v>
      </c>
    </row>
    <row r="584" spans="1:76" ht="15.75" customHeight="1">
      <c r="A584" s="4">
        <v>583</v>
      </c>
      <c r="B584" s="2"/>
      <c r="C584" s="45" t="s">
        <v>604</v>
      </c>
      <c r="D584" s="2"/>
      <c r="E584" s="4"/>
      <c r="F584" s="2" t="s">
        <v>604</v>
      </c>
      <c r="G584" s="4">
        <v>2001312642</v>
      </c>
      <c r="H584" s="4">
        <v>6854047202</v>
      </c>
      <c r="I584" s="4"/>
      <c r="J584" s="47" t="s">
        <v>621</v>
      </c>
    </row>
    <row r="585" spans="1:76" ht="15.75" customHeight="1">
      <c r="A585" s="4">
        <v>584</v>
      </c>
      <c r="B585" s="2"/>
      <c r="C585" s="45" t="s">
        <v>604</v>
      </c>
      <c r="D585" s="2"/>
      <c r="E585" s="4"/>
      <c r="F585" s="2" t="s">
        <v>604</v>
      </c>
      <c r="G585" s="4">
        <v>2001312648</v>
      </c>
      <c r="H585" s="4">
        <v>6854047206</v>
      </c>
      <c r="I585" s="4"/>
      <c r="J585" s="47" t="s">
        <v>622</v>
      </c>
    </row>
    <row r="586" spans="1:76" ht="15.75" customHeight="1">
      <c r="A586" s="4">
        <v>585</v>
      </c>
      <c r="B586" s="2"/>
      <c r="C586" s="45" t="s">
        <v>604</v>
      </c>
      <c r="D586" s="2"/>
      <c r="E586" s="4"/>
      <c r="F586" s="2" t="s">
        <v>604</v>
      </c>
      <c r="G586" s="4">
        <v>2001128208</v>
      </c>
      <c r="H586" s="4">
        <v>6842578716</v>
      </c>
      <c r="I586" s="4"/>
      <c r="J586" s="47" t="s">
        <v>623</v>
      </c>
      <c r="AZ586" s="21"/>
    </row>
    <row r="587" spans="1:76" ht="15.75" customHeight="1">
      <c r="A587" s="4">
        <v>587</v>
      </c>
      <c r="B587" s="2"/>
      <c r="C587" s="45" t="s">
        <v>604</v>
      </c>
      <c r="D587" s="2"/>
      <c r="E587" s="4"/>
      <c r="F587" s="2" t="s">
        <v>604</v>
      </c>
      <c r="G587" s="4">
        <v>2001242538</v>
      </c>
      <c r="H587" s="4">
        <v>6828170851</v>
      </c>
      <c r="I587" s="4"/>
      <c r="J587" s="47" t="s">
        <v>624</v>
      </c>
    </row>
    <row r="588" spans="1:76" ht="15.75" customHeight="1">
      <c r="A588" s="4">
        <v>588</v>
      </c>
      <c r="B588" s="2"/>
      <c r="C588" s="45" t="s">
        <v>604</v>
      </c>
      <c r="D588" s="2"/>
      <c r="E588" s="4"/>
      <c r="F588" s="2" t="s">
        <v>604</v>
      </c>
      <c r="G588" s="4">
        <v>2001269768</v>
      </c>
      <c r="H588" s="4">
        <v>6854047175</v>
      </c>
      <c r="I588" s="4"/>
      <c r="J588" s="47" t="s">
        <v>625</v>
      </c>
    </row>
    <row r="589" spans="1:76" ht="15.75" customHeight="1">
      <c r="A589" s="4">
        <v>589</v>
      </c>
      <c r="B589" s="2"/>
      <c r="C589" s="45" t="s">
        <v>604</v>
      </c>
      <c r="D589" s="2"/>
      <c r="E589" s="4"/>
      <c r="F589" s="2" t="s">
        <v>604</v>
      </c>
      <c r="G589" s="4">
        <v>2001128276</v>
      </c>
      <c r="H589" s="4">
        <v>6834751661</v>
      </c>
      <c r="I589" s="4"/>
      <c r="J589" s="47" t="s">
        <v>626</v>
      </c>
      <c r="AZ589" s="21"/>
    </row>
    <row r="590" spans="1:76" ht="15.75" customHeight="1">
      <c r="A590" s="4">
        <v>590</v>
      </c>
      <c r="B590" s="2"/>
      <c r="C590" s="45" t="s">
        <v>604</v>
      </c>
      <c r="D590" s="2"/>
      <c r="E590" s="4"/>
      <c r="F590" s="2" t="s">
        <v>604</v>
      </c>
      <c r="G590" s="4">
        <v>2001185127</v>
      </c>
      <c r="H590" s="4">
        <v>6828295881</v>
      </c>
      <c r="I590" s="4"/>
      <c r="J590" s="47" t="s">
        <v>627</v>
      </c>
    </row>
    <row r="591" spans="1:76" ht="15.75" customHeight="1">
      <c r="A591" s="4">
        <v>591</v>
      </c>
      <c r="B591" s="2"/>
      <c r="C591" s="45" t="s">
        <v>604</v>
      </c>
      <c r="D591" s="2"/>
      <c r="E591" s="4"/>
      <c r="F591" s="2" t="s">
        <v>604</v>
      </c>
      <c r="G591" s="4">
        <v>2001185160</v>
      </c>
      <c r="H591" s="4">
        <v>6878374801</v>
      </c>
      <c r="I591" s="4"/>
      <c r="J591" s="47" t="s">
        <v>628</v>
      </c>
    </row>
    <row r="592" spans="1:76" ht="15.75" customHeight="1">
      <c r="A592" s="4">
        <v>592</v>
      </c>
      <c r="B592" s="2"/>
      <c r="C592" s="45" t="s">
        <v>604</v>
      </c>
      <c r="D592" s="2"/>
      <c r="E592" s="4"/>
      <c r="F592" s="2" t="s">
        <v>604</v>
      </c>
      <c r="G592" s="4">
        <v>2001185170</v>
      </c>
      <c r="H592" s="4">
        <v>6878374804</v>
      </c>
      <c r="I592" s="4"/>
      <c r="J592" s="47" t="s">
        <v>629</v>
      </c>
    </row>
    <row r="593" spans="1:52" ht="15.75" customHeight="1">
      <c r="A593" s="4">
        <v>593</v>
      </c>
      <c r="B593" s="2"/>
      <c r="C593" s="45" t="s">
        <v>604</v>
      </c>
      <c r="D593" s="2"/>
      <c r="E593" s="4"/>
      <c r="F593" s="2" t="s">
        <v>604</v>
      </c>
      <c r="G593" s="4">
        <v>2001223992</v>
      </c>
      <c r="H593" s="4">
        <v>6839443768</v>
      </c>
      <c r="I593" s="4"/>
      <c r="J593" s="47" t="s">
        <v>630</v>
      </c>
      <c r="AZ593" s="21"/>
    </row>
    <row r="594" spans="1:52" ht="15.75" customHeight="1">
      <c r="A594" s="4">
        <v>594</v>
      </c>
      <c r="B594" s="2"/>
      <c r="C594" s="45" t="s">
        <v>604</v>
      </c>
      <c r="D594" s="2"/>
      <c r="E594" s="4"/>
      <c r="F594" s="2" t="s">
        <v>604</v>
      </c>
      <c r="G594" s="4">
        <v>2001224026</v>
      </c>
      <c r="H594" s="4">
        <v>6839485081</v>
      </c>
      <c r="I594" s="4"/>
      <c r="J594" s="47" t="s">
        <v>631</v>
      </c>
    </row>
    <row r="595" spans="1:52" ht="15.75" customHeight="1">
      <c r="A595" s="4">
        <v>595</v>
      </c>
      <c r="B595" s="2"/>
      <c r="C595" s="45" t="s">
        <v>632</v>
      </c>
      <c r="D595" s="2"/>
      <c r="E595" s="4"/>
      <c r="F595" s="2" t="s">
        <v>632</v>
      </c>
      <c r="G595" s="4">
        <v>2001128251</v>
      </c>
      <c r="H595" s="4">
        <v>6802153273</v>
      </c>
      <c r="I595" s="4"/>
      <c r="J595" s="47" t="s">
        <v>633</v>
      </c>
    </row>
    <row r="596" spans="1:52" ht="15.75" customHeight="1">
      <c r="A596" s="4">
        <v>596</v>
      </c>
      <c r="B596" s="2"/>
      <c r="C596" s="45" t="s">
        <v>632</v>
      </c>
      <c r="D596" s="2"/>
      <c r="E596" s="4"/>
      <c r="F596" s="2" t="s">
        <v>632</v>
      </c>
      <c r="G596" s="4">
        <v>2001224020</v>
      </c>
      <c r="H596" s="4">
        <v>6839450335</v>
      </c>
      <c r="I596" s="4"/>
      <c r="J596" s="47" t="s">
        <v>634</v>
      </c>
    </row>
    <row r="597" spans="1:52" ht="15.75" customHeight="1">
      <c r="A597" s="4">
        <v>597</v>
      </c>
      <c r="B597" s="2"/>
      <c r="C597" s="45" t="s">
        <v>632</v>
      </c>
      <c r="D597" s="2"/>
      <c r="E597" s="4"/>
      <c r="F597" s="2" t="s">
        <v>632</v>
      </c>
      <c r="G597" s="4">
        <v>2001269751</v>
      </c>
      <c r="H597" s="4">
        <v>6853976560</v>
      </c>
      <c r="I597" s="4"/>
      <c r="J597" s="47" t="s">
        <v>635</v>
      </c>
      <c r="AZ597" s="21"/>
    </row>
    <row r="598" spans="1:52" ht="15.75" customHeight="1">
      <c r="A598" s="4">
        <v>598</v>
      </c>
      <c r="B598" s="2"/>
      <c r="C598" s="45" t="s">
        <v>632</v>
      </c>
      <c r="D598" s="2"/>
      <c r="E598" s="4"/>
      <c r="F598" s="2" t="s">
        <v>632</v>
      </c>
      <c r="G598" s="4">
        <v>2001128224</v>
      </c>
      <c r="H598" s="4">
        <v>6878259245</v>
      </c>
      <c r="I598" s="4"/>
      <c r="J598" s="47" t="s">
        <v>636</v>
      </c>
    </row>
    <row r="599" spans="1:52" ht="15.75" customHeight="1">
      <c r="A599" s="4">
        <v>599</v>
      </c>
      <c r="B599" s="2"/>
      <c r="C599" s="45" t="s">
        <v>632</v>
      </c>
      <c r="D599" s="2"/>
      <c r="E599" s="4"/>
      <c r="F599" s="2" t="s">
        <v>632</v>
      </c>
      <c r="G599" s="4">
        <v>2001269814</v>
      </c>
      <c r="H599" s="4">
        <v>6801983115</v>
      </c>
      <c r="I599" s="4"/>
      <c r="J599" s="47" t="s">
        <v>637</v>
      </c>
    </row>
    <row r="600" spans="1:52" ht="15.75" customHeight="1">
      <c r="A600" s="4">
        <v>600</v>
      </c>
      <c r="B600" s="2"/>
      <c r="C600" s="45" t="s">
        <v>632</v>
      </c>
      <c r="D600" s="2"/>
      <c r="E600" s="4"/>
      <c r="F600" s="2" t="s">
        <v>632</v>
      </c>
      <c r="G600" s="4">
        <v>2001223972</v>
      </c>
      <c r="H600" s="4">
        <v>6839255348</v>
      </c>
      <c r="I600" s="4"/>
      <c r="J600" s="47" t="s">
        <v>638</v>
      </c>
    </row>
    <row r="601" spans="1:52" ht="15.75" customHeight="1">
      <c r="A601" s="4">
        <v>601</v>
      </c>
      <c r="B601" s="2"/>
      <c r="C601" s="45" t="s">
        <v>632</v>
      </c>
      <c r="D601" s="2"/>
      <c r="E601" s="4"/>
      <c r="F601" s="2" t="s">
        <v>632</v>
      </c>
      <c r="G601" s="4">
        <v>2001224022</v>
      </c>
      <c r="H601" s="4">
        <v>6839451186</v>
      </c>
      <c r="I601" s="4"/>
      <c r="J601" s="47" t="s">
        <v>639</v>
      </c>
    </row>
    <row r="602" spans="1:52" ht="15.75" customHeight="1">
      <c r="A602" s="4">
        <v>602</v>
      </c>
      <c r="B602" s="2"/>
      <c r="C602" s="45" t="s">
        <v>632</v>
      </c>
      <c r="D602" s="2"/>
      <c r="E602" s="4"/>
      <c r="F602" s="2" t="s">
        <v>632</v>
      </c>
      <c r="G602" s="4">
        <v>2001242521</v>
      </c>
      <c r="H602" s="4">
        <v>6839527460</v>
      </c>
      <c r="I602" s="4"/>
      <c r="J602" s="47" t="s">
        <v>640</v>
      </c>
    </row>
    <row r="603" spans="1:52" ht="15.75" customHeight="1">
      <c r="A603" s="4">
        <v>603</v>
      </c>
      <c r="B603" s="2"/>
      <c r="C603" s="45" t="s">
        <v>632</v>
      </c>
      <c r="D603" s="2"/>
      <c r="E603" s="4"/>
      <c r="F603" s="2" t="s">
        <v>632</v>
      </c>
      <c r="G603" s="4">
        <v>2001269753</v>
      </c>
      <c r="H603" s="4">
        <v>6853976562</v>
      </c>
      <c r="I603" s="4"/>
      <c r="J603" s="47" t="s">
        <v>641</v>
      </c>
    </row>
    <row r="604" spans="1:52" ht="15.75" customHeight="1">
      <c r="A604" s="4">
        <v>604</v>
      </c>
      <c r="B604" s="2"/>
      <c r="C604" s="45" t="s">
        <v>632</v>
      </c>
      <c r="D604" s="2"/>
      <c r="E604" s="4"/>
      <c r="F604" s="2" t="s">
        <v>632</v>
      </c>
      <c r="G604" s="4">
        <v>2001223974</v>
      </c>
      <c r="H604" s="4">
        <v>6858042200</v>
      </c>
      <c r="I604" s="4"/>
      <c r="J604" s="47" t="s">
        <v>642</v>
      </c>
    </row>
    <row r="605" spans="1:52" ht="15.75" customHeight="1">
      <c r="A605" s="4">
        <v>605</v>
      </c>
      <c r="B605" s="2"/>
      <c r="C605" s="45" t="s">
        <v>632</v>
      </c>
      <c r="D605" s="2"/>
      <c r="E605" s="4"/>
      <c r="F605" s="2" t="s">
        <v>632</v>
      </c>
      <c r="G605" s="4">
        <v>2001242522</v>
      </c>
      <c r="H605" s="4">
        <v>6830954068</v>
      </c>
      <c r="I605" s="4"/>
      <c r="J605" s="47" t="s">
        <v>643</v>
      </c>
    </row>
    <row r="606" spans="1:52" ht="15.75" customHeight="1">
      <c r="A606" s="4">
        <v>606</v>
      </c>
      <c r="B606" s="2"/>
      <c r="C606" s="45" t="s">
        <v>632</v>
      </c>
      <c r="D606" s="2"/>
      <c r="E606" s="4"/>
      <c r="F606" s="2" t="s">
        <v>632</v>
      </c>
      <c r="G606" s="4">
        <v>2001269754</v>
      </c>
      <c r="H606" s="4">
        <v>6853976563</v>
      </c>
      <c r="I606" s="4"/>
      <c r="J606" s="47" t="s">
        <v>644</v>
      </c>
    </row>
    <row r="607" spans="1:52" ht="15.75" customHeight="1">
      <c r="A607" s="4">
        <v>607</v>
      </c>
      <c r="B607" s="2"/>
      <c r="C607" s="45" t="s">
        <v>632</v>
      </c>
      <c r="D607" s="2"/>
      <c r="E607" s="4"/>
      <c r="F607" s="2" t="s">
        <v>632</v>
      </c>
      <c r="G607" s="4">
        <v>2001224021</v>
      </c>
      <c r="H607" s="4">
        <v>6858042668</v>
      </c>
      <c r="I607" s="4"/>
      <c r="J607" s="47" t="s">
        <v>645</v>
      </c>
    </row>
    <row r="608" spans="1:52" ht="15.75" customHeight="1">
      <c r="A608" s="4">
        <v>608</v>
      </c>
      <c r="B608" s="2"/>
      <c r="C608" s="45" t="s">
        <v>632</v>
      </c>
      <c r="D608" s="2"/>
      <c r="E608" s="4"/>
      <c r="F608" s="2" t="s">
        <v>632</v>
      </c>
      <c r="G608" s="4">
        <v>2001269824</v>
      </c>
      <c r="H608" s="4">
        <v>6878259246</v>
      </c>
      <c r="I608" s="4"/>
      <c r="J608" s="47" t="s">
        <v>646</v>
      </c>
    </row>
    <row r="609" spans="1:10" ht="15.75" customHeight="1">
      <c r="A609" s="4">
        <v>609</v>
      </c>
      <c r="B609" s="2"/>
      <c r="C609" s="45" t="s">
        <v>632</v>
      </c>
      <c r="D609" s="2"/>
      <c r="E609" s="4"/>
      <c r="F609" s="2" t="s">
        <v>632</v>
      </c>
      <c r="G609" s="4">
        <v>2001224037</v>
      </c>
      <c r="H609" s="4">
        <v>6878236098</v>
      </c>
      <c r="I609" s="4"/>
      <c r="J609" s="47" t="s">
        <v>647</v>
      </c>
    </row>
    <row r="610" spans="1:10" ht="15.75" customHeight="1">
      <c r="A610" s="4">
        <v>610</v>
      </c>
      <c r="B610" s="2"/>
      <c r="C610" s="45" t="s">
        <v>632</v>
      </c>
      <c r="D610" s="2"/>
      <c r="E610" s="4"/>
      <c r="F610" s="2" t="s">
        <v>632</v>
      </c>
      <c r="G610" s="4">
        <v>2001242561</v>
      </c>
      <c r="H610" s="4">
        <v>6840151849</v>
      </c>
      <c r="I610" s="4"/>
      <c r="J610" s="47" t="s">
        <v>648</v>
      </c>
    </row>
    <row r="611" spans="1:10" ht="15.75" customHeight="1">
      <c r="A611" s="4">
        <v>611</v>
      </c>
      <c r="B611" s="2"/>
      <c r="C611" s="45" t="s">
        <v>632</v>
      </c>
      <c r="D611" s="2"/>
      <c r="E611" s="4"/>
      <c r="F611" s="2" t="s">
        <v>632</v>
      </c>
      <c r="G611" s="4">
        <v>2001223981</v>
      </c>
      <c r="H611" s="4">
        <v>6858042205</v>
      </c>
      <c r="I611" s="4"/>
      <c r="J611" s="47" t="s">
        <v>649</v>
      </c>
    </row>
    <row r="612" spans="1:10" ht="15.75" customHeight="1">
      <c r="A612" s="4">
        <v>612</v>
      </c>
      <c r="B612" s="2"/>
      <c r="C612" s="45" t="s">
        <v>632</v>
      </c>
      <c r="D612" s="2"/>
      <c r="E612" s="4"/>
      <c r="F612" s="2" t="s">
        <v>632</v>
      </c>
      <c r="G612" s="4">
        <v>2001269826</v>
      </c>
      <c r="H612" s="4">
        <v>6878259248</v>
      </c>
      <c r="I612" s="4"/>
      <c r="J612" s="47" t="s">
        <v>650</v>
      </c>
    </row>
    <row r="613" spans="1:10" ht="15.75" customHeight="1">
      <c r="A613" s="4">
        <v>613</v>
      </c>
      <c r="B613" s="2"/>
      <c r="C613" s="45" t="s">
        <v>632</v>
      </c>
      <c r="D613" s="2"/>
      <c r="E613" s="4"/>
      <c r="F613" s="2" t="s">
        <v>632</v>
      </c>
      <c r="G613" s="4">
        <v>2001312640</v>
      </c>
      <c r="H613" s="4">
        <v>6853976586</v>
      </c>
      <c r="I613" s="4"/>
      <c r="J613" s="47" t="s">
        <v>651</v>
      </c>
    </row>
    <row r="614" spans="1:10" ht="15.75" customHeight="1">
      <c r="A614" s="4">
        <v>614</v>
      </c>
      <c r="B614" s="2"/>
      <c r="C614" s="45" t="s">
        <v>632</v>
      </c>
      <c r="D614" s="2"/>
      <c r="E614" s="4"/>
      <c r="F614" s="2" t="s">
        <v>632</v>
      </c>
      <c r="G614" s="4">
        <v>2001223984</v>
      </c>
      <c r="H614" s="4">
        <v>6827957091</v>
      </c>
      <c r="I614" s="4"/>
      <c r="J614" s="47" t="s">
        <v>652</v>
      </c>
    </row>
    <row r="615" spans="1:10" ht="15.75" customHeight="1">
      <c r="A615" s="4">
        <v>615</v>
      </c>
      <c r="B615" s="2"/>
      <c r="C615" s="45" t="s">
        <v>632</v>
      </c>
      <c r="D615" s="2"/>
      <c r="E615" s="4"/>
      <c r="F615" s="2" t="s">
        <v>632</v>
      </c>
      <c r="G615" s="4">
        <v>2001223985</v>
      </c>
      <c r="H615" s="4">
        <v>6858042210</v>
      </c>
      <c r="I615" s="4"/>
      <c r="J615" s="47" t="s">
        <v>653</v>
      </c>
    </row>
    <row r="616" spans="1:10" ht="15.75" customHeight="1">
      <c r="A616" s="4">
        <v>616</v>
      </c>
      <c r="B616" s="2"/>
      <c r="C616" s="45" t="s">
        <v>632</v>
      </c>
      <c r="D616" s="2"/>
      <c r="E616" s="4"/>
      <c r="F616" s="2" t="s">
        <v>632</v>
      </c>
      <c r="G616" s="4">
        <v>2001269762</v>
      </c>
      <c r="H616" s="4">
        <v>6801731235</v>
      </c>
      <c r="I616" s="4"/>
      <c r="J616" s="47" t="s">
        <v>654</v>
      </c>
    </row>
    <row r="617" spans="1:10" ht="15.75" customHeight="1">
      <c r="A617" s="4">
        <v>617</v>
      </c>
      <c r="B617" s="2"/>
      <c r="C617" s="45" t="s">
        <v>632</v>
      </c>
      <c r="D617" s="2"/>
      <c r="E617" s="4"/>
      <c r="F617" s="2" t="s">
        <v>632</v>
      </c>
      <c r="G617" s="4">
        <v>2001312649</v>
      </c>
      <c r="H617" s="4">
        <v>6853976590</v>
      </c>
      <c r="I617" s="4"/>
      <c r="J617" s="47" t="s">
        <v>655</v>
      </c>
    </row>
    <row r="618" spans="1:10" ht="15.75" customHeight="1">
      <c r="A618" s="4">
        <v>618</v>
      </c>
      <c r="B618" s="2"/>
      <c r="C618" s="45" t="s">
        <v>632</v>
      </c>
      <c r="D618" s="2"/>
      <c r="E618" s="4"/>
      <c r="F618" s="2" t="s">
        <v>632</v>
      </c>
      <c r="G618" s="4">
        <v>2001224032</v>
      </c>
      <c r="H618" s="4">
        <v>6858042676</v>
      </c>
      <c r="I618" s="4"/>
      <c r="J618" s="47" t="s">
        <v>656</v>
      </c>
    </row>
    <row r="619" spans="1:10" ht="15.75" customHeight="1">
      <c r="A619" s="4">
        <v>619</v>
      </c>
      <c r="B619" s="2"/>
      <c r="C619" s="45" t="s">
        <v>632</v>
      </c>
      <c r="D619" s="2"/>
      <c r="E619" s="4"/>
      <c r="F619" s="2" t="s">
        <v>632</v>
      </c>
      <c r="G619" s="4">
        <v>2001269766</v>
      </c>
      <c r="H619" s="4">
        <v>6853976572</v>
      </c>
      <c r="I619" s="4"/>
      <c r="J619" s="47" t="s">
        <v>657</v>
      </c>
    </row>
    <row r="620" spans="1:10" ht="15.75" customHeight="1">
      <c r="A620" s="4">
        <v>620</v>
      </c>
      <c r="B620" s="2"/>
      <c r="C620" s="45" t="s">
        <v>632</v>
      </c>
      <c r="D620" s="2"/>
      <c r="E620" s="4"/>
      <c r="F620" s="2" t="s">
        <v>632</v>
      </c>
      <c r="G620" s="4">
        <v>2001128210</v>
      </c>
      <c r="H620" s="4">
        <v>6853458327</v>
      </c>
      <c r="I620" s="4"/>
      <c r="J620" s="47" t="s">
        <v>658</v>
      </c>
    </row>
    <row r="621" spans="1:10" ht="15.75" customHeight="1">
      <c r="A621" s="4">
        <v>621</v>
      </c>
      <c r="B621" s="2"/>
      <c r="C621" s="45" t="s">
        <v>632</v>
      </c>
      <c r="D621" s="2"/>
      <c r="E621" s="4"/>
      <c r="F621" s="2" t="s">
        <v>632</v>
      </c>
      <c r="G621" s="4">
        <v>2001224124</v>
      </c>
      <c r="H621" s="4">
        <v>6822108272</v>
      </c>
      <c r="I621" s="4"/>
      <c r="J621" s="47" t="s">
        <v>659</v>
      </c>
    </row>
    <row r="622" spans="1:10" ht="15.75" customHeight="1">
      <c r="A622" s="4">
        <v>622</v>
      </c>
      <c r="B622" s="2"/>
      <c r="C622" s="45" t="s">
        <v>632</v>
      </c>
      <c r="D622" s="2"/>
      <c r="E622" s="4"/>
      <c r="F622" s="2" t="s">
        <v>632</v>
      </c>
      <c r="G622" s="4">
        <v>2001223991</v>
      </c>
      <c r="H622" s="4">
        <v>6839443579</v>
      </c>
      <c r="I622" s="4"/>
      <c r="J622" s="47" t="s">
        <v>660</v>
      </c>
    </row>
    <row r="623" spans="1:10" ht="15.75" customHeight="1">
      <c r="A623" s="4">
        <v>623</v>
      </c>
      <c r="B623" s="2"/>
      <c r="C623" s="45" t="s">
        <v>632</v>
      </c>
      <c r="D623" s="2"/>
      <c r="E623" s="4"/>
      <c r="F623" s="2" t="s">
        <v>632</v>
      </c>
      <c r="G623" s="4">
        <v>2001128213</v>
      </c>
      <c r="H623" s="4">
        <v>6853458329</v>
      </c>
      <c r="I623" s="4"/>
      <c r="J623" s="47" t="s">
        <v>661</v>
      </c>
    </row>
    <row r="624" spans="1:10" ht="15.75" customHeight="1">
      <c r="A624" s="4">
        <v>624</v>
      </c>
      <c r="B624" s="2"/>
      <c r="C624" s="45" t="s">
        <v>632</v>
      </c>
      <c r="D624" s="2"/>
      <c r="E624" s="4"/>
      <c r="F624" s="2" t="s">
        <v>632</v>
      </c>
      <c r="G624" s="4">
        <v>2001312638</v>
      </c>
      <c r="H624" s="4">
        <v>6845470631</v>
      </c>
      <c r="I624" s="4"/>
      <c r="J624" s="47" t="s">
        <v>662</v>
      </c>
    </row>
    <row r="625" spans="1:95" ht="15.75" customHeight="1">
      <c r="A625" s="4">
        <v>625</v>
      </c>
      <c r="B625" s="2"/>
      <c r="C625" s="45" t="s">
        <v>663</v>
      </c>
      <c r="D625" s="2"/>
      <c r="E625" s="4">
        <v>1</v>
      </c>
      <c r="F625" s="2" t="s">
        <v>663</v>
      </c>
      <c r="G625" s="4">
        <v>2001242517</v>
      </c>
      <c r="H625" s="4">
        <v>6828152415</v>
      </c>
      <c r="I625" s="4"/>
      <c r="J625" s="47" t="s">
        <v>664</v>
      </c>
      <c r="K625" s="55" t="s">
        <v>677</v>
      </c>
      <c r="L625" s="55" t="s">
        <v>677</v>
      </c>
      <c r="M625" s="55" t="s">
        <v>677</v>
      </c>
    </row>
    <row r="626" spans="1:95" ht="15.75" customHeight="1">
      <c r="A626" s="4">
        <v>626</v>
      </c>
      <c r="B626" s="2"/>
      <c r="C626" s="45" t="s">
        <v>663</v>
      </c>
      <c r="D626" s="2"/>
      <c r="E626" s="4">
        <v>2</v>
      </c>
      <c r="F626" s="2" t="s">
        <v>663</v>
      </c>
      <c r="G626" s="4">
        <v>2001128220</v>
      </c>
      <c r="H626" s="4">
        <v>6853458337</v>
      </c>
      <c r="I626" s="4"/>
      <c r="J626" s="47" t="s">
        <v>665</v>
      </c>
    </row>
    <row r="627" spans="1:95" ht="15.75" customHeight="1">
      <c r="A627" s="4">
        <v>627</v>
      </c>
      <c r="B627" s="2"/>
      <c r="C627" s="45" t="s">
        <v>663</v>
      </c>
      <c r="D627" s="2"/>
      <c r="E627" s="4">
        <v>3</v>
      </c>
      <c r="F627" s="2" t="s">
        <v>663</v>
      </c>
      <c r="G627" s="4">
        <v>2001269750</v>
      </c>
      <c r="H627" s="4">
        <v>6853976559</v>
      </c>
      <c r="I627" s="4"/>
      <c r="J627" s="47" t="s">
        <v>666</v>
      </c>
    </row>
    <row r="628" spans="1:95" ht="15.75" customHeight="1">
      <c r="A628" s="4">
        <v>628</v>
      </c>
      <c r="B628" s="2"/>
      <c r="C628" s="45" t="s">
        <v>663</v>
      </c>
      <c r="D628" s="2"/>
      <c r="E628" s="4">
        <v>4</v>
      </c>
      <c r="F628" s="2" t="s">
        <v>663</v>
      </c>
      <c r="G628" s="4">
        <v>2001174561</v>
      </c>
      <c r="H628" s="4">
        <v>6878236167</v>
      </c>
      <c r="I628" s="4"/>
      <c r="J628" s="47" t="s">
        <v>667</v>
      </c>
    </row>
    <row r="629" spans="1:95" ht="15.75" customHeight="1">
      <c r="A629" s="4">
        <v>629</v>
      </c>
      <c r="B629" s="2"/>
      <c r="C629" s="45" t="s">
        <v>663</v>
      </c>
      <c r="D629" s="2"/>
      <c r="E629" s="4">
        <v>5</v>
      </c>
      <c r="F629" s="2" t="s">
        <v>663</v>
      </c>
      <c r="G629" s="4">
        <v>2001174733</v>
      </c>
      <c r="H629" s="4">
        <v>6842101178</v>
      </c>
      <c r="I629" s="4"/>
      <c r="J629" s="47" t="s">
        <v>668</v>
      </c>
    </row>
    <row r="630" spans="1:95" ht="15.75" customHeight="1">
      <c r="A630" s="4">
        <v>630</v>
      </c>
      <c r="B630" s="2"/>
      <c r="C630" s="45" t="s">
        <v>663</v>
      </c>
      <c r="D630" s="2"/>
      <c r="E630" s="4">
        <v>6</v>
      </c>
      <c r="F630" s="2" t="s">
        <v>663</v>
      </c>
      <c r="G630" s="4">
        <v>2001224024</v>
      </c>
      <c r="H630" s="4">
        <v>6839482762</v>
      </c>
      <c r="I630" s="4"/>
      <c r="J630" s="47" t="s">
        <v>669</v>
      </c>
    </row>
    <row r="631" spans="1:95" ht="15.75" customHeight="1">
      <c r="A631" s="55">
        <v>631</v>
      </c>
      <c r="B631" s="10"/>
      <c r="C631" s="67" t="s">
        <v>663</v>
      </c>
      <c r="D631" s="10"/>
      <c r="E631" s="4">
        <v>7</v>
      </c>
      <c r="F631" s="67" t="s">
        <v>663</v>
      </c>
      <c r="G631" s="55">
        <v>2001269820</v>
      </c>
      <c r="H631" s="55">
        <v>6854047196</v>
      </c>
      <c r="J631" s="55" t="s">
        <v>670</v>
      </c>
      <c r="L631" s="106"/>
      <c r="AE631" s="9"/>
      <c r="CG631" s="9"/>
      <c r="CP631" s="9"/>
      <c r="CQ631" s="10"/>
    </row>
    <row r="632" spans="1:95" ht="15.75" customHeight="1">
      <c r="A632" s="55">
        <v>632</v>
      </c>
      <c r="B632" s="10"/>
      <c r="C632" s="67" t="s">
        <v>663</v>
      </c>
      <c r="D632" s="10"/>
      <c r="E632" s="4">
        <v>8</v>
      </c>
      <c r="F632" s="67" t="s">
        <v>663</v>
      </c>
      <c r="G632" s="55">
        <v>2001242550</v>
      </c>
      <c r="H632" s="55">
        <v>6840139252</v>
      </c>
      <c r="J632" s="55" t="s">
        <v>671</v>
      </c>
      <c r="L632" s="106"/>
      <c r="AE632" s="9"/>
      <c r="CG632" s="9"/>
      <c r="CP632" s="9"/>
      <c r="CQ632" s="10"/>
    </row>
    <row r="633" spans="1:95" ht="15.75" customHeight="1">
      <c r="A633" s="55">
        <v>633</v>
      </c>
      <c r="B633" s="10"/>
      <c r="C633" s="67" t="s">
        <v>663</v>
      </c>
      <c r="D633" s="10"/>
      <c r="E633" s="4">
        <v>9</v>
      </c>
      <c r="F633" s="67" t="s">
        <v>663</v>
      </c>
      <c r="G633" s="55">
        <v>2001128198</v>
      </c>
      <c r="H633" s="55">
        <v>6853458314</v>
      </c>
      <c r="J633" s="55" t="s">
        <v>672</v>
      </c>
      <c r="L633" s="106"/>
      <c r="AE633" s="9"/>
      <c r="CG633" s="9"/>
      <c r="CP633" s="9"/>
      <c r="CQ633" s="10"/>
    </row>
    <row r="634" spans="1:95" ht="15.75" customHeight="1">
      <c r="A634" s="55">
        <v>634</v>
      </c>
      <c r="B634" s="10"/>
      <c r="C634" s="67" t="s">
        <v>663</v>
      </c>
      <c r="D634" s="10"/>
      <c r="E634" s="4">
        <v>10</v>
      </c>
      <c r="F634" s="67" t="s">
        <v>663</v>
      </c>
      <c r="G634" s="55">
        <v>2001242552</v>
      </c>
      <c r="H634" s="55">
        <v>6840136766</v>
      </c>
      <c r="J634" s="55" t="s">
        <v>673</v>
      </c>
      <c r="L634" s="106"/>
      <c r="AE634" s="9"/>
      <c r="CG634" s="9"/>
      <c r="CP634" s="9"/>
      <c r="CQ634" s="10"/>
    </row>
    <row r="635" spans="1:95" ht="15.75" customHeight="1">
      <c r="A635" s="55">
        <v>635</v>
      </c>
      <c r="B635" s="10"/>
      <c r="C635" s="67" t="s">
        <v>663</v>
      </c>
      <c r="D635" s="10"/>
      <c r="E635" s="4">
        <v>11</v>
      </c>
      <c r="F635" s="67" t="s">
        <v>663</v>
      </c>
      <c r="G635" s="55">
        <v>2001174747</v>
      </c>
      <c r="H635" s="55">
        <v>6878236169</v>
      </c>
      <c r="J635" s="55" t="s">
        <v>674</v>
      </c>
      <c r="L635" s="106"/>
      <c r="AE635" s="9"/>
      <c r="CG635" s="9"/>
      <c r="CP635" s="9"/>
      <c r="CQ635" s="10"/>
    </row>
    <row r="636" spans="1:95" ht="15.75" customHeight="1">
      <c r="A636" s="55">
        <v>636</v>
      </c>
      <c r="B636" s="10"/>
      <c r="C636" s="67" t="s">
        <v>663</v>
      </c>
      <c r="D636" s="10"/>
      <c r="E636" s="4">
        <v>12</v>
      </c>
      <c r="F636" s="67" t="s">
        <v>663</v>
      </c>
      <c r="G636" s="55">
        <v>2001242528</v>
      </c>
      <c r="H636" s="55">
        <v>6819379519</v>
      </c>
      <c r="J636" s="55" t="s">
        <v>675</v>
      </c>
      <c r="L636" s="106"/>
      <c r="AE636" s="9"/>
      <c r="CG636" s="9"/>
      <c r="CP636" s="9"/>
      <c r="CQ636" s="10"/>
    </row>
    <row r="637" spans="1:95" ht="15.75" customHeight="1">
      <c r="A637" s="55">
        <v>637</v>
      </c>
      <c r="B637" s="10"/>
      <c r="C637" s="67" t="s">
        <v>663</v>
      </c>
      <c r="D637" s="10"/>
      <c r="E637" s="4">
        <v>13</v>
      </c>
      <c r="F637" s="67" t="s">
        <v>663</v>
      </c>
      <c r="G637" s="55">
        <v>2001174724</v>
      </c>
      <c r="H637" s="55">
        <v>6828913935</v>
      </c>
      <c r="J637" s="55" t="s">
        <v>676</v>
      </c>
      <c r="L637" s="106"/>
      <c r="AE637" s="9"/>
      <c r="CG637" s="9"/>
      <c r="CP637" s="9"/>
      <c r="CQ637" s="10"/>
    </row>
    <row r="638" spans="1:95" ht="15.75" customHeight="1">
      <c r="A638" s="55">
        <v>638</v>
      </c>
      <c r="B638" s="10"/>
      <c r="C638" s="67" t="s">
        <v>663</v>
      </c>
      <c r="D638" s="10"/>
      <c r="E638" s="4">
        <v>14</v>
      </c>
      <c r="F638" s="67" t="s">
        <v>663</v>
      </c>
      <c r="G638" s="55">
        <v>2001223975</v>
      </c>
      <c r="H638" s="55">
        <v>6839257453</v>
      </c>
      <c r="J638" s="55" t="s">
        <v>678</v>
      </c>
      <c r="L638" s="106"/>
      <c r="U638" s="55" t="s">
        <v>677</v>
      </c>
      <c r="V638" s="55" t="s">
        <v>677</v>
      </c>
      <c r="W638" s="55" t="s">
        <v>677</v>
      </c>
      <c r="X638" s="55" t="s">
        <v>677</v>
      </c>
      <c r="Y638" s="55" t="s">
        <v>677</v>
      </c>
      <c r="AE638" s="9"/>
      <c r="CG638" s="9"/>
      <c r="CP638" s="9"/>
      <c r="CQ638" s="10"/>
    </row>
    <row r="639" spans="1:95" ht="15.75" customHeight="1">
      <c r="A639" s="55">
        <v>640</v>
      </c>
      <c r="B639" s="10"/>
      <c r="C639" s="67" t="s">
        <v>663</v>
      </c>
      <c r="D639" s="10"/>
      <c r="E639" s="4">
        <v>16</v>
      </c>
      <c r="F639" s="67" t="s">
        <v>663</v>
      </c>
      <c r="G639" s="55">
        <v>2001242530</v>
      </c>
      <c r="H639" s="55">
        <v>6853762754</v>
      </c>
      <c r="J639" s="55" t="s">
        <v>679</v>
      </c>
      <c r="L639" s="106"/>
      <c r="AE639" s="9"/>
      <c r="CG639" s="9"/>
      <c r="CP639" s="9"/>
      <c r="CQ639" s="10"/>
    </row>
    <row r="640" spans="1:95" ht="15.75" customHeight="1">
      <c r="A640" s="55">
        <v>641</v>
      </c>
      <c r="B640" s="10"/>
      <c r="C640" s="67" t="s">
        <v>663</v>
      </c>
      <c r="D640" s="10"/>
      <c r="E640" s="4">
        <v>17</v>
      </c>
      <c r="F640" s="67" t="s">
        <v>663</v>
      </c>
      <c r="G640" s="55">
        <v>2001224034</v>
      </c>
      <c r="H640" s="55">
        <v>6839574978</v>
      </c>
      <c r="J640" s="55" t="s">
        <v>680</v>
      </c>
      <c r="L640" s="106"/>
      <c r="AE640" s="9"/>
      <c r="AL640" s="55" t="s">
        <v>677</v>
      </c>
      <c r="AM640" s="55" t="s">
        <v>677</v>
      </c>
      <c r="AN640" s="55" t="s">
        <v>677</v>
      </c>
      <c r="CG640" s="9"/>
      <c r="CP640" s="9"/>
      <c r="CQ640" s="10"/>
    </row>
    <row r="641" spans="1:95" ht="15.75" customHeight="1">
      <c r="A641" s="55">
        <v>642</v>
      </c>
      <c r="B641" s="10"/>
      <c r="C641" s="67" t="s">
        <v>663</v>
      </c>
      <c r="D641" s="10"/>
      <c r="E641" s="4">
        <v>18</v>
      </c>
      <c r="F641" s="67" t="s">
        <v>663</v>
      </c>
      <c r="G641" s="55">
        <v>2001128241</v>
      </c>
      <c r="H641" s="55">
        <v>6853458357</v>
      </c>
      <c r="J641" s="55" t="s">
        <v>681</v>
      </c>
      <c r="L641" s="106"/>
      <c r="AE641" s="9"/>
      <c r="CG641" s="9"/>
      <c r="CP641" s="9"/>
      <c r="CQ641" s="10"/>
    </row>
    <row r="642" spans="1:95" ht="15.75" customHeight="1">
      <c r="A642" s="55">
        <v>643</v>
      </c>
      <c r="B642" s="10"/>
      <c r="C642" s="67" t="s">
        <v>663</v>
      </c>
      <c r="D642" s="10"/>
      <c r="E642" s="4">
        <v>19</v>
      </c>
      <c r="F642" s="67" t="s">
        <v>663</v>
      </c>
      <c r="G642" s="55">
        <v>2001185120</v>
      </c>
      <c r="H642" s="55">
        <v>6841904981</v>
      </c>
      <c r="J642" s="55" t="s">
        <v>682</v>
      </c>
      <c r="L642" s="106"/>
      <c r="AE642" s="9"/>
      <c r="CG642" s="9"/>
      <c r="CP642" s="9"/>
      <c r="CQ642" s="10"/>
    </row>
    <row r="643" spans="1:95" ht="15.75" customHeight="1">
      <c r="A643" s="55">
        <v>644</v>
      </c>
      <c r="B643" s="10"/>
      <c r="C643" s="67" t="s">
        <v>663</v>
      </c>
      <c r="D643" s="10"/>
      <c r="E643" s="4">
        <v>20</v>
      </c>
      <c r="F643" s="67" t="s">
        <v>663</v>
      </c>
      <c r="G643" s="55">
        <v>2001242537</v>
      </c>
      <c r="H643" s="55">
        <v>6839525114</v>
      </c>
      <c r="J643" s="55" t="s">
        <v>683</v>
      </c>
      <c r="L643" s="106"/>
      <c r="AE643" s="9"/>
      <c r="CG643" s="9"/>
      <c r="CP643" s="9"/>
      <c r="CQ643" s="10"/>
    </row>
    <row r="644" spans="1:95" ht="15.75" customHeight="1">
      <c r="A644" s="55">
        <v>645</v>
      </c>
      <c r="B644" s="10"/>
      <c r="C644" s="67" t="s">
        <v>663</v>
      </c>
      <c r="D644" s="10"/>
      <c r="E644" s="4">
        <v>21</v>
      </c>
      <c r="F644" s="67" t="s">
        <v>663</v>
      </c>
      <c r="G644" s="55">
        <v>2001128244</v>
      </c>
      <c r="H644" s="55">
        <v>6878260434</v>
      </c>
      <c r="J644" s="55" t="s">
        <v>658</v>
      </c>
      <c r="L644" s="106"/>
      <c r="AE644" s="9"/>
      <c r="CG644" s="9"/>
      <c r="CP644" s="9"/>
      <c r="CQ644" s="10"/>
    </row>
    <row r="645" spans="1:95" ht="15.75" customHeight="1">
      <c r="A645" s="55">
        <v>646</v>
      </c>
      <c r="B645" s="10"/>
      <c r="C645" s="67" t="s">
        <v>663</v>
      </c>
      <c r="D645" s="10"/>
      <c r="E645" s="4">
        <v>22</v>
      </c>
      <c r="F645" s="67" t="s">
        <v>663</v>
      </c>
      <c r="G645" s="55">
        <v>2302653649</v>
      </c>
      <c r="H645" s="55">
        <v>6878236173</v>
      </c>
      <c r="J645" s="55" t="s">
        <v>684</v>
      </c>
      <c r="L645" s="106"/>
      <c r="AE645" s="9"/>
      <c r="CG645" s="9"/>
      <c r="CP645" s="9"/>
      <c r="CQ645" s="10"/>
    </row>
    <row r="646" spans="1:95" ht="15.75" customHeight="1">
      <c r="A646" s="55">
        <v>647</v>
      </c>
      <c r="B646" s="10"/>
      <c r="C646" s="67" t="s">
        <v>663</v>
      </c>
      <c r="D646" s="10"/>
      <c r="E646" s="4">
        <v>23</v>
      </c>
      <c r="F646" s="67" t="s">
        <v>663</v>
      </c>
      <c r="G646" s="55">
        <v>2001185130</v>
      </c>
      <c r="H646" s="55">
        <v>6841904983</v>
      </c>
      <c r="J646" s="55" t="s">
        <v>685</v>
      </c>
      <c r="L646" s="106"/>
      <c r="AE646" s="9"/>
      <c r="CG646" s="9"/>
      <c r="CP646" s="9"/>
      <c r="CQ646" s="10"/>
    </row>
    <row r="647" spans="1:95" ht="15.75" customHeight="1">
      <c r="A647" s="55">
        <v>648</v>
      </c>
      <c r="B647" s="10"/>
      <c r="C647" s="67" t="s">
        <v>663</v>
      </c>
      <c r="D647" s="10"/>
      <c r="E647" s="4">
        <v>24</v>
      </c>
      <c r="F647" s="67" t="s">
        <v>663</v>
      </c>
      <c r="G647" s="55">
        <v>2001280503</v>
      </c>
      <c r="H647" s="55">
        <v>6858719723</v>
      </c>
      <c r="J647" s="55" t="s">
        <v>686</v>
      </c>
      <c r="L647" s="106"/>
      <c r="AE647" s="9"/>
      <c r="CG647" s="9"/>
      <c r="CP647" s="9"/>
      <c r="CQ647" s="10"/>
    </row>
    <row r="648" spans="1:95" ht="15.75" customHeight="1">
      <c r="A648" s="55">
        <v>649</v>
      </c>
      <c r="B648" s="10"/>
      <c r="C648" s="67" t="s">
        <v>663</v>
      </c>
      <c r="D648" s="10"/>
      <c r="E648" s="4">
        <v>25</v>
      </c>
      <c r="F648" s="67" t="s">
        <v>663</v>
      </c>
      <c r="G648" s="55">
        <v>2001242571</v>
      </c>
      <c r="H648" s="55">
        <v>6840075741</v>
      </c>
      <c r="J648" s="55" t="s">
        <v>687</v>
      </c>
      <c r="L648" s="106"/>
      <c r="AE648" s="9"/>
      <c r="CG648" s="9"/>
      <c r="CP648" s="9"/>
      <c r="CQ648" s="10"/>
    </row>
    <row r="649" spans="1:95" ht="15.75" customHeight="1">
      <c r="A649" s="55">
        <v>650</v>
      </c>
      <c r="B649" s="10"/>
      <c r="C649" s="67" t="s">
        <v>663</v>
      </c>
      <c r="D649" s="10"/>
      <c r="E649" s="4">
        <v>26</v>
      </c>
      <c r="F649" s="67" t="s">
        <v>663</v>
      </c>
      <c r="G649" s="55">
        <v>2001185131</v>
      </c>
      <c r="H649" s="55">
        <v>6878260435</v>
      </c>
      <c r="J649" s="55" t="s">
        <v>688</v>
      </c>
      <c r="L649" s="106"/>
      <c r="AE649" s="9"/>
      <c r="BS649" s="55" t="s">
        <v>677</v>
      </c>
      <c r="BT649" s="55" t="s">
        <v>677</v>
      </c>
      <c r="BU649" s="55" t="s">
        <v>677</v>
      </c>
      <c r="BV649" s="55" t="s">
        <v>677</v>
      </c>
      <c r="BW649" s="55" t="s">
        <v>677</v>
      </c>
      <c r="BX649" s="55" t="s">
        <v>677</v>
      </c>
      <c r="CG649" s="9"/>
      <c r="CP649" s="9"/>
      <c r="CQ649" s="10"/>
    </row>
    <row r="650" spans="1:95" ht="15.75" customHeight="1">
      <c r="A650" s="55">
        <v>651</v>
      </c>
      <c r="B650" s="10"/>
      <c r="C650" s="67" t="s">
        <v>663</v>
      </c>
      <c r="D650" s="10"/>
      <c r="E650" s="4">
        <v>27</v>
      </c>
      <c r="F650" s="67" t="s">
        <v>663</v>
      </c>
      <c r="G650" s="55">
        <v>2001128249</v>
      </c>
      <c r="H650" s="55">
        <v>6853458366</v>
      </c>
      <c r="J650" s="55" t="s">
        <v>689</v>
      </c>
      <c r="L650" s="106"/>
      <c r="AE650" s="9"/>
      <c r="CG650" s="9"/>
      <c r="CP650" s="9"/>
      <c r="CQ650" s="10"/>
    </row>
    <row r="651" spans="1:95" ht="12.5">
      <c r="B651" s="10"/>
      <c r="C651" s="10"/>
      <c r="D651" s="10"/>
      <c r="E651" s="97"/>
      <c r="F651" s="10"/>
      <c r="L651" s="106"/>
      <c r="AE651" s="9"/>
      <c r="CG651" s="9"/>
      <c r="CP651" s="9"/>
      <c r="CQ651" s="10"/>
    </row>
    <row r="652" spans="1:95" ht="12.5">
      <c r="B652" s="10"/>
      <c r="C652" s="10"/>
      <c r="D652" s="10"/>
      <c r="E652" s="97"/>
      <c r="F652" s="10"/>
      <c r="L652" s="106"/>
      <c r="AE652" s="9"/>
      <c r="CG652" s="9"/>
      <c r="CP652" s="9"/>
      <c r="CQ652" s="10"/>
    </row>
    <row r="653" spans="1:95" ht="12.5">
      <c r="B653" s="10"/>
      <c r="C653" s="10"/>
      <c r="D653" s="10"/>
      <c r="E653" s="97"/>
      <c r="F653" s="10"/>
      <c r="L653" s="106"/>
      <c r="AE653" s="9"/>
      <c r="CG653" s="9"/>
      <c r="CP653" s="9"/>
      <c r="CQ653" s="10"/>
    </row>
    <row r="654" spans="1:95" ht="12.5">
      <c r="B654" s="10"/>
      <c r="C654" s="10"/>
      <c r="D654" s="10"/>
      <c r="E654" s="97"/>
      <c r="F654" s="10"/>
      <c r="L654" s="106"/>
      <c r="AE654" s="9"/>
      <c r="CG654" s="9"/>
      <c r="CP654" s="9"/>
      <c r="CQ654" s="10"/>
    </row>
    <row r="655" spans="1:95" ht="12.5">
      <c r="B655" s="10"/>
      <c r="C655" s="10"/>
      <c r="D655" s="10"/>
      <c r="E655" s="97"/>
      <c r="F655" s="10"/>
      <c r="L655" s="106"/>
      <c r="AE655" s="9"/>
      <c r="CG655" s="9"/>
      <c r="CP655" s="9"/>
      <c r="CQ655" s="10"/>
    </row>
    <row r="656" spans="1:95" ht="12.5">
      <c r="B656" s="10"/>
      <c r="C656" s="10"/>
      <c r="D656" s="10"/>
      <c r="E656" s="97"/>
      <c r="F656" s="10"/>
      <c r="L656" s="106"/>
      <c r="AE656" s="9"/>
      <c r="CG656" s="9"/>
      <c r="CP656" s="9"/>
      <c r="CQ656" s="10"/>
    </row>
    <row r="657" spans="2:95" ht="12.5">
      <c r="B657" s="10"/>
      <c r="C657" s="10"/>
      <c r="D657" s="10"/>
      <c r="E657" s="97"/>
      <c r="F657" s="10"/>
      <c r="L657" s="106"/>
      <c r="AE657" s="9"/>
      <c r="CG657" s="9"/>
      <c r="CP657" s="9"/>
      <c r="CQ657" s="10"/>
    </row>
    <row r="658" spans="2:95" ht="12.5">
      <c r="B658" s="10"/>
      <c r="C658" s="10"/>
      <c r="D658" s="10"/>
      <c r="E658" s="97"/>
      <c r="F658" s="10"/>
      <c r="L658" s="106"/>
      <c r="AE658" s="9"/>
      <c r="CG658" s="9"/>
      <c r="CP658" s="9"/>
      <c r="CQ658" s="10"/>
    </row>
    <row r="659" spans="2:95" ht="12.5">
      <c r="B659" s="10"/>
      <c r="C659" s="10"/>
      <c r="D659" s="10"/>
      <c r="E659" s="97"/>
      <c r="F659" s="10"/>
      <c r="L659" s="106"/>
      <c r="AE659" s="9"/>
      <c r="CG659" s="9"/>
      <c r="CP659" s="9"/>
      <c r="CQ659" s="10"/>
    </row>
    <row r="660" spans="2:95" ht="12.5">
      <c r="B660" s="10"/>
      <c r="C660" s="10"/>
      <c r="D660" s="10"/>
      <c r="E660" s="97"/>
      <c r="F660" s="10"/>
      <c r="L660" s="106"/>
      <c r="AE660" s="9"/>
      <c r="CG660" s="9"/>
      <c r="CP660" s="9"/>
      <c r="CQ660" s="10"/>
    </row>
    <row r="661" spans="2:95" ht="12.5">
      <c r="B661" s="10"/>
      <c r="C661" s="10"/>
      <c r="D661" s="10"/>
      <c r="E661" s="97"/>
      <c r="F661" s="10"/>
      <c r="L661" s="106"/>
      <c r="AE661" s="9"/>
      <c r="CG661" s="9"/>
      <c r="CP661" s="9"/>
      <c r="CQ661" s="10"/>
    </row>
    <row r="662" spans="2:95" ht="12.5">
      <c r="B662" s="10"/>
      <c r="C662" s="10"/>
      <c r="D662" s="10"/>
      <c r="E662" s="97"/>
      <c r="F662" s="10"/>
      <c r="L662" s="106"/>
      <c r="AE662" s="9"/>
      <c r="CG662" s="9"/>
      <c r="CP662" s="9"/>
      <c r="CQ662" s="10"/>
    </row>
    <row r="663" spans="2:95" ht="12.5">
      <c r="B663" s="10"/>
      <c r="C663" s="10"/>
      <c r="D663" s="10"/>
      <c r="E663" s="97"/>
      <c r="F663" s="10"/>
      <c r="L663" s="106"/>
      <c r="AE663" s="9"/>
      <c r="CG663" s="9"/>
      <c r="CP663" s="9"/>
      <c r="CQ663" s="10"/>
    </row>
    <row r="664" spans="2:95" ht="12.5">
      <c r="B664" s="10"/>
      <c r="C664" s="10"/>
      <c r="D664" s="10"/>
      <c r="E664" s="97"/>
      <c r="F664" s="10"/>
      <c r="L664" s="106"/>
      <c r="AE664" s="9"/>
      <c r="CG664" s="9"/>
      <c r="CP664" s="9"/>
      <c r="CQ664" s="10"/>
    </row>
    <row r="665" spans="2:95" ht="12.5">
      <c r="B665" s="10"/>
      <c r="C665" s="10"/>
      <c r="D665" s="10"/>
      <c r="E665" s="97"/>
      <c r="F665" s="10"/>
      <c r="L665" s="106"/>
      <c r="AE665" s="9"/>
      <c r="CG665" s="9"/>
      <c r="CP665" s="9"/>
      <c r="CQ665" s="10"/>
    </row>
    <row r="666" spans="2:95" ht="12.5">
      <c r="B666" s="10"/>
      <c r="C666" s="10"/>
      <c r="D666" s="10"/>
      <c r="E666" s="97"/>
      <c r="F666" s="10"/>
      <c r="L666" s="106"/>
      <c r="AE666" s="9"/>
      <c r="CG666" s="9"/>
      <c r="CP666" s="9"/>
      <c r="CQ666" s="10"/>
    </row>
    <row r="667" spans="2:95" ht="12.5">
      <c r="B667" s="10"/>
      <c r="C667" s="10"/>
      <c r="D667" s="10"/>
      <c r="E667" s="97"/>
      <c r="F667" s="10"/>
      <c r="L667" s="106"/>
      <c r="AE667" s="9"/>
      <c r="CG667" s="9"/>
      <c r="CP667" s="9"/>
      <c r="CQ667" s="10"/>
    </row>
    <row r="668" spans="2:95" ht="12.5">
      <c r="B668" s="10"/>
      <c r="C668" s="10"/>
      <c r="D668" s="10"/>
      <c r="E668" s="97"/>
      <c r="F668" s="10"/>
      <c r="L668" s="106"/>
      <c r="AE668" s="9"/>
      <c r="CG668" s="9"/>
      <c r="CP668" s="9"/>
      <c r="CQ668" s="10"/>
    </row>
    <row r="669" spans="2:95" ht="12.5">
      <c r="B669" s="10"/>
      <c r="C669" s="10"/>
      <c r="D669" s="10"/>
      <c r="E669" s="97"/>
      <c r="F669" s="10"/>
      <c r="L669" s="106"/>
      <c r="AE669" s="9"/>
      <c r="CG669" s="9"/>
      <c r="CP669" s="9"/>
      <c r="CQ669" s="10"/>
    </row>
    <row r="670" spans="2:95" ht="12.5">
      <c r="B670" s="10"/>
      <c r="C670" s="10"/>
      <c r="D670" s="10"/>
      <c r="E670" s="97"/>
      <c r="F670" s="10"/>
      <c r="L670" s="106"/>
      <c r="AE670" s="9"/>
      <c r="CG670" s="9"/>
      <c r="CP670" s="9"/>
      <c r="CQ670" s="10"/>
    </row>
    <row r="671" spans="2:95" ht="12.5">
      <c r="B671" s="10"/>
      <c r="C671" s="10"/>
      <c r="D671" s="10"/>
      <c r="E671" s="97"/>
      <c r="F671" s="10"/>
      <c r="L671" s="106"/>
      <c r="AE671" s="9"/>
      <c r="CG671" s="9"/>
      <c r="CP671" s="9"/>
      <c r="CQ671" s="10"/>
    </row>
    <row r="672" spans="2:95" ht="12.5">
      <c r="B672" s="10"/>
      <c r="C672" s="10"/>
      <c r="D672" s="10"/>
      <c r="E672" s="97"/>
      <c r="F672" s="10"/>
      <c r="L672" s="106"/>
      <c r="AE672" s="9"/>
      <c r="CG672" s="9"/>
      <c r="CP672" s="9"/>
      <c r="CQ672" s="10"/>
    </row>
    <row r="673" spans="2:95" ht="12.5">
      <c r="B673" s="10"/>
      <c r="C673" s="10"/>
      <c r="D673" s="10"/>
      <c r="E673" s="97"/>
      <c r="F673" s="10"/>
      <c r="L673" s="106"/>
      <c r="AE673" s="9"/>
      <c r="CG673" s="9"/>
      <c r="CP673" s="9"/>
      <c r="CQ673" s="10"/>
    </row>
    <row r="674" spans="2:95" ht="12.5">
      <c r="B674" s="10"/>
      <c r="C674" s="10"/>
      <c r="D674" s="10"/>
      <c r="E674" s="97"/>
      <c r="F674" s="10"/>
      <c r="L674" s="106"/>
      <c r="AE674" s="9"/>
      <c r="CG674" s="9"/>
      <c r="CP674" s="9"/>
      <c r="CQ674" s="10"/>
    </row>
    <row r="675" spans="2:95" ht="12.5">
      <c r="B675" s="10"/>
      <c r="C675" s="10"/>
      <c r="D675" s="10"/>
      <c r="E675" s="97"/>
      <c r="F675" s="10"/>
      <c r="L675" s="106"/>
      <c r="AE675" s="9"/>
      <c r="CG675" s="9"/>
      <c r="CP675" s="9"/>
      <c r="CQ675" s="10"/>
    </row>
    <row r="676" spans="2:95" ht="12.5">
      <c r="B676" s="10"/>
      <c r="C676" s="10"/>
      <c r="D676" s="10"/>
      <c r="E676" s="97"/>
      <c r="F676" s="10"/>
      <c r="L676" s="106"/>
      <c r="AE676" s="9"/>
      <c r="CG676" s="9"/>
      <c r="CP676" s="9"/>
      <c r="CQ676" s="10"/>
    </row>
    <row r="677" spans="2:95" ht="12.5">
      <c r="B677" s="10"/>
      <c r="C677" s="10"/>
      <c r="D677" s="10"/>
      <c r="E677" s="97"/>
      <c r="F677" s="10"/>
      <c r="L677" s="106"/>
      <c r="AE677" s="9"/>
      <c r="CG677" s="9"/>
      <c r="CP677" s="9"/>
      <c r="CQ677" s="10"/>
    </row>
    <row r="678" spans="2:95" ht="12.5">
      <c r="B678" s="10"/>
      <c r="C678" s="10"/>
      <c r="D678" s="10"/>
      <c r="E678" s="97"/>
      <c r="F678" s="10"/>
      <c r="L678" s="106"/>
      <c r="AE678" s="9"/>
      <c r="CG678" s="9"/>
      <c r="CP678" s="9"/>
      <c r="CQ678" s="10"/>
    </row>
    <row r="679" spans="2:95" ht="12.5">
      <c r="B679" s="10"/>
      <c r="C679" s="10"/>
      <c r="D679" s="10"/>
      <c r="E679" s="97"/>
      <c r="F679" s="10"/>
      <c r="L679" s="106"/>
      <c r="AE679" s="9"/>
      <c r="CG679" s="9"/>
      <c r="CP679" s="9"/>
      <c r="CQ679" s="10"/>
    </row>
    <row r="680" spans="2:95" ht="12.5">
      <c r="B680" s="10"/>
      <c r="C680" s="10"/>
      <c r="D680" s="10"/>
      <c r="E680" s="97"/>
      <c r="F680" s="10"/>
      <c r="L680" s="106"/>
      <c r="AE680" s="9"/>
      <c r="CG680" s="9"/>
      <c r="CP680" s="9"/>
      <c r="CQ680" s="10"/>
    </row>
    <row r="681" spans="2:95" ht="12.5">
      <c r="B681" s="10"/>
      <c r="C681" s="10"/>
      <c r="D681" s="10"/>
      <c r="E681" s="97"/>
      <c r="F681" s="10"/>
      <c r="L681" s="106"/>
      <c r="AE681" s="9"/>
      <c r="CG681" s="9"/>
      <c r="CP681" s="9"/>
      <c r="CQ681" s="10"/>
    </row>
    <row r="682" spans="2:95" ht="12.5">
      <c r="B682" s="10"/>
      <c r="C682" s="10"/>
      <c r="D682" s="10"/>
      <c r="E682" s="97"/>
      <c r="F682" s="10"/>
      <c r="L682" s="106"/>
      <c r="AE682" s="9"/>
      <c r="CG682" s="9"/>
      <c r="CP682" s="9"/>
      <c r="CQ682" s="10"/>
    </row>
    <row r="683" spans="2:95" ht="12.5">
      <c r="B683" s="10"/>
      <c r="C683" s="10"/>
      <c r="D683" s="10"/>
      <c r="E683" s="97"/>
      <c r="F683" s="10"/>
      <c r="L683" s="106"/>
      <c r="AE683" s="9"/>
      <c r="CG683" s="9"/>
      <c r="CP683" s="9"/>
      <c r="CQ683" s="10"/>
    </row>
    <row r="684" spans="2:95" ht="12.5">
      <c r="B684" s="10"/>
      <c r="C684" s="10"/>
      <c r="D684" s="10"/>
      <c r="E684" s="97"/>
      <c r="F684" s="10"/>
      <c r="L684" s="106"/>
      <c r="AE684" s="9"/>
      <c r="CG684" s="9"/>
      <c r="CP684" s="9"/>
      <c r="CQ684" s="10"/>
    </row>
    <row r="685" spans="2:95" ht="12.5">
      <c r="B685" s="10"/>
      <c r="C685" s="10"/>
      <c r="D685" s="10"/>
      <c r="E685" s="97"/>
      <c r="F685" s="10"/>
      <c r="L685" s="106"/>
      <c r="AE685" s="9"/>
      <c r="CG685" s="9"/>
      <c r="CP685" s="9"/>
      <c r="CQ685" s="10"/>
    </row>
    <row r="686" spans="2:95" ht="12.5">
      <c r="B686" s="10"/>
      <c r="C686" s="10"/>
      <c r="D686" s="10"/>
      <c r="E686" s="97"/>
      <c r="F686" s="10"/>
      <c r="L686" s="106"/>
      <c r="AE686" s="9"/>
      <c r="CG686" s="9"/>
      <c r="CP686" s="9"/>
      <c r="CQ686" s="10"/>
    </row>
    <row r="687" spans="2:95" ht="12.5">
      <c r="B687" s="10"/>
      <c r="C687" s="10"/>
      <c r="D687" s="10"/>
      <c r="E687" s="97"/>
      <c r="F687" s="10"/>
      <c r="L687" s="106"/>
      <c r="AE687" s="9"/>
      <c r="CG687" s="9"/>
      <c r="CP687" s="9"/>
      <c r="CQ687" s="10"/>
    </row>
    <row r="688" spans="2:95" ht="12.5">
      <c r="B688" s="10"/>
      <c r="C688" s="10"/>
      <c r="D688" s="10"/>
      <c r="E688" s="97"/>
      <c r="F688" s="10"/>
      <c r="L688" s="106"/>
      <c r="AE688" s="9"/>
      <c r="CG688" s="9"/>
      <c r="CP688" s="9"/>
      <c r="CQ688" s="10"/>
    </row>
    <row r="689" spans="2:95" ht="12.5">
      <c r="B689" s="10"/>
      <c r="C689" s="10"/>
      <c r="D689" s="10"/>
      <c r="E689" s="97"/>
      <c r="F689" s="10"/>
      <c r="L689" s="106"/>
      <c r="AE689" s="9"/>
      <c r="CG689" s="9"/>
      <c r="CP689" s="9"/>
      <c r="CQ689" s="10"/>
    </row>
    <row r="690" spans="2:95" ht="12.5">
      <c r="B690" s="10"/>
      <c r="C690" s="10"/>
      <c r="D690" s="10"/>
      <c r="E690" s="97"/>
      <c r="F690" s="10"/>
      <c r="L690" s="106"/>
      <c r="AE690" s="9"/>
      <c r="CG690" s="9"/>
      <c r="CP690" s="9"/>
      <c r="CQ690" s="10"/>
    </row>
    <row r="691" spans="2:95" ht="12.5">
      <c r="B691" s="10"/>
      <c r="C691" s="10"/>
      <c r="D691" s="10"/>
      <c r="E691" s="97"/>
      <c r="F691" s="10"/>
      <c r="L691" s="106"/>
      <c r="AE691" s="9"/>
      <c r="CG691" s="9"/>
      <c r="CP691" s="9"/>
      <c r="CQ691" s="10"/>
    </row>
    <row r="692" spans="2:95" ht="12.5">
      <c r="B692" s="10"/>
      <c r="C692" s="10"/>
      <c r="D692" s="10"/>
      <c r="E692" s="97"/>
      <c r="F692" s="10"/>
      <c r="L692" s="106"/>
      <c r="AE692" s="9"/>
      <c r="CG692" s="9"/>
      <c r="CP692" s="9"/>
      <c r="CQ692" s="10"/>
    </row>
    <row r="693" spans="2:95" ht="12.5">
      <c r="B693" s="10"/>
      <c r="C693" s="10"/>
      <c r="D693" s="10"/>
      <c r="E693" s="97"/>
      <c r="F693" s="10"/>
      <c r="L693" s="106"/>
      <c r="AE693" s="9"/>
      <c r="CG693" s="9"/>
      <c r="CP693" s="9"/>
      <c r="CQ693" s="10"/>
    </row>
    <row r="694" spans="2:95" ht="12.5">
      <c r="B694" s="10"/>
      <c r="C694" s="10"/>
      <c r="D694" s="10"/>
      <c r="E694" s="97"/>
      <c r="F694" s="10"/>
      <c r="L694" s="106"/>
      <c r="AE694" s="9"/>
      <c r="CG694" s="9"/>
      <c r="CP694" s="9"/>
      <c r="CQ694" s="10"/>
    </row>
    <row r="695" spans="2:95" ht="12.5">
      <c r="B695" s="10"/>
      <c r="C695" s="10"/>
      <c r="D695" s="10"/>
      <c r="E695" s="97"/>
      <c r="F695" s="10"/>
      <c r="L695" s="106"/>
      <c r="AE695" s="9"/>
      <c r="CG695" s="9"/>
      <c r="CP695" s="9"/>
      <c r="CQ695" s="10"/>
    </row>
    <row r="696" spans="2:95" ht="12.5">
      <c r="B696" s="10"/>
      <c r="C696" s="10"/>
      <c r="D696" s="10"/>
      <c r="E696" s="97"/>
      <c r="F696" s="10"/>
      <c r="L696" s="106"/>
      <c r="AE696" s="9"/>
      <c r="CG696" s="9"/>
      <c r="CP696" s="9"/>
      <c r="CQ696" s="10"/>
    </row>
    <row r="697" spans="2:95" ht="12.5">
      <c r="B697" s="10"/>
      <c r="C697" s="10"/>
      <c r="D697" s="10"/>
      <c r="E697" s="97"/>
      <c r="F697" s="10"/>
      <c r="L697" s="106"/>
      <c r="AE697" s="9"/>
      <c r="CG697" s="9"/>
      <c r="CP697" s="9"/>
      <c r="CQ697" s="10"/>
    </row>
    <row r="698" spans="2:95" ht="12.5">
      <c r="B698" s="10"/>
      <c r="C698" s="10"/>
      <c r="D698" s="10"/>
      <c r="E698" s="97"/>
      <c r="F698" s="10"/>
      <c r="L698" s="106"/>
      <c r="AE698" s="9"/>
      <c r="CG698" s="9"/>
      <c r="CP698" s="9"/>
      <c r="CQ698" s="10"/>
    </row>
    <row r="699" spans="2:95" ht="12.5">
      <c r="B699" s="10"/>
      <c r="C699" s="10"/>
      <c r="D699" s="10"/>
      <c r="E699" s="97"/>
      <c r="F699" s="10"/>
      <c r="L699" s="106"/>
      <c r="AE699" s="9"/>
      <c r="CG699" s="9"/>
      <c r="CP699" s="9"/>
      <c r="CQ699" s="10"/>
    </row>
    <row r="700" spans="2:95" ht="12.5">
      <c r="B700" s="10"/>
      <c r="C700" s="10"/>
      <c r="D700" s="10"/>
      <c r="E700" s="97"/>
      <c r="F700" s="10"/>
      <c r="L700" s="106"/>
      <c r="AE700" s="9"/>
      <c r="CG700" s="9"/>
      <c r="CP700" s="9"/>
      <c r="CQ700" s="10"/>
    </row>
    <row r="701" spans="2:95" ht="12.5">
      <c r="B701" s="10"/>
      <c r="C701" s="10"/>
      <c r="D701" s="10"/>
      <c r="E701" s="97"/>
      <c r="F701" s="10"/>
      <c r="L701" s="106"/>
      <c r="AE701" s="9"/>
      <c r="CG701" s="9"/>
      <c r="CP701" s="9"/>
      <c r="CQ701" s="10"/>
    </row>
    <row r="702" spans="2:95" ht="12.5">
      <c r="B702" s="10"/>
      <c r="C702" s="10"/>
      <c r="D702" s="10"/>
      <c r="E702" s="97"/>
      <c r="F702" s="10"/>
      <c r="L702" s="106"/>
      <c r="AE702" s="9"/>
      <c r="CG702" s="9"/>
      <c r="CP702" s="9"/>
      <c r="CQ702" s="10"/>
    </row>
    <row r="703" spans="2:95" ht="12.5">
      <c r="B703" s="10"/>
      <c r="C703" s="10"/>
      <c r="D703" s="10"/>
      <c r="E703" s="97"/>
      <c r="F703" s="10"/>
      <c r="L703" s="106"/>
      <c r="AE703" s="9"/>
      <c r="CG703" s="9"/>
      <c r="CP703" s="9"/>
      <c r="CQ703" s="10"/>
    </row>
    <row r="704" spans="2:95" ht="12.5">
      <c r="B704" s="10"/>
      <c r="C704" s="10"/>
      <c r="D704" s="10"/>
      <c r="E704" s="97"/>
      <c r="F704" s="10"/>
      <c r="L704" s="106"/>
      <c r="AE704" s="9"/>
      <c r="CG704" s="9"/>
      <c r="CP704" s="9"/>
      <c r="CQ704" s="10"/>
    </row>
    <row r="705" spans="2:95" ht="12.5">
      <c r="B705" s="10"/>
      <c r="C705" s="10"/>
      <c r="D705" s="10"/>
      <c r="E705" s="97"/>
      <c r="F705" s="10"/>
      <c r="L705" s="106"/>
      <c r="AE705" s="9"/>
      <c r="CG705" s="9"/>
      <c r="CP705" s="9"/>
      <c r="CQ705" s="10"/>
    </row>
    <row r="706" spans="2:95" ht="12.5">
      <c r="B706" s="10"/>
      <c r="C706" s="10"/>
      <c r="D706" s="10"/>
      <c r="E706" s="97"/>
      <c r="F706" s="10"/>
      <c r="L706" s="106"/>
      <c r="AE706" s="9"/>
      <c r="CG706" s="9"/>
      <c r="CP706" s="9"/>
      <c r="CQ706" s="10"/>
    </row>
    <row r="707" spans="2:95" ht="12.5">
      <c r="B707" s="10"/>
      <c r="C707" s="10"/>
      <c r="D707" s="10"/>
      <c r="E707" s="97"/>
      <c r="F707" s="10"/>
      <c r="L707" s="106"/>
      <c r="AE707" s="9"/>
      <c r="CG707" s="9"/>
      <c r="CP707" s="9"/>
      <c r="CQ707" s="10"/>
    </row>
    <row r="708" spans="2:95" ht="12.5">
      <c r="B708" s="10"/>
      <c r="C708" s="10"/>
      <c r="D708" s="10"/>
      <c r="E708" s="97"/>
      <c r="F708" s="10"/>
      <c r="L708" s="106"/>
      <c r="AE708" s="9"/>
      <c r="CG708" s="9"/>
      <c r="CP708" s="9"/>
      <c r="CQ708" s="10"/>
    </row>
    <row r="709" spans="2:95" ht="12.5">
      <c r="B709" s="10"/>
      <c r="C709" s="10"/>
      <c r="D709" s="10"/>
      <c r="E709" s="97"/>
      <c r="F709" s="10"/>
      <c r="L709" s="106"/>
      <c r="AE709" s="9"/>
      <c r="CG709" s="9"/>
      <c r="CP709" s="9"/>
      <c r="CQ709" s="10"/>
    </row>
    <row r="710" spans="2:95" ht="12.5">
      <c r="B710" s="10"/>
      <c r="C710" s="10"/>
      <c r="D710" s="10"/>
      <c r="E710" s="97"/>
      <c r="F710" s="10"/>
      <c r="L710" s="106"/>
      <c r="AE710" s="9"/>
      <c r="CG710" s="9"/>
      <c r="CP710" s="9"/>
      <c r="CQ710" s="10"/>
    </row>
    <row r="711" spans="2:95" ht="12.5">
      <c r="B711" s="10"/>
      <c r="C711" s="10"/>
      <c r="D711" s="10"/>
      <c r="E711" s="97"/>
      <c r="F711" s="10"/>
      <c r="L711" s="106"/>
      <c r="AE711" s="9"/>
      <c r="CG711" s="9"/>
      <c r="CP711" s="9"/>
      <c r="CQ711" s="10"/>
    </row>
    <row r="712" spans="2:95" ht="12.5">
      <c r="B712" s="10"/>
      <c r="C712" s="10"/>
      <c r="D712" s="10"/>
      <c r="E712" s="97"/>
      <c r="F712" s="10"/>
      <c r="L712" s="106"/>
      <c r="AE712" s="9"/>
      <c r="CG712" s="9"/>
      <c r="CP712" s="9"/>
      <c r="CQ712" s="10"/>
    </row>
    <row r="713" spans="2:95" ht="12.5">
      <c r="B713" s="10"/>
      <c r="C713" s="10"/>
      <c r="D713" s="10"/>
      <c r="E713" s="97"/>
      <c r="F713" s="10"/>
      <c r="L713" s="106"/>
      <c r="AE713" s="9"/>
      <c r="CG713" s="9"/>
      <c r="CP713" s="9"/>
      <c r="CQ713" s="10"/>
    </row>
    <row r="714" spans="2:95" ht="12.5">
      <c r="B714" s="10"/>
      <c r="C714" s="10"/>
      <c r="D714" s="10"/>
      <c r="E714" s="97"/>
      <c r="F714" s="10"/>
      <c r="L714" s="106"/>
      <c r="AE714" s="9"/>
      <c r="CG714" s="9"/>
      <c r="CP714" s="9"/>
      <c r="CQ714" s="10"/>
    </row>
    <row r="715" spans="2:95" ht="12.5">
      <c r="B715" s="10"/>
      <c r="C715" s="10"/>
      <c r="D715" s="10"/>
      <c r="E715" s="97"/>
      <c r="F715" s="10"/>
      <c r="L715" s="106"/>
      <c r="AE715" s="9"/>
      <c r="CG715" s="9"/>
      <c r="CP715" s="9"/>
      <c r="CQ715" s="10"/>
    </row>
    <row r="716" spans="2:95" ht="12.5">
      <c r="B716" s="10"/>
      <c r="C716" s="10"/>
      <c r="D716" s="10"/>
      <c r="E716" s="97"/>
      <c r="F716" s="10"/>
      <c r="L716" s="106"/>
      <c r="AE716" s="9"/>
      <c r="CG716" s="9"/>
      <c r="CP716" s="9"/>
      <c r="CQ716" s="10"/>
    </row>
    <row r="717" spans="2:95" ht="12.5">
      <c r="B717" s="10"/>
      <c r="C717" s="10"/>
      <c r="D717" s="10"/>
      <c r="E717" s="97"/>
      <c r="F717" s="10"/>
      <c r="L717" s="106"/>
      <c r="AE717" s="9"/>
      <c r="CG717" s="9"/>
      <c r="CP717" s="9"/>
      <c r="CQ717" s="10"/>
    </row>
    <row r="718" spans="2:95" ht="12.5">
      <c r="B718" s="10"/>
      <c r="C718" s="10"/>
      <c r="D718" s="10"/>
      <c r="E718" s="97"/>
      <c r="F718" s="10"/>
      <c r="L718" s="106"/>
      <c r="AE718" s="9"/>
      <c r="CG718" s="9"/>
      <c r="CP718" s="9"/>
      <c r="CQ718" s="10"/>
    </row>
    <row r="719" spans="2:95" ht="12.5">
      <c r="B719" s="10"/>
      <c r="C719" s="10"/>
      <c r="D719" s="10"/>
      <c r="E719" s="97"/>
      <c r="F719" s="10"/>
      <c r="L719" s="106"/>
      <c r="AE719" s="9"/>
      <c r="CG719" s="9"/>
      <c r="CP719" s="9"/>
      <c r="CQ719" s="10"/>
    </row>
    <row r="720" spans="2:95" ht="12.5">
      <c r="B720" s="10"/>
      <c r="C720" s="10"/>
      <c r="D720" s="10"/>
      <c r="E720" s="97"/>
      <c r="F720" s="10"/>
      <c r="L720" s="106"/>
      <c r="AE720" s="9"/>
      <c r="CG720" s="9"/>
      <c r="CP720" s="9"/>
      <c r="CQ720" s="10"/>
    </row>
    <row r="721" spans="2:95" ht="12.5">
      <c r="B721" s="10"/>
      <c r="C721" s="10"/>
      <c r="D721" s="10"/>
      <c r="E721" s="97"/>
      <c r="F721" s="10"/>
      <c r="L721" s="106"/>
      <c r="AE721" s="9"/>
      <c r="CG721" s="9"/>
      <c r="CP721" s="9"/>
      <c r="CQ721" s="10"/>
    </row>
    <row r="722" spans="2:95" ht="12.5">
      <c r="B722" s="10"/>
      <c r="C722" s="10"/>
      <c r="D722" s="10"/>
      <c r="E722" s="97"/>
      <c r="F722" s="10"/>
      <c r="L722" s="106"/>
      <c r="AE722" s="9"/>
      <c r="CG722" s="9"/>
      <c r="CP722" s="9"/>
      <c r="CQ722" s="10"/>
    </row>
    <row r="723" spans="2:95" ht="12.5">
      <c r="B723" s="10"/>
      <c r="C723" s="10"/>
      <c r="D723" s="10"/>
      <c r="E723" s="97"/>
      <c r="F723" s="10"/>
      <c r="L723" s="106"/>
      <c r="AE723" s="9"/>
      <c r="CG723" s="9"/>
      <c r="CP723" s="9"/>
      <c r="CQ723" s="10"/>
    </row>
    <row r="724" spans="2:95" ht="12.5">
      <c r="B724" s="10"/>
      <c r="C724" s="10"/>
      <c r="D724" s="10"/>
      <c r="E724" s="97"/>
      <c r="F724" s="10"/>
      <c r="L724" s="106"/>
      <c r="AE724" s="9"/>
      <c r="CG724" s="9"/>
      <c r="CP724" s="9"/>
      <c r="CQ724" s="10"/>
    </row>
    <row r="725" spans="2:95" ht="12.5">
      <c r="B725" s="10"/>
      <c r="C725" s="10"/>
      <c r="D725" s="10"/>
      <c r="E725" s="97"/>
      <c r="F725" s="10"/>
      <c r="L725" s="106"/>
      <c r="AE725" s="9"/>
      <c r="CG725" s="9"/>
      <c r="CP725" s="9"/>
      <c r="CQ725" s="10"/>
    </row>
    <row r="726" spans="2:95" ht="12.5">
      <c r="B726" s="10"/>
      <c r="C726" s="10"/>
      <c r="D726" s="10"/>
      <c r="E726" s="97"/>
      <c r="F726" s="10"/>
      <c r="L726" s="106"/>
      <c r="AE726" s="9"/>
      <c r="CG726" s="9"/>
      <c r="CP726" s="9"/>
      <c r="CQ726" s="10"/>
    </row>
    <row r="727" spans="2:95" ht="12.5">
      <c r="B727" s="10"/>
      <c r="C727" s="10"/>
      <c r="D727" s="10"/>
      <c r="E727" s="97"/>
      <c r="F727" s="10"/>
      <c r="L727" s="106"/>
      <c r="AE727" s="9"/>
      <c r="CG727" s="9"/>
      <c r="CP727" s="9"/>
      <c r="CQ727" s="10"/>
    </row>
    <row r="728" spans="2:95" ht="12.5">
      <c r="B728" s="10"/>
      <c r="C728" s="10"/>
      <c r="D728" s="10"/>
      <c r="E728" s="97"/>
      <c r="F728" s="10"/>
      <c r="L728" s="106"/>
      <c r="AE728" s="9"/>
      <c r="CG728" s="9"/>
      <c r="CP728" s="9"/>
      <c r="CQ728" s="10"/>
    </row>
    <row r="729" spans="2:95" ht="12.5">
      <c r="B729" s="10"/>
      <c r="C729" s="10"/>
      <c r="D729" s="10"/>
      <c r="E729" s="97"/>
      <c r="F729" s="10"/>
      <c r="L729" s="106"/>
      <c r="AE729" s="9"/>
      <c r="CG729" s="9"/>
      <c r="CP729" s="9"/>
      <c r="CQ729" s="10"/>
    </row>
    <row r="730" spans="2:95" ht="12.5">
      <c r="B730" s="10"/>
      <c r="C730" s="10"/>
      <c r="D730" s="10"/>
      <c r="E730" s="97"/>
      <c r="F730" s="10"/>
      <c r="L730" s="106"/>
      <c r="AE730" s="9"/>
      <c r="CG730" s="9"/>
      <c r="CP730" s="9"/>
      <c r="CQ730" s="10"/>
    </row>
    <row r="731" spans="2:95" ht="12.5">
      <c r="B731" s="10"/>
      <c r="C731" s="10"/>
      <c r="D731" s="10"/>
      <c r="E731" s="97"/>
      <c r="F731" s="10"/>
      <c r="L731" s="106"/>
      <c r="AE731" s="9"/>
      <c r="CG731" s="9"/>
      <c r="CP731" s="9"/>
      <c r="CQ731" s="10"/>
    </row>
    <row r="732" spans="2:95" ht="12.5">
      <c r="B732" s="10"/>
      <c r="C732" s="10"/>
      <c r="D732" s="10"/>
      <c r="E732" s="97"/>
      <c r="F732" s="10"/>
      <c r="L732" s="106"/>
      <c r="AE732" s="9"/>
      <c r="CG732" s="9"/>
      <c r="CP732" s="9"/>
      <c r="CQ732" s="10"/>
    </row>
    <row r="733" spans="2:95" ht="12.5">
      <c r="B733" s="10"/>
      <c r="C733" s="10"/>
      <c r="D733" s="10"/>
      <c r="E733" s="97"/>
      <c r="F733" s="10"/>
      <c r="L733" s="106"/>
      <c r="AE733" s="9"/>
      <c r="CG733" s="9"/>
      <c r="CP733" s="9"/>
      <c r="CQ733" s="10"/>
    </row>
    <row r="734" spans="2:95" ht="12.5">
      <c r="B734" s="10"/>
      <c r="C734" s="10"/>
      <c r="D734" s="10"/>
      <c r="E734" s="97"/>
      <c r="F734" s="10"/>
      <c r="L734" s="106"/>
      <c r="AE734" s="9"/>
      <c r="CG734" s="9"/>
      <c r="CP734" s="9"/>
      <c r="CQ734" s="10"/>
    </row>
    <row r="735" spans="2:95" ht="12.5">
      <c r="B735" s="10"/>
      <c r="C735" s="10"/>
      <c r="D735" s="10"/>
      <c r="E735" s="97"/>
      <c r="F735" s="10"/>
      <c r="L735" s="106"/>
      <c r="AE735" s="9"/>
      <c r="CG735" s="9"/>
      <c r="CP735" s="9"/>
      <c r="CQ735" s="10"/>
    </row>
    <row r="736" spans="2:95" ht="12.5">
      <c r="B736" s="10"/>
      <c r="C736" s="10"/>
      <c r="D736" s="10"/>
      <c r="E736" s="97"/>
      <c r="F736" s="10"/>
      <c r="L736" s="106"/>
      <c r="AE736" s="9"/>
      <c r="CG736" s="9"/>
      <c r="CP736" s="9"/>
      <c r="CQ736" s="10"/>
    </row>
    <row r="737" spans="2:95" ht="12.5">
      <c r="B737" s="10"/>
      <c r="C737" s="10"/>
      <c r="D737" s="10"/>
      <c r="E737" s="97"/>
      <c r="F737" s="10"/>
      <c r="L737" s="106"/>
      <c r="AE737" s="9"/>
      <c r="CG737" s="9"/>
      <c r="CP737" s="9"/>
      <c r="CQ737" s="10"/>
    </row>
    <row r="738" spans="2:95" ht="12.5">
      <c r="B738" s="10"/>
      <c r="C738" s="10"/>
      <c r="D738" s="10"/>
      <c r="E738" s="97"/>
      <c r="F738" s="10"/>
      <c r="L738" s="106"/>
      <c r="AE738" s="9"/>
      <c r="CG738" s="9"/>
      <c r="CP738" s="9"/>
      <c r="CQ738" s="10"/>
    </row>
    <row r="739" spans="2:95" ht="12.5">
      <c r="B739" s="10"/>
      <c r="C739" s="10"/>
      <c r="D739" s="10"/>
      <c r="E739" s="97"/>
      <c r="F739" s="10"/>
      <c r="L739" s="106"/>
      <c r="AE739" s="9"/>
      <c r="CG739" s="9"/>
      <c r="CP739" s="9"/>
      <c r="CQ739" s="10"/>
    </row>
    <row r="740" spans="2:95" ht="12.5">
      <c r="B740" s="10"/>
      <c r="C740" s="10"/>
      <c r="D740" s="10"/>
      <c r="E740" s="97"/>
      <c r="F740" s="10"/>
      <c r="L740" s="106"/>
      <c r="AE740" s="9"/>
      <c r="CG740" s="9"/>
      <c r="CP740" s="9"/>
      <c r="CQ740" s="10"/>
    </row>
    <row r="741" spans="2:95" ht="12.5">
      <c r="B741" s="10"/>
      <c r="C741" s="10"/>
      <c r="D741" s="10"/>
      <c r="E741" s="97"/>
      <c r="F741" s="10"/>
      <c r="L741" s="106"/>
      <c r="AE741" s="9"/>
      <c r="CG741" s="9"/>
      <c r="CP741" s="9"/>
      <c r="CQ741" s="10"/>
    </row>
    <row r="742" spans="2:95" ht="12.5">
      <c r="B742" s="10"/>
      <c r="C742" s="10"/>
      <c r="D742" s="10"/>
      <c r="E742" s="97"/>
      <c r="F742" s="10"/>
      <c r="L742" s="106"/>
      <c r="AE742" s="9"/>
      <c r="CG742" s="9"/>
      <c r="CP742" s="9"/>
      <c r="CQ742" s="10"/>
    </row>
    <row r="743" spans="2:95" ht="12.5">
      <c r="B743" s="10"/>
      <c r="C743" s="10"/>
      <c r="D743" s="10"/>
      <c r="E743" s="97"/>
      <c r="F743" s="10"/>
      <c r="L743" s="106"/>
      <c r="AE743" s="9"/>
      <c r="CG743" s="9"/>
      <c r="CP743" s="9"/>
      <c r="CQ743" s="10"/>
    </row>
    <row r="744" spans="2:95" ht="12.5">
      <c r="B744" s="10"/>
      <c r="C744" s="10"/>
      <c r="D744" s="10"/>
      <c r="E744" s="97"/>
      <c r="F744" s="10"/>
      <c r="L744" s="106"/>
      <c r="AE744" s="9"/>
      <c r="CG744" s="9"/>
      <c r="CP744" s="9"/>
      <c r="CQ744" s="10"/>
    </row>
    <row r="745" spans="2:95" ht="12.5">
      <c r="B745" s="10"/>
      <c r="C745" s="10"/>
      <c r="D745" s="10"/>
      <c r="E745" s="97"/>
      <c r="F745" s="10"/>
      <c r="L745" s="106"/>
      <c r="AE745" s="9"/>
      <c r="CG745" s="9"/>
      <c r="CP745" s="9"/>
      <c r="CQ745" s="10"/>
    </row>
    <row r="746" spans="2:95" ht="12.5">
      <c r="B746" s="10"/>
      <c r="C746" s="10"/>
      <c r="D746" s="10"/>
      <c r="E746" s="97"/>
      <c r="F746" s="10"/>
      <c r="L746" s="106"/>
      <c r="AE746" s="9"/>
      <c r="CG746" s="9"/>
      <c r="CP746" s="9"/>
      <c r="CQ746" s="10"/>
    </row>
    <row r="747" spans="2:95" ht="12.5">
      <c r="B747" s="10"/>
      <c r="C747" s="10"/>
      <c r="D747" s="10"/>
      <c r="E747" s="97"/>
      <c r="F747" s="10"/>
      <c r="L747" s="106"/>
      <c r="AE747" s="9"/>
      <c r="CG747" s="9"/>
      <c r="CP747" s="9"/>
      <c r="CQ747" s="10"/>
    </row>
    <row r="748" spans="2:95" ht="12.5">
      <c r="B748" s="10"/>
      <c r="C748" s="10"/>
      <c r="D748" s="10"/>
      <c r="E748" s="97"/>
      <c r="F748" s="10"/>
      <c r="L748" s="106"/>
      <c r="AE748" s="9"/>
      <c r="CG748" s="9"/>
      <c r="CP748" s="9"/>
      <c r="CQ748" s="10"/>
    </row>
    <row r="749" spans="2:95" ht="12.5">
      <c r="B749" s="10"/>
      <c r="C749" s="10"/>
      <c r="D749" s="10"/>
      <c r="E749" s="97"/>
      <c r="F749" s="10"/>
      <c r="L749" s="106"/>
      <c r="AE749" s="9"/>
      <c r="CG749" s="9"/>
      <c r="CP749" s="9"/>
      <c r="CQ749" s="10"/>
    </row>
    <row r="750" spans="2:95" ht="12.5">
      <c r="B750" s="10"/>
      <c r="C750" s="10"/>
      <c r="D750" s="10"/>
      <c r="E750" s="97"/>
      <c r="F750" s="10"/>
      <c r="L750" s="106"/>
      <c r="AE750" s="9"/>
      <c r="CG750" s="9"/>
      <c r="CP750" s="9"/>
      <c r="CQ750" s="10"/>
    </row>
    <row r="751" spans="2:95" ht="12.5">
      <c r="B751" s="10"/>
      <c r="C751" s="10"/>
      <c r="D751" s="10"/>
      <c r="E751" s="97"/>
      <c r="F751" s="10"/>
      <c r="L751" s="106"/>
      <c r="AE751" s="9"/>
      <c r="CG751" s="9"/>
      <c r="CP751" s="9"/>
      <c r="CQ751" s="10"/>
    </row>
    <row r="752" spans="2:95" ht="12.5">
      <c r="B752" s="10"/>
      <c r="C752" s="10"/>
      <c r="D752" s="10"/>
      <c r="E752" s="97"/>
      <c r="F752" s="10"/>
      <c r="L752" s="106"/>
      <c r="AE752" s="9"/>
      <c r="CG752" s="9"/>
      <c r="CP752" s="9"/>
      <c r="CQ752" s="10"/>
    </row>
    <row r="753" spans="2:95" ht="12.5">
      <c r="B753" s="10"/>
      <c r="C753" s="10"/>
      <c r="D753" s="10"/>
      <c r="E753" s="97"/>
      <c r="F753" s="10"/>
      <c r="L753" s="106"/>
      <c r="AE753" s="9"/>
      <c r="CG753" s="9"/>
      <c r="CP753" s="9"/>
      <c r="CQ753" s="10"/>
    </row>
    <row r="754" spans="2:95" ht="12.5">
      <c r="B754" s="10"/>
      <c r="C754" s="10"/>
      <c r="D754" s="10"/>
      <c r="E754" s="97"/>
      <c r="F754" s="10"/>
      <c r="L754" s="106"/>
      <c r="AE754" s="9"/>
      <c r="CG754" s="9"/>
      <c r="CP754" s="9"/>
      <c r="CQ754" s="10"/>
    </row>
    <row r="755" spans="2:95" ht="12.5">
      <c r="B755" s="10"/>
      <c r="C755" s="10"/>
      <c r="D755" s="10"/>
      <c r="E755" s="97"/>
      <c r="F755" s="10"/>
      <c r="L755" s="106"/>
      <c r="AE755" s="9"/>
      <c r="CG755" s="9"/>
      <c r="CP755" s="9"/>
      <c r="CQ755" s="10"/>
    </row>
    <row r="756" spans="2:95" ht="12.5">
      <c r="B756" s="10"/>
      <c r="C756" s="10"/>
      <c r="D756" s="10"/>
      <c r="E756" s="97"/>
      <c r="F756" s="10"/>
      <c r="L756" s="106"/>
      <c r="AE756" s="9"/>
      <c r="CG756" s="9"/>
      <c r="CP756" s="9"/>
      <c r="CQ756" s="10"/>
    </row>
    <row r="757" spans="2:95" ht="12.5">
      <c r="B757" s="10"/>
      <c r="C757" s="10"/>
      <c r="D757" s="10"/>
      <c r="E757" s="97"/>
      <c r="F757" s="10"/>
      <c r="L757" s="106"/>
      <c r="AE757" s="9"/>
      <c r="CG757" s="9"/>
      <c r="CP757" s="9"/>
      <c r="CQ757" s="10"/>
    </row>
    <row r="758" spans="2:95" ht="12.5">
      <c r="B758" s="10"/>
      <c r="C758" s="10"/>
      <c r="D758" s="10"/>
      <c r="E758" s="97"/>
      <c r="F758" s="10"/>
      <c r="L758" s="106"/>
      <c r="AE758" s="9"/>
      <c r="CG758" s="9"/>
      <c r="CP758" s="9"/>
      <c r="CQ758" s="10"/>
    </row>
    <row r="759" spans="2:95" ht="12.5">
      <c r="B759" s="10"/>
      <c r="C759" s="10"/>
      <c r="D759" s="10"/>
      <c r="E759" s="97"/>
      <c r="F759" s="10"/>
      <c r="L759" s="106"/>
      <c r="AE759" s="9"/>
      <c r="CG759" s="9"/>
      <c r="CP759" s="9"/>
      <c r="CQ759" s="10"/>
    </row>
    <row r="760" spans="2:95" ht="12.5">
      <c r="B760" s="10"/>
      <c r="C760" s="10"/>
      <c r="D760" s="10"/>
      <c r="E760" s="97"/>
      <c r="F760" s="10"/>
      <c r="L760" s="106"/>
      <c r="AE760" s="9"/>
      <c r="CG760" s="9"/>
      <c r="CP760" s="9"/>
      <c r="CQ760" s="10"/>
    </row>
    <row r="761" spans="2:95" ht="12.5">
      <c r="B761" s="10"/>
      <c r="C761" s="10"/>
      <c r="D761" s="10"/>
      <c r="E761" s="97"/>
      <c r="F761" s="10"/>
      <c r="L761" s="106"/>
      <c r="AE761" s="9"/>
      <c r="CG761" s="9"/>
      <c r="CP761" s="9"/>
      <c r="CQ761" s="10"/>
    </row>
    <row r="762" spans="2:95" ht="12.5">
      <c r="B762" s="10"/>
      <c r="C762" s="10"/>
      <c r="D762" s="10"/>
      <c r="E762" s="97"/>
      <c r="F762" s="10"/>
      <c r="L762" s="106"/>
      <c r="AE762" s="9"/>
      <c r="CG762" s="9"/>
      <c r="CP762" s="9"/>
      <c r="CQ762" s="10"/>
    </row>
    <row r="763" spans="2:95" ht="12.5">
      <c r="B763" s="10"/>
      <c r="C763" s="10"/>
      <c r="D763" s="10"/>
      <c r="E763" s="97"/>
      <c r="F763" s="10"/>
      <c r="L763" s="106"/>
      <c r="AE763" s="9"/>
      <c r="CG763" s="9"/>
      <c r="CP763" s="9"/>
      <c r="CQ763" s="10"/>
    </row>
    <row r="764" spans="2:95" ht="12.5">
      <c r="B764" s="10"/>
      <c r="C764" s="10"/>
      <c r="D764" s="10"/>
      <c r="E764" s="97"/>
      <c r="F764" s="10"/>
      <c r="L764" s="106"/>
      <c r="AE764" s="9"/>
      <c r="CG764" s="9"/>
      <c r="CP764" s="9"/>
      <c r="CQ764" s="10"/>
    </row>
    <row r="765" spans="2:95" ht="12.5">
      <c r="B765" s="10"/>
      <c r="C765" s="10"/>
      <c r="D765" s="10"/>
      <c r="E765" s="97"/>
      <c r="F765" s="10"/>
      <c r="L765" s="106"/>
      <c r="AE765" s="9"/>
      <c r="CG765" s="9"/>
      <c r="CP765" s="9"/>
      <c r="CQ765" s="10"/>
    </row>
    <row r="766" spans="2:95" ht="12.5">
      <c r="B766" s="10"/>
      <c r="C766" s="10"/>
      <c r="D766" s="10"/>
      <c r="E766" s="97"/>
      <c r="F766" s="10"/>
      <c r="L766" s="106"/>
      <c r="AE766" s="9"/>
      <c r="CG766" s="9"/>
      <c r="CP766" s="9"/>
      <c r="CQ766" s="10"/>
    </row>
    <row r="767" spans="2:95" ht="12.5">
      <c r="B767" s="10"/>
      <c r="C767" s="10"/>
      <c r="D767" s="10"/>
      <c r="E767" s="97"/>
      <c r="F767" s="10"/>
      <c r="L767" s="106"/>
      <c r="AE767" s="9"/>
      <c r="CG767" s="9"/>
      <c r="CP767" s="9"/>
      <c r="CQ767" s="10"/>
    </row>
    <row r="768" spans="2:95" ht="12.5">
      <c r="B768" s="10"/>
      <c r="C768" s="10"/>
      <c r="D768" s="10"/>
      <c r="E768" s="97"/>
      <c r="F768" s="10"/>
      <c r="L768" s="106"/>
      <c r="AE768" s="9"/>
      <c r="CG768" s="9"/>
      <c r="CP768" s="9"/>
      <c r="CQ768" s="10"/>
    </row>
    <row r="769" spans="2:95" ht="12.5">
      <c r="B769" s="10"/>
      <c r="C769" s="10"/>
      <c r="D769" s="10"/>
      <c r="E769" s="97"/>
      <c r="F769" s="10"/>
      <c r="L769" s="106"/>
      <c r="AE769" s="9"/>
      <c r="CG769" s="9"/>
      <c r="CP769" s="9"/>
      <c r="CQ769" s="10"/>
    </row>
    <row r="770" spans="2:95" ht="12.5">
      <c r="B770" s="10"/>
      <c r="C770" s="10"/>
      <c r="D770" s="10"/>
      <c r="E770" s="97"/>
      <c r="F770" s="10"/>
      <c r="L770" s="106"/>
      <c r="AE770" s="9"/>
      <c r="CG770" s="9"/>
      <c r="CP770" s="9"/>
      <c r="CQ770" s="10"/>
    </row>
    <row r="771" spans="2:95" ht="12.5">
      <c r="B771" s="10"/>
      <c r="C771" s="10"/>
      <c r="D771" s="10"/>
      <c r="E771" s="97"/>
      <c r="F771" s="10"/>
      <c r="L771" s="106"/>
      <c r="AE771" s="9"/>
      <c r="CG771" s="9"/>
      <c r="CP771" s="9"/>
      <c r="CQ771" s="10"/>
    </row>
    <row r="772" spans="2:95" ht="12.5">
      <c r="B772" s="10"/>
      <c r="C772" s="10"/>
      <c r="D772" s="10"/>
      <c r="E772" s="97"/>
      <c r="F772" s="10"/>
      <c r="L772" s="106"/>
      <c r="AE772" s="9"/>
      <c r="CG772" s="9"/>
      <c r="CP772" s="9"/>
      <c r="CQ772" s="10"/>
    </row>
    <row r="773" spans="2:95" ht="12.5">
      <c r="B773" s="10"/>
      <c r="C773" s="10"/>
      <c r="D773" s="10"/>
      <c r="E773" s="97"/>
      <c r="F773" s="10"/>
      <c r="L773" s="106"/>
      <c r="AE773" s="9"/>
      <c r="CG773" s="9"/>
      <c r="CP773" s="9"/>
      <c r="CQ773" s="10"/>
    </row>
    <row r="774" spans="2:95" ht="12.5">
      <c r="B774" s="10"/>
      <c r="C774" s="10"/>
      <c r="D774" s="10"/>
      <c r="E774" s="97"/>
      <c r="F774" s="10"/>
      <c r="L774" s="106"/>
      <c r="AE774" s="9"/>
      <c r="CG774" s="9"/>
      <c r="CP774" s="9"/>
      <c r="CQ774" s="10"/>
    </row>
    <row r="775" spans="2:95" ht="12.5">
      <c r="B775" s="10"/>
      <c r="C775" s="10"/>
      <c r="D775" s="10"/>
      <c r="E775" s="97"/>
      <c r="F775" s="10"/>
      <c r="L775" s="106"/>
      <c r="AE775" s="9"/>
      <c r="CG775" s="9"/>
      <c r="CP775" s="9"/>
      <c r="CQ775" s="10"/>
    </row>
    <row r="776" spans="2:95" ht="12.5">
      <c r="B776" s="10"/>
      <c r="C776" s="10"/>
      <c r="D776" s="10"/>
      <c r="E776" s="97"/>
      <c r="F776" s="10"/>
      <c r="L776" s="106"/>
      <c r="AE776" s="9"/>
      <c r="CG776" s="9"/>
      <c r="CP776" s="9"/>
      <c r="CQ776" s="10"/>
    </row>
    <row r="777" spans="2:95" ht="12.5">
      <c r="B777" s="10"/>
      <c r="C777" s="10"/>
      <c r="D777" s="10"/>
      <c r="E777" s="97"/>
      <c r="F777" s="10"/>
      <c r="L777" s="106"/>
      <c r="AE777" s="9"/>
      <c r="CG777" s="9"/>
      <c r="CP777" s="9"/>
      <c r="CQ777" s="10"/>
    </row>
    <row r="778" spans="2:95" ht="12.5">
      <c r="B778" s="10"/>
      <c r="C778" s="10"/>
      <c r="D778" s="10"/>
      <c r="E778" s="97"/>
      <c r="F778" s="10"/>
      <c r="L778" s="106"/>
      <c r="AE778" s="9"/>
      <c r="CG778" s="9"/>
      <c r="CP778" s="9"/>
      <c r="CQ778" s="10"/>
    </row>
    <row r="779" spans="2:95" ht="12.5">
      <c r="B779" s="10"/>
      <c r="C779" s="10"/>
      <c r="D779" s="10"/>
      <c r="E779" s="97"/>
      <c r="F779" s="10"/>
      <c r="L779" s="106"/>
      <c r="AE779" s="9"/>
      <c r="CG779" s="9"/>
      <c r="CP779" s="9"/>
      <c r="CQ779" s="10"/>
    </row>
    <row r="780" spans="2:95" ht="12.5">
      <c r="B780" s="10"/>
      <c r="C780" s="10"/>
      <c r="D780" s="10"/>
      <c r="E780" s="97"/>
      <c r="F780" s="10"/>
      <c r="L780" s="106"/>
      <c r="AE780" s="9"/>
      <c r="CG780" s="9"/>
      <c r="CP780" s="9"/>
      <c r="CQ780" s="10"/>
    </row>
    <row r="781" spans="2:95" ht="12.5">
      <c r="B781" s="10"/>
      <c r="C781" s="10"/>
      <c r="D781" s="10"/>
      <c r="E781" s="97"/>
      <c r="F781" s="10"/>
      <c r="L781" s="106"/>
      <c r="AE781" s="9"/>
      <c r="CG781" s="9"/>
      <c r="CP781" s="9"/>
      <c r="CQ781" s="10"/>
    </row>
    <row r="782" spans="2:95" ht="12.5">
      <c r="B782" s="10"/>
      <c r="C782" s="10"/>
      <c r="D782" s="10"/>
      <c r="E782" s="97"/>
      <c r="F782" s="10"/>
      <c r="L782" s="106"/>
      <c r="AE782" s="9"/>
      <c r="CG782" s="9"/>
      <c r="CP782" s="9"/>
      <c r="CQ782" s="10"/>
    </row>
    <row r="783" spans="2:95" ht="12.5">
      <c r="B783" s="10"/>
      <c r="C783" s="10"/>
      <c r="D783" s="10"/>
      <c r="E783" s="97"/>
      <c r="F783" s="10"/>
      <c r="L783" s="106"/>
      <c r="AE783" s="9"/>
      <c r="CG783" s="9"/>
      <c r="CP783" s="9"/>
      <c r="CQ783" s="10"/>
    </row>
    <row r="784" spans="2:95" ht="12.5">
      <c r="B784" s="10"/>
      <c r="C784" s="10"/>
      <c r="D784" s="10"/>
      <c r="E784" s="97"/>
      <c r="F784" s="10"/>
      <c r="L784" s="106"/>
      <c r="AE784" s="9"/>
      <c r="CG784" s="9"/>
      <c r="CP784" s="9"/>
      <c r="CQ784" s="10"/>
    </row>
    <row r="785" spans="2:95" ht="12.5">
      <c r="B785" s="10"/>
      <c r="C785" s="10"/>
      <c r="D785" s="10"/>
      <c r="E785" s="97"/>
      <c r="F785" s="10"/>
      <c r="L785" s="106"/>
      <c r="AE785" s="9"/>
      <c r="CG785" s="9"/>
      <c r="CP785" s="9"/>
      <c r="CQ785" s="10"/>
    </row>
    <row r="786" spans="2:95" ht="12.5">
      <c r="B786" s="10"/>
      <c r="C786" s="10"/>
      <c r="D786" s="10"/>
      <c r="E786" s="97"/>
      <c r="F786" s="10"/>
      <c r="L786" s="106"/>
      <c r="AE786" s="9"/>
      <c r="CG786" s="9"/>
      <c r="CP786" s="9"/>
      <c r="CQ786" s="10"/>
    </row>
    <row r="787" spans="2:95" ht="12.5">
      <c r="B787" s="10"/>
      <c r="C787" s="10"/>
      <c r="D787" s="10"/>
      <c r="E787" s="97"/>
      <c r="F787" s="10"/>
      <c r="L787" s="106"/>
      <c r="AE787" s="9"/>
      <c r="CG787" s="9"/>
      <c r="CP787" s="9"/>
      <c r="CQ787" s="10"/>
    </row>
    <row r="788" spans="2:95" ht="12.5">
      <c r="B788" s="10"/>
      <c r="C788" s="10"/>
      <c r="D788" s="10"/>
      <c r="E788" s="97"/>
      <c r="F788" s="10"/>
      <c r="L788" s="106"/>
      <c r="AE788" s="9"/>
      <c r="CG788" s="9"/>
      <c r="CP788" s="9"/>
      <c r="CQ788" s="10"/>
    </row>
    <row r="789" spans="2:95" ht="12.5">
      <c r="B789" s="10"/>
      <c r="C789" s="10"/>
      <c r="D789" s="10"/>
      <c r="E789" s="97"/>
      <c r="F789" s="10"/>
      <c r="L789" s="106"/>
      <c r="AE789" s="9"/>
      <c r="CG789" s="9"/>
      <c r="CP789" s="9"/>
      <c r="CQ789" s="10"/>
    </row>
    <row r="790" spans="2:95" ht="12.5">
      <c r="B790" s="10"/>
      <c r="C790" s="10"/>
      <c r="D790" s="10"/>
      <c r="E790" s="97"/>
      <c r="F790" s="10"/>
      <c r="L790" s="106"/>
      <c r="AE790" s="9"/>
      <c r="CG790" s="9"/>
      <c r="CP790" s="9"/>
      <c r="CQ790" s="10"/>
    </row>
    <row r="791" spans="2:95" ht="12.5">
      <c r="B791" s="10"/>
      <c r="C791" s="10"/>
      <c r="D791" s="10"/>
      <c r="E791" s="97"/>
      <c r="F791" s="10"/>
      <c r="L791" s="106"/>
      <c r="AE791" s="9"/>
      <c r="CG791" s="9"/>
      <c r="CP791" s="9"/>
      <c r="CQ791" s="10"/>
    </row>
    <row r="792" spans="2:95" ht="12.5">
      <c r="B792" s="10"/>
      <c r="C792" s="10"/>
      <c r="D792" s="10"/>
      <c r="E792" s="97"/>
      <c r="F792" s="10"/>
      <c r="L792" s="106"/>
      <c r="AE792" s="9"/>
      <c r="CG792" s="9"/>
      <c r="CP792" s="9"/>
      <c r="CQ792" s="10"/>
    </row>
    <row r="793" spans="2:95" ht="12.5">
      <c r="B793" s="10"/>
      <c r="C793" s="10"/>
      <c r="D793" s="10"/>
      <c r="E793" s="97"/>
      <c r="F793" s="10"/>
      <c r="L793" s="106"/>
      <c r="AE793" s="9"/>
      <c r="CG793" s="9"/>
      <c r="CP793" s="9"/>
      <c r="CQ793" s="10"/>
    </row>
    <row r="794" spans="2:95" ht="12.5">
      <c r="B794" s="10"/>
      <c r="C794" s="10"/>
      <c r="D794" s="10"/>
      <c r="E794" s="97"/>
      <c r="F794" s="10"/>
      <c r="L794" s="106"/>
      <c r="AE794" s="9"/>
      <c r="CG794" s="9"/>
      <c r="CP794" s="9"/>
      <c r="CQ794" s="10"/>
    </row>
    <row r="795" spans="2:95" ht="12.5">
      <c r="B795" s="10"/>
      <c r="C795" s="10"/>
      <c r="D795" s="10"/>
      <c r="E795" s="97"/>
      <c r="F795" s="10"/>
      <c r="L795" s="106"/>
      <c r="AE795" s="9"/>
      <c r="CG795" s="9"/>
      <c r="CP795" s="9"/>
      <c r="CQ795" s="10"/>
    </row>
    <row r="796" spans="2:95" ht="12.5">
      <c r="B796" s="10"/>
      <c r="C796" s="10"/>
      <c r="D796" s="10"/>
      <c r="E796" s="97"/>
      <c r="F796" s="10"/>
      <c r="L796" s="106"/>
      <c r="AE796" s="9"/>
      <c r="CG796" s="9"/>
      <c r="CP796" s="9"/>
      <c r="CQ796" s="10"/>
    </row>
    <row r="797" spans="2:95" ht="12.5">
      <c r="B797" s="10"/>
      <c r="C797" s="10"/>
      <c r="D797" s="10"/>
      <c r="E797" s="97"/>
      <c r="F797" s="10"/>
      <c r="L797" s="106"/>
      <c r="AE797" s="9"/>
      <c r="CG797" s="9"/>
      <c r="CP797" s="9"/>
      <c r="CQ797" s="10"/>
    </row>
    <row r="798" spans="2:95" ht="12.5">
      <c r="B798" s="10"/>
      <c r="C798" s="10"/>
      <c r="D798" s="10"/>
      <c r="E798" s="97"/>
      <c r="F798" s="10"/>
      <c r="L798" s="106"/>
      <c r="AE798" s="9"/>
      <c r="CG798" s="9"/>
      <c r="CP798" s="9"/>
      <c r="CQ798" s="10"/>
    </row>
    <row r="799" spans="2:95" ht="12.5">
      <c r="B799" s="10"/>
      <c r="C799" s="10"/>
      <c r="D799" s="10"/>
      <c r="E799" s="97"/>
      <c r="F799" s="10"/>
      <c r="L799" s="106"/>
      <c r="AE799" s="9"/>
      <c r="CG799" s="9"/>
      <c r="CP799" s="9"/>
      <c r="CQ799" s="10"/>
    </row>
    <row r="800" spans="2:95" ht="12.5">
      <c r="B800" s="10"/>
      <c r="C800" s="10"/>
      <c r="D800" s="10"/>
      <c r="E800" s="97"/>
      <c r="F800" s="10"/>
      <c r="L800" s="106"/>
      <c r="AE800" s="9"/>
      <c r="CG800" s="9"/>
      <c r="CP800" s="9"/>
      <c r="CQ800" s="10"/>
    </row>
    <row r="801" spans="2:95" ht="12.5">
      <c r="B801" s="10"/>
      <c r="C801" s="10"/>
      <c r="D801" s="10"/>
      <c r="E801" s="97"/>
      <c r="F801" s="10"/>
      <c r="L801" s="106"/>
      <c r="AE801" s="9"/>
      <c r="CG801" s="9"/>
      <c r="CP801" s="9"/>
      <c r="CQ801" s="10"/>
    </row>
    <row r="802" spans="2:95" ht="12.5">
      <c r="B802" s="10"/>
      <c r="C802" s="10"/>
      <c r="D802" s="10"/>
      <c r="E802" s="97"/>
      <c r="F802" s="10"/>
      <c r="L802" s="106"/>
      <c r="AE802" s="9"/>
      <c r="CG802" s="9"/>
      <c r="CP802" s="9"/>
      <c r="CQ802" s="10"/>
    </row>
    <row r="803" spans="2:95" ht="12.5">
      <c r="B803" s="10"/>
      <c r="C803" s="10"/>
      <c r="D803" s="10"/>
      <c r="E803" s="97"/>
      <c r="F803" s="10"/>
      <c r="L803" s="106"/>
      <c r="AE803" s="9"/>
      <c r="CG803" s="9"/>
      <c r="CP803" s="9"/>
      <c r="CQ803" s="10"/>
    </row>
    <row r="804" spans="2:95" ht="12.5">
      <c r="B804" s="10"/>
      <c r="C804" s="10"/>
      <c r="D804" s="10"/>
      <c r="E804" s="97"/>
      <c r="F804" s="10"/>
      <c r="L804" s="106"/>
      <c r="AE804" s="9"/>
      <c r="CG804" s="9"/>
      <c r="CP804" s="9"/>
      <c r="CQ804" s="10"/>
    </row>
    <row r="805" spans="2:95" ht="12.5">
      <c r="B805" s="10"/>
      <c r="C805" s="10"/>
      <c r="D805" s="10"/>
      <c r="E805" s="97"/>
      <c r="F805" s="10"/>
      <c r="L805" s="106"/>
      <c r="AE805" s="9"/>
      <c r="CG805" s="9"/>
      <c r="CP805" s="9"/>
      <c r="CQ805" s="10"/>
    </row>
    <row r="806" spans="2:95" ht="12.5">
      <c r="B806" s="10"/>
      <c r="C806" s="10"/>
      <c r="D806" s="10"/>
      <c r="E806" s="97"/>
      <c r="F806" s="10"/>
      <c r="L806" s="106"/>
      <c r="AE806" s="9"/>
      <c r="CG806" s="9"/>
      <c r="CP806" s="9"/>
      <c r="CQ806" s="10"/>
    </row>
    <row r="807" spans="2:95" ht="12.5">
      <c r="B807" s="10"/>
      <c r="C807" s="10"/>
      <c r="D807" s="10"/>
      <c r="E807" s="97"/>
      <c r="F807" s="10"/>
      <c r="L807" s="106"/>
      <c r="AE807" s="9"/>
      <c r="CG807" s="9"/>
      <c r="CP807" s="9"/>
      <c r="CQ807" s="10"/>
    </row>
    <row r="808" spans="2:95" ht="12.5">
      <c r="B808" s="10"/>
      <c r="C808" s="10"/>
      <c r="D808" s="10"/>
      <c r="E808" s="97"/>
      <c r="F808" s="10"/>
      <c r="L808" s="106"/>
      <c r="AE808" s="9"/>
      <c r="CG808" s="9"/>
      <c r="CP808" s="9"/>
      <c r="CQ808" s="10"/>
    </row>
    <row r="809" spans="2:95" ht="12.5">
      <c r="B809" s="10"/>
      <c r="C809" s="10"/>
      <c r="D809" s="10"/>
      <c r="E809" s="97"/>
      <c r="F809" s="10"/>
      <c r="L809" s="106"/>
      <c r="AE809" s="9"/>
      <c r="CG809" s="9"/>
      <c r="CP809" s="9"/>
      <c r="CQ809" s="10"/>
    </row>
    <row r="810" spans="2:95" ht="12.5">
      <c r="B810" s="10"/>
      <c r="C810" s="10"/>
      <c r="D810" s="10"/>
      <c r="E810" s="97"/>
      <c r="F810" s="10"/>
      <c r="L810" s="106"/>
      <c r="AE810" s="9"/>
      <c r="CG810" s="9"/>
      <c r="CP810" s="9"/>
      <c r="CQ810" s="10"/>
    </row>
    <row r="811" spans="2:95" ht="12.5">
      <c r="B811" s="10"/>
      <c r="C811" s="10"/>
      <c r="D811" s="10"/>
      <c r="E811" s="97"/>
      <c r="F811" s="10"/>
      <c r="L811" s="106"/>
      <c r="AE811" s="9"/>
      <c r="CG811" s="9"/>
      <c r="CP811" s="9"/>
      <c r="CQ811" s="10"/>
    </row>
    <row r="812" spans="2:95" ht="12.5">
      <c r="B812" s="10"/>
      <c r="C812" s="10"/>
      <c r="D812" s="10"/>
      <c r="E812" s="97"/>
      <c r="F812" s="10"/>
      <c r="L812" s="106"/>
      <c r="AE812" s="9"/>
      <c r="CG812" s="9"/>
      <c r="CP812" s="9"/>
      <c r="CQ812" s="10"/>
    </row>
    <row r="813" spans="2:95" ht="12.5">
      <c r="B813" s="10"/>
      <c r="C813" s="10"/>
      <c r="D813" s="10"/>
      <c r="E813" s="97"/>
      <c r="F813" s="10"/>
      <c r="L813" s="106"/>
      <c r="AE813" s="9"/>
      <c r="CG813" s="9"/>
      <c r="CP813" s="9"/>
      <c r="CQ813" s="10"/>
    </row>
    <row r="814" spans="2:95" ht="12.5">
      <c r="B814" s="10"/>
      <c r="C814" s="10"/>
      <c r="D814" s="10"/>
      <c r="E814" s="97"/>
      <c r="F814" s="10"/>
      <c r="L814" s="106"/>
      <c r="AE814" s="9"/>
      <c r="CG814" s="9"/>
      <c r="CP814" s="9"/>
      <c r="CQ814" s="10"/>
    </row>
    <row r="815" spans="2:95" ht="12.5">
      <c r="B815" s="10"/>
      <c r="C815" s="10"/>
      <c r="D815" s="10"/>
      <c r="E815" s="97"/>
      <c r="F815" s="10"/>
      <c r="L815" s="106"/>
      <c r="AE815" s="9"/>
      <c r="CG815" s="9"/>
      <c r="CP815" s="9"/>
      <c r="CQ815" s="10"/>
    </row>
    <row r="816" spans="2:95" ht="12.5">
      <c r="B816" s="10"/>
      <c r="C816" s="10"/>
      <c r="D816" s="10"/>
      <c r="E816" s="97"/>
      <c r="F816" s="10"/>
      <c r="L816" s="106"/>
      <c r="AE816" s="9"/>
      <c r="CG816" s="9"/>
      <c r="CP816" s="9"/>
      <c r="CQ816" s="10"/>
    </row>
    <row r="817" spans="2:95" ht="12.5">
      <c r="B817" s="10"/>
      <c r="C817" s="10"/>
      <c r="D817" s="10"/>
      <c r="E817" s="97"/>
      <c r="F817" s="10"/>
      <c r="L817" s="106"/>
      <c r="AE817" s="9"/>
      <c r="CG817" s="9"/>
      <c r="CP817" s="9"/>
      <c r="CQ817" s="10"/>
    </row>
    <row r="818" spans="2:95" ht="12.5">
      <c r="B818" s="10"/>
      <c r="C818" s="10"/>
      <c r="D818" s="10"/>
      <c r="E818" s="97"/>
      <c r="F818" s="10"/>
      <c r="L818" s="106"/>
      <c r="AE818" s="9"/>
      <c r="CG818" s="9"/>
      <c r="CP818" s="9"/>
      <c r="CQ818" s="10"/>
    </row>
    <row r="819" spans="2:95" ht="12.5">
      <c r="B819" s="10"/>
      <c r="C819" s="10"/>
      <c r="D819" s="10"/>
      <c r="E819" s="97"/>
      <c r="F819" s="10"/>
      <c r="L819" s="106"/>
      <c r="AE819" s="9"/>
      <c r="CG819" s="9"/>
      <c r="CP819" s="9"/>
      <c r="CQ819" s="10"/>
    </row>
    <row r="820" spans="2:95" ht="12.5">
      <c r="B820" s="10"/>
      <c r="C820" s="10"/>
      <c r="D820" s="10"/>
      <c r="E820" s="97"/>
      <c r="F820" s="10"/>
      <c r="L820" s="106"/>
      <c r="AE820" s="9"/>
      <c r="CG820" s="9"/>
      <c r="CP820" s="9"/>
      <c r="CQ820" s="10"/>
    </row>
    <row r="821" spans="2:95" ht="12.5">
      <c r="B821" s="10"/>
      <c r="C821" s="10"/>
      <c r="D821" s="10"/>
      <c r="E821" s="97"/>
      <c r="F821" s="10"/>
      <c r="L821" s="106"/>
      <c r="AE821" s="9"/>
      <c r="CG821" s="9"/>
      <c r="CP821" s="9"/>
      <c r="CQ821" s="10"/>
    </row>
    <row r="822" spans="2:95" ht="12.5">
      <c r="B822" s="10"/>
      <c r="C822" s="10"/>
      <c r="D822" s="10"/>
      <c r="E822" s="97"/>
      <c r="F822" s="10"/>
      <c r="L822" s="106"/>
      <c r="AE822" s="9"/>
      <c r="CG822" s="9"/>
      <c r="CP822" s="9"/>
      <c r="CQ822" s="10"/>
    </row>
    <row r="823" spans="2:95" ht="12.5">
      <c r="B823" s="10"/>
      <c r="C823" s="10"/>
      <c r="D823" s="10"/>
      <c r="E823" s="97"/>
      <c r="F823" s="10"/>
      <c r="L823" s="106"/>
      <c r="AE823" s="9"/>
      <c r="CG823" s="9"/>
      <c r="CP823" s="9"/>
      <c r="CQ823" s="10"/>
    </row>
    <row r="824" spans="2:95" ht="12.5">
      <c r="B824" s="10"/>
      <c r="C824" s="10"/>
      <c r="D824" s="10"/>
      <c r="E824" s="97"/>
      <c r="F824" s="10"/>
      <c r="L824" s="106"/>
      <c r="AE824" s="9"/>
      <c r="CG824" s="9"/>
      <c r="CP824" s="9"/>
      <c r="CQ824" s="10"/>
    </row>
    <row r="825" spans="2:95" ht="12.5">
      <c r="B825" s="10"/>
      <c r="C825" s="10"/>
      <c r="D825" s="10"/>
      <c r="E825" s="97"/>
      <c r="F825" s="10"/>
      <c r="L825" s="106"/>
      <c r="AE825" s="9"/>
      <c r="CG825" s="9"/>
      <c r="CP825" s="9"/>
      <c r="CQ825" s="10"/>
    </row>
    <row r="826" spans="2:95" ht="12.5">
      <c r="B826" s="10"/>
      <c r="C826" s="10"/>
      <c r="D826" s="10"/>
      <c r="E826" s="97"/>
      <c r="F826" s="10"/>
      <c r="L826" s="106"/>
      <c r="AE826" s="9"/>
      <c r="CG826" s="9"/>
      <c r="CP826" s="9"/>
      <c r="CQ826" s="10"/>
    </row>
    <row r="827" spans="2:95" ht="12.5">
      <c r="B827" s="10"/>
      <c r="C827" s="10"/>
      <c r="D827" s="10"/>
      <c r="E827" s="97"/>
      <c r="F827" s="10"/>
      <c r="L827" s="106"/>
      <c r="AE827" s="9"/>
      <c r="CG827" s="9"/>
      <c r="CP827" s="9"/>
      <c r="CQ827" s="10"/>
    </row>
    <row r="828" spans="2:95" ht="12.5">
      <c r="B828" s="10"/>
      <c r="C828" s="10"/>
      <c r="D828" s="10"/>
      <c r="E828" s="97"/>
      <c r="F828" s="10"/>
      <c r="L828" s="106"/>
      <c r="AE828" s="9"/>
      <c r="CG828" s="9"/>
      <c r="CP828" s="9"/>
      <c r="CQ828" s="10"/>
    </row>
    <row r="829" spans="2:95" ht="12.5">
      <c r="B829" s="10"/>
      <c r="C829" s="10"/>
      <c r="D829" s="10"/>
      <c r="E829" s="97"/>
      <c r="F829" s="10"/>
      <c r="L829" s="106"/>
      <c r="AE829" s="9"/>
      <c r="CG829" s="9"/>
      <c r="CP829" s="9"/>
      <c r="CQ829" s="10"/>
    </row>
    <row r="830" spans="2:95" ht="12.5">
      <c r="B830" s="10"/>
      <c r="C830" s="10"/>
      <c r="D830" s="10"/>
      <c r="E830" s="97"/>
      <c r="F830" s="10"/>
      <c r="L830" s="106"/>
      <c r="AE830" s="9"/>
      <c r="CG830" s="9"/>
      <c r="CP830" s="9"/>
      <c r="CQ830" s="10"/>
    </row>
    <row r="831" spans="2:95" ht="12.5">
      <c r="B831" s="10"/>
      <c r="C831" s="10"/>
      <c r="D831" s="10"/>
      <c r="E831" s="97"/>
      <c r="F831" s="10"/>
      <c r="L831" s="106"/>
      <c r="AE831" s="9"/>
      <c r="CG831" s="9"/>
      <c r="CP831" s="9"/>
      <c r="CQ831" s="10"/>
    </row>
    <row r="832" spans="2:95" ht="12.5">
      <c r="B832" s="10"/>
      <c r="C832" s="10"/>
      <c r="D832" s="10"/>
      <c r="E832" s="97"/>
      <c r="F832" s="10"/>
      <c r="L832" s="106"/>
      <c r="AE832" s="9"/>
      <c r="CG832" s="9"/>
      <c r="CP832" s="9"/>
      <c r="CQ832" s="10"/>
    </row>
    <row r="833" spans="2:95" ht="12.5">
      <c r="B833" s="10"/>
      <c r="C833" s="10"/>
      <c r="D833" s="10"/>
      <c r="E833" s="97"/>
      <c r="F833" s="10"/>
      <c r="L833" s="106"/>
      <c r="AE833" s="9"/>
      <c r="CG833" s="9"/>
      <c r="CP833" s="9"/>
      <c r="CQ833" s="10"/>
    </row>
    <row r="834" spans="2:95" ht="12.5">
      <c r="B834" s="10"/>
      <c r="C834" s="10"/>
      <c r="D834" s="10"/>
      <c r="E834" s="97"/>
      <c r="F834" s="10"/>
      <c r="L834" s="106"/>
      <c r="AE834" s="9"/>
      <c r="CG834" s="9"/>
      <c r="CP834" s="9"/>
      <c r="CQ834" s="10"/>
    </row>
    <row r="835" spans="2:95" ht="12.5">
      <c r="B835" s="10"/>
      <c r="C835" s="10"/>
      <c r="D835" s="10"/>
      <c r="E835" s="97"/>
      <c r="F835" s="10"/>
      <c r="L835" s="106"/>
      <c r="AE835" s="9"/>
      <c r="CG835" s="9"/>
      <c r="CP835" s="9"/>
      <c r="CQ835" s="10"/>
    </row>
    <row r="836" spans="2:95" ht="12.5">
      <c r="B836" s="10"/>
      <c r="C836" s="10"/>
      <c r="D836" s="10"/>
      <c r="E836" s="97"/>
      <c r="F836" s="10"/>
      <c r="L836" s="106"/>
      <c r="AE836" s="9"/>
      <c r="CG836" s="9"/>
      <c r="CP836" s="9"/>
      <c r="CQ836" s="10"/>
    </row>
    <row r="837" spans="2:95" ht="12.5">
      <c r="B837" s="10"/>
      <c r="C837" s="10"/>
      <c r="D837" s="10"/>
      <c r="E837" s="97"/>
      <c r="F837" s="10"/>
      <c r="L837" s="106"/>
      <c r="AE837" s="9"/>
      <c r="CG837" s="9"/>
      <c r="CP837" s="9"/>
      <c r="CQ837" s="10"/>
    </row>
    <row r="838" spans="2:95" ht="12.5">
      <c r="B838" s="10"/>
      <c r="C838" s="10"/>
      <c r="D838" s="10"/>
      <c r="E838" s="97"/>
      <c r="F838" s="10"/>
      <c r="L838" s="106"/>
      <c r="AE838" s="9"/>
      <c r="CG838" s="9"/>
      <c r="CP838" s="9"/>
      <c r="CQ838" s="10"/>
    </row>
    <row r="839" spans="2:95" ht="12.5">
      <c r="B839" s="10"/>
      <c r="C839" s="10"/>
      <c r="D839" s="10"/>
      <c r="E839" s="97"/>
      <c r="F839" s="10"/>
      <c r="L839" s="106"/>
      <c r="AE839" s="9"/>
      <c r="CG839" s="9"/>
      <c r="CP839" s="9"/>
      <c r="CQ839" s="10"/>
    </row>
    <row r="840" spans="2:95" ht="12.5">
      <c r="B840" s="10"/>
      <c r="C840" s="10"/>
      <c r="D840" s="10"/>
      <c r="E840" s="97"/>
      <c r="F840" s="10"/>
      <c r="L840" s="106"/>
      <c r="AE840" s="9"/>
      <c r="CG840" s="9"/>
      <c r="CP840" s="9"/>
      <c r="CQ840" s="10"/>
    </row>
    <row r="841" spans="2:95" ht="12.5">
      <c r="B841" s="10"/>
      <c r="C841" s="10"/>
      <c r="D841" s="10"/>
      <c r="E841" s="97"/>
      <c r="F841" s="10"/>
      <c r="L841" s="106"/>
      <c r="AE841" s="9"/>
      <c r="CG841" s="9"/>
      <c r="CP841" s="9"/>
      <c r="CQ841" s="10"/>
    </row>
    <row r="842" spans="2:95" ht="12.5">
      <c r="B842" s="10"/>
      <c r="C842" s="10"/>
      <c r="D842" s="10"/>
      <c r="E842" s="97"/>
      <c r="F842" s="10"/>
      <c r="L842" s="106"/>
      <c r="AE842" s="9"/>
      <c r="CG842" s="9"/>
      <c r="CP842" s="9"/>
      <c r="CQ842" s="10"/>
    </row>
    <row r="843" spans="2:95" ht="12.5">
      <c r="B843" s="10"/>
      <c r="C843" s="10"/>
      <c r="D843" s="10"/>
      <c r="E843" s="97"/>
      <c r="F843" s="10"/>
      <c r="L843" s="106"/>
      <c r="AE843" s="9"/>
      <c r="CG843" s="9"/>
      <c r="CP843" s="9"/>
      <c r="CQ843" s="10"/>
    </row>
    <row r="844" spans="2:95" ht="12.5">
      <c r="B844" s="10"/>
      <c r="C844" s="10"/>
      <c r="D844" s="10"/>
      <c r="E844" s="97"/>
      <c r="F844" s="10"/>
      <c r="L844" s="106"/>
      <c r="AE844" s="9"/>
      <c r="CG844" s="9"/>
      <c r="CP844" s="9"/>
      <c r="CQ844" s="10"/>
    </row>
    <row r="845" spans="2:95" ht="12.5">
      <c r="B845" s="10"/>
      <c r="C845" s="10"/>
      <c r="D845" s="10"/>
      <c r="E845" s="97"/>
      <c r="F845" s="10"/>
      <c r="L845" s="106"/>
      <c r="AE845" s="9"/>
      <c r="CG845" s="9"/>
      <c r="CP845" s="9"/>
      <c r="CQ845" s="10"/>
    </row>
    <row r="846" spans="2:95" ht="12.5">
      <c r="B846" s="10"/>
      <c r="C846" s="10"/>
      <c r="D846" s="10"/>
      <c r="E846" s="97"/>
      <c r="F846" s="10"/>
      <c r="L846" s="106"/>
      <c r="AE846" s="9"/>
      <c r="CG846" s="9"/>
      <c r="CP846" s="9"/>
      <c r="CQ846" s="10"/>
    </row>
    <row r="847" spans="2:95" ht="12.5">
      <c r="B847" s="10"/>
      <c r="C847" s="10"/>
      <c r="D847" s="10"/>
      <c r="E847" s="97"/>
      <c r="F847" s="10"/>
      <c r="L847" s="106"/>
      <c r="AE847" s="9"/>
      <c r="CG847" s="9"/>
      <c r="CP847" s="9"/>
      <c r="CQ847" s="10"/>
    </row>
    <row r="848" spans="2:95" ht="12.5">
      <c r="B848" s="10"/>
      <c r="C848" s="10"/>
      <c r="D848" s="10"/>
      <c r="E848" s="97"/>
      <c r="F848" s="10"/>
      <c r="L848" s="106"/>
      <c r="AE848" s="9"/>
      <c r="CG848" s="9"/>
      <c r="CP848" s="9"/>
      <c r="CQ848" s="10"/>
    </row>
    <row r="849" spans="2:95" ht="12.5">
      <c r="B849" s="10"/>
      <c r="C849" s="10"/>
      <c r="D849" s="10"/>
      <c r="E849" s="97"/>
      <c r="F849" s="10"/>
      <c r="L849" s="106"/>
      <c r="AE849" s="9"/>
      <c r="CG849" s="9"/>
      <c r="CP849" s="9"/>
      <c r="CQ849" s="10"/>
    </row>
    <row r="850" spans="2:95" ht="12.5">
      <c r="B850" s="10"/>
      <c r="C850" s="10"/>
      <c r="D850" s="10"/>
      <c r="E850" s="97"/>
      <c r="F850" s="10"/>
      <c r="L850" s="106"/>
      <c r="AE850" s="9"/>
      <c r="CG850" s="9"/>
      <c r="CP850" s="9"/>
      <c r="CQ850" s="10"/>
    </row>
    <row r="851" spans="2:95" ht="12.5">
      <c r="B851" s="10"/>
      <c r="C851" s="10"/>
      <c r="D851" s="10"/>
      <c r="E851" s="97"/>
      <c r="F851" s="10"/>
      <c r="L851" s="106"/>
      <c r="AE851" s="9"/>
      <c r="CG851" s="9"/>
      <c r="CP851" s="9"/>
      <c r="CQ851" s="10"/>
    </row>
    <row r="852" spans="2:95" ht="12.5">
      <c r="B852" s="10"/>
      <c r="C852" s="10"/>
      <c r="D852" s="10"/>
      <c r="E852" s="97"/>
      <c r="F852" s="10"/>
      <c r="L852" s="106"/>
      <c r="AE852" s="9"/>
      <c r="CG852" s="9"/>
      <c r="CP852" s="9"/>
      <c r="CQ852" s="10"/>
    </row>
    <row r="853" spans="2:95" ht="12.5">
      <c r="B853" s="10"/>
      <c r="C853" s="10"/>
      <c r="D853" s="10"/>
      <c r="E853" s="97"/>
      <c r="F853" s="10"/>
      <c r="L853" s="106"/>
      <c r="AE853" s="9"/>
      <c r="CG853" s="9"/>
      <c r="CP853" s="9"/>
      <c r="CQ853" s="10"/>
    </row>
    <row r="854" spans="2:95" ht="12.5">
      <c r="B854" s="10"/>
      <c r="C854" s="10"/>
      <c r="D854" s="10"/>
      <c r="E854" s="97"/>
      <c r="F854" s="10"/>
      <c r="L854" s="106"/>
      <c r="AE854" s="9"/>
      <c r="CG854" s="9"/>
      <c r="CP854" s="9"/>
      <c r="CQ854" s="10"/>
    </row>
    <row r="855" spans="2:95" ht="12.5">
      <c r="B855" s="10"/>
      <c r="C855" s="10"/>
      <c r="D855" s="10"/>
      <c r="E855" s="97"/>
      <c r="F855" s="10"/>
      <c r="L855" s="106"/>
      <c r="AE855" s="9"/>
      <c r="CG855" s="9"/>
      <c r="CP855" s="9"/>
      <c r="CQ855" s="10"/>
    </row>
    <row r="856" spans="2:95" ht="12.5">
      <c r="B856" s="10"/>
      <c r="C856" s="10"/>
      <c r="D856" s="10"/>
      <c r="E856" s="97"/>
      <c r="F856" s="10"/>
      <c r="L856" s="106"/>
      <c r="AE856" s="9"/>
      <c r="CG856" s="9"/>
      <c r="CP856" s="9"/>
      <c r="CQ856" s="10"/>
    </row>
    <row r="857" spans="2:95" ht="12.5">
      <c r="B857" s="10"/>
      <c r="C857" s="10"/>
      <c r="D857" s="10"/>
      <c r="E857" s="97"/>
      <c r="F857" s="10"/>
      <c r="L857" s="106"/>
      <c r="AE857" s="9"/>
      <c r="CG857" s="9"/>
      <c r="CP857" s="9"/>
      <c r="CQ857" s="10"/>
    </row>
    <row r="858" spans="2:95" ht="12.5">
      <c r="B858" s="10"/>
      <c r="C858" s="10"/>
      <c r="D858" s="10"/>
      <c r="E858" s="97"/>
      <c r="F858" s="10"/>
      <c r="L858" s="106"/>
      <c r="AE858" s="9"/>
      <c r="CG858" s="9"/>
      <c r="CP858" s="9"/>
      <c r="CQ858" s="10"/>
    </row>
    <row r="859" spans="2:95" ht="12.5">
      <c r="B859" s="10"/>
      <c r="C859" s="10"/>
      <c r="D859" s="10"/>
      <c r="E859" s="97"/>
      <c r="F859" s="10"/>
      <c r="L859" s="106"/>
      <c r="AE859" s="9"/>
      <c r="CG859" s="9"/>
      <c r="CP859" s="9"/>
      <c r="CQ859" s="10"/>
    </row>
    <row r="860" spans="2:95" ht="12.5">
      <c r="B860" s="10"/>
      <c r="C860" s="10"/>
      <c r="D860" s="10"/>
      <c r="E860" s="97"/>
      <c r="F860" s="10"/>
      <c r="L860" s="106"/>
      <c r="AE860" s="9"/>
      <c r="CG860" s="9"/>
      <c r="CP860" s="9"/>
      <c r="CQ860" s="10"/>
    </row>
    <row r="861" spans="2:95" ht="12.5">
      <c r="B861" s="10"/>
      <c r="C861" s="10"/>
      <c r="D861" s="10"/>
      <c r="E861" s="97"/>
      <c r="F861" s="10"/>
      <c r="L861" s="106"/>
      <c r="AE861" s="9"/>
      <c r="CG861" s="9"/>
      <c r="CP861" s="9"/>
      <c r="CQ861" s="10"/>
    </row>
    <row r="862" spans="2:95" ht="12.5">
      <c r="B862" s="10"/>
      <c r="C862" s="10"/>
      <c r="D862" s="10"/>
      <c r="E862" s="97"/>
      <c r="F862" s="10"/>
      <c r="L862" s="106"/>
      <c r="AE862" s="9"/>
      <c r="CG862" s="9"/>
      <c r="CP862" s="9"/>
      <c r="CQ862" s="10"/>
    </row>
    <row r="863" spans="2:95" ht="12.5">
      <c r="B863" s="10"/>
      <c r="C863" s="10"/>
      <c r="D863" s="10"/>
      <c r="E863" s="97"/>
      <c r="F863" s="10"/>
      <c r="L863" s="106"/>
      <c r="AE863" s="9"/>
      <c r="CG863" s="9"/>
      <c r="CP863" s="9"/>
      <c r="CQ863" s="10"/>
    </row>
    <row r="864" spans="2:95" ht="12.5">
      <c r="B864" s="10"/>
      <c r="C864" s="10"/>
      <c r="D864" s="10"/>
      <c r="E864" s="97"/>
      <c r="F864" s="10"/>
      <c r="L864" s="106"/>
      <c r="AE864" s="9"/>
      <c r="CG864" s="9"/>
      <c r="CP864" s="9"/>
      <c r="CQ864" s="10"/>
    </row>
    <row r="865" spans="2:95" ht="12.5">
      <c r="B865" s="10"/>
      <c r="C865" s="10"/>
      <c r="D865" s="10"/>
      <c r="E865" s="97"/>
      <c r="F865" s="10"/>
      <c r="L865" s="106"/>
      <c r="AE865" s="9"/>
      <c r="CG865" s="9"/>
      <c r="CP865" s="9"/>
      <c r="CQ865" s="10"/>
    </row>
    <row r="866" spans="2:95" ht="12.5">
      <c r="B866" s="10"/>
      <c r="C866" s="10"/>
      <c r="D866" s="10"/>
      <c r="E866" s="97"/>
      <c r="F866" s="10"/>
      <c r="L866" s="106"/>
      <c r="AE866" s="9"/>
      <c r="CG866" s="9"/>
      <c r="CP866" s="9"/>
      <c r="CQ866" s="10"/>
    </row>
    <row r="867" spans="2:95" ht="12.5">
      <c r="B867" s="10"/>
      <c r="C867" s="10"/>
      <c r="D867" s="10"/>
      <c r="E867" s="97"/>
      <c r="F867" s="10"/>
      <c r="L867" s="106"/>
      <c r="AE867" s="9"/>
      <c r="CG867" s="9"/>
      <c r="CP867" s="9"/>
      <c r="CQ867" s="10"/>
    </row>
    <row r="868" spans="2:95" ht="12.5">
      <c r="B868" s="10"/>
      <c r="C868" s="10"/>
      <c r="D868" s="10"/>
      <c r="E868" s="97"/>
      <c r="F868" s="10"/>
      <c r="L868" s="106"/>
      <c r="AE868" s="9"/>
      <c r="CG868" s="9"/>
      <c r="CP868" s="9"/>
      <c r="CQ868" s="10"/>
    </row>
    <row r="869" spans="2:95" ht="12.5">
      <c r="B869" s="10"/>
      <c r="C869" s="10"/>
      <c r="D869" s="10"/>
      <c r="E869" s="97"/>
      <c r="F869" s="10"/>
      <c r="L869" s="106"/>
      <c r="AE869" s="9"/>
      <c r="CG869" s="9"/>
      <c r="CP869" s="9"/>
      <c r="CQ869" s="10"/>
    </row>
    <row r="870" spans="2:95" ht="12.5">
      <c r="B870" s="10"/>
      <c r="C870" s="10"/>
      <c r="D870" s="10"/>
      <c r="E870" s="97"/>
      <c r="F870" s="10"/>
      <c r="L870" s="106"/>
      <c r="AE870" s="9"/>
      <c r="CG870" s="9"/>
      <c r="CP870" s="9"/>
      <c r="CQ870" s="10"/>
    </row>
    <row r="871" spans="2:95" ht="12.5">
      <c r="B871" s="10"/>
      <c r="C871" s="10"/>
      <c r="D871" s="10"/>
      <c r="E871" s="97"/>
      <c r="F871" s="10"/>
      <c r="L871" s="106"/>
      <c r="AE871" s="9"/>
      <c r="CG871" s="9"/>
      <c r="CP871" s="9"/>
      <c r="CQ871" s="10"/>
    </row>
    <row r="872" spans="2:95" ht="12.5">
      <c r="B872" s="10"/>
      <c r="C872" s="10"/>
      <c r="D872" s="10"/>
      <c r="E872" s="97"/>
      <c r="F872" s="10"/>
      <c r="L872" s="106"/>
      <c r="AE872" s="9"/>
      <c r="CG872" s="9"/>
      <c r="CP872" s="9"/>
      <c r="CQ872" s="10"/>
    </row>
    <row r="873" spans="2:95" ht="12.5">
      <c r="B873" s="10"/>
      <c r="C873" s="10"/>
      <c r="D873" s="10"/>
      <c r="E873" s="97"/>
      <c r="F873" s="10"/>
      <c r="L873" s="106"/>
      <c r="AE873" s="9"/>
      <c r="CG873" s="9"/>
      <c r="CP873" s="9"/>
      <c r="CQ873" s="10"/>
    </row>
    <row r="874" spans="2:95" ht="12.5">
      <c r="B874" s="10"/>
      <c r="C874" s="10"/>
      <c r="D874" s="10"/>
      <c r="E874" s="97"/>
      <c r="F874" s="10"/>
      <c r="L874" s="106"/>
      <c r="AE874" s="9"/>
      <c r="CG874" s="9"/>
      <c r="CP874" s="9"/>
      <c r="CQ874" s="10"/>
    </row>
    <row r="875" spans="2:95" ht="12.5">
      <c r="B875" s="10"/>
      <c r="C875" s="10"/>
      <c r="D875" s="10"/>
      <c r="E875" s="97"/>
      <c r="F875" s="10"/>
      <c r="L875" s="106"/>
      <c r="AE875" s="9"/>
      <c r="CG875" s="9"/>
      <c r="CP875" s="9"/>
      <c r="CQ875" s="10"/>
    </row>
    <row r="876" spans="2:95" ht="12.5">
      <c r="B876" s="10"/>
      <c r="C876" s="10"/>
      <c r="D876" s="10"/>
      <c r="E876" s="97"/>
      <c r="F876" s="10"/>
      <c r="L876" s="106"/>
      <c r="AE876" s="9"/>
      <c r="CG876" s="9"/>
      <c r="CP876" s="9"/>
      <c r="CQ876" s="10"/>
    </row>
    <row r="877" spans="2:95" ht="12.5">
      <c r="B877" s="10"/>
      <c r="C877" s="10"/>
      <c r="D877" s="10"/>
      <c r="E877" s="97"/>
      <c r="F877" s="10"/>
      <c r="L877" s="106"/>
      <c r="AE877" s="9"/>
      <c r="CG877" s="9"/>
      <c r="CP877" s="9"/>
      <c r="CQ877" s="10"/>
    </row>
    <row r="878" spans="2:95" ht="12.5">
      <c r="B878" s="10"/>
      <c r="C878" s="10"/>
      <c r="D878" s="10"/>
      <c r="E878" s="97"/>
      <c r="F878" s="10"/>
      <c r="L878" s="106"/>
      <c r="AE878" s="9"/>
      <c r="CG878" s="9"/>
      <c r="CP878" s="9"/>
      <c r="CQ878" s="10"/>
    </row>
    <row r="879" spans="2:95" ht="12.5">
      <c r="B879" s="10"/>
      <c r="C879" s="10"/>
      <c r="D879" s="10"/>
      <c r="E879" s="97"/>
      <c r="F879" s="10"/>
      <c r="L879" s="106"/>
      <c r="AE879" s="9"/>
      <c r="CG879" s="9"/>
      <c r="CP879" s="9"/>
      <c r="CQ879" s="10"/>
    </row>
    <row r="880" spans="2:95" ht="12.5">
      <c r="B880" s="10"/>
      <c r="C880" s="10"/>
      <c r="D880" s="10"/>
      <c r="E880" s="97"/>
      <c r="F880" s="10"/>
      <c r="L880" s="106"/>
      <c r="AE880" s="9"/>
      <c r="CG880" s="9"/>
      <c r="CP880" s="9"/>
      <c r="CQ880" s="10"/>
    </row>
    <row r="881" spans="2:95" ht="12.5">
      <c r="B881" s="10"/>
      <c r="C881" s="10"/>
      <c r="D881" s="10"/>
      <c r="E881" s="97"/>
      <c r="F881" s="10"/>
      <c r="L881" s="106"/>
      <c r="AE881" s="9"/>
      <c r="CG881" s="9"/>
      <c r="CP881" s="9"/>
      <c r="CQ881" s="10"/>
    </row>
    <row r="882" spans="2:95" ht="12.5">
      <c r="B882" s="10"/>
      <c r="C882" s="10"/>
      <c r="D882" s="10"/>
      <c r="E882" s="97"/>
      <c r="F882" s="10"/>
      <c r="L882" s="106"/>
      <c r="AE882" s="9"/>
      <c r="CG882" s="9"/>
      <c r="CP882" s="9"/>
      <c r="CQ882" s="10"/>
    </row>
    <row r="883" spans="2:95" ht="12.5">
      <c r="B883" s="10"/>
      <c r="C883" s="10"/>
      <c r="D883" s="10"/>
      <c r="E883" s="97"/>
      <c r="F883" s="10"/>
      <c r="L883" s="106"/>
      <c r="AE883" s="9"/>
      <c r="CG883" s="9"/>
      <c r="CP883" s="9"/>
      <c r="CQ883" s="10"/>
    </row>
    <row r="884" spans="2:95" ht="12.5">
      <c r="B884" s="10"/>
      <c r="C884" s="10"/>
      <c r="D884" s="10"/>
      <c r="E884" s="97"/>
      <c r="F884" s="10"/>
      <c r="L884" s="106"/>
      <c r="AE884" s="9"/>
      <c r="CG884" s="9"/>
      <c r="CP884" s="9"/>
      <c r="CQ884" s="10"/>
    </row>
    <row r="885" spans="2:95" ht="12.5">
      <c r="B885" s="10"/>
      <c r="C885" s="10"/>
      <c r="D885" s="10"/>
      <c r="E885" s="97"/>
      <c r="F885" s="10"/>
      <c r="L885" s="106"/>
      <c r="AE885" s="9"/>
      <c r="CG885" s="9"/>
      <c r="CP885" s="9"/>
      <c r="CQ885" s="10"/>
    </row>
    <row r="886" spans="2:95" ht="12.5">
      <c r="B886" s="10"/>
      <c r="C886" s="10"/>
      <c r="D886" s="10"/>
      <c r="E886" s="97"/>
      <c r="F886" s="10"/>
      <c r="L886" s="106"/>
      <c r="AE886" s="9"/>
      <c r="CG886" s="9"/>
      <c r="CP886" s="9"/>
      <c r="CQ886" s="10"/>
    </row>
    <row r="887" spans="2:95" ht="12.5">
      <c r="B887" s="10"/>
      <c r="C887" s="10"/>
      <c r="D887" s="10"/>
      <c r="E887" s="97"/>
      <c r="F887" s="10"/>
      <c r="L887" s="106"/>
      <c r="AE887" s="9"/>
      <c r="CG887" s="9"/>
      <c r="CP887" s="9"/>
      <c r="CQ887" s="10"/>
    </row>
    <row r="888" spans="2:95" ht="12.5">
      <c r="B888" s="10"/>
      <c r="C888" s="10"/>
      <c r="D888" s="10"/>
      <c r="E888" s="97"/>
      <c r="F888" s="10"/>
      <c r="L888" s="106"/>
      <c r="AE888" s="9"/>
      <c r="CG888" s="9"/>
      <c r="CP888" s="9"/>
      <c r="CQ888" s="10"/>
    </row>
    <row r="889" spans="2:95" ht="12.5">
      <c r="B889" s="10"/>
      <c r="C889" s="10"/>
      <c r="D889" s="10"/>
      <c r="E889" s="97"/>
      <c r="F889" s="10"/>
      <c r="L889" s="106"/>
      <c r="AE889" s="9"/>
      <c r="CG889" s="9"/>
      <c r="CP889" s="9"/>
      <c r="CQ889" s="10"/>
    </row>
    <row r="890" spans="2:95" ht="12.5">
      <c r="B890" s="10"/>
      <c r="C890" s="10"/>
      <c r="D890" s="10"/>
      <c r="E890" s="97"/>
      <c r="F890" s="10"/>
      <c r="L890" s="106"/>
      <c r="AE890" s="9"/>
      <c r="CG890" s="9"/>
      <c r="CP890" s="9"/>
      <c r="CQ890" s="10"/>
    </row>
    <row r="891" spans="2:95" ht="12.5">
      <c r="B891" s="10"/>
      <c r="C891" s="10"/>
      <c r="D891" s="10"/>
      <c r="E891" s="97"/>
      <c r="F891" s="10"/>
      <c r="L891" s="106"/>
      <c r="AE891" s="9"/>
      <c r="CG891" s="9"/>
      <c r="CP891" s="9"/>
      <c r="CQ891" s="10"/>
    </row>
    <row r="892" spans="2:95" ht="12.5">
      <c r="B892" s="10"/>
      <c r="C892" s="10"/>
      <c r="D892" s="10"/>
      <c r="E892" s="97"/>
      <c r="F892" s="10"/>
      <c r="L892" s="106"/>
      <c r="AE892" s="9"/>
      <c r="CG892" s="9"/>
      <c r="CP892" s="9"/>
      <c r="CQ892" s="10"/>
    </row>
    <row r="893" spans="2:95" ht="12.5">
      <c r="B893" s="10"/>
      <c r="C893" s="10"/>
      <c r="D893" s="10"/>
      <c r="E893" s="97"/>
      <c r="F893" s="10"/>
      <c r="L893" s="106"/>
      <c r="AE893" s="9"/>
      <c r="CG893" s="9"/>
      <c r="CP893" s="9"/>
      <c r="CQ893" s="10"/>
    </row>
    <row r="894" spans="2:95" ht="12.5">
      <c r="B894" s="10"/>
      <c r="C894" s="10"/>
      <c r="D894" s="10"/>
      <c r="E894" s="97"/>
      <c r="F894" s="10"/>
      <c r="L894" s="106"/>
      <c r="AE894" s="9"/>
      <c r="CG894" s="9"/>
      <c r="CP894" s="9"/>
      <c r="CQ894" s="10"/>
    </row>
    <row r="895" spans="2:95" ht="12.5">
      <c r="B895" s="10"/>
      <c r="C895" s="10"/>
      <c r="D895" s="10"/>
      <c r="E895" s="97"/>
      <c r="F895" s="10"/>
      <c r="L895" s="106"/>
      <c r="AE895" s="9"/>
      <c r="CG895" s="9"/>
      <c r="CP895" s="9"/>
      <c r="CQ895" s="10"/>
    </row>
    <row r="896" spans="2:95" ht="12.5">
      <c r="B896" s="10"/>
      <c r="C896" s="10"/>
      <c r="D896" s="10"/>
      <c r="E896" s="97"/>
      <c r="F896" s="10"/>
      <c r="L896" s="106"/>
      <c r="AE896" s="9"/>
      <c r="CG896" s="9"/>
      <c r="CP896" s="9"/>
      <c r="CQ896" s="10"/>
    </row>
    <row r="897" spans="2:95" ht="12.5">
      <c r="B897" s="10"/>
      <c r="C897" s="10"/>
      <c r="D897" s="10"/>
      <c r="E897" s="97"/>
      <c r="F897" s="10"/>
      <c r="L897" s="106"/>
      <c r="AE897" s="9"/>
      <c r="CG897" s="9"/>
      <c r="CP897" s="9"/>
      <c r="CQ897" s="10"/>
    </row>
    <row r="898" spans="2:95" ht="12.5">
      <c r="B898" s="10"/>
      <c r="C898" s="10"/>
      <c r="D898" s="10"/>
      <c r="E898" s="97"/>
      <c r="F898" s="10"/>
      <c r="L898" s="106"/>
      <c r="AE898" s="9"/>
      <c r="CG898" s="9"/>
      <c r="CP898" s="9"/>
      <c r="CQ898" s="10"/>
    </row>
    <row r="899" spans="2:95" ht="12.5">
      <c r="B899" s="10"/>
      <c r="C899" s="10"/>
      <c r="D899" s="10"/>
      <c r="E899" s="97"/>
      <c r="F899" s="10"/>
      <c r="L899" s="106"/>
      <c r="AE899" s="9"/>
      <c r="CG899" s="9"/>
      <c r="CP899" s="9"/>
      <c r="CQ899" s="10"/>
    </row>
    <row r="900" spans="2:95" ht="12.5">
      <c r="B900" s="10"/>
      <c r="C900" s="10"/>
      <c r="D900" s="10"/>
      <c r="E900" s="97"/>
      <c r="F900" s="10"/>
      <c r="L900" s="106"/>
      <c r="AE900" s="9"/>
      <c r="CG900" s="9"/>
      <c r="CP900" s="9"/>
      <c r="CQ900" s="10"/>
    </row>
    <row r="901" spans="2:95" ht="12.5">
      <c r="B901" s="10"/>
      <c r="C901" s="10"/>
      <c r="D901" s="10"/>
      <c r="E901" s="97"/>
      <c r="F901" s="10"/>
      <c r="L901" s="106"/>
      <c r="AE901" s="9"/>
      <c r="CG901" s="9"/>
      <c r="CP901" s="9"/>
      <c r="CQ901" s="10"/>
    </row>
    <row r="902" spans="2:95" ht="12.5">
      <c r="B902" s="10"/>
      <c r="C902" s="10"/>
      <c r="D902" s="10"/>
      <c r="E902" s="97"/>
      <c r="F902" s="10"/>
      <c r="L902" s="106"/>
      <c r="AE902" s="9"/>
      <c r="CG902" s="9"/>
      <c r="CP902" s="9"/>
      <c r="CQ902" s="10"/>
    </row>
    <row r="903" spans="2:95" ht="12.5">
      <c r="B903" s="10"/>
      <c r="C903" s="10"/>
      <c r="D903" s="10"/>
      <c r="E903" s="97"/>
      <c r="F903" s="10"/>
      <c r="L903" s="106"/>
      <c r="AE903" s="9"/>
      <c r="CG903" s="9"/>
      <c r="CP903" s="9"/>
      <c r="CQ903" s="10"/>
    </row>
    <row r="904" spans="2:95" ht="12.5">
      <c r="B904" s="10"/>
      <c r="C904" s="10"/>
      <c r="D904" s="10"/>
      <c r="E904" s="97"/>
      <c r="F904" s="10"/>
      <c r="L904" s="106"/>
      <c r="AE904" s="9"/>
      <c r="CG904" s="9"/>
      <c r="CP904" s="9"/>
      <c r="CQ904" s="10"/>
    </row>
    <row r="905" spans="2:95" ht="12.5">
      <c r="B905" s="10"/>
      <c r="C905" s="10"/>
      <c r="D905" s="10"/>
      <c r="E905" s="97"/>
      <c r="F905" s="10"/>
      <c r="L905" s="106"/>
      <c r="AE905" s="9"/>
      <c r="CG905" s="9"/>
      <c r="CP905" s="9"/>
      <c r="CQ905" s="10"/>
    </row>
    <row r="906" spans="2:95" ht="12.5">
      <c r="B906" s="10"/>
      <c r="C906" s="10"/>
      <c r="D906" s="10"/>
      <c r="E906" s="97"/>
      <c r="F906" s="10"/>
      <c r="L906" s="106"/>
      <c r="AE906" s="9"/>
      <c r="CG906" s="9"/>
      <c r="CP906" s="9"/>
      <c r="CQ906" s="10"/>
    </row>
    <row r="907" spans="2:95" ht="12.5">
      <c r="B907" s="10"/>
      <c r="C907" s="10"/>
      <c r="D907" s="10"/>
      <c r="E907" s="97"/>
      <c r="F907" s="10"/>
      <c r="L907" s="106"/>
      <c r="AE907" s="9"/>
      <c r="CG907" s="9"/>
      <c r="CP907" s="9"/>
      <c r="CQ907" s="10"/>
    </row>
    <row r="908" spans="2:95" ht="12.5">
      <c r="B908" s="10"/>
      <c r="C908" s="10"/>
      <c r="D908" s="10"/>
      <c r="E908" s="97"/>
      <c r="F908" s="10"/>
      <c r="L908" s="106"/>
      <c r="AE908" s="9"/>
      <c r="CG908" s="9"/>
      <c r="CP908" s="9"/>
      <c r="CQ908" s="10"/>
    </row>
    <row r="909" spans="2:95" ht="12.5">
      <c r="B909" s="10"/>
      <c r="C909" s="10"/>
      <c r="D909" s="10"/>
      <c r="E909" s="97"/>
      <c r="F909" s="10"/>
      <c r="L909" s="106"/>
      <c r="AE909" s="9"/>
      <c r="CG909" s="9"/>
      <c r="CP909" s="9"/>
      <c r="CQ909" s="10"/>
    </row>
    <row r="910" spans="2:95" ht="12.5">
      <c r="B910" s="10"/>
      <c r="C910" s="10"/>
      <c r="D910" s="10"/>
      <c r="E910" s="97"/>
      <c r="F910" s="10"/>
      <c r="L910" s="106"/>
      <c r="AE910" s="9"/>
      <c r="CG910" s="9"/>
      <c r="CP910" s="9"/>
      <c r="CQ910" s="10"/>
    </row>
    <row r="911" spans="2:95" ht="12.5">
      <c r="B911" s="10"/>
      <c r="C911" s="10"/>
      <c r="D911" s="10"/>
      <c r="E911" s="97"/>
      <c r="F911" s="10"/>
      <c r="L911" s="106"/>
      <c r="AE911" s="9"/>
      <c r="CG911" s="9"/>
      <c r="CP911" s="9"/>
      <c r="CQ911" s="10"/>
    </row>
    <row r="912" spans="2:95" ht="12.5">
      <c r="B912" s="10"/>
      <c r="C912" s="10"/>
      <c r="D912" s="10"/>
      <c r="E912" s="97"/>
      <c r="F912" s="10"/>
      <c r="L912" s="106"/>
      <c r="AE912" s="9"/>
      <c r="CG912" s="9"/>
      <c r="CP912" s="9"/>
      <c r="CQ912" s="10"/>
    </row>
    <row r="913" spans="2:95" ht="12.5">
      <c r="B913" s="10"/>
      <c r="C913" s="10"/>
      <c r="D913" s="10"/>
      <c r="E913" s="97"/>
      <c r="F913" s="10"/>
      <c r="L913" s="106"/>
      <c r="AE913" s="9"/>
      <c r="CG913" s="9"/>
      <c r="CP913" s="9"/>
      <c r="CQ913" s="10"/>
    </row>
    <row r="914" spans="2:95" ht="12.5">
      <c r="B914" s="10"/>
      <c r="C914" s="10"/>
      <c r="D914" s="10"/>
      <c r="E914" s="97"/>
      <c r="F914" s="10"/>
      <c r="L914" s="106"/>
      <c r="AE914" s="9"/>
      <c r="CG914" s="9"/>
      <c r="CP914" s="9"/>
      <c r="CQ914" s="10"/>
    </row>
    <row r="915" spans="2:95" ht="12.5">
      <c r="B915" s="10"/>
      <c r="C915" s="10"/>
      <c r="D915" s="10"/>
      <c r="E915" s="97"/>
      <c r="F915" s="10"/>
      <c r="L915" s="106"/>
      <c r="AE915" s="9"/>
      <c r="CG915" s="9"/>
      <c r="CP915" s="9"/>
      <c r="CQ915" s="10"/>
    </row>
    <row r="916" spans="2:95" ht="12.5">
      <c r="B916" s="10"/>
      <c r="C916" s="10"/>
      <c r="D916" s="10"/>
      <c r="E916" s="97"/>
      <c r="F916" s="10"/>
      <c r="L916" s="106"/>
      <c r="AE916" s="9"/>
      <c r="CG916" s="9"/>
      <c r="CP916" s="9"/>
      <c r="CQ916" s="10"/>
    </row>
    <row r="917" spans="2:95" ht="12.5">
      <c r="B917" s="10"/>
      <c r="C917" s="10"/>
      <c r="D917" s="10"/>
      <c r="E917" s="97"/>
      <c r="F917" s="10"/>
      <c r="L917" s="106"/>
      <c r="AE917" s="9"/>
      <c r="CG917" s="9"/>
      <c r="CP917" s="9"/>
      <c r="CQ917" s="10"/>
    </row>
    <row r="918" spans="2:95" ht="12.5">
      <c r="B918" s="10"/>
      <c r="C918" s="10"/>
      <c r="D918" s="10"/>
      <c r="E918" s="97"/>
      <c r="F918" s="10"/>
      <c r="L918" s="106"/>
      <c r="AE918" s="9"/>
      <c r="CG918" s="9"/>
      <c r="CP918" s="9"/>
      <c r="CQ918" s="10"/>
    </row>
    <row r="919" spans="2:95" ht="12.5">
      <c r="B919" s="10"/>
      <c r="C919" s="10"/>
      <c r="D919" s="10"/>
      <c r="E919" s="97"/>
      <c r="F919" s="10"/>
      <c r="L919" s="106"/>
      <c r="AE919" s="9"/>
      <c r="CG919" s="9"/>
      <c r="CP919" s="9"/>
      <c r="CQ919" s="10"/>
    </row>
    <row r="920" spans="2:95" ht="12.5">
      <c r="B920" s="10"/>
      <c r="C920" s="10"/>
      <c r="D920" s="10"/>
      <c r="E920" s="97"/>
      <c r="F920" s="10"/>
      <c r="L920" s="106"/>
      <c r="AE920" s="9"/>
      <c r="CG920" s="9"/>
      <c r="CP920" s="9"/>
      <c r="CQ920" s="10"/>
    </row>
    <row r="921" spans="2:95" ht="12.5">
      <c r="B921" s="10"/>
      <c r="C921" s="10"/>
      <c r="D921" s="10"/>
      <c r="E921" s="97"/>
      <c r="F921" s="10"/>
      <c r="L921" s="106"/>
      <c r="AE921" s="9"/>
      <c r="CG921" s="9"/>
      <c r="CP921" s="9"/>
      <c r="CQ921" s="10"/>
    </row>
    <row r="922" spans="2:95" ht="12.5">
      <c r="B922" s="10"/>
      <c r="C922" s="10"/>
      <c r="D922" s="10"/>
      <c r="E922" s="97"/>
      <c r="F922" s="10"/>
      <c r="L922" s="106"/>
      <c r="AE922" s="9"/>
      <c r="CG922" s="9"/>
      <c r="CP922" s="9"/>
      <c r="CQ922" s="10"/>
    </row>
    <row r="923" spans="2:95" ht="12.5">
      <c r="B923" s="10"/>
      <c r="C923" s="10"/>
      <c r="D923" s="10"/>
      <c r="E923" s="97"/>
      <c r="F923" s="10"/>
      <c r="L923" s="106"/>
      <c r="AE923" s="9"/>
      <c r="CG923" s="9"/>
      <c r="CP923" s="9"/>
      <c r="CQ923" s="10"/>
    </row>
    <row r="924" spans="2:95" ht="12.5">
      <c r="B924" s="10"/>
      <c r="C924" s="10"/>
      <c r="D924" s="10"/>
      <c r="E924" s="97"/>
      <c r="F924" s="10"/>
      <c r="L924" s="106"/>
      <c r="AE924" s="9"/>
      <c r="CG924" s="9"/>
      <c r="CP924" s="9"/>
      <c r="CQ924" s="10"/>
    </row>
    <row r="925" spans="2:95" ht="12.5">
      <c r="B925" s="10"/>
      <c r="C925" s="10"/>
      <c r="D925" s="10"/>
      <c r="E925" s="97"/>
      <c r="F925" s="10"/>
      <c r="L925" s="106"/>
      <c r="AE925" s="9"/>
      <c r="CG925" s="9"/>
      <c r="CP925" s="9"/>
      <c r="CQ925" s="10"/>
    </row>
    <row r="926" spans="2:95" ht="12.5">
      <c r="B926" s="10"/>
      <c r="C926" s="10"/>
      <c r="D926" s="10"/>
      <c r="E926" s="97"/>
      <c r="F926" s="10"/>
      <c r="L926" s="106"/>
      <c r="AE926" s="9"/>
      <c r="CG926" s="9"/>
      <c r="CP926" s="9"/>
      <c r="CQ926" s="10"/>
    </row>
    <row r="927" spans="2:95" ht="12.5">
      <c r="B927" s="10"/>
      <c r="C927" s="10"/>
      <c r="D927" s="10"/>
      <c r="E927" s="97"/>
      <c r="F927" s="10"/>
      <c r="L927" s="106"/>
      <c r="AE927" s="9"/>
      <c r="CG927" s="9"/>
      <c r="CP927" s="9"/>
      <c r="CQ927" s="10"/>
    </row>
    <row r="928" spans="2:95" ht="12.5">
      <c r="B928" s="10"/>
      <c r="C928" s="10"/>
      <c r="D928" s="10"/>
      <c r="E928" s="97"/>
      <c r="F928" s="10"/>
      <c r="L928" s="106"/>
      <c r="AE928" s="9"/>
      <c r="CG928" s="9"/>
      <c r="CP928" s="9"/>
      <c r="CQ928" s="10"/>
    </row>
    <row r="929" spans="2:95" ht="12.5">
      <c r="B929" s="10"/>
      <c r="C929" s="10"/>
      <c r="D929" s="10"/>
      <c r="E929" s="97"/>
      <c r="F929" s="10"/>
      <c r="L929" s="106"/>
      <c r="AE929" s="9"/>
      <c r="CG929" s="9"/>
      <c r="CP929" s="9"/>
      <c r="CQ929" s="10"/>
    </row>
    <row r="930" spans="2:95" ht="12.5">
      <c r="B930" s="10"/>
      <c r="C930" s="10"/>
      <c r="D930" s="10"/>
      <c r="E930" s="97"/>
      <c r="F930" s="10"/>
      <c r="L930" s="106"/>
      <c r="AE930" s="9"/>
      <c r="CG930" s="9"/>
      <c r="CP930" s="9"/>
      <c r="CQ930" s="10"/>
    </row>
    <row r="931" spans="2:95" ht="12.5">
      <c r="B931" s="10"/>
      <c r="C931" s="10"/>
      <c r="D931" s="10"/>
      <c r="E931" s="97"/>
      <c r="F931" s="10"/>
      <c r="L931" s="106"/>
      <c r="AE931" s="9"/>
      <c r="CG931" s="9"/>
      <c r="CP931" s="9"/>
      <c r="CQ931" s="10"/>
    </row>
    <row r="932" spans="2:95" ht="12.5">
      <c r="B932" s="10"/>
      <c r="C932" s="10"/>
      <c r="D932" s="10"/>
      <c r="E932" s="97"/>
      <c r="F932" s="10"/>
      <c r="L932" s="106"/>
      <c r="AE932" s="9"/>
      <c r="CG932" s="9"/>
      <c r="CP932" s="9"/>
      <c r="CQ932" s="10"/>
    </row>
    <row r="933" spans="2:95" ht="12.5">
      <c r="B933" s="10"/>
      <c r="C933" s="10"/>
      <c r="D933" s="10"/>
      <c r="E933" s="97"/>
      <c r="F933" s="10"/>
      <c r="L933" s="106"/>
      <c r="AE933" s="9"/>
      <c r="CG933" s="9"/>
      <c r="CP933" s="9"/>
      <c r="CQ933" s="10"/>
    </row>
    <row r="934" spans="2:95" ht="12.5">
      <c r="B934" s="10"/>
      <c r="C934" s="10"/>
      <c r="D934" s="10"/>
      <c r="E934" s="97"/>
      <c r="F934" s="10"/>
      <c r="L934" s="106"/>
      <c r="AE934" s="9"/>
      <c r="CG934" s="9"/>
      <c r="CP934" s="9"/>
      <c r="CQ934" s="10"/>
    </row>
    <row r="935" spans="2:95" ht="12.5">
      <c r="B935" s="10"/>
      <c r="C935" s="10"/>
      <c r="D935" s="10"/>
      <c r="E935" s="97"/>
      <c r="F935" s="10"/>
      <c r="L935" s="106"/>
      <c r="AE935" s="9"/>
      <c r="CG935" s="9"/>
      <c r="CP935" s="9"/>
      <c r="CQ935" s="10"/>
    </row>
    <row r="936" spans="2:95" ht="12.5">
      <c r="B936" s="10"/>
      <c r="C936" s="10"/>
      <c r="D936" s="10"/>
      <c r="E936" s="97"/>
      <c r="F936" s="10"/>
      <c r="L936" s="106"/>
      <c r="AE936" s="9"/>
      <c r="CG936" s="9"/>
      <c r="CP936" s="9"/>
      <c r="CQ936" s="10"/>
    </row>
    <row r="937" spans="2:95" ht="12.5">
      <c r="B937" s="10"/>
      <c r="C937" s="10"/>
      <c r="D937" s="10"/>
      <c r="E937" s="97"/>
      <c r="F937" s="10"/>
      <c r="L937" s="106"/>
      <c r="AE937" s="9"/>
      <c r="CG937" s="9"/>
      <c r="CP937" s="9"/>
      <c r="CQ937" s="10"/>
    </row>
    <row r="938" spans="2:95" ht="12.5">
      <c r="B938" s="10"/>
      <c r="C938" s="10"/>
      <c r="D938" s="10"/>
      <c r="E938" s="97"/>
      <c r="F938" s="10"/>
      <c r="L938" s="106"/>
      <c r="AE938" s="9"/>
      <c r="CG938" s="9"/>
      <c r="CP938" s="9"/>
      <c r="CQ938" s="10"/>
    </row>
    <row r="939" spans="2:95" ht="12.5">
      <c r="B939" s="10"/>
      <c r="C939" s="10"/>
      <c r="D939" s="10"/>
      <c r="E939" s="97"/>
      <c r="F939" s="10"/>
      <c r="L939" s="106"/>
      <c r="AE939" s="9"/>
      <c r="CG939" s="9"/>
      <c r="CP939" s="9"/>
      <c r="CQ939" s="10"/>
    </row>
    <row r="940" spans="2:95" ht="12.5">
      <c r="B940" s="10"/>
      <c r="C940" s="10"/>
      <c r="D940" s="10"/>
      <c r="E940" s="97"/>
      <c r="F940" s="10"/>
      <c r="L940" s="106"/>
      <c r="AE940" s="9"/>
      <c r="CG940" s="9"/>
      <c r="CP940" s="9"/>
      <c r="CQ940" s="10"/>
    </row>
    <row r="941" spans="2:95" ht="12.5">
      <c r="B941" s="10"/>
      <c r="C941" s="10"/>
      <c r="D941" s="10"/>
      <c r="E941" s="97"/>
      <c r="F941" s="10"/>
      <c r="L941" s="106"/>
      <c r="AE941" s="9"/>
      <c r="CG941" s="9"/>
      <c r="CP941" s="9"/>
      <c r="CQ941" s="10"/>
    </row>
    <row r="942" spans="2:95" ht="12.5">
      <c r="B942" s="10"/>
      <c r="C942" s="10"/>
      <c r="D942" s="10"/>
      <c r="E942" s="97"/>
      <c r="F942" s="10"/>
      <c r="L942" s="106"/>
      <c r="AE942" s="9"/>
      <c r="CG942" s="9"/>
      <c r="CP942" s="9"/>
      <c r="CQ942" s="10"/>
    </row>
    <row r="943" spans="2:95" ht="12.5">
      <c r="B943" s="10"/>
      <c r="C943" s="10"/>
      <c r="D943" s="10"/>
      <c r="E943" s="97"/>
      <c r="F943" s="10"/>
      <c r="L943" s="106"/>
      <c r="AE943" s="9"/>
      <c r="CG943" s="9"/>
      <c r="CP943" s="9"/>
      <c r="CQ943" s="10"/>
    </row>
    <row r="944" spans="2:95" ht="12.5">
      <c r="B944" s="10"/>
      <c r="C944" s="10"/>
      <c r="D944" s="10"/>
      <c r="E944" s="97"/>
      <c r="F944" s="10"/>
      <c r="L944" s="106"/>
      <c r="AE944" s="9"/>
      <c r="CG944" s="9"/>
      <c r="CP944" s="9"/>
      <c r="CQ944" s="10"/>
    </row>
    <row r="945" spans="2:95" ht="12.5">
      <c r="B945" s="10"/>
      <c r="C945" s="10"/>
      <c r="D945" s="10"/>
      <c r="E945" s="97"/>
      <c r="F945" s="10"/>
      <c r="L945" s="106"/>
      <c r="AE945" s="9"/>
      <c r="CG945" s="9"/>
      <c r="CP945" s="9"/>
      <c r="CQ945" s="10"/>
    </row>
    <row r="946" spans="2:95" ht="12.5">
      <c r="B946" s="10"/>
      <c r="C946" s="10"/>
      <c r="D946" s="10"/>
      <c r="E946" s="97"/>
      <c r="F946" s="10"/>
      <c r="L946" s="106"/>
      <c r="AE946" s="9"/>
      <c r="CG946" s="9"/>
      <c r="CP946" s="9"/>
      <c r="CQ946" s="10"/>
    </row>
    <row r="947" spans="2:95" ht="12.5">
      <c r="B947" s="10"/>
      <c r="C947" s="10"/>
      <c r="D947" s="10"/>
      <c r="E947" s="97"/>
      <c r="F947" s="10"/>
      <c r="L947" s="106"/>
      <c r="AE947" s="9"/>
      <c r="CG947" s="9"/>
      <c r="CP947" s="9"/>
      <c r="CQ947" s="10"/>
    </row>
    <row r="948" spans="2:95" ht="12.5">
      <c r="B948" s="10"/>
      <c r="C948" s="10"/>
      <c r="D948" s="10"/>
      <c r="E948" s="97"/>
      <c r="F948" s="10"/>
      <c r="L948" s="106"/>
      <c r="AE948" s="9"/>
      <c r="CG948" s="9"/>
      <c r="CP948" s="9"/>
      <c r="CQ948" s="10"/>
    </row>
    <row r="949" spans="2:95" ht="12.5">
      <c r="B949" s="10"/>
      <c r="C949" s="10"/>
      <c r="D949" s="10"/>
      <c r="E949" s="97"/>
      <c r="F949" s="10"/>
      <c r="L949" s="106"/>
      <c r="AE949" s="9"/>
      <c r="CG949" s="9"/>
      <c r="CP949" s="9"/>
      <c r="CQ949" s="10"/>
    </row>
    <row r="950" spans="2:95" ht="12.5">
      <c r="B950" s="10"/>
      <c r="C950" s="10"/>
      <c r="D950" s="10"/>
      <c r="E950" s="97"/>
      <c r="F950" s="10"/>
      <c r="L950" s="106"/>
      <c r="AE950" s="9"/>
      <c r="CG950" s="9"/>
      <c r="CP950" s="9"/>
      <c r="CQ950" s="10"/>
    </row>
    <row r="951" spans="2:95" ht="12.5">
      <c r="B951" s="10"/>
      <c r="C951" s="10"/>
      <c r="D951" s="10"/>
      <c r="E951" s="97"/>
      <c r="F951" s="10"/>
      <c r="L951" s="106"/>
      <c r="AE951" s="9"/>
      <c r="CG951" s="9"/>
      <c r="CP951" s="9"/>
      <c r="CQ951" s="10"/>
    </row>
  </sheetData>
  <autoFilter ref="F4:F650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DK973"/>
  <sheetViews>
    <sheetView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K6" sqref="K6"/>
    </sheetView>
  </sheetViews>
  <sheetFormatPr defaultColWidth="12.6328125" defaultRowHeight="15.75" customHeight="1"/>
  <cols>
    <col min="1" max="1" width="4.08984375" hidden="1" customWidth="1"/>
    <col min="2" max="2" width="6" hidden="1" customWidth="1"/>
    <col min="3" max="4" width="5" hidden="1" customWidth="1"/>
    <col min="5" max="6" width="5" customWidth="1"/>
    <col min="7" max="7" width="10.6328125" hidden="1" customWidth="1"/>
    <col min="8" max="8" width="10.26953125" hidden="1" customWidth="1"/>
    <col min="9" max="9" width="11.453125" hidden="1" customWidth="1"/>
    <col min="10" max="10" width="23.36328125" customWidth="1"/>
    <col min="11" max="11" width="6.90625" hidden="1" customWidth="1"/>
    <col min="12" max="12" width="4.453125" hidden="1" customWidth="1"/>
    <col min="13" max="13" width="5.36328125" hidden="1" customWidth="1"/>
    <col min="14" max="19" width="8.90625" hidden="1" customWidth="1"/>
    <col min="20" max="20" width="4.90625" hidden="1" customWidth="1"/>
    <col min="21" max="21" width="4.453125" hidden="1" customWidth="1"/>
    <col min="22" max="22" width="5.36328125" hidden="1" customWidth="1"/>
    <col min="23" max="23" width="4.90625" hidden="1" customWidth="1"/>
    <col min="24" max="25" width="6.26953125" hidden="1" customWidth="1"/>
    <col min="26" max="30" width="6.26953125" customWidth="1"/>
    <col min="31" max="31" width="11.453125" customWidth="1"/>
    <col min="32" max="32" width="6.26953125" customWidth="1"/>
    <col min="33" max="33" width="11.453125" customWidth="1"/>
    <col min="34" max="34" width="9.453125" customWidth="1"/>
    <col min="35" max="35" width="4.90625" customWidth="1"/>
    <col min="36" max="36" width="4.453125" customWidth="1"/>
    <col min="37" max="37" width="5.36328125" customWidth="1"/>
    <col min="38" max="38" width="4.90625" customWidth="1"/>
    <col min="39" max="39" width="4.453125" customWidth="1"/>
    <col min="40" max="40" width="5.36328125" customWidth="1"/>
    <col min="41" max="41" width="4.90625" customWidth="1"/>
    <col min="42" max="42" width="4.453125" customWidth="1"/>
    <col min="43" max="43" width="5.36328125" customWidth="1"/>
    <col min="44" max="44" width="4.90625" customWidth="1"/>
    <col min="45" max="45" width="4.453125" customWidth="1"/>
    <col min="46" max="46" width="5.36328125" customWidth="1"/>
    <col min="47" max="47" width="4.90625" customWidth="1"/>
    <col min="48" max="48" width="4.453125" customWidth="1"/>
    <col min="49" max="49" width="5.36328125" customWidth="1"/>
    <col min="50" max="50" width="4.90625" customWidth="1"/>
    <col min="51" max="51" width="4.453125" customWidth="1"/>
    <col min="52" max="52" width="5.36328125" customWidth="1"/>
    <col min="53" max="53" width="4.90625" customWidth="1"/>
    <col min="54" max="54" width="4.453125" customWidth="1"/>
    <col min="55" max="55" width="5.36328125" customWidth="1"/>
    <col min="56" max="56" width="4.90625" customWidth="1"/>
    <col min="57" max="57" width="4.453125" customWidth="1"/>
    <col min="58" max="58" width="5.36328125" customWidth="1"/>
    <col min="59" max="59" width="4.90625" customWidth="1"/>
    <col min="60" max="60" width="4.453125" customWidth="1"/>
    <col min="61" max="61" width="5.36328125" customWidth="1"/>
    <col min="62" max="62" width="4.90625" customWidth="1"/>
    <col min="63" max="63" width="4.453125" customWidth="1"/>
    <col min="64" max="64" width="5.36328125" customWidth="1"/>
    <col min="65" max="65" width="4.90625" customWidth="1"/>
    <col min="66" max="66" width="4.453125" customWidth="1"/>
    <col min="67" max="67" width="5.36328125" customWidth="1"/>
    <col min="68" max="68" width="4.90625" customWidth="1"/>
    <col min="69" max="69" width="4.453125" customWidth="1"/>
    <col min="70" max="70" width="5.36328125" customWidth="1"/>
    <col min="71" max="71" width="4.90625" customWidth="1"/>
    <col min="72" max="72" width="4.453125" customWidth="1"/>
    <col min="73" max="73" width="5.36328125" customWidth="1"/>
    <col min="74" max="74" width="4.90625" customWidth="1"/>
    <col min="75" max="75" width="4.453125" customWidth="1"/>
    <col min="76" max="76" width="5.36328125" customWidth="1"/>
    <col min="77" max="77" width="4.90625" customWidth="1"/>
    <col min="78" max="78" width="4.453125" customWidth="1"/>
    <col min="79" max="79" width="5.36328125" customWidth="1"/>
    <col min="80" max="80" width="4.90625" customWidth="1"/>
    <col min="81" max="81" width="4.453125" customWidth="1"/>
    <col min="82" max="82" width="5.36328125" customWidth="1"/>
    <col min="83" max="83" width="4.90625" customWidth="1"/>
    <col min="84" max="84" width="4.453125" customWidth="1"/>
    <col min="85" max="85" width="5.36328125" customWidth="1"/>
    <col min="86" max="86" width="4.90625" customWidth="1"/>
    <col min="87" max="87" width="4.453125" customWidth="1"/>
    <col min="88" max="88" width="5.36328125" customWidth="1"/>
    <col min="89" max="89" width="4.90625" customWidth="1"/>
    <col min="90" max="90" width="4.453125" customWidth="1"/>
    <col min="91" max="91" width="5.36328125" customWidth="1"/>
    <col min="92" max="92" width="4.90625" customWidth="1"/>
    <col min="93" max="93" width="4.453125" customWidth="1"/>
    <col min="94" max="94" width="5.36328125" customWidth="1"/>
    <col min="95" max="95" width="4.90625" customWidth="1"/>
    <col min="96" max="96" width="4.453125" customWidth="1"/>
    <col min="97" max="98" width="6.453125" customWidth="1"/>
    <col min="99" max="99" width="7.08984375" customWidth="1"/>
    <col min="100" max="100" width="13.7265625" customWidth="1"/>
    <col min="101" max="101" width="9.26953125" customWidth="1"/>
    <col min="102" max="102" width="13.26953125" customWidth="1"/>
    <col min="103" max="103" width="13.90625" customWidth="1"/>
    <col min="104" max="105" width="13.26953125" customWidth="1"/>
    <col min="106" max="108" width="22.08984375" customWidth="1"/>
    <col min="109" max="114" width="13.26953125" customWidth="1"/>
    <col min="115" max="115" width="5.36328125" customWidth="1"/>
  </cols>
  <sheetData>
    <row r="1" spans="1:115" ht="13">
      <c r="A1" s="1"/>
      <c r="B1" s="3"/>
      <c r="C1" s="3"/>
      <c r="D1" s="3"/>
      <c r="E1" s="4"/>
      <c r="F1" s="2"/>
      <c r="G1" s="1"/>
      <c r="H1" s="1"/>
      <c r="I1" s="6"/>
      <c r="J1" s="109" t="s">
        <v>951</v>
      </c>
      <c r="L1" s="77"/>
      <c r="AE1" s="9"/>
    </row>
    <row r="2" spans="1:115" ht="13">
      <c r="A2" s="15"/>
      <c r="B2" s="16"/>
      <c r="C2" s="16"/>
      <c r="D2" s="16"/>
      <c r="E2" s="110"/>
      <c r="F2" s="16"/>
      <c r="G2" s="15"/>
      <c r="H2" s="15"/>
      <c r="I2" s="17"/>
      <c r="J2" s="111" t="s">
        <v>2</v>
      </c>
      <c r="K2" s="24">
        <v>1</v>
      </c>
      <c r="L2" s="24"/>
      <c r="M2" s="24"/>
      <c r="N2" s="24">
        <v>2</v>
      </c>
      <c r="O2" s="24"/>
      <c r="P2" s="24"/>
      <c r="Q2" s="24">
        <v>3</v>
      </c>
      <c r="R2" s="24"/>
      <c r="S2" s="24"/>
      <c r="T2" s="24">
        <v>4</v>
      </c>
      <c r="U2" s="24"/>
      <c r="V2" s="24"/>
      <c r="W2" s="24">
        <v>5</v>
      </c>
      <c r="X2" s="24"/>
      <c r="Y2" s="24"/>
      <c r="Z2" s="24">
        <v>6</v>
      </c>
      <c r="AA2" s="24"/>
      <c r="AB2" s="24"/>
      <c r="AC2" s="24">
        <v>7</v>
      </c>
      <c r="AD2" s="24">
        <v>7</v>
      </c>
      <c r="AE2" s="135">
        <v>7</v>
      </c>
      <c r="AF2" s="24">
        <v>8</v>
      </c>
      <c r="AG2" s="24">
        <v>8</v>
      </c>
      <c r="AH2" s="24">
        <v>8</v>
      </c>
      <c r="AI2" s="24">
        <v>9</v>
      </c>
      <c r="AJ2" s="24"/>
      <c r="AK2" s="24"/>
      <c r="AL2" s="24">
        <v>10</v>
      </c>
      <c r="AM2" s="24"/>
      <c r="AN2" s="24"/>
      <c r="AO2" s="24">
        <v>11</v>
      </c>
      <c r="AP2" s="24"/>
      <c r="AQ2" s="24"/>
      <c r="AR2" s="24">
        <v>12</v>
      </c>
      <c r="AS2" s="24"/>
      <c r="AT2" s="24"/>
      <c r="AU2" s="24">
        <v>13</v>
      </c>
      <c r="AV2" s="24"/>
      <c r="AW2" s="24"/>
      <c r="AX2" s="24">
        <v>14</v>
      </c>
      <c r="AY2" s="24"/>
      <c r="AZ2" s="24"/>
      <c r="BA2" s="24">
        <v>15</v>
      </c>
      <c r="BB2" s="24"/>
      <c r="BC2" s="24"/>
      <c r="BD2" s="24">
        <v>16</v>
      </c>
      <c r="BE2" s="24"/>
      <c r="BF2" s="24"/>
      <c r="BG2" s="24">
        <v>17</v>
      </c>
      <c r="BH2" s="24"/>
      <c r="BI2" s="24"/>
      <c r="BJ2" s="24">
        <v>18</v>
      </c>
      <c r="BK2" s="24"/>
      <c r="BL2" s="24"/>
      <c r="BM2" s="24">
        <v>19</v>
      </c>
      <c r="BN2" s="24"/>
      <c r="BO2" s="24"/>
      <c r="BP2" s="24">
        <v>20</v>
      </c>
      <c r="BQ2" s="24"/>
      <c r="BR2" s="24"/>
      <c r="BS2" s="24">
        <v>21</v>
      </c>
      <c r="BT2" s="24"/>
      <c r="BU2" s="24"/>
      <c r="BV2" s="24">
        <v>22</v>
      </c>
      <c r="BW2" s="24"/>
      <c r="BX2" s="112"/>
      <c r="BY2" s="24">
        <v>23</v>
      </c>
      <c r="BZ2" s="24"/>
      <c r="CA2" s="112"/>
      <c r="CB2" s="24">
        <v>24</v>
      </c>
      <c r="CC2" s="24"/>
      <c r="CD2" s="112"/>
      <c r="CE2" s="24">
        <v>25</v>
      </c>
      <c r="CF2" s="24"/>
      <c r="CG2" s="112"/>
      <c r="CH2" s="24">
        <v>26</v>
      </c>
      <c r="CI2" s="24"/>
      <c r="CJ2" s="112"/>
      <c r="CK2" s="24">
        <v>27</v>
      </c>
      <c r="CL2" s="24"/>
      <c r="CM2" s="112"/>
      <c r="CN2" s="24">
        <v>28</v>
      </c>
      <c r="CO2" s="24"/>
      <c r="CP2" s="112"/>
      <c r="CQ2" s="24">
        <v>29</v>
      </c>
      <c r="CR2" s="24">
        <v>29</v>
      </c>
      <c r="CS2" s="24">
        <v>29</v>
      </c>
      <c r="CT2" s="24">
        <v>30</v>
      </c>
      <c r="CU2" s="24">
        <v>30</v>
      </c>
      <c r="CV2" s="24">
        <v>30</v>
      </c>
      <c r="CW2" s="24">
        <v>31</v>
      </c>
      <c r="CX2" s="24">
        <v>31</v>
      </c>
      <c r="CY2" s="24">
        <v>31</v>
      </c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</row>
    <row r="3" spans="1:115" ht="13">
      <c r="A3" s="26"/>
      <c r="B3" s="2"/>
      <c r="C3" s="2"/>
      <c r="D3" s="2"/>
      <c r="E3" s="4"/>
      <c r="F3" s="25">
        <f>COUNTA(F6:F645)</f>
        <v>638</v>
      </c>
      <c r="G3" s="26"/>
      <c r="H3" s="26"/>
      <c r="I3" s="27"/>
      <c r="J3" s="28" t="s">
        <v>4</v>
      </c>
      <c r="K3" s="101" t="s">
        <v>5</v>
      </c>
      <c r="L3" s="55"/>
      <c r="M3" s="44"/>
      <c r="N3" s="100" t="s">
        <v>6</v>
      </c>
      <c r="O3" s="100"/>
      <c r="P3" s="100"/>
      <c r="Q3" s="100" t="s">
        <v>7</v>
      </c>
      <c r="R3" s="100"/>
      <c r="S3" s="100"/>
      <c r="T3" s="100" t="s">
        <v>8</v>
      </c>
      <c r="U3" s="100"/>
      <c r="V3" s="100"/>
      <c r="W3" s="100" t="s">
        <v>9</v>
      </c>
      <c r="X3" s="100"/>
      <c r="Y3" s="100"/>
      <c r="Z3" s="100" t="s">
        <v>10</v>
      </c>
      <c r="AA3" s="55"/>
      <c r="AB3" s="44"/>
      <c r="AC3" s="101" t="s">
        <v>11</v>
      </c>
      <c r="AD3" s="101" t="s">
        <v>11</v>
      </c>
      <c r="AE3" s="44" t="s">
        <v>11</v>
      </c>
      <c r="AF3" s="101" t="s">
        <v>5</v>
      </c>
      <c r="AG3" s="101" t="s">
        <v>5</v>
      </c>
      <c r="AH3" s="101" t="s">
        <v>5</v>
      </c>
      <c r="AI3" s="100" t="s">
        <v>6</v>
      </c>
      <c r="AJ3" s="100"/>
      <c r="AK3" s="100"/>
      <c r="AL3" s="100" t="s">
        <v>7</v>
      </c>
      <c r="AM3" s="100"/>
      <c r="AN3" s="100"/>
      <c r="AO3" s="100" t="s">
        <v>8</v>
      </c>
      <c r="AP3" s="100"/>
      <c r="AQ3" s="100"/>
      <c r="AR3" s="100" t="s">
        <v>9</v>
      </c>
      <c r="AS3" s="100"/>
      <c r="AT3" s="100"/>
      <c r="AU3" s="100" t="s">
        <v>10</v>
      </c>
      <c r="AV3" s="55"/>
      <c r="AW3" s="44"/>
      <c r="AX3" s="101" t="s">
        <v>11</v>
      </c>
      <c r="AY3" s="101"/>
      <c r="AZ3" s="101"/>
      <c r="BA3" s="101" t="s">
        <v>5</v>
      </c>
      <c r="BB3" s="55"/>
      <c r="BC3" s="44"/>
      <c r="BD3" s="100" t="s">
        <v>6</v>
      </c>
      <c r="BE3" s="100"/>
      <c r="BF3" s="100"/>
      <c r="BG3" s="100" t="s">
        <v>7</v>
      </c>
      <c r="BH3" s="100"/>
      <c r="BI3" s="100"/>
      <c r="BJ3" s="100" t="s">
        <v>8</v>
      </c>
      <c r="BK3" s="100"/>
      <c r="BL3" s="100"/>
      <c r="BM3" s="100" t="s">
        <v>9</v>
      </c>
      <c r="BN3" s="100"/>
      <c r="BO3" s="100"/>
      <c r="BP3" s="100" t="s">
        <v>10</v>
      </c>
      <c r="BQ3" s="55"/>
      <c r="BR3" s="44"/>
      <c r="BS3" s="101" t="s">
        <v>11</v>
      </c>
      <c r="BT3" s="101"/>
      <c r="BU3" s="101"/>
      <c r="BV3" s="101" t="s">
        <v>5</v>
      </c>
      <c r="BW3" s="55"/>
      <c r="BX3" s="44"/>
      <c r="BY3" s="100" t="s">
        <v>6</v>
      </c>
      <c r="BZ3" s="100"/>
      <c r="CA3" s="100"/>
      <c r="CB3" s="100" t="s">
        <v>7</v>
      </c>
      <c r="CC3" s="100"/>
      <c r="CD3" s="100"/>
      <c r="CE3" s="100" t="s">
        <v>8</v>
      </c>
      <c r="CF3" s="100"/>
      <c r="CG3" s="100"/>
      <c r="CH3" s="100" t="s">
        <v>9</v>
      </c>
      <c r="CI3" s="100"/>
      <c r="CJ3" s="100"/>
      <c r="CK3" s="100" t="s">
        <v>10</v>
      </c>
      <c r="CL3" s="100" t="s">
        <v>10</v>
      </c>
      <c r="CM3" s="100" t="s">
        <v>10</v>
      </c>
      <c r="CN3" s="101" t="s">
        <v>11</v>
      </c>
      <c r="CO3" s="101" t="s">
        <v>11</v>
      </c>
      <c r="CP3" s="101" t="s">
        <v>11</v>
      </c>
      <c r="CQ3" s="101" t="s">
        <v>5</v>
      </c>
      <c r="CR3" s="101" t="s">
        <v>5</v>
      </c>
      <c r="CS3" s="101" t="s">
        <v>5</v>
      </c>
      <c r="CT3" s="100" t="s">
        <v>6</v>
      </c>
      <c r="CU3" s="100"/>
      <c r="CV3" s="100"/>
      <c r="CW3" s="100" t="s">
        <v>7</v>
      </c>
      <c r="CX3" s="100"/>
      <c r="CY3" s="100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</row>
    <row r="4" spans="1:115" ht="13">
      <c r="A4" s="26" t="s">
        <v>12</v>
      </c>
      <c r="B4" s="2" t="s">
        <v>13</v>
      </c>
      <c r="C4" s="2"/>
      <c r="D4" s="2"/>
      <c r="E4" s="4"/>
      <c r="F4" s="2" t="s">
        <v>692</v>
      </c>
      <c r="G4" s="26" t="s">
        <v>14</v>
      </c>
      <c r="H4" s="26" t="s">
        <v>15</v>
      </c>
      <c r="I4" s="27" t="s">
        <v>16</v>
      </c>
      <c r="J4" s="36" t="s">
        <v>17</v>
      </c>
      <c r="K4" s="67" t="s">
        <v>18</v>
      </c>
      <c r="L4" s="77" t="s">
        <v>19</v>
      </c>
      <c r="M4" s="44" t="s">
        <v>20</v>
      </c>
      <c r="N4" s="67" t="s">
        <v>18</v>
      </c>
      <c r="O4" s="55" t="s">
        <v>19</v>
      </c>
      <c r="P4" s="44" t="s">
        <v>20</v>
      </c>
      <c r="Q4" s="67" t="s">
        <v>18</v>
      </c>
      <c r="R4" s="55" t="s">
        <v>19</v>
      </c>
      <c r="S4" s="44" t="s">
        <v>20</v>
      </c>
      <c r="T4" s="67" t="s">
        <v>18</v>
      </c>
      <c r="U4" s="55" t="s">
        <v>19</v>
      </c>
      <c r="V4" s="44" t="s">
        <v>20</v>
      </c>
      <c r="W4" s="67" t="s">
        <v>18</v>
      </c>
      <c r="X4" s="55" t="s">
        <v>19</v>
      </c>
      <c r="Y4" s="44" t="s">
        <v>20</v>
      </c>
      <c r="Z4" s="67" t="s">
        <v>18</v>
      </c>
      <c r="AA4" s="55" t="s">
        <v>19</v>
      </c>
      <c r="AB4" s="44" t="s">
        <v>20</v>
      </c>
      <c r="AC4" s="67" t="s">
        <v>18</v>
      </c>
      <c r="AD4" s="55" t="s">
        <v>19</v>
      </c>
      <c r="AE4" s="44" t="s">
        <v>20</v>
      </c>
      <c r="AF4" s="67" t="s">
        <v>18</v>
      </c>
      <c r="AG4" s="55" t="s">
        <v>19</v>
      </c>
      <c r="AH4" s="44" t="s">
        <v>20</v>
      </c>
      <c r="AI4" s="67" t="s">
        <v>18</v>
      </c>
      <c r="AJ4" s="55" t="s">
        <v>19</v>
      </c>
      <c r="AK4" s="44" t="s">
        <v>20</v>
      </c>
      <c r="AL4" s="67" t="s">
        <v>18</v>
      </c>
      <c r="AM4" s="55" t="s">
        <v>19</v>
      </c>
      <c r="AN4" s="44" t="s">
        <v>20</v>
      </c>
      <c r="AO4" s="67" t="s">
        <v>18</v>
      </c>
      <c r="AP4" s="55" t="s">
        <v>19</v>
      </c>
      <c r="AQ4" s="44" t="s">
        <v>20</v>
      </c>
      <c r="AR4" s="67" t="s">
        <v>18</v>
      </c>
      <c r="AS4" s="55" t="s">
        <v>19</v>
      </c>
      <c r="AT4" s="44" t="s">
        <v>20</v>
      </c>
      <c r="AU4" s="67" t="s">
        <v>18</v>
      </c>
      <c r="AV4" s="55" t="s">
        <v>19</v>
      </c>
      <c r="AW4" s="44" t="s">
        <v>20</v>
      </c>
      <c r="AX4" s="67" t="s">
        <v>18</v>
      </c>
      <c r="AY4" s="55" t="s">
        <v>19</v>
      </c>
      <c r="AZ4" s="44" t="s">
        <v>20</v>
      </c>
      <c r="BA4" s="67" t="s">
        <v>18</v>
      </c>
      <c r="BB4" s="55" t="s">
        <v>19</v>
      </c>
      <c r="BC4" s="44" t="s">
        <v>20</v>
      </c>
      <c r="BD4" s="67" t="s">
        <v>18</v>
      </c>
      <c r="BE4" s="55" t="s">
        <v>19</v>
      </c>
      <c r="BF4" s="44" t="s">
        <v>20</v>
      </c>
      <c r="BG4" s="67" t="s">
        <v>18</v>
      </c>
      <c r="BH4" s="55" t="s">
        <v>19</v>
      </c>
      <c r="BI4" s="44" t="s">
        <v>20</v>
      </c>
      <c r="BJ4" s="67" t="s">
        <v>18</v>
      </c>
      <c r="BK4" s="55" t="s">
        <v>19</v>
      </c>
      <c r="BL4" s="44" t="s">
        <v>20</v>
      </c>
      <c r="BM4" s="67" t="s">
        <v>18</v>
      </c>
      <c r="BN4" s="55" t="s">
        <v>19</v>
      </c>
      <c r="BO4" s="44" t="s">
        <v>20</v>
      </c>
      <c r="BP4" s="67" t="s">
        <v>18</v>
      </c>
      <c r="BQ4" s="55" t="s">
        <v>19</v>
      </c>
      <c r="BR4" s="44" t="s">
        <v>20</v>
      </c>
      <c r="BS4" s="67" t="s">
        <v>18</v>
      </c>
      <c r="BT4" s="55" t="s">
        <v>19</v>
      </c>
      <c r="BU4" s="44" t="s">
        <v>20</v>
      </c>
      <c r="BV4" s="67" t="s">
        <v>18</v>
      </c>
      <c r="BW4" s="55" t="s">
        <v>19</v>
      </c>
      <c r="BX4" s="44" t="s">
        <v>20</v>
      </c>
      <c r="BY4" s="67" t="s">
        <v>18</v>
      </c>
      <c r="BZ4" s="55" t="s">
        <v>19</v>
      </c>
      <c r="CA4" s="44" t="s">
        <v>20</v>
      </c>
      <c r="CB4" s="67" t="s">
        <v>18</v>
      </c>
      <c r="CC4" s="55" t="s">
        <v>19</v>
      </c>
      <c r="CD4" s="44" t="s">
        <v>20</v>
      </c>
      <c r="CE4" s="67" t="s">
        <v>18</v>
      </c>
      <c r="CF4" s="55" t="s">
        <v>19</v>
      </c>
      <c r="CG4" s="44" t="s">
        <v>20</v>
      </c>
      <c r="CH4" s="67" t="s">
        <v>18</v>
      </c>
      <c r="CI4" s="55" t="s">
        <v>19</v>
      </c>
      <c r="CJ4" s="44" t="s">
        <v>20</v>
      </c>
      <c r="CK4" s="67" t="s">
        <v>18</v>
      </c>
      <c r="CL4" s="55" t="s">
        <v>19</v>
      </c>
      <c r="CM4" s="44" t="s">
        <v>20</v>
      </c>
      <c r="CN4" s="67" t="s">
        <v>18</v>
      </c>
      <c r="CO4" s="55" t="s">
        <v>19</v>
      </c>
      <c r="CP4" s="44" t="s">
        <v>20</v>
      </c>
      <c r="CQ4" s="67" t="s">
        <v>18</v>
      </c>
      <c r="CR4" s="55" t="s">
        <v>19</v>
      </c>
      <c r="CS4" s="44" t="s">
        <v>20</v>
      </c>
      <c r="CT4" s="67" t="s">
        <v>18</v>
      </c>
      <c r="CU4" s="55" t="s">
        <v>19</v>
      </c>
      <c r="CV4" s="44" t="s">
        <v>20</v>
      </c>
      <c r="CW4" s="67" t="s">
        <v>18</v>
      </c>
      <c r="CX4" s="55" t="s">
        <v>19</v>
      </c>
      <c r="CY4" s="44" t="s">
        <v>20</v>
      </c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</row>
    <row r="5" spans="1:115" ht="12.5">
      <c r="A5" s="4"/>
      <c r="B5" s="105"/>
      <c r="C5" s="105"/>
      <c r="D5" s="105"/>
      <c r="E5" s="103" t="s">
        <v>12</v>
      </c>
      <c r="F5" s="105"/>
      <c r="G5" s="4"/>
      <c r="H5" s="4"/>
      <c r="I5" s="4"/>
      <c r="J5" s="47"/>
      <c r="L5" s="106"/>
      <c r="AE5" s="9"/>
    </row>
    <row r="6" spans="1:115" ht="12.5" hidden="1">
      <c r="A6" s="4">
        <v>1</v>
      </c>
      <c r="B6" s="4" t="str">
        <f t="shared" ref="B6:B260" si="0">IF(C6=F6,"","?")</f>
        <v/>
      </c>
      <c r="C6" s="4" t="s">
        <v>21</v>
      </c>
      <c r="D6" s="2">
        <f t="shared" ref="D6:D260" si="1">IF(C6=C5,D5+1,1)</f>
        <v>1</v>
      </c>
      <c r="E6" s="4">
        <v>1</v>
      </c>
      <c r="F6" s="4" t="s">
        <v>21</v>
      </c>
      <c r="G6" s="4">
        <v>2003011968</v>
      </c>
      <c r="H6" s="4">
        <v>6870987192</v>
      </c>
      <c r="I6" s="4">
        <v>68313006414</v>
      </c>
      <c r="J6" s="47" t="s">
        <v>79</v>
      </c>
      <c r="AE6" s="55" t="s">
        <v>677</v>
      </c>
      <c r="AF6" s="55" t="s">
        <v>677</v>
      </c>
      <c r="AG6" s="55" t="s">
        <v>677</v>
      </c>
    </row>
    <row r="7" spans="1:115" ht="12.5" hidden="1">
      <c r="A7" s="4">
        <v>2</v>
      </c>
      <c r="B7" s="4" t="str">
        <f t="shared" si="0"/>
        <v/>
      </c>
      <c r="C7" s="4" t="s">
        <v>21</v>
      </c>
      <c r="D7" s="2">
        <f t="shared" si="1"/>
        <v>2</v>
      </c>
      <c r="E7" s="4">
        <v>2</v>
      </c>
      <c r="F7" s="4" t="s">
        <v>21</v>
      </c>
      <c r="G7" s="4">
        <v>2007266660</v>
      </c>
      <c r="H7" s="4">
        <v>6839557963</v>
      </c>
      <c r="I7" s="4">
        <v>68313001040</v>
      </c>
      <c r="J7" s="47" t="s">
        <v>693</v>
      </c>
      <c r="AG7" s="55" t="s">
        <v>952</v>
      </c>
    </row>
    <row r="8" spans="1:115" ht="12.5" hidden="1">
      <c r="A8" s="4">
        <v>3</v>
      </c>
      <c r="B8" s="4" t="str">
        <f t="shared" si="0"/>
        <v/>
      </c>
      <c r="C8" s="4" t="s">
        <v>21</v>
      </c>
      <c r="D8" s="2">
        <f t="shared" si="1"/>
        <v>3</v>
      </c>
      <c r="E8" s="4">
        <v>3</v>
      </c>
      <c r="F8" s="4" t="s">
        <v>21</v>
      </c>
      <c r="G8" s="4">
        <v>2003016149</v>
      </c>
      <c r="H8" s="4">
        <v>6884337059</v>
      </c>
      <c r="I8" s="4">
        <v>68213001414</v>
      </c>
      <c r="J8" s="47" t="s">
        <v>81</v>
      </c>
      <c r="AG8" s="49" t="s">
        <v>952</v>
      </c>
    </row>
    <row r="9" spans="1:115" ht="12.5" hidden="1">
      <c r="A9" s="4">
        <v>4</v>
      </c>
      <c r="B9" s="4" t="str">
        <f t="shared" si="0"/>
        <v/>
      </c>
      <c r="C9" s="4" t="s">
        <v>21</v>
      </c>
      <c r="D9" s="2">
        <f t="shared" si="1"/>
        <v>4</v>
      </c>
      <c r="E9" s="4">
        <v>4</v>
      </c>
      <c r="F9" s="4" t="s">
        <v>21</v>
      </c>
      <c r="G9" s="4">
        <v>2003015070</v>
      </c>
      <c r="H9" s="4">
        <v>6884337061</v>
      </c>
      <c r="I9" s="4">
        <v>68313008361</v>
      </c>
      <c r="J9" s="47" t="s">
        <v>82</v>
      </c>
      <c r="AG9" s="49" t="s">
        <v>952</v>
      </c>
    </row>
    <row r="10" spans="1:115" ht="12.5" hidden="1">
      <c r="A10" s="4">
        <v>5</v>
      </c>
      <c r="B10" s="4" t="str">
        <f t="shared" si="0"/>
        <v/>
      </c>
      <c r="C10" s="4" t="s">
        <v>21</v>
      </c>
      <c r="D10" s="2">
        <f t="shared" si="1"/>
        <v>5</v>
      </c>
      <c r="E10" s="4">
        <v>5</v>
      </c>
      <c r="F10" s="4" t="s">
        <v>21</v>
      </c>
      <c r="G10" s="4">
        <v>2003007509</v>
      </c>
      <c r="H10" s="4">
        <v>6884337062</v>
      </c>
      <c r="I10" s="4">
        <v>68313005641</v>
      </c>
      <c r="J10" s="47" t="s">
        <v>83</v>
      </c>
      <c r="AG10" s="49" t="s">
        <v>952</v>
      </c>
    </row>
    <row r="11" spans="1:115" ht="12.5" hidden="1">
      <c r="A11" s="4">
        <v>6</v>
      </c>
      <c r="B11" s="4" t="str">
        <f t="shared" si="0"/>
        <v/>
      </c>
      <c r="C11" s="4" t="s">
        <v>21</v>
      </c>
      <c r="D11" s="2">
        <f t="shared" si="1"/>
        <v>6</v>
      </c>
      <c r="E11" s="4">
        <v>6</v>
      </c>
      <c r="F11" s="4" t="s">
        <v>21</v>
      </c>
      <c r="G11" s="4">
        <v>2007266667</v>
      </c>
      <c r="H11" s="4">
        <v>6839561127</v>
      </c>
      <c r="I11" s="4">
        <v>68313008475</v>
      </c>
      <c r="J11" s="47" t="s">
        <v>84</v>
      </c>
      <c r="AE11" s="49" t="s">
        <v>952</v>
      </c>
      <c r="AG11" s="49" t="s">
        <v>952</v>
      </c>
    </row>
    <row r="12" spans="1:115" ht="12.5" hidden="1">
      <c r="A12" s="4">
        <v>7</v>
      </c>
      <c r="B12" s="4" t="str">
        <f t="shared" si="0"/>
        <v/>
      </c>
      <c r="C12" s="4" t="s">
        <v>21</v>
      </c>
      <c r="D12" s="2">
        <f t="shared" si="1"/>
        <v>7</v>
      </c>
      <c r="E12" s="4">
        <v>7</v>
      </c>
      <c r="F12" s="4" t="s">
        <v>21</v>
      </c>
      <c r="G12" s="4">
        <v>2003014813</v>
      </c>
      <c r="H12" s="4">
        <v>6857524934</v>
      </c>
      <c r="I12" s="4">
        <v>68213005595</v>
      </c>
      <c r="J12" s="47" t="s">
        <v>85</v>
      </c>
      <c r="AG12" s="49" t="s">
        <v>952</v>
      </c>
    </row>
    <row r="13" spans="1:115" ht="12.5" hidden="1">
      <c r="A13" s="4">
        <v>8</v>
      </c>
      <c r="B13" s="4" t="str">
        <f t="shared" si="0"/>
        <v/>
      </c>
      <c r="C13" s="4" t="s">
        <v>21</v>
      </c>
      <c r="D13" s="2">
        <f t="shared" si="1"/>
        <v>8</v>
      </c>
      <c r="E13" s="4">
        <v>8</v>
      </c>
      <c r="F13" s="4" t="s">
        <v>21</v>
      </c>
      <c r="G13" s="4">
        <v>2003016195</v>
      </c>
      <c r="H13" s="4">
        <v>6884337063</v>
      </c>
      <c r="I13" s="4">
        <v>68313008744</v>
      </c>
      <c r="J13" s="47" t="s">
        <v>86</v>
      </c>
      <c r="AG13" s="49" t="s">
        <v>952</v>
      </c>
      <c r="CX13" s="49"/>
    </row>
    <row r="14" spans="1:115" ht="12.5" hidden="1">
      <c r="A14" s="4">
        <v>9</v>
      </c>
      <c r="B14" s="4" t="str">
        <f t="shared" si="0"/>
        <v/>
      </c>
      <c r="C14" s="4" t="s">
        <v>21</v>
      </c>
      <c r="D14" s="2">
        <f t="shared" si="1"/>
        <v>9</v>
      </c>
      <c r="E14" s="4">
        <v>9</v>
      </c>
      <c r="F14" s="4" t="s">
        <v>21</v>
      </c>
      <c r="G14" s="4">
        <v>2003007491</v>
      </c>
      <c r="H14" s="4">
        <v>6878019274</v>
      </c>
      <c r="I14" s="4">
        <v>68213010984</v>
      </c>
      <c r="J14" s="47" t="s">
        <v>87</v>
      </c>
      <c r="AG14" s="49" t="s">
        <v>952</v>
      </c>
    </row>
    <row r="15" spans="1:115" ht="12.5" hidden="1">
      <c r="A15" s="4">
        <v>10</v>
      </c>
      <c r="B15" s="4" t="str">
        <f t="shared" si="0"/>
        <v/>
      </c>
      <c r="C15" s="4" t="s">
        <v>21</v>
      </c>
      <c r="D15" s="2">
        <f t="shared" si="1"/>
        <v>10</v>
      </c>
      <c r="E15" s="4">
        <v>10</v>
      </c>
      <c r="F15" s="4" t="s">
        <v>21</v>
      </c>
      <c r="G15" s="4">
        <v>2003016199</v>
      </c>
      <c r="H15" s="4">
        <v>6884337064</v>
      </c>
      <c r="I15" s="4">
        <v>68313003847</v>
      </c>
      <c r="J15" s="47" t="s">
        <v>88</v>
      </c>
      <c r="AG15" s="49" t="s">
        <v>952</v>
      </c>
      <c r="CX15" s="49"/>
    </row>
    <row r="16" spans="1:115" ht="12.5" hidden="1">
      <c r="A16" s="4">
        <v>11</v>
      </c>
      <c r="B16" s="4" t="str">
        <f t="shared" si="0"/>
        <v/>
      </c>
      <c r="C16" s="4" t="s">
        <v>21</v>
      </c>
      <c r="D16" s="2">
        <f t="shared" si="1"/>
        <v>11</v>
      </c>
      <c r="E16" s="4">
        <v>11</v>
      </c>
      <c r="F16" s="4" t="s">
        <v>21</v>
      </c>
      <c r="G16" s="4">
        <v>2001227492</v>
      </c>
      <c r="H16" s="4">
        <v>6878153419</v>
      </c>
      <c r="I16" s="4">
        <v>68213005916</v>
      </c>
      <c r="J16" s="47" t="s">
        <v>89</v>
      </c>
      <c r="AG16" s="49" t="s">
        <v>952</v>
      </c>
    </row>
    <row r="17" spans="1:102" ht="12.5" hidden="1">
      <c r="A17" s="4">
        <v>12</v>
      </c>
      <c r="B17" s="4" t="str">
        <f t="shared" si="0"/>
        <v/>
      </c>
      <c r="C17" s="4" t="s">
        <v>21</v>
      </c>
      <c r="D17" s="2">
        <f t="shared" si="1"/>
        <v>12</v>
      </c>
      <c r="E17" s="4">
        <v>12</v>
      </c>
      <c r="F17" s="4" t="s">
        <v>21</v>
      </c>
      <c r="G17" s="4">
        <v>2007250577</v>
      </c>
      <c r="H17" s="4">
        <v>6844474140</v>
      </c>
      <c r="I17" s="4">
        <v>68313007622</v>
      </c>
      <c r="J17" s="47" t="s">
        <v>90</v>
      </c>
      <c r="AG17" s="49" t="s">
        <v>952</v>
      </c>
    </row>
    <row r="18" spans="1:102" ht="12.5" hidden="1">
      <c r="A18" s="4">
        <v>13</v>
      </c>
      <c r="B18" s="4" t="str">
        <f t="shared" si="0"/>
        <v/>
      </c>
      <c r="C18" s="4" t="s">
        <v>21</v>
      </c>
      <c r="D18" s="2">
        <f t="shared" si="1"/>
        <v>13</v>
      </c>
      <c r="E18" s="4">
        <v>13</v>
      </c>
      <c r="F18" s="4" t="s">
        <v>21</v>
      </c>
      <c r="G18" s="4">
        <v>2007266483</v>
      </c>
      <c r="H18" s="4">
        <v>6844474196</v>
      </c>
      <c r="I18" s="4">
        <v>68313008509</v>
      </c>
      <c r="J18" s="47" t="s">
        <v>91</v>
      </c>
      <c r="AG18" s="49" t="s">
        <v>952</v>
      </c>
    </row>
    <row r="19" spans="1:102" ht="12.5" hidden="1">
      <c r="A19" s="4">
        <v>14</v>
      </c>
      <c r="B19" s="4" t="str">
        <f t="shared" si="0"/>
        <v/>
      </c>
      <c r="C19" s="4" t="s">
        <v>21</v>
      </c>
      <c r="D19" s="2">
        <f t="shared" si="1"/>
        <v>14</v>
      </c>
      <c r="E19" s="4">
        <v>14</v>
      </c>
      <c r="F19" s="4" t="s">
        <v>21</v>
      </c>
      <c r="G19" s="4">
        <v>2003011956</v>
      </c>
      <c r="H19" s="4">
        <v>6844806319</v>
      </c>
      <c r="I19" s="4">
        <v>68313001061</v>
      </c>
      <c r="J19" s="47" t="s">
        <v>93</v>
      </c>
      <c r="AE19" s="55" t="s">
        <v>677</v>
      </c>
      <c r="AF19" s="49" t="s">
        <v>677</v>
      </c>
      <c r="AG19" s="49" t="s">
        <v>677</v>
      </c>
      <c r="CX19" s="49"/>
    </row>
    <row r="20" spans="1:102" ht="12.5" hidden="1">
      <c r="A20" s="4">
        <v>15</v>
      </c>
      <c r="B20" s="4" t="str">
        <f t="shared" si="0"/>
        <v/>
      </c>
      <c r="C20" s="4" t="s">
        <v>21</v>
      </c>
      <c r="D20" s="2">
        <f t="shared" si="1"/>
        <v>15</v>
      </c>
      <c r="E20" s="4">
        <v>15</v>
      </c>
      <c r="F20" s="4" t="s">
        <v>21</v>
      </c>
      <c r="G20" s="4">
        <v>2006153766</v>
      </c>
      <c r="H20" s="4">
        <v>6884337065</v>
      </c>
      <c r="I20" s="4">
        <v>68313008703</v>
      </c>
      <c r="J20" s="47" t="s">
        <v>94</v>
      </c>
      <c r="AG20" s="49" t="s">
        <v>952</v>
      </c>
    </row>
    <row r="21" spans="1:102" ht="12.5" hidden="1">
      <c r="A21" s="4">
        <v>16</v>
      </c>
      <c r="B21" s="4" t="str">
        <f t="shared" si="0"/>
        <v/>
      </c>
      <c r="C21" s="4" t="s">
        <v>21</v>
      </c>
      <c r="D21" s="2">
        <f t="shared" si="1"/>
        <v>16</v>
      </c>
      <c r="E21" s="4">
        <v>16</v>
      </c>
      <c r="F21" s="4" t="s">
        <v>21</v>
      </c>
      <c r="G21" s="4">
        <v>2003016119</v>
      </c>
      <c r="H21" s="4">
        <v>6884337066</v>
      </c>
      <c r="I21" s="4">
        <v>68213012066</v>
      </c>
      <c r="J21" s="47" t="s">
        <v>95</v>
      </c>
      <c r="AE21" s="49" t="s">
        <v>952</v>
      </c>
      <c r="AG21" s="49" t="s">
        <v>952</v>
      </c>
      <c r="CX21" s="49"/>
    </row>
    <row r="22" spans="1:102" ht="12.5" hidden="1">
      <c r="A22" s="4">
        <v>17</v>
      </c>
      <c r="B22" s="4" t="str">
        <f t="shared" si="0"/>
        <v/>
      </c>
      <c r="C22" s="4" t="s">
        <v>21</v>
      </c>
      <c r="D22" s="2">
        <f t="shared" si="1"/>
        <v>17</v>
      </c>
      <c r="E22" s="4">
        <v>17</v>
      </c>
      <c r="F22" s="4" t="s">
        <v>21</v>
      </c>
      <c r="G22" s="4">
        <v>2003011884</v>
      </c>
      <c r="H22" s="4">
        <v>6848391598</v>
      </c>
      <c r="I22" s="4">
        <v>68313014239</v>
      </c>
      <c r="J22" s="47" t="s">
        <v>96</v>
      </c>
      <c r="AE22" s="49" t="s">
        <v>677</v>
      </c>
      <c r="AF22" s="49" t="s">
        <v>677</v>
      </c>
      <c r="AG22" s="49" t="s">
        <v>677</v>
      </c>
    </row>
    <row r="23" spans="1:102" ht="12.5" hidden="1">
      <c r="A23" s="4">
        <v>18</v>
      </c>
      <c r="B23" s="4" t="str">
        <f t="shared" si="0"/>
        <v/>
      </c>
      <c r="C23" s="4" t="s">
        <v>21</v>
      </c>
      <c r="D23" s="2">
        <f t="shared" si="1"/>
        <v>18</v>
      </c>
      <c r="E23" s="4">
        <v>18</v>
      </c>
      <c r="F23" s="4" t="s">
        <v>21</v>
      </c>
      <c r="G23" s="4">
        <v>2003007482</v>
      </c>
      <c r="H23" s="4">
        <v>6802301416</v>
      </c>
      <c r="I23" s="4">
        <v>68213011901</v>
      </c>
      <c r="J23" s="47" t="s">
        <v>97</v>
      </c>
      <c r="AE23" s="49" t="s">
        <v>677</v>
      </c>
      <c r="AF23" s="49" t="s">
        <v>677</v>
      </c>
      <c r="AG23" s="49" t="s">
        <v>677</v>
      </c>
    </row>
    <row r="24" spans="1:102" ht="12.5" hidden="1">
      <c r="A24" s="4">
        <v>19</v>
      </c>
      <c r="B24" s="4" t="str">
        <f t="shared" si="0"/>
        <v/>
      </c>
      <c r="C24" s="4" t="s">
        <v>21</v>
      </c>
      <c r="D24" s="2">
        <f t="shared" si="1"/>
        <v>19</v>
      </c>
      <c r="E24" s="4">
        <v>19</v>
      </c>
      <c r="F24" s="4" t="s">
        <v>21</v>
      </c>
      <c r="G24" s="4">
        <v>2006153788</v>
      </c>
      <c r="H24" s="4">
        <v>6858294710</v>
      </c>
      <c r="I24" s="4">
        <v>68313005805</v>
      </c>
      <c r="J24" s="47" t="s">
        <v>98</v>
      </c>
      <c r="AE24" s="49" t="s">
        <v>677</v>
      </c>
      <c r="AF24" s="49" t="s">
        <v>677</v>
      </c>
      <c r="AG24" s="49" t="s">
        <v>677</v>
      </c>
    </row>
    <row r="25" spans="1:102" ht="12.5" hidden="1">
      <c r="A25" s="4">
        <v>20</v>
      </c>
      <c r="B25" s="4" t="str">
        <f t="shared" si="0"/>
        <v/>
      </c>
      <c r="C25" s="4" t="s">
        <v>21</v>
      </c>
      <c r="D25" s="2">
        <f t="shared" si="1"/>
        <v>20</v>
      </c>
      <c r="E25" s="4">
        <v>20</v>
      </c>
      <c r="F25" s="4" t="s">
        <v>21</v>
      </c>
      <c r="G25" s="4">
        <v>2009201989</v>
      </c>
      <c r="H25" s="4">
        <v>6804793994</v>
      </c>
      <c r="I25" s="4">
        <v>17213010875</v>
      </c>
      <c r="J25" s="47" t="s">
        <v>99</v>
      </c>
      <c r="AE25" s="49" t="s">
        <v>677</v>
      </c>
      <c r="AF25" s="49" t="s">
        <v>677</v>
      </c>
      <c r="AG25" s="49" t="s">
        <v>677</v>
      </c>
    </row>
    <row r="26" spans="1:102" ht="12.5" hidden="1">
      <c r="A26" s="4">
        <v>21</v>
      </c>
      <c r="B26" s="4" t="str">
        <f t="shared" si="0"/>
        <v/>
      </c>
      <c r="C26" s="4" t="s">
        <v>21</v>
      </c>
      <c r="D26" s="2">
        <f t="shared" si="1"/>
        <v>21</v>
      </c>
      <c r="E26" s="4">
        <v>21</v>
      </c>
      <c r="F26" s="4" t="s">
        <v>21</v>
      </c>
      <c r="G26" s="4">
        <v>2007115913</v>
      </c>
      <c r="H26" s="4">
        <v>6840162672</v>
      </c>
      <c r="I26" s="4">
        <v>68213006387</v>
      </c>
      <c r="J26" s="47" t="s">
        <v>100</v>
      </c>
      <c r="AE26" s="49" t="s">
        <v>952</v>
      </c>
      <c r="AG26" s="49" t="s">
        <v>952</v>
      </c>
    </row>
    <row r="27" spans="1:102" ht="12.5" hidden="1">
      <c r="A27" s="4">
        <v>22</v>
      </c>
      <c r="B27" s="4" t="str">
        <f t="shared" si="0"/>
        <v/>
      </c>
      <c r="C27" s="4" t="s">
        <v>21</v>
      </c>
      <c r="D27" s="2">
        <f t="shared" si="1"/>
        <v>22</v>
      </c>
      <c r="E27" s="4">
        <v>22</v>
      </c>
      <c r="F27" s="4" t="s">
        <v>21</v>
      </c>
      <c r="G27" s="4">
        <v>2006163697</v>
      </c>
      <c r="H27" s="4">
        <v>6884337068</v>
      </c>
      <c r="I27" s="4">
        <v>68313012294</v>
      </c>
      <c r="J27" s="47" t="s">
        <v>101</v>
      </c>
      <c r="AG27" s="49" t="s">
        <v>952</v>
      </c>
    </row>
    <row r="28" spans="1:102" ht="12.5" hidden="1">
      <c r="A28" s="4">
        <v>23</v>
      </c>
      <c r="B28" s="4" t="str">
        <f t="shared" si="0"/>
        <v/>
      </c>
      <c r="C28" s="4" t="s">
        <v>21</v>
      </c>
      <c r="D28" s="2">
        <f t="shared" si="1"/>
        <v>23</v>
      </c>
      <c r="E28" s="4">
        <v>23</v>
      </c>
      <c r="F28" s="4" t="s">
        <v>21</v>
      </c>
      <c r="G28" s="4">
        <v>2006153773</v>
      </c>
      <c r="H28" s="4">
        <v>6884337069</v>
      </c>
      <c r="I28" s="4">
        <v>68313008746</v>
      </c>
      <c r="J28" s="47" t="s">
        <v>102</v>
      </c>
      <c r="AG28" s="49" t="s">
        <v>952</v>
      </c>
    </row>
    <row r="29" spans="1:102" ht="12.5" hidden="1">
      <c r="A29" s="4">
        <v>24</v>
      </c>
      <c r="B29" s="4" t="str">
        <f t="shared" si="0"/>
        <v/>
      </c>
      <c r="C29" s="4" t="s">
        <v>21</v>
      </c>
      <c r="D29" s="2">
        <f t="shared" si="1"/>
        <v>24</v>
      </c>
      <c r="E29" s="4">
        <v>24</v>
      </c>
      <c r="F29" s="4" t="s">
        <v>21</v>
      </c>
      <c r="G29" s="4">
        <v>2003012385</v>
      </c>
      <c r="H29" s="4">
        <v>6870986428</v>
      </c>
      <c r="I29" s="4">
        <v>68213002414</v>
      </c>
      <c r="J29" s="47" t="s">
        <v>103</v>
      </c>
      <c r="AE29" s="49" t="s">
        <v>677</v>
      </c>
      <c r="AF29" s="49" t="s">
        <v>677</v>
      </c>
      <c r="AG29" s="49" t="s">
        <v>677</v>
      </c>
    </row>
    <row r="30" spans="1:102" ht="12.5" hidden="1">
      <c r="A30" s="4">
        <v>25</v>
      </c>
      <c r="B30" s="4" t="str">
        <f t="shared" si="0"/>
        <v/>
      </c>
      <c r="C30" s="4" t="s">
        <v>21</v>
      </c>
      <c r="D30" s="2">
        <f t="shared" si="1"/>
        <v>25</v>
      </c>
      <c r="E30" s="4">
        <v>25</v>
      </c>
      <c r="F30" s="4" t="s">
        <v>21</v>
      </c>
      <c r="G30" s="4">
        <v>2003014839</v>
      </c>
      <c r="H30" s="4">
        <v>6841159824</v>
      </c>
      <c r="I30" s="4">
        <v>68313003461</v>
      </c>
      <c r="J30" s="47" t="s">
        <v>104</v>
      </c>
      <c r="AG30" s="49" t="s">
        <v>952</v>
      </c>
      <c r="CX30" s="49"/>
    </row>
    <row r="31" spans="1:102" ht="12.5" hidden="1">
      <c r="A31" s="4">
        <v>26</v>
      </c>
      <c r="B31" s="4" t="str">
        <f t="shared" si="0"/>
        <v/>
      </c>
      <c r="C31" s="4" t="s">
        <v>21</v>
      </c>
      <c r="D31" s="2">
        <f t="shared" si="1"/>
        <v>26</v>
      </c>
      <c r="E31" s="4">
        <v>26</v>
      </c>
      <c r="F31" s="4" t="s">
        <v>21</v>
      </c>
      <c r="G31" s="4">
        <v>2007266638</v>
      </c>
      <c r="H31" s="4">
        <v>6855815162</v>
      </c>
      <c r="I31" s="4">
        <v>68213006448</v>
      </c>
      <c r="J31" s="47" t="s">
        <v>105</v>
      </c>
      <c r="AE31" s="49" t="s">
        <v>677</v>
      </c>
      <c r="AF31" s="49" t="s">
        <v>677</v>
      </c>
      <c r="AG31" s="49" t="s">
        <v>677</v>
      </c>
    </row>
    <row r="32" spans="1:102" ht="12.5" hidden="1">
      <c r="A32" s="4">
        <v>27</v>
      </c>
      <c r="B32" s="4" t="str">
        <f t="shared" si="0"/>
        <v/>
      </c>
      <c r="C32" s="4" t="s">
        <v>21</v>
      </c>
      <c r="D32" s="2">
        <f t="shared" si="1"/>
        <v>27</v>
      </c>
      <c r="E32" s="4">
        <v>27</v>
      </c>
      <c r="F32" s="4" t="s">
        <v>21</v>
      </c>
      <c r="G32" s="4">
        <v>2003007504</v>
      </c>
      <c r="H32" s="4">
        <v>6878019283</v>
      </c>
      <c r="I32" s="4">
        <v>68313004149</v>
      </c>
      <c r="J32" s="47" t="s">
        <v>106</v>
      </c>
      <c r="AE32" s="49" t="s">
        <v>677</v>
      </c>
      <c r="AF32" s="49" t="s">
        <v>677</v>
      </c>
      <c r="AG32" s="49" t="s">
        <v>677</v>
      </c>
      <c r="CX32" s="49"/>
    </row>
    <row r="33" spans="1:102" ht="12.5" hidden="1">
      <c r="A33" s="4">
        <v>28</v>
      </c>
      <c r="B33" s="4" t="str">
        <f t="shared" si="0"/>
        <v/>
      </c>
      <c r="C33" s="4" t="s">
        <v>21</v>
      </c>
      <c r="D33" s="2">
        <f t="shared" si="1"/>
        <v>28</v>
      </c>
      <c r="E33" s="4">
        <v>28</v>
      </c>
      <c r="F33" s="4" t="s">
        <v>21</v>
      </c>
      <c r="G33" s="4">
        <v>2003016166</v>
      </c>
      <c r="H33" s="4">
        <v>6884337070</v>
      </c>
      <c r="I33" s="4">
        <v>68313004880</v>
      </c>
      <c r="J33" s="47" t="s">
        <v>107</v>
      </c>
      <c r="AG33" s="49" t="s">
        <v>952</v>
      </c>
      <c r="CX33" s="49"/>
    </row>
    <row r="34" spans="1:102" ht="12.5" hidden="1">
      <c r="A34" s="4">
        <v>29</v>
      </c>
      <c r="B34" s="4" t="str">
        <f t="shared" si="0"/>
        <v/>
      </c>
      <c r="C34" s="4" t="s">
        <v>21</v>
      </c>
      <c r="D34" s="2">
        <f t="shared" si="1"/>
        <v>29</v>
      </c>
      <c r="E34" s="4">
        <v>29</v>
      </c>
      <c r="F34" s="4" t="s">
        <v>21</v>
      </c>
      <c r="G34" s="4">
        <v>2003014922</v>
      </c>
      <c r="H34" s="4">
        <v>6841189638</v>
      </c>
      <c r="I34" s="4">
        <v>68313010734</v>
      </c>
      <c r="J34" s="47" t="s">
        <v>108</v>
      </c>
      <c r="AG34" s="49" t="s">
        <v>952</v>
      </c>
    </row>
    <row r="35" spans="1:102" ht="12.5" hidden="1">
      <c r="A35" s="4">
        <v>30</v>
      </c>
      <c r="B35" s="4" t="str">
        <f t="shared" si="0"/>
        <v/>
      </c>
      <c r="C35" s="4" t="s">
        <v>51</v>
      </c>
      <c r="D35" s="2">
        <f t="shared" si="1"/>
        <v>1</v>
      </c>
      <c r="E35" s="4">
        <v>1</v>
      </c>
      <c r="F35" s="4" t="s">
        <v>51</v>
      </c>
      <c r="G35" s="4">
        <v>2007266665</v>
      </c>
      <c r="H35" s="4">
        <v>6884660085</v>
      </c>
      <c r="I35" s="4">
        <v>68313012356</v>
      </c>
      <c r="J35" s="47" t="s">
        <v>110</v>
      </c>
      <c r="AE35" s="55" t="s">
        <v>953</v>
      </c>
      <c r="AG35" s="55" t="s">
        <v>888</v>
      </c>
    </row>
    <row r="36" spans="1:102" ht="12.5" hidden="1">
      <c r="A36" s="4">
        <v>31</v>
      </c>
      <c r="B36" s="4" t="str">
        <f t="shared" si="0"/>
        <v/>
      </c>
      <c r="C36" s="4" t="s">
        <v>51</v>
      </c>
      <c r="D36" s="2">
        <f t="shared" si="1"/>
        <v>2</v>
      </c>
      <c r="E36" s="4">
        <v>2</v>
      </c>
      <c r="F36" s="4" t="s">
        <v>51</v>
      </c>
      <c r="G36" s="4">
        <v>2003016118</v>
      </c>
      <c r="H36" s="4">
        <v>6884337184</v>
      </c>
      <c r="I36" s="4">
        <v>68313010493</v>
      </c>
      <c r="J36" s="47" t="s">
        <v>695</v>
      </c>
      <c r="AE36" s="55"/>
      <c r="AG36" s="55"/>
    </row>
    <row r="37" spans="1:102" ht="12.5" hidden="1">
      <c r="A37" s="4">
        <v>32</v>
      </c>
      <c r="B37" s="4" t="str">
        <f t="shared" si="0"/>
        <v/>
      </c>
      <c r="C37" s="4" t="s">
        <v>51</v>
      </c>
      <c r="D37" s="2">
        <f t="shared" si="1"/>
        <v>3</v>
      </c>
      <c r="E37" s="4">
        <v>3</v>
      </c>
      <c r="F37" s="4" t="s">
        <v>51</v>
      </c>
      <c r="G37" s="4">
        <v>2003016112</v>
      </c>
      <c r="H37" s="4">
        <v>6884337185</v>
      </c>
      <c r="I37" s="4">
        <v>68213008583</v>
      </c>
      <c r="J37" s="47" t="s">
        <v>112</v>
      </c>
      <c r="AE37" s="55" t="s">
        <v>953</v>
      </c>
      <c r="AG37" s="55" t="s">
        <v>888</v>
      </c>
    </row>
    <row r="38" spans="1:102" ht="12.5" hidden="1">
      <c r="A38" s="4">
        <v>33</v>
      </c>
      <c r="B38" s="4" t="str">
        <f t="shared" si="0"/>
        <v/>
      </c>
      <c r="C38" s="4" t="s">
        <v>51</v>
      </c>
      <c r="D38" s="2">
        <f t="shared" si="1"/>
        <v>4</v>
      </c>
      <c r="E38" s="4">
        <v>4</v>
      </c>
      <c r="F38" s="4" t="s">
        <v>51</v>
      </c>
      <c r="G38" s="4">
        <v>2003012369</v>
      </c>
      <c r="H38" s="4">
        <v>6870987105</v>
      </c>
      <c r="I38" s="4">
        <v>68313005559</v>
      </c>
      <c r="J38" s="47" t="s">
        <v>113</v>
      </c>
      <c r="AG38" s="55" t="s">
        <v>888</v>
      </c>
    </row>
    <row r="39" spans="1:102" ht="12.5" hidden="1">
      <c r="A39" s="4">
        <v>34</v>
      </c>
      <c r="B39" s="4" t="str">
        <f t="shared" si="0"/>
        <v/>
      </c>
      <c r="C39" s="4" t="s">
        <v>51</v>
      </c>
      <c r="D39" s="2">
        <f t="shared" si="1"/>
        <v>5</v>
      </c>
      <c r="E39" s="4">
        <v>5</v>
      </c>
      <c r="F39" s="4" t="s">
        <v>51</v>
      </c>
      <c r="G39" s="4">
        <v>2006164505</v>
      </c>
      <c r="H39" s="4">
        <v>6884337186</v>
      </c>
      <c r="I39" s="4">
        <v>68313007286</v>
      </c>
      <c r="J39" s="47" t="s">
        <v>114</v>
      </c>
      <c r="AE39" s="55" t="s">
        <v>953</v>
      </c>
      <c r="AG39" s="55" t="s">
        <v>888</v>
      </c>
    </row>
    <row r="40" spans="1:102" ht="12.5" hidden="1">
      <c r="A40" s="4">
        <v>35</v>
      </c>
      <c r="B40" s="4" t="str">
        <f t="shared" si="0"/>
        <v/>
      </c>
      <c r="C40" s="4" t="s">
        <v>51</v>
      </c>
      <c r="D40" s="2">
        <f t="shared" si="1"/>
        <v>6</v>
      </c>
      <c r="E40" s="4">
        <v>6</v>
      </c>
      <c r="F40" s="4" t="s">
        <v>51</v>
      </c>
      <c r="G40" s="4">
        <v>2003015048</v>
      </c>
      <c r="H40" s="4">
        <v>6841422869</v>
      </c>
      <c r="I40" s="4">
        <v>68213003815</v>
      </c>
      <c r="J40" s="47" t="s">
        <v>115</v>
      </c>
      <c r="AE40" s="55" t="s">
        <v>953</v>
      </c>
      <c r="AG40" s="55" t="s">
        <v>888</v>
      </c>
    </row>
    <row r="41" spans="1:102" ht="12.5" hidden="1">
      <c r="A41" s="4">
        <v>36</v>
      </c>
      <c r="B41" s="4" t="str">
        <f t="shared" si="0"/>
        <v/>
      </c>
      <c r="C41" s="4" t="s">
        <v>51</v>
      </c>
      <c r="D41" s="2">
        <f t="shared" si="1"/>
        <v>7</v>
      </c>
      <c r="E41" s="4">
        <v>7</v>
      </c>
      <c r="F41" s="4" t="s">
        <v>51</v>
      </c>
      <c r="G41" s="4">
        <v>2006153764</v>
      </c>
      <c r="H41" s="4">
        <v>6884337188</v>
      </c>
      <c r="I41" s="4">
        <v>68213007608</v>
      </c>
      <c r="J41" s="47" t="s">
        <v>116</v>
      </c>
      <c r="AE41" s="55" t="s">
        <v>953</v>
      </c>
      <c r="AG41" s="55"/>
    </row>
    <row r="42" spans="1:102" ht="12.5" hidden="1">
      <c r="A42" s="4">
        <v>37</v>
      </c>
      <c r="B42" s="4" t="str">
        <f t="shared" si="0"/>
        <v/>
      </c>
      <c r="C42" s="4" t="s">
        <v>51</v>
      </c>
      <c r="D42" s="2">
        <f t="shared" si="1"/>
        <v>8</v>
      </c>
      <c r="E42" s="4">
        <v>8</v>
      </c>
      <c r="F42" s="4" t="s">
        <v>51</v>
      </c>
      <c r="G42" s="4">
        <v>2003015002</v>
      </c>
      <c r="H42" s="4">
        <v>6841201362</v>
      </c>
      <c r="I42" s="4">
        <v>68313006536</v>
      </c>
      <c r="J42" s="47" t="s">
        <v>117</v>
      </c>
      <c r="AG42" s="55" t="s">
        <v>888</v>
      </c>
    </row>
    <row r="43" spans="1:102" ht="12.5" hidden="1">
      <c r="A43" s="4">
        <v>38</v>
      </c>
      <c r="B43" s="4" t="str">
        <f t="shared" si="0"/>
        <v/>
      </c>
      <c r="C43" s="4" t="s">
        <v>51</v>
      </c>
      <c r="D43" s="2">
        <f t="shared" si="1"/>
        <v>9</v>
      </c>
      <c r="E43" s="4">
        <v>9</v>
      </c>
      <c r="F43" s="4" t="s">
        <v>51</v>
      </c>
      <c r="G43" s="4">
        <v>2003016104</v>
      </c>
      <c r="H43" s="4">
        <v>6803388754</v>
      </c>
      <c r="I43" s="4">
        <v>68313007164</v>
      </c>
      <c r="J43" s="47" t="s">
        <v>118</v>
      </c>
      <c r="AE43" s="55" t="s">
        <v>953</v>
      </c>
      <c r="AG43" s="55" t="s">
        <v>888</v>
      </c>
    </row>
    <row r="44" spans="1:102" ht="12.5" hidden="1">
      <c r="A44" s="4">
        <v>39</v>
      </c>
      <c r="B44" s="4" t="str">
        <f t="shared" si="0"/>
        <v/>
      </c>
      <c r="C44" s="4" t="s">
        <v>51</v>
      </c>
      <c r="D44" s="2">
        <f t="shared" si="1"/>
        <v>10</v>
      </c>
      <c r="E44" s="4">
        <v>10</v>
      </c>
      <c r="F44" s="4" t="s">
        <v>51</v>
      </c>
      <c r="G44" s="4">
        <v>2007266955</v>
      </c>
      <c r="H44" s="4">
        <v>6844474194</v>
      </c>
      <c r="I44" s="4">
        <v>68313009573</v>
      </c>
      <c r="J44" s="47" t="s">
        <v>119</v>
      </c>
      <c r="AE44" s="55" t="s">
        <v>953</v>
      </c>
      <c r="AG44" s="55" t="s">
        <v>888</v>
      </c>
    </row>
    <row r="45" spans="1:102" ht="12.5" hidden="1">
      <c r="A45" s="4">
        <v>40</v>
      </c>
      <c r="B45" s="4" t="str">
        <f t="shared" si="0"/>
        <v/>
      </c>
      <c r="C45" s="4" t="s">
        <v>51</v>
      </c>
      <c r="D45" s="2">
        <f t="shared" si="1"/>
        <v>11</v>
      </c>
      <c r="E45" s="4">
        <v>11</v>
      </c>
      <c r="F45" s="4" t="s">
        <v>51</v>
      </c>
      <c r="G45" s="4">
        <v>2003011892</v>
      </c>
      <c r="H45" s="4">
        <v>6801561613</v>
      </c>
      <c r="I45" s="4">
        <v>68213005760</v>
      </c>
      <c r="J45" s="47" t="s">
        <v>120</v>
      </c>
      <c r="AE45" s="55" t="s">
        <v>953</v>
      </c>
      <c r="AG45" s="55" t="s">
        <v>888</v>
      </c>
    </row>
    <row r="46" spans="1:102" ht="12.5" hidden="1">
      <c r="A46" s="4">
        <v>41</v>
      </c>
      <c r="B46" s="4" t="str">
        <f t="shared" si="0"/>
        <v/>
      </c>
      <c r="C46" s="4" t="s">
        <v>51</v>
      </c>
      <c r="D46" s="2">
        <f t="shared" si="1"/>
        <v>12</v>
      </c>
      <c r="E46" s="4">
        <v>12</v>
      </c>
      <c r="F46" s="4" t="s">
        <v>51</v>
      </c>
      <c r="G46" s="4">
        <v>2003007481</v>
      </c>
      <c r="H46" s="4">
        <v>6843769404</v>
      </c>
      <c r="I46" s="4">
        <v>68213004380</v>
      </c>
      <c r="J46" s="47" t="s">
        <v>121</v>
      </c>
      <c r="AE46" s="55" t="s">
        <v>953</v>
      </c>
      <c r="AG46" s="55" t="s">
        <v>888</v>
      </c>
    </row>
    <row r="47" spans="1:102" ht="12.5" hidden="1">
      <c r="A47" s="4">
        <v>42</v>
      </c>
      <c r="B47" s="4" t="str">
        <f t="shared" si="0"/>
        <v/>
      </c>
      <c r="C47" s="4" t="s">
        <v>51</v>
      </c>
      <c r="D47" s="2">
        <f t="shared" si="1"/>
        <v>13</v>
      </c>
      <c r="E47" s="4">
        <v>13</v>
      </c>
      <c r="F47" s="4" t="s">
        <v>51</v>
      </c>
      <c r="G47" s="4">
        <v>2006163691</v>
      </c>
      <c r="H47" s="4">
        <v>6884337189</v>
      </c>
      <c r="I47" s="4">
        <v>68313004367</v>
      </c>
      <c r="J47" s="47" t="s">
        <v>122</v>
      </c>
      <c r="AE47" s="55" t="s">
        <v>953</v>
      </c>
      <c r="AG47" s="55" t="s">
        <v>888</v>
      </c>
    </row>
    <row r="48" spans="1:102" ht="12.5" hidden="1">
      <c r="A48" s="4">
        <v>43</v>
      </c>
      <c r="B48" s="4" t="str">
        <f t="shared" si="0"/>
        <v/>
      </c>
      <c r="C48" s="4" t="s">
        <v>51</v>
      </c>
      <c r="D48" s="2">
        <f t="shared" si="1"/>
        <v>14</v>
      </c>
      <c r="E48" s="4">
        <v>14</v>
      </c>
      <c r="F48" s="4" t="s">
        <v>51</v>
      </c>
      <c r="G48" s="4">
        <v>2003015010</v>
      </c>
      <c r="H48" s="4">
        <v>6884337190</v>
      </c>
      <c r="I48" s="4">
        <v>68313008094</v>
      </c>
      <c r="J48" s="47" t="s">
        <v>123</v>
      </c>
      <c r="AG48" s="55" t="s">
        <v>888</v>
      </c>
    </row>
    <row r="49" spans="1:33" ht="12.5" hidden="1">
      <c r="A49" s="4">
        <v>44</v>
      </c>
      <c r="B49" s="4" t="str">
        <f t="shared" si="0"/>
        <v/>
      </c>
      <c r="C49" s="4" t="s">
        <v>51</v>
      </c>
      <c r="D49" s="2">
        <f t="shared" si="1"/>
        <v>15</v>
      </c>
      <c r="E49" s="4">
        <v>15</v>
      </c>
      <c r="F49" s="4" t="s">
        <v>51</v>
      </c>
      <c r="G49" s="4">
        <v>2003008018</v>
      </c>
      <c r="H49" s="4">
        <v>6841440141</v>
      </c>
      <c r="I49" s="4">
        <v>68313004914</v>
      </c>
      <c r="J49" s="47" t="s">
        <v>124</v>
      </c>
      <c r="AG49" s="55" t="s">
        <v>888</v>
      </c>
    </row>
    <row r="50" spans="1:33" ht="12.5" hidden="1">
      <c r="A50" s="4">
        <v>45</v>
      </c>
      <c r="B50" s="4" t="str">
        <f t="shared" si="0"/>
        <v/>
      </c>
      <c r="C50" s="4" t="s">
        <v>51</v>
      </c>
      <c r="D50" s="2">
        <f t="shared" si="1"/>
        <v>16</v>
      </c>
      <c r="E50" s="4">
        <v>16</v>
      </c>
      <c r="F50" s="4" t="s">
        <v>51</v>
      </c>
      <c r="G50" s="4">
        <v>2006153770</v>
      </c>
      <c r="H50" s="4">
        <v>6884337191</v>
      </c>
      <c r="I50" s="4">
        <v>68313011757</v>
      </c>
      <c r="J50" s="47" t="s">
        <v>125</v>
      </c>
      <c r="AE50" s="55" t="s">
        <v>953</v>
      </c>
      <c r="AG50" s="55" t="s">
        <v>888</v>
      </c>
    </row>
    <row r="51" spans="1:33" ht="12.5" hidden="1">
      <c r="A51" s="4">
        <v>46</v>
      </c>
      <c r="B51" s="4" t="str">
        <f t="shared" si="0"/>
        <v/>
      </c>
      <c r="C51" s="4" t="s">
        <v>51</v>
      </c>
      <c r="D51" s="2">
        <f t="shared" si="1"/>
        <v>17</v>
      </c>
      <c r="E51" s="4">
        <v>17</v>
      </c>
      <c r="F51" s="4" t="s">
        <v>51</v>
      </c>
      <c r="G51" s="4">
        <v>2007266676</v>
      </c>
      <c r="H51" s="4">
        <v>6839575309</v>
      </c>
      <c r="I51" s="4">
        <v>68213010493</v>
      </c>
      <c r="J51" s="47" t="s">
        <v>126</v>
      </c>
      <c r="AE51" s="55" t="s">
        <v>953</v>
      </c>
      <c r="AG51" s="55" t="s">
        <v>888</v>
      </c>
    </row>
    <row r="52" spans="1:33" ht="12.5" hidden="1">
      <c r="A52" s="4">
        <v>47</v>
      </c>
      <c r="B52" s="4" t="str">
        <f t="shared" si="0"/>
        <v/>
      </c>
      <c r="C52" s="4" t="s">
        <v>51</v>
      </c>
      <c r="D52" s="2">
        <f t="shared" si="1"/>
        <v>18</v>
      </c>
      <c r="E52" s="4">
        <v>18</v>
      </c>
      <c r="F52" s="4" t="s">
        <v>51</v>
      </c>
      <c r="G52" s="4">
        <v>2007300705</v>
      </c>
      <c r="H52" s="4">
        <v>6855815186</v>
      </c>
      <c r="I52" s="4">
        <v>68313000996</v>
      </c>
      <c r="J52" s="47" t="s">
        <v>127</v>
      </c>
      <c r="AE52" s="55" t="s">
        <v>953</v>
      </c>
      <c r="AG52" s="55" t="s">
        <v>888</v>
      </c>
    </row>
    <row r="53" spans="1:33" ht="12.5" hidden="1">
      <c r="A53" s="4">
        <v>48</v>
      </c>
      <c r="B53" s="4" t="str">
        <f t="shared" si="0"/>
        <v/>
      </c>
      <c r="C53" s="4" t="s">
        <v>51</v>
      </c>
      <c r="D53" s="2">
        <f t="shared" si="1"/>
        <v>19</v>
      </c>
      <c r="E53" s="4">
        <v>19</v>
      </c>
      <c r="F53" s="4" t="s">
        <v>51</v>
      </c>
      <c r="G53" s="4">
        <v>2106883300</v>
      </c>
      <c r="H53" s="4">
        <v>6884337192</v>
      </c>
      <c r="I53" s="4">
        <v>68313002481</v>
      </c>
      <c r="J53" s="47" t="s">
        <v>128</v>
      </c>
      <c r="AG53" s="55" t="s">
        <v>888</v>
      </c>
    </row>
    <row r="54" spans="1:33" ht="12.5" hidden="1">
      <c r="A54" s="4">
        <v>49</v>
      </c>
      <c r="B54" s="4" t="str">
        <f t="shared" si="0"/>
        <v/>
      </c>
      <c r="C54" s="4" t="s">
        <v>51</v>
      </c>
      <c r="D54" s="2">
        <f t="shared" si="1"/>
        <v>20</v>
      </c>
      <c r="E54" s="4">
        <v>20</v>
      </c>
      <c r="F54" s="4" t="s">
        <v>51</v>
      </c>
      <c r="G54" s="4">
        <v>2003011874</v>
      </c>
      <c r="H54" s="4">
        <v>6820464695</v>
      </c>
      <c r="I54" s="4">
        <v>68313012695</v>
      </c>
      <c r="J54" s="47" t="s">
        <v>129</v>
      </c>
      <c r="AG54" s="55" t="s">
        <v>888</v>
      </c>
    </row>
    <row r="55" spans="1:33" ht="12.5" hidden="1">
      <c r="A55" s="4">
        <v>50</v>
      </c>
      <c r="B55" s="4" t="str">
        <f t="shared" si="0"/>
        <v/>
      </c>
      <c r="C55" s="4" t="s">
        <v>51</v>
      </c>
      <c r="D55" s="2">
        <f t="shared" si="1"/>
        <v>21</v>
      </c>
      <c r="E55" s="4">
        <v>21</v>
      </c>
      <c r="F55" s="4" t="s">
        <v>51</v>
      </c>
      <c r="G55" s="4">
        <v>2007268096</v>
      </c>
      <c r="H55" s="4">
        <v>6034378668</v>
      </c>
      <c r="I55" s="4">
        <v>68213013253</v>
      </c>
      <c r="J55" s="47" t="s">
        <v>130</v>
      </c>
      <c r="AG55" s="55"/>
    </row>
    <row r="56" spans="1:33" ht="12.5" hidden="1">
      <c r="A56" s="4">
        <v>51</v>
      </c>
      <c r="B56" s="4" t="str">
        <f t="shared" si="0"/>
        <v/>
      </c>
      <c r="C56" s="4" t="s">
        <v>51</v>
      </c>
      <c r="D56" s="2">
        <f t="shared" si="1"/>
        <v>22</v>
      </c>
      <c r="E56" s="4">
        <v>22</v>
      </c>
      <c r="F56" s="4" t="s">
        <v>51</v>
      </c>
      <c r="G56" s="4">
        <v>2009205032</v>
      </c>
      <c r="H56" s="4">
        <v>6805218388</v>
      </c>
      <c r="I56" s="4">
        <v>68213010461</v>
      </c>
      <c r="J56" s="47" t="s">
        <v>131</v>
      </c>
      <c r="AE56" s="55" t="s">
        <v>881</v>
      </c>
      <c r="AF56" s="55" t="s">
        <v>881</v>
      </c>
      <c r="AG56" s="55" t="s">
        <v>881</v>
      </c>
    </row>
    <row r="57" spans="1:33" ht="12.5" hidden="1">
      <c r="A57" s="4">
        <v>52</v>
      </c>
      <c r="B57" s="4" t="str">
        <f t="shared" si="0"/>
        <v/>
      </c>
      <c r="C57" s="4" t="s">
        <v>51</v>
      </c>
      <c r="D57" s="2">
        <f t="shared" si="1"/>
        <v>23</v>
      </c>
      <c r="E57" s="4">
        <v>23</v>
      </c>
      <c r="F57" s="4" t="s">
        <v>51</v>
      </c>
      <c r="G57" s="4">
        <v>2003014918</v>
      </c>
      <c r="H57" s="4">
        <v>6884337194</v>
      </c>
      <c r="I57" s="4">
        <v>68313008669</v>
      </c>
      <c r="J57" s="47" t="s">
        <v>132</v>
      </c>
      <c r="AE57" s="55"/>
      <c r="AG57" s="55" t="s">
        <v>888</v>
      </c>
    </row>
    <row r="58" spans="1:33" ht="12.5" hidden="1">
      <c r="A58" s="4">
        <v>53</v>
      </c>
      <c r="B58" s="4" t="str">
        <f t="shared" si="0"/>
        <v/>
      </c>
      <c r="C58" s="4" t="s">
        <v>51</v>
      </c>
      <c r="D58" s="2">
        <f t="shared" si="1"/>
        <v>24</v>
      </c>
      <c r="E58" s="4">
        <v>24</v>
      </c>
      <c r="F58" s="4" t="s">
        <v>51</v>
      </c>
      <c r="G58" s="4">
        <v>2003007489</v>
      </c>
      <c r="H58" s="4">
        <v>6802298357</v>
      </c>
      <c r="I58" s="4">
        <v>68313002639</v>
      </c>
      <c r="J58" s="47" t="s">
        <v>133</v>
      </c>
      <c r="AE58" s="55"/>
      <c r="AG58" s="55" t="s">
        <v>888</v>
      </c>
    </row>
    <row r="59" spans="1:33" ht="12.5" hidden="1">
      <c r="A59" s="4">
        <v>54</v>
      </c>
      <c r="B59" s="4" t="str">
        <f t="shared" si="0"/>
        <v/>
      </c>
      <c r="C59" s="4" t="s">
        <v>51</v>
      </c>
      <c r="D59" s="2">
        <f t="shared" si="1"/>
        <v>25</v>
      </c>
      <c r="E59" s="4">
        <v>25</v>
      </c>
      <c r="F59" s="4" t="s">
        <v>51</v>
      </c>
      <c r="G59" s="4">
        <v>2003829942</v>
      </c>
      <c r="H59" s="4">
        <v>6801643524</v>
      </c>
      <c r="I59" s="4">
        <v>68213006923</v>
      </c>
      <c r="J59" s="47" t="s">
        <v>134</v>
      </c>
      <c r="AE59" s="55" t="s">
        <v>953</v>
      </c>
      <c r="AG59" s="55" t="s">
        <v>888</v>
      </c>
    </row>
    <row r="60" spans="1:33" ht="12.5" hidden="1">
      <c r="A60" s="4">
        <v>55</v>
      </c>
      <c r="B60" s="4" t="str">
        <f t="shared" si="0"/>
        <v/>
      </c>
      <c r="C60" s="4" t="s">
        <v>51</v>
      </c>
      <c r="D60" s="2">
        <f t="shared" si="1"/>
        <v>26</v>
      </c>
      <c r="E60" s="4">
        <v>26</v>
      </c>
      <c r="F60" s="4" t="s">
        <v>51</v>
      </c>
      <c r="G60" s="4">
        <v>2003016162</v>
      </c>
      <c r="H60" s="4">
        <v>6884337195</v>
      </c>
      <c r="I60" s="4">
        <v>68313008887</v>
      </c>
      <c r="J60" s="47" t="s">
        <v>135</v>
      </c>
      <c r="AE60" s="55" t="s">
        <v>953</v>
      </c>
      <c r="AG60" s="55" t="s">
        <v>888</v>
      </c>
    </row>
    <row r="61" spans="1:33" ht="12.5" hidden="1">
      <c r="A61" s="4">
        <v>56</v>
      </c>
      <c r="B61" s="4" t="str">
        <f t="shared" si="0"/>
        <v/>
      </c>
      <c r="C61" s="4" t="s">
        <v>51</v>
      </c>
      <c r="D61" s="2">
        <f t="shared" si="1"/>
        <v>27</v>
      </c>
      <c r="E61" s="4">
        <v>27</v>
      </c>
      <c r="F61" s="4" t="s">
        <v>51</v>
      </c>
      <c r="G61" s="4">
        <v>2007115927</v>
      </c>
      <c r="H61" s="4">
        <v>6840161242</v>
      </c>
      <c r="I61" s="4">
        <v>68313003331</v>
      </c>
      <c r="J61" s="47" t="s">
        <v>136</v>
      </c>
      <c r="AE61" s="55" t="s">
        <v>881</v>
      </c>
      <c r="AF61" s="55" t="s">
        <v>881</v>
      </c>
      <c r="AG61" s="55" t="s">
        <v>881</v>
      </c>
    </row>
    <row r="62" spans="1:33" ht="12.5" hidden="1">
      <c r="A62" s="4">
        <v>57</v>
      </c>
      <c r="B62" s="4" t="str">
        <f t="shared" si="0"/>
        <v/>
      </c>
      <c r="C62" s="4" t="s">
        <v>51</v>
      </c>
      <c r="D62" s="2">
        <f t="shared" si="1"/>
        <v>28</v>
      </c>
      <c r="E62" s="4">
        <v>28</v>
      </c>
      <c r="F62" s="4" t="s">
        <v>51</v>
      </c>
      <c r="G62" s="4">
        <v>2007363248</v>
      </c>
      <c r="H62" s="4">
        <v>6855815166</v>
      </c>
      <c r="I62" s="4">
        <v>68213009900</v>
      </c>
      <c r="J62" s="47" t="s">
        <v>137</v>
      </c>
      <c r="AE62" s="55" t="s">
        <v>953</v>
      </c>
      <c r="AG62" s="55" t="s">
        <v>888</v>
      </c>
    </row>
    <row r="63" spans="1:33" ht="12.5" hidden="1">
      <c r="A63" s="4">
        <v>58</v>
      </c>
      <c r="B63" s="4" t="str">
        <f t="shared" si="0"/>
        <v/>
      </c>
      <c r="C63" s="4" t="s">
        <v>51</v>
      </c>
      <c r="D63" s="2">
        <f t="shared" si="1"/>
        <v>29</v>
      </c>
      <c r="E63" s="4">
        <v>29</v>
      </c>
      <c r="F63" s="4" t="s">
        <v>51</v>
      </c>
      <c r="G63" s="4">
        <v>2009203896</v>
      </c>
      <c r="H63" s="4">
        <v>6821643927</v>
      </c>
      <c r="I63" s="4">
        <v>68313013433</v>
      </c>
      <c r="J63" s="47" t="s">
        <v>138</v>
      </c>
      <c r="AE63" s="55" t="s">
        <v>881</v>
      </c>
      <c r="AF63" s="55" t="s">
        <v>881</v>
      </c>
      <c r="AG63" s="55" t="s">
        <v>881</v>
      </c>
    </row>
    <row r="64" spans="1:33" ht="12.5" hidden="1">
      <c r="A64" s="4">
        <v>59</v>
      </c>
      <c r="B64" s="4" t="str">
        <f t="shared" si="0"/>
        <v/>
      </c>
      <c r="C64" s="4" t="s">
        <v>78</v>
      </c>
      <c r="D64" s="2">
        <f t="shared" si="1"/>
        <v>1</v>
      </c>
      <c r="E64" s="4">
        <v>1</v>
      </c>
      <c r="F64" s="4" t="s">
        <v>78</v>
      </c>
      <c r="G64" s="4">
        <v>2305235270</v>
      </c>
      <c r="H64" s="4">
        <v>6882528536</v>
      </c>
      <c r="I64" s="4">
        <v>68312004649</v>
      </c>
      <c r="J64" s="47" t="s">
        <v>140</v>
      </c>
    </row>
    <row r="65" spans="1:33" ht="12.5" hidden="1">
      <c r="A65" s="4">
        <v>60</v>
      </c>
      <c r="B65" s="4" t="str">
        <f t="shared" si="0"/>
        <v/>
      </c>
      <c r="C65" s="4" t="s">
        <v>78</v>
      </c>
      <c r="D65" s="2">
        <f t="shared" si="1"/>
        <v>2</v>
      </c>
      <c r="E65" s="4">
        <v>2</v>
      </c>
      <c r="F65" s="4" t="s">
        <v>78</v>
      </c>
      <c r="G65" s="4">
        <v>2305214958</v>
      </c>
      <c r="H65" s="4">
        <v>6880981627</v>
      </c>
      <c r="I65" s="4">
        <v>68312008438</v>
      </c>
      <c r="J65" s="47" t="s">
        <v>141</v>
      </c>
      <c r="AD65" s="55" t="s">
        <v>66</v>
      </c>
      <c r="AE65" s="55" t="s">
        <v>66</v>
      </c>
      <c r="AF65" s="55" t="s">
        <v>66</v>
      </c>
      <c r="AG65" s="55" t="s">
        <v>66</v>
      </c>
    </row>
    <row r="66" spans="1:33" ht="12.5" hidden="1">
      <c r="A66" s="4">
        <v>61</v>
      </c>
      <c r="B66" s="4" t="str">
        <f t="shared" si="0"/>
        <v/>
      </c>
      <c r="C66" s="4" t="s">
        <v>78</v>
      </c>
      <c r="D66" s="2">
        <f t="shared" si="1"/>
        <v>3</v>
      </c>
      <c r="E66" s="4">
        <v>3</v>
      </c>
      <c r="F66" s="4" t="s">
        <v>78</v>
      </c>
      <c r="G66" s="4">
        <v>2305213396</v>
      </c>
      <c r="H66" s="4">
        <v>6882528537</v>
      </c>
      <c r="I66" s="4">
        <v>68212014691</v>
      </c>
      <c r="J66" s="47" t="s">
        <v>142</v>
      </c>
      <c r="AD66" s="55" t="s">
        <v>66</v>
      </c>
      <c r="AE66" s="55" t="s">
        <v>66</v>
      </c>
      <c r="AF66" s="55" t="s">
        <v>66</v>
      </c>
      <c r="AG66" s="55" t="s">
        <v>66</v>
      </c>
    </row>
    <row r="67" spans="1:33" ht="12.5" hidden="1">
      <c r="A67" s="4">
        <v>62</v>
      </c>
      <c r="B67" s="4" t="str">
        <f t="shared" si="0"/>
        <v/>
      </c>
      <c r="C67" s="4" t="s">
        <v>78</v>
      </c>
      <c r="D67" s="2">
        <f t="shared" si="1"/>
        <v>4</v>
      </c>
      <c r="E67" s="4">
        <v>4</v>
      </c>
      <c r="F67" s="4" t="s">
        <v>78</v>
      </c>
      <c r="G67" s="4">
        <v>2305215936</v>
      </c>
      <c r="H67" s="4">
        <v>6880981628</v>
      </c>
      <c r="I67" s="4">
        <v>68312007492</v>
      </c>
      <c r="J67" s="47" t="s">
        <v>143</v>
      </c>
      <c r="AD67" s="55" t="s">
        <v>66</v>
      </c>
      <c r="AE67" s="55" t="s">
        <v>66</v>
      </c>
      <c r="AF67" s="55" t="s">
        <v>66</v>
      </c>
      <c r="AG67" s="55" t="s">
        <v>66</v>
      </c>
    </row>
    <row r="68" spans="1:33" ht="12.5" hidden="1">
      <c r="A68" s="4">
        <v>63</v>
      </c>
      <c r="B68" s="4" t="str">
        <f t="shared" si="0"/>
        <v/>
      </c>
      <c r="C68" s="4" t="s">
        <v>78</v>
      </c>
      <c r="D68" s="2">
        <f t="shared" si="1"/>
        <v>5</v>
      </c>
      <c r="E68" s="4">
        <v>5</v>
      </c>
      <c r="F68" s="4" t="s">
        <v>78</v>
      </c>
      <c r="G68" s="4">
        <v>2305220417</v>
      </c>
      <c r="H68" s="4">
        <v>6870987392</v>
      </c>
      <c r="I68" s="4">
        <v>68312010247</v>
      </c>
      <c r="J68" s="47" t="s">
        <v>144</v>
      </c>
      <c r="AD68" s="55" t="s">
        <v>66</v>
      </c>
      <c r="AE68" s="55" t="s">
        <v>66</v>
      </c>
      <c r="AF68" s="55" t="s">
        <v>66</v>
      </c>
      <c r="AG68" s="55" t="s">
        <v>66</v>
      </c>
    </row>
    <row r="69" spans="1:33" ht="12.5" hidden="1">
      <c r="A69" s="4">
        <v>64</v>
      </c>
      <c r="B69" s="4" t="str">
        <f t="shared" si="0"/>
        <v/>
      </c>
      <c r="C69" s="4" t="s">
        <v>78</v>
      </c>
      <c r="D69" s="2">
        <f t="shared" si="1"/>
        <v>6</v>
      </c>
      <c r="E69" s="4">
        <v>6</v>
      </c>
      <c r="F69" s="4" t="s">
        <v>78</v>
      </c>
      <c r="G69" s="4">
        <v>2305235648</v>
      </c>
      <c r="H69" s="4">
        <v>6880981629</v>
      </c>
      <c r="I69" s="56"/>
      <c r="J69" s="47" t="s">
        <v>145</v>
      </c>
    </row>
    <row r="70" spans="1:33" ht="12.5" hidden="1">
      <c r="A70" s="4">
        <v>65</v>
      </c>
      <c r="B70" s="4" t="str">
        <f t="shared" si="0"/>
        <v/>
      </c>
      <c r="C70" s="4" t="s">
        <v>78</v>
      </c>
      <c r="D70" s="2">
        <f t="shared" si="1"/>
        <v>7</v>
      </c>
      <c r="E70" s="4">
        <v>7</v>
      </c>
      <c r="F70" s="4" t="s">
        <v>78</v>
      </c>
      <c r="G70" s="4">
        <v>2305229049</v>
      </c>
      <c r="H70" s="4">
        <v>6882528538</v>
      </c>
      <c r="I70" s="4">
        <v>68312001207</v>
      </c>
      <c r="J70" s="47" t="s">
        <v>146</v>
      </c>
      <c r="AD70" s="55" t="s">
        <v>66</v>
      </c>
      <c r="AE70" s="55" t="s">
        <v>66</v>
      </c>
      <c r="AF70" s="55" t="s">
        <v>66</v>
      </c>
      <c r="AG70" s="55" t="s">
        <v>66</v>
      </c>
    </row>
    <row r="71" spans="1:33" ht="12.5" hidden="1">
      <c r="A71" s="4">
        <v>66</v>
      </c>
      <c r="B71" s="4" t="str">
        <f t="shared" si="0"/>
        <v/>
      </c>
      <c r="C71" s="4" t="s">
        <v>78</v>
      </c>
      <c r="D71" s="2">
        <f t="shared" si="1"/>
        <v>8</v>
      </c>
      <c r="E71" s="4">
        <v>8</v>
      </c>
      <c r="F71" s="4" t="s">
        <v>78</v>
      </c>
      <c r="G71" s="4">
        <v>2305235841</v>
      </c>
      <c r="H71" s="4">
        <v>6880981631</v>
      </c>
      <c r="I71" s="4">
        <v>68312010088</v>
      </c>
      <c r="J71" s="47" t="s">
        <v>147</v>
      </c>
    </row>
    <row r="72" spans="1:33" ht="12.5" hidden="1">
      <c r="A72" s="4">
        <v>67</v>
      </c>
      <c r="B72" s="4" t="str">
        <f t="shared" si="0"/>
        <v/>
      </c>
      <c r="C72" s="4" t="s">
        <v>78</v>
      </c>
      <c r="D72" s="2">
        <f t="shared" si="1"/>
        <v>9</v>
      </c>
      <c r="E72" s="4">
        <v>9</v>
      </c>
      <c r="F72" s="4" t="s">
        <v>78</v>
      </c>
      <c r="G72" s="4">
        <v>2305236349</v>
      </c>
      <c r="H72" s="4">
        <v>6880981632</v>
      </c>
      <c r="I72" s="4">
        <v>68312008245</v>
      </c>
      <c r="J72" s="47" t="s">
        <v>696</v>
      </c>
    </row>
    <row r="73" spans="1:33" ht="12.5" hidden="1">
      <c r="A73" s="4">
        <v>68</v>
      </c>
      <c r="B73" s="4" t="str">
        <f t="shared" si="0"/>
        <v/>
      </c>
      <c r="C73" s="4" t="s">
        <v>78</v>
      </c>
      <c r="D73" s="2">
        <f t="shared" si="1"/>
        <v>10</v>
      </c>
      <c r="E73" s="4">
        <v>10</v>
      </c>
      <c r="F73" s="4" t="s">
        <v>78</v>
      </c>
      <c r="G73" s="4">
        <v>2305240330</v>
      </c>
      <c r="H73" s="4">
        <v>6880981633</v>
      </c>
      <c r="I73" s="4">
        <v>68312014695</v>
      </c>
      <c r="J73" s="47" t="s">
        <v>149</v>
      </c>
    </row>
    <row r="74" spans="1:33" ht="12.5" hidden="1">
      <c r="A74" s="4">
        <v>69</v>
      </c>
      <c r="B74" s="4" t="str">
        <f t="shared" si="0"/>
        <v/>
      </c>
      <c r="C74" s="4" t="s">
        <v>78</v>
      </c>
      <c r="D74" s="2">
        <f t="shared" si="1"/>
        <v>11</v>
      </c>
      <c r="E74" s="4">
        <v>11</v>
      </c>
      <c r="F74" s="4" t="s">
        <v>78</v>
      </c>
      <c r="G74" s="4">
        <v>2305230258</v>
      </c>
      <c r="H74" s="4">
        <v>6880981634</v>
      </c>
      <c r="I74" s="4">
        <v>68212009059</v>
      </c>
      <c r="J74" s="47" t="s">
        <v>150</v>
      </c>
      <c r="AD74" s="55" t="s">
        <v>66</v>
      </c>
      <c r="AE74" s="55" t="s">
        <v>66</v>
      </c>
      <c r="AF74" s="55" t="s">
        <v>66</v>
      </c>
      <c r="AG74" s="55" t="s">
        <v>66</v>
      </c>
    </row>
    <row r="75" spans="1:33" ht="12.5" hidden="1">
      <c r="A75" s="4">
        <v>70</v>
      </c>
      <c r="B75" s="4" t="str">
        <f t="shared" si="0"/>
        <v/>
      </c>
      <c r="C75" s="4" t="s">
        <v>78</v>
      </c>
      <c r="D75" s="2">
        <f t="shared" si="1"/>
        <v>12</v>
      </c>
      <c r="E75" s="4">
        <v>12</v>
      </c>
      <c r="F75" s="4" t="s">
        <v>78</v>
      </c>
      <c r="G75" s="4">
        <v>2305218180</v>
      </c>
      <c r="H75" s="4">
        <v>6880981635</v>
      </c>
      <c r="I75" s="4">
        <v>68312004022</v>
      </c>
      <c r="J75" s="47" t="s">
        <v>151</v>
      </c>
    </row>
    <row r="76" spans="1:33" ht="12.5" hidden="1">
      <c r="A76" s="4">
        <v>71</v>
      </c>
      <c r="B76" s="4" t="str">
        <f t="shared" si="0"/>
        <v/>
      </c>
      <c r="C76" s="4" t="s">
        <v>78</v>
      </c>
      <c r="D76" s="2">
        <f t="shared" si="1"/>
        <v>13</v>
      </c>
      <c r="E76" s="4">
        <v>13</v>
      </c>
      <c r="F76" s="4" t="s">
        <v>78</v>
      </c>
      <c r="G76" s="4">
        <v>2305240119</v>
      </c>
      <c r="H76" s="4">
        <v>6880981637</v>
      </c>
      <c r="I76" s="4">
        <v>68312005102</v>
      </c>
      <c r="J76" s="47" t="s">
        <v>152</v>
      </c>
      <c r="AD76" s="55" t="s">
        <v>66</v>
      </c>
      <c r="AE76" s="55" t="s">
        <v>66</v>
      </c>
      <c r="AF76" s="55" t="s">
        <v>66</v>
      </c>
      <c r="AG76" s="55" t="s">
        <v>66</v>
      </c>
    </row>
    <row r="77" spans="1:33" ht="12.5" hidden="1">
      <c r="A77" s="4">
        <v>72</v>
      </c>
      <c r="B77" s="4" t="str">
        <f t="shared" si="0"/>
        <v/>
      </c>
      <c r="C77" s="4" t="s">
        <v>78</v>
      </c>
      <c r="D77" s="2">
        <f t="shared" si="1"/>
        <v>14</v>
      </c>
      <c r="E77" s="4">
        <v>14</v>
      </c>
      <c r="F77" s="4" t="s">
        <v>78</v>
      </c>
      <c r="G77" s="4">
        <v>2305219012</v>
      </c>
      <c r="H77" s="4">
        <v>6881032826</v>
      </c>
      <c r="I77" s="4">
        <v>68212003199</v>
      </c>
      <c r="J77" s="47" t="s">
        <v>153</v>
      </c>
      <c r="AD77" s="55" t="s">
        <v>66</v>
      </c>
      <c r="AE77" s="55" t="s">
        <v>66</v>
      </c>
      <c r="AF77" s="55" t="s">
        <v>66</v>
      </c>
      <c r="AG77" s="55" t="s">
        <v>66</v>
      </c>
    </row>
    <row r="78" spans="1:33" ht="12.5" hidden="1">
      <c r="A78" s="4">
        <v>73</v>
      </c>
      <c r="B78" s="4" t="str">
        <f t="shared" si="0"/>
        <v/>
      </c>
      <c r="C78" s="4" t="s">
        <v>78</v>
      </c>
      <c r="D78" s="2">
        <f t="shared" si="1"/>
        <v>15</v>
      </c>
      <c r="E78" s="4">
        <v>15</v>
      </c>
      <c r="F78" s="4" t="s">
        <v>78</v>
      </c>
      <c r="G78" s="4">
        <v>2305231757</v>
      </c>
      <c r="H78" s="4">
        <v>6820650683</v>
      </c>
      <c r="I78" s="4">
        <v>68312009326</v>
      </c>
      <c r="J78" s="47" t="s">
        <v>154</v>
      </c>
    </row>
    <row r="79" spans="1:33" ht="12.5" hidden="1">
      <c r="A79" s="4">
        <v>74</v>
      </c>
      <c r="B79" s="4" t="str">
        <f t="shared" si="0"/>
        <v/>
      </c>
      <c r="C79" s="4" t="s">
        <v>78</v>
      </c>
      <c r="D79" s="2">
        <f t="shared" si="1"/>
        <v>16</v>
      </c>
      <c r="E79" s="4">
        <v>16</v>
      </c>
      <c r="F79" s="4" t="s">
        <v>78</v>
      </c>
      <c r="G79" s="4">
        <v>2305212358</v>
      </c>
      <c r="H79" s="4">
        <v>6881032827</v>
      </c>
      <c r="I79" s="4">
        <v>68312003415</v>
      </c>
      <c r="J79" s="47" t="s">
        <v>155</v>
      </c>
    </row>
    <row r="80" spans="1:33" ht="12.5" hidden="1">
      <c r="A80" s="4">
        <v>75</v>
      </c>
      <c r="B80" s="4" t="str">
        <f t="shared" si="0"/>
        <v/>
      </c>
      <c r="C80" s="4" t="s">
        <v>78</v>
      </c>
      <c r="D80" s="2">
        <f t="shared" si="1"/>
        <v>17</v>
      </c>
      <c r="E80" s="4">
        <v>17</v>
      </c>
      <c r="F80" s="4" t="s">
        <v>78</v>
      </c>
      <c r="G80" s="4">
        <v>2305210128</v>
      </c>
      <c r="H80" s="4">
        <v>6821779141</v>
      </c>
      <c r="I80" s="4">
        <v>68312010567</v>
      </c>
      <c r="J80" s="47" t="s">
        <v>156</v>
      </c>
      <c r="AD80" s="55" t="s">
        <v>66</v>
      </c>
      <c r="AE80" s="55" t="s">
        <v>66</v>
      </c>
      <c r="AF80" s="55" t="s">
        <v>66</v>
      </c>
      <c r="AG80" s="55" t="s">
        <v>66</v>
      </c>
    </row>
    <row r="81" spans="1:33" ht="12.5" hidden="1">
      <c r="A81" s="4">
        <v>76</v>
      </c>
      <c r="B81" s="4" t="str">
        <f t="shared" si="0"/>
        <v/>
      </c>
      <c r="C81" s="4" t="s">
        <v>78</v>
      </c>
      <c r="D81" s="2">
        <f t="shared" si="1"/>
        <v>18</v>
      </c>
      <c r="E81" s="4">
        <v>18</v>
      </c>
      <c r="F81" s="4" t="s">
        <v>78</v>
      </c>
      <c r="G81" s="4">
        <v>2305216846</v>
      </c>
      <c r="H81" s="4">
        <v>6880981638</v>
      </c>
      <c r="I81" s="4">
        <v>68212010095</v>
      </c>
      <c r="J81" s="47" t="s">
        <v>157</v>
      </c>
      <c r="AD81" s="55" t="s">
        <v>66</v>
      </c>
      <c r="AE81" s="55" t="s">
        <v>66</v>
      </c>
      <c r="AF81" s="55" t="s">
        <v>66</v>
      </c>
      <c r="AG81" s="55" t="s">
        <v>66</v>
      </c>
    </row>
    <row r="82" spans="1:33" ht="12.5" hidden="1">
      <c r="A82" s="4">
        <v>77</v>
      </c>
      <c r="B82" s="4" t="str">
        <f t="shared" si="0"/>
        <v/>
      </c>
      <c r="C82" s="4" t="s">
        <v>78</v>
      </c>
      <c r="D82" s="2">
        <f t="shared" si="1"/>
        <v>19</v>
      </c>
      <c r="E82" s="4">
        <v>19</v>
      </c>
      <c r="F82" s="4" t="s">
        <v>78</v>
      </c>
      <c r="G82" s="4">
        <v>2305221266</v>
      </c>
      <c r="H82" s="4">
        <v>6882528539</v>
      </c>
      <c r="I82" s="4">
        <v>63812007871</v>
      </c>
      <c r="J82" s="47" t="s">
        <v>158</v>
      </c>
      <c r="AD82" s="55" t="s">
        <v>66</v>
      </c>
      <c r="AE82" s="55" t="s">
        <v>66</v>
      </c>
      <c r="AF82" s="55" t="s">
        <v>66</v>
      </c>
      <c r="AG82" s="55" t="s">
        <v>66</v>
      </c>
    </row>
    <row r="83" spans="1:33" ht="12.5" hidden="1">
      <c r="A83" s="4">
        <v>78</v>
      </c>
      <c r="B83" s="4" t="str">
        <f t="shared" si="0"/>
        <v/>
      </c>
      <c r="C83" s="4" t="s">
        <v>78</v>
      </c>
      <c r="D83" s="2">
        <f t="shared" si="1"/>
        <v>20</v>
      </c>
      <c r="E83" s="4">
        <v>20</v>
      </c>
      <c r="F83" s="4" t="s">
        <v>78</v>
      </c>
      <c r="G83" s="4">
        <v>2305235774</v>
      </c>
      <c r="H83" s="4">
        <v>6880981640</v>
      </c>
      <c r="I83" s="4">
        <v>68312003462</v>
      </c>
      <c r="J83" s="47" t="s">
        <v>159</v>
      </c>
    </row>
    <row r="84" spans="1:33" ht="12.5" hidden="1">
      <c r="A84" s="4">
        <v>79</v>
      </c>
      <c r="B84" s="4" t="str">
        <f t="shared" si="0"/>
        <v/>
      </c>
      <c r="C84" s="4" t="s">
        <v>78</v>
      </c>
      <c r="D84" s="2">
        <f t="shared" si="1"/>
        <v>21</v>
      </c>
      <c r="E84" s="4">
        <v>21</v>
      </c>
      <c r="F84" s="4" t="s">
        <v>78</v>
      </c>
      <c r="G84" s="4">
        <v>2305234238</v>
      </c>
      <c r="H84" s="4">
        <v>6880981641</v>
      </c>
      <c r="I84" s="4">
        <v>68312015575</v>
      </c>
      <c r="J84" s="47" t="s">
        <v>160</v>
      </c>
    </row>
    <row r="85" spans="1:33" ht="12.5" hidden="1">
      <c r="A85" s="4">
        <v>80</v>
      </c>
      <c r="B85" s="4" t="str">
        <f t="shared" si="0"/>
        <v/>
      </c>
      <c r="C85" s="4" t="s">
        <v>78</v>
      </c>
      <c r="D85" s="2">
        <f t="shared" si="1"/>
        <v>22</v>
      </c>
      <c r="E85" s="4">
        <v>22</v>
      </c>
      <c r="F85" s="4" t="s">
        <v>78</v>
      </c>
      <c r="G85" s="4">
        <v>2305221946</v>
      </c>
      <c r="H85" s="4">
        <v>6880981643</v>
      </c>
      <c r="I85" s="4">
        <v>68312012943</v>
      </c>
      <c r="J85" s="47" t="s">
        <v>161</v>
      </c>
    </row>
    <row r="86" spans="1:33" ht="12.5" hidden="1">
      <c r="A86" s="4">
        <v>81</v>
      </c>
      <c r="B86" s="4" t="str">
        <f t="shared" si="0"/>
        <v/>
      </c>
      <c r="C86" s="4" t="s">
        <v>78</v>
      </c>
      <c r="D86" s="2">
        <f t="shared" si="1"/>
        <v>23</v>
      </c>
      <c r="E86" s="4">
        <v>23</v>
      </c>
      <c r="F86" s="4" t="s">
        <v>78</v>
      </c>
      <c r="G86" s="4">
        <v>2305235026</v>
      </c>
      <c r="H86" s="4">
        <v>6820907597</v>
      </c>
      <c r="I86" s="4">
        <v>68312008139</v>
      </c>
      <c r="J86" s="47" t="s">
        <v>697</v>
      </c>
    </row>
    <row r="87" spans="1:33" ht="12.5" hidden="1">
      <c r="A87" s="4">
        <v>82</v>
      </c>
      <c r="B87" s="4" t="str">
        <f t="shared" si="0"/>
        <v/>
      </c>
      <c r="C87" s="4" t="s">
        <v>109</v>
      </c>
      <c r="D87" s="2">
        <f t="shared" si="1"/>
        <v>1</v>
      </c>
      <c r="E87" s="4">
        <v>1</v>
      </c>
      <c r="F87" s="4" t="s">
        <v>109</v>
      </c>
      <c r="G87" s="4">
        <v>2305278481</v>
      </c>
      <c r="H87" s="4">
        <v>6840985376</v>
      </c>
      <c r="I87" s="4">
        <v>68312006864</v>
      </c>
      <c r="J87" s="47" t="s">
        <v>163</v>
      </c>
      <c r="AG87" s="55" t="s">
        <v>954</v>
      </c>
    </row>
    <row r="88" spans="1:33" ht="12.5" hidden="1">
      <c r="A88" s="4">
        <v>83</v>
      </c>
      <c r="B88" s="4" t="str">
        <f t="shared" si="0"/>
        <v/>
      </c>
      <c r="C88" s="4" t="s">
        <v>109</v>
      </c>
      <c r="D88" s="2">
        <f t="shared" si="1"/>
        <v>2</v>
      </c>
      <c r="E88" s="4">
        <v>2</v>
      </c>
      <c r="F88" s="4" t="s">
        <v>109</v>
      </c>
      <c r="G88" s="4">
        <v>2305276829</v>
      </c>
      <c r="H88" s="4">
        <v>6800705675</v>
      </c>
      <c r="I88" s="4">
        <v>68312010959</v>
      </c>
      <c r="J88" s="47" t="s">
        <v>164</v>
      </c>
      <c r="AG88" s="55" t="s">
        <v>954</v>
      </c>
    </row>
    <row r="89" spans="1:33" ht="12.5" hidden="1">
      <c r="A89" s="4">
        <v>84</v>
      </c>
      <c r="B89" s="4" t="str">
        <f t="shared" si="0"/>
        <v/>
      </c>
      <c r="C89" s="4" t="s">
        <v>109</v>
      </c>
      <c r="D89" s="2">
        <f t="shared" si="1"/>
        <v>3</v>
      </c>
      <c r="E89" s="4">
        <v>3</v>
      </c>
      <c r="F89" s="4" t="s">
        <v>109</v>
      </c>
      <c r="G89" s="4">
        <v>2305246421</v>
      </c>
      <c r="H89" s="4">
        <v>6881036410</v>
      </c>
      <c r="I89" s="4">
        <v>68212002982</v>
      </c>
      <c r="J89" s="47" t="s">
        <v>698</v>
      </c>
      <c r="AG89" s="55" t="s">
        <v>954</v>
      </c>
    </row>
    <row r="90" spans="1:33" ht="12.5" hidden="1">
      <c r="A90" s="4">
        <v>85</v>
      </c>
      <c r="B90" s="4" t="str">
        <f t="shared" si="0"/>
        <v/>
      </c>
      <c r="C90" s="4" t="s">
        <v>109</v>
      </c>
      <c r="D90" s="2">
        <f t="shared" si="1"/>
        <v>4</v>
      </c>
      <c r="E90" s="4">
        <v>4</v>
      </c>
      <c r="F90" s="4" t="s">
        <v>109</v>
      </c>
      <c r="G90" s="4">
        <v>2305276521</v>
      </c>
      <c r="H90" s="4">
        <v>6881036411</v>
      </c>
      <c r="I90" s="4">
        <v>68212002319</v>
      </c>
      <c r="J90" s="47" t="s">
        <v>165</v>
      </c>
      <c r="AG90" s="55" t="s">
        <v>954</v>
      </c>
    </row>
    <row r="91" spans="1:33" ht="12.5" hidden="1">
      <c r="A91" s="4">
        <v>86</v>
      </c>
      <c r="B91" s="4" t="str">
        <f t="shared" si="0"/>
        <v/>
      </c>
      <c r="C91" s="4" t="s">
        <v>109</v>
      </c>
      <c r="D91" s="2">
        <f t="shared" si="1"/>
        <v>5</v>
      </c>
      <c r="E91" s="4">
        <v>5</v>
      </c>
      <c r="F91" s="4" t="s">
        <v>109</v>
      </c>
      <c r="G91" s="4">
        <v>2305276612</v>
      </c>
      <c r="H91" s="4">
        <v>6881036412</v>
      </c>
      <c r="I91" s="4">
        <v>68212003009</v>
      </c>
      <c r="J91" s="47" t="s">
        <v>166</v>
      </c>
      <c r="AE91" s="55" t="s">
        <v>954</v>
      </c>
      <c r="AG91" s="55" t="s">
        <v>954</v>
      </c>
    </row>
    <row r="92" spans="1:33" ht="12.5" hidden="1">
      <c r="A92" s="4">
        <v>87</v>
      </c>
      <c r="B92" s="4" t="str">
        <f t="shared" si="0"/>
        <v/>
      </c>
      <c r="C92" s="4" t="s">
        <v>109</v>
      </c>
      <c r="D92" s="2">
        <f t="shared" si="1"/>
        <v>6</v>
      </c>
      <c r="E92" s="4">
        <v>6</v>
      </c>
      <c r="F92" s="4" t="s">
        <v>109</v>
      </c>
      <c r="G92" s="4">
        <v>2305277537</v>
      </c>
      <c r="H92" s="4">
        <v>6881036413</v>
      </c>
      <c r="I92" s="4">
        <v>68312010364</v>
      </c>
      <c r="J92" s="47" t="s">
        <v>167</v>
      </c>
      <c r="AE92" s="55" t="s">
        <v>189</v>
      </c>
      <c r="AF92" s="55" t="s">
        <v>189</v>
      </c>
      <c r="AG92" s="55" t="s">
        <v>189</v>
      </c>
    </row>
    <row r="93" spans="1:33" ht="12.5" hidden="1">
      <c r="A93" s="4">
        <v>88</v>
      </c>
      <c r="B93" s="4" t="str">
        <f t="shared" si="0"/>
        <v/>
      </c>
      <c r="C93" s="4" t="s">
        <v>109</v>
      </c>
      <c r="D93" s="2">
        <f t="shared" si="1"/>
        <v>7</v>
      </c>
      <c r="E93" s="4">
        <v>7</v>
      </c>
      <c r="F93" s="4" t="s">
        <v>109</v>
      </c>
      <c r="G93" s="4">
        <v>2305264699</v>
      </c>
      <c r="H93" s="4">
        <v>6821289139</v>
      </c>
      <c r="I93" s="4">
        <v>68312002693</v>
      </c>
      <c r="J93" s="47" t="s">
        <v>168</v>
      </c>
      <c r="AE93" s="55" t="s">
        <v>189</v>
      </c>
      <c r="AF93" s="55" t="s">
        <v>189</v>
      </c>
      <c r="AG93" s="55" t="s">
        <v>189</v>
      </c>
    </row>
    <row r="94" spans="1:33" ht="12.5" hidden="1">
      <c r="A94" s="4">
        <v>89</v>
      </c>
      <c r="B94" s="4" t="str">
        <f t="shared" si="0"/>
        <v/>
      </c>
      <c r="C94" s="4" t="s">
        <v>109</v>
      </c>
      <c r="D94" s="2">
        <f t="shared" si="1"/>
        <v>8</v>
      </c>
      <c r="E94" s="4">
        <v>8</v>
      </c>
      <c r="F94" s="4" t="s">
        <v>109</v>
      </c>
      <c r="G94" s="4">
        <v>2305275580</v>
      </c>
      <c r="H94" s="4">
        <v>6881036414</v>
      </c>
      <c r="I94" s="4">
        <v>68312005906</v>
      </c>
      <c r="J94" s="47" t="s">
        <v>169</v>
      </c>
      <c r="AE94" s="55" t="s">
        <v>189</v>
      </c>
      <c r="AF94" s="55" t="s">
        <v>189</v>
      </c>
      <c r="AG94" s="55" t="s">
        <v>189</v>
      </c>
    </row>
    <row r="95" spans="1:33" ht="12.5" hidden="1">
      <c r="A95" s="4">
        <v>90</v>
      </c>
      <c r="B95" s="4" t="str">
        <f t="shared" si="0"/>
        <v/>
      </c>
      <c r="C95" s="4" t="s">
        <v>109</v>
      </c>
      <c r="D95" s="2">
        <f t="shared" si="1"/>
        <v>9</v>
      </c>
      <c r="E95" s="4">
        <v>9</v>
      </c>
      <c r="F95" s="4" t="s">
        <v>109</v>
      </c>
      <c r="G95" s="4">
        <v>2305266545</v>
      </c>
      <c r="H95" s="4">
        <v>6881036415</v>
      </c>
      <c r="I95" s="4">
        <v>68312006047</v>
      </c>
      <c r="J95" s="47" t="s">
        <v>170</v>
      </c>
      <c r="AG95" s="55" t="s">
        <v>954</v>
      </c>
    </row>
    <row r="96" spans="1:33" ht="12.5" hidden="1">
      <c r="A96" s="4">
        <v>91</v>
      </c>
      <c r="B96" s="4" t="str">
        <f t="shared" si="0"/>
        <v/>
      </c>
      <c r="C96" s="4" t="s">
        <v>109</v>
      </c>
      <c r="D96" s="2">
        <f t="shared" si="1"/>
        <v>10</v>
      </c>
      <c r="E96" s="4">
        <v>10</v>
      </c>
      <c r="F96" s="4" t="s">
        <v>109</v>
      </c>
      <c r="G96" s="4">
        <v>2305274166</v>
      </c>
      <c r="H96" s="4">
        <v>6802248562</v>
      </c>
      <c r="I96" s="4">
        <v>68312013876</v>
      </c>
      <c r="J96" s="47" t="s">
        <v>171</v>
      </c>
      <c r="AE96" s="55" t="s">
        <v>189</v>
      </c>
      <c r="AF96" s="55" t="s">
        <v>189</v>
      </c>
      <c r="AG96" s="55" t="s">
        <v>189</v>
      </c>
    </row>
    <row r="97" spans="1:33" ht="12.5" hidden="1">
      <c r="A97" s="4">
        <v>92</v>
      </c>
      <c r="B97" s="4" t="str">
        <f t="shared" si="0"/>
        <v/>
      </c>
      <c r="C97" s="4" t="s">
        <v>109</v>
      </c>
      <c r="D97" s="2">
        <f t="shared" si="1"/>
        <v>11</v>
      </c>
      <c r="E97" s="4">
        <v>11</v>
      </c>
      <c r="F97" s="4" t="s">
        <v>109</v>
      </c>
      <c r="G97" s="4">
        <v>2305272631</v>
      </c>
      <c r="H97" s="4">
        <v>6881036416</v>
      </c>
      <c r="I97" s="4">
        <v>68312004266</v>
      </c>
      <c r="J97" s="47" t="s">
        <v>172</v>
      </c>
      <c r="AG97" s="55" t="s">
        <v>954</v>
      </c>
    </row>
    <row r="98" spans="1:33" ht="12.5" hidden="1">
      <c r="A98" s="4">
        <v>93</v>
      </c>
      <c r="B98" s="4" t="str">
        <f t="shared" si="0"/>
        <v/>
      </c>
      <c r="C98" s="4" t="s">
        <v>109</v>
      </c>
      <c r="D98" s="2">
        <f t="shared" si="1"/>
        <v>12</v>
      </c>
      <c r="E98" s="4">
        <v>12</v>
      </c>
      <c r="F98" s="4" t="s">
        <v>109</v>
      </c>
      <c r="G98" s="4">
        <v>2305268909</v>
      </c>
      <c r="H98" s="4">
        <v>6881036417</v>
      </c>
      <c r="I98" s="4">
        <v>68312009755</v>
      </c>
      <c r="J98" s="47" t="s">
        <v>173</v>
      </c>
      <c r="AE98" s="55" t="s">
        <v>954</v>
      </c>
      <c r="AG98" s="55" t="s">
        <v>954</v>
      </c>
    </row>
    <row r="99" spans="1:33" ht="12.5" hidden="1">
      <c r="A99" s="4">
        <v>94</v>
      </c>
      <c r="B99" s="4" t="str">
        <f t="shared" si="0"/>
        <v/>
      </c>
      <c r="C99" s="4" t="s">
        <v>109</v>
      </c>
      <c r="D99" s="2">
        <f t="shared" si="1"/>
        <v>13</v>
      </c>
      <c r="E99" s="4">
        <v>13</v>
      </c>
      <c r="F99" s="4" t="s">
        <v>109</v>
      </c>
      <c r="G99" s="4">
        <v>2305265659</v>
      </c>
      <c r="H99" s="4">
        <v>6881036418</v>
      </c>
      <c r="I99" s="4">
        <v>68212009370</v>
      </c>
      <c r="J99" s="47" t="s">
        <v>174</v>
      </c>
      <c r="AG99" s="55" t="s">
        <v>954</v>
      </c>
    </row>
    <row r="100" spans="1:33" ht="12.5" hidden="1">
      <c r="A100" s="4">
        <v>95</v>
      </c>
      <c r="B100" s="4" t="str">
        <f t="shared" si="0"/>
        <v/>
      </c>
      <c r="C100" s="4" t="s">
        <v>109</v>
      </c>
      <c r="D100" s="2">
        <f t="shared" si="1"/>
        <v>14</v>
      </c>
      <c r="E100" s="4">
        <v>14</v>
      </c>
      <c r="F100" s="4" t="s">
        <v>109</v>
      </c>
      <c r="G100" s="4">
        <v>2305276161</v>
      </c>
      <c r="H100" s="4">
        <v>6881036419</v>
      </c>
      <c r="I100" s="4">
        <v>68312014110</v>
      </c>
      <c r="J100" s="47" t="s">
        <v>175</v>
      </c>
      <c r="AG100" s="55" t="s">
        <v>954</v>
      </c>
    </row>
    <row r="101" spans="1:33" ht="12.5" hidden="1">
      <c r="A101" s="4">
        <v>96</v>
      </c>
      <c r="B101" s="4" t="str">
        <f t="shared" si="0"/>
        <v/>
      </c>
      <c r="C101" s="4" t="s">
        <v>109</v>
      </c>
      <c r="D101" s="2">
        <f t="shared" si="1"/>
        <v>15</v>
      </c>
      <c r="E101" s="4">
        <v>15</v>
      </c>
      <c r="F101" s="4" t="s">
        <v>109</v>
      </c>
      <c r="G101" s="4">
        <v>2305274904</v>
      </c>
      <c r="H101" s="4">
        <v>6802566434</v>
      </c>
      <c r="I101" s="4">
        <v>68312005350</v>
      </c>
      <c r="J101" s="47" t="s">
        <v>176</v>
      </c>
      <c r="AG101" s="55" t="s">
        <v>954</v>
      </c>
    </row>
    <row r="102" spans="1:33" ht="12.5" hidden="1">
      <c r="A102" s="4">
        <v>97</v>
      </c>
      <c r="B102" s="4" t="str">
        <f t="shared" si="0"/>
        <v/>
      </c>
      <c r="C102" s="4" t="s">
        <v>109</v>
      </c>
      <c r="D102" s="2">
        <f t="shared" si="1"/>
        <v>16</v>
      </c>
      <c r="E102" s="4">
        <v>16</v>
      </c>
      <c r="F102" s="4" t="s">
        <v>109</v>
      </c>
      <c r="G102" s="4">
        <v>2305278559</v>
      </c>
      <c r="H102" s="4">
        <v>6881036421</v>
      </c>
      <c r="I102" s="4">
        <v>68312010015</v>
      </c>
      <c r="J102" s="47" t="s">
        <v>177</v>
      </c>
      <c r="AG102" s="55" t="s">
        <v>954</v>
      </c>
    </row>
    <row r="103" spans="1:33" ht="12.5" hidden="1">
      <c r="A103" s="4">
        <v>98</v>
      </c>
      <c r="B103" s="4" t="str">
        <f t="shared" si="0"/>
        <v/>
      </c>
      <c r="C103" s="4" t="s">
        <v>109</v>
      </c>
      <c r="D103" s="2">
        <f t="shared" si="1"/>
        <v>17</v>
      </c>
      <c r="E103" s="4">
        <v>17</v>
      </c>
      <c r="F103" s="4" t="s">
        <v>109</v>
      </c>
      <c r="G103" s="4">
        <v>2305277063</v>
      </c>
      <c r="H103" s="4">
        <v>6881036422</v>
      </c>
      <c r="I103" s="4">
        <v>68312013654</v>
      </c>
      <c r="J103" s="47" t="s">
        <v>178</v>
      </c>
      <c r="AG103" s="55" t="s">
        <v>954</v>
      </c>
    </row>
    <row r="104" spans="1:33" ht="12.5" hidden="1">
      <c r="A104" s="4">
        <v>99</v>
      </c>
      <c r="B104" s="4" t="str">
        <f t="shared" si="0"/>
        <v/>
      </c>
      <c r="C104" s="4" t="s">
        <v>109</v>
      </c>
      <c r="D104" s="2">
        <f t="shared" si="1"/>
        <v>18</v>
      </c>
      <c r="E104" s="4">
        <v>18</v>
      </c>
      <c r="F104" s="4" t="s">
        <v>109</v>
      </c>
      <c r="G104" s="4">
        <v>2305268131</v>
      </c>
      <c r="H104" s="4">
        <v>6881036423</v>
      </c>
      <c r="I104" s="4">
        <v>68310010370</v>
      </c>
      <c r="J104" s="47" t="s">
        <v>179</v>
      </c>
      <c r="AG104" s="55" t="s">
        <v>954</v>
      </c>
    </row>
    <row r="105" spans="1:33" ht="12.5" hidden="1">
      <c r="A105" s="4">
        <v>100</v>
      </c>
      <c r="B105" s="4" t="str">
        <f t="shared" si="0"/>
        <v/>
      </c>
      <c r="C105" s="4" t="s">
        <v>109</v>
      </c>
      <c r="D105" s="2">
        <f t="shared" si="1"/>
        <v>19</v>
      </c>
      <c r="E105" s="4">
        <v>19</v>
      </c>
      <c r="F105" s="4" t="s">
        <v>109</v>
      </c>
      <c r="G105" s="4">
        <v>2305269889</v>
      </c>
      <c r="H105" s="4">
        <v>6881036424</v>
      </c>
      <c r="I105" s="4">
        <v>68312005472</v>
      </c>
      <c r="J105" s="47" t="s">
        <v>180</v>
      </c>
      <c r="AG105" s="55" t="s">
        <v>954</v>
      </c>
    </row>
    <row r="106" spans="1:33" ht="12.5" hidden="1">
      <c r="A106" s="4">
        <v>101</v>
      </c>
      <c r="B106" s="4" t="str">
        <f t="shared" si="0"/>
        <v/>
      </c>
      <c r="C106" s="4" t="s">
        <v>109</v>
      </c>
      <c r="D106" s="2">
        <f t="shared" si="1"/>
        <v>20</v>
      </c>
      <c r="E106" s="4">
        <v>20</v>
      </c>
      <c r="F106" s="4" t="s">
        <v>109</v>
      </c>
      <c r="G106" s="4">
        <v>2305267084</v>
      </c>
      <c r="H106" s="4">
        <v>6881036425</v>
      </c>
      <c r="I106" s="4">
        <v>68212002941</v>
      </c>
      <c r="J106" s="47" t="s">
        <v>181</v>
      </c>
      <c r="AE106" s="55" t="s">
        <v>189</v>
      </c>
      <c r="AF106" s="55" t="s">
        <v>189</v>
      </c>
      <c r="AG106" s="55" t="s">
        <v>189</v>
      </c>
    </row>
    <row r="107" spans="1:33" ht="12.5" hidden="1">
      <c r="A107" s="4">
        <v>102</v>
      </c>
      <c r="B107" s="4" t="str">
        <f t="shared" si="0"/>
        <v/>
      </c>
      <c r="C107" s="4" t="s">
        <v>109</v>
      </c>
      <c r="D107" s="2">
        <f t="shared" si="1"/>
        <v>21</v>
      </c>
      <c r="E107" s="4">
        <v>21</v>
      </c>
      <c r="F107" s="4" t="s">
        <v>109</v>
      </c>
      <c r="G107" s="4">
        <v>2305278493</v>
      </c>
      <c r="H107" s="4">
        <v>6881036426</v>
      </c>
      <c r="I107" s="4">
        <v>68212004660</v>
      </c>
      <c r="J107" s="47" t="s">
        <v>182</v>
      </c>
      <c r="AG107" s="55" t="s">
        <v>954</v>
      </c>
    </row>
    <row r="108" spans="1:33" ht="12.5" hidden="1">
      <c r="A108" s="4">
        <v>103</v>
      </c>
      <c r="B108" s="4" t="str">
        <f t="shared" si="0"/>
        <v/>
      </c>
      <c r="C108" s="4" t="s">
        <v>109</v>
      </c>
      <c r="D108" s="2">
        <f t="shared" si="1"/>
        <v>22</v>
      </c>
      <c r="E108" s="4">
        <v>22</v>
      </c>
      <c r="F108" s="4" t="s">
        <v>109</v>
      </c>
      <c r="G108" s="4">
        <v>2305275902</v>
      </c>
      <c r="H108" s="4">
        <v>6820811467</v>
      </c>
      <c r="I108" s="4">
        <v>68312013153</v>
      </c>
      <c r="J108" s="47" t="s">
        <v>699</v>
      </c>
      <c r="AG108" s="55" t="s">
        <v>954</v>
      </c>
    </row>
    <row r="109" spans="1:33" ht="12.5" hidden="1">
      <c r="A109" s="4">
        <v>104</v>
      </c>
      <c r="B109" s="4" t="str">
        <f t="shared" si="0"/>
        <v/>
      </c>
      <c r="C109" s="4" t="s">
        <v>109</v>
      </c>
      <c r="D109" s="2">
        <f t="shared" si="1"/>
        <v>23</v>
      </c>
      <c r="E109" s="4">
        <v>23</v>
      </c>
      <c r="F109" s="4" t="s">
        <v>109</v>
      </c>
      <c r="G109" s="4">
        <v>2305267606</v>
      </c>
      <c r="H109" s="4">
        <v>6881036427</v>
      </c>
      <c r="I109" s="4">
        <v>68312005089</v>
      </c>
      <c r="J109" s="47" t="s">
        <v>183</v>
      </c>
      <c r="AB109" s="55" t="s">
        <v>189</v>
      </c>
      <c r="AC109" s="55" t="s">
        <v>189</v>
      </c>
      <c r="AD109" s="55" t="s">
        <v>189</v>
      </c>
      <c r="AE109" s="55" t="s">
        <v>189</v>
      </c>
      <c r="AF109" s="55" t="s">
        <v>189</v>
      </c>
      <c r="AG109" s="55" t="s">
        <v>189</v>
      </c>
    </row>
    <row r="110" spans="1:33" ht="12.5" hidden="1">
      <c r="A110" s="4">
        <v>105</v>
      </c>
      <c r="B110" s="4" t="str">
        <f t="shared" si="0"/>
        <v/>
      </c>
      <c r="C110" s="4" t="s">
        <v>109</v>
      </c>
      <c r="D110" s="2">
        <f t="shared" si="1"/>
        <v>24</v>
      </c>
      <c r="E110" s="4">
        <v>24</v>
      </c>
      <c r="F110" s="4" t="s">
        <v>109</v>
      </c>
      <c r="G110" s="4">
        <v>2305278581</v>
      </c>
      <c r="H110" s="4">
        <v>6881036428</v>
      </c>
      <c r="I110" s="4">
        <v>68212003583</v>
      </c>
      <c r="J110" s="47" t="s">
        <v>184</v>
      </c>
      <c r="AE110" s="55" t="s">
        <v>189</v>
      </c>
      <c r="AF110" s="55" t="s">
        <v>189</v>
      </c>
      <c r="AG110" s="55" t="s">
        <v>189</v>
      </c>
    </row>
    <row r="111" spans="1:33" ht="12.5" hidden="1">
      <c r="A111" s="4">
        <v>106</v>
      </c>
      <c r="B111" s="4" t="str">
        <f t="shared" si="0"/>
        <v/>
      </c>
      <c r="C111" s="4" t="s">
        <v>139</v>
      </c>
      <c r="D111" s="2">
        <f t="shared" si="1"/>
        <v>1</v>
      </c>
      <c r="E111" s="4">
        <v>1</v>
      </c>
      <c r="F111" s="4" t="s">
        <v>139</v>
      </c>
      <c r="G111" s="4">
        <v>2203068147</v>
      </c>
      <c r="H111" s="4">
        <v>6871106188</v>
      </c>
      <c r="I111" s="4">
        <v>68311004321</v>
      </c>
      <c r="J111" s="47" t="s">
        <v>186</v>
      </c>
    </row>
    <row r="112" spans="1:33" ht="12.5" hidden="1">
      <c r="A112" s="4">
        <v>107</v>
      </c>
      <c r="B112" s="4" t="str">
        <f t="shared" si="0"/>
        <v/>
      </c>
      <c r="C112" s="4" t="s">
        <v>139</v>
      </c>
      <c r="D112" s="2">
        <f t="shared" si="1"/>
        <v>2</v>
      </c>
      <c r="E112" s="4">
        <v>2</v>
      </c>
      <c r="F112" s="4" t="s">
        <v>139</v>
      </c>
      <c r="G112" s="4">
        <v>2203068141</v>
      </c>
      <c r="H112" s="4">
        <v>6871106183</v>
      </c>
      <c r="I112" s="4">
        <v>68211007949</v>
      </c>
      <c r="J112" s="47" t="s">
        <v>187</v>
      </c>
      <c r="AD112" s="55" t="s">
        <v>66</v>
      </c>
      <c r="AE112" s="55" t="s">
        <v>66</v>
      </c>
      <c r="AF112" s="55" t="s">
        <v>66</v>
      </c>
      <c r="AG112" s="55" t="s">
        <v>66</v>
      </c>
    </row>
    <row r="113" spans="1:10" ht="12.5" hidden="1">
      <c r="A113" s="4">
        <v>108</v>
      </c>
      <c r="B113" s="4" t="str">
        <f t="shared" si="0"/>
        <v/>
      </c>
      <c r="C113" s="4" t="s">
        <v>139</v>
      </c>
      <c r="D113" s="2">
        <f t="shared" si="1"/>
        <v>3</v>
      </c>
      <c r="E113" s="4">
        <v>3</v>
      </c>
      <c r="F113" s="4" t="s">
        <v>139</v>
      </c>
      <c r="G113" s="4">
        <v>2203068156</v>
      </c>
      <c r="H113" s="4">
        <v>6871106196</v>
      </c>
      <c r="I113" s="4">
        <v>68311005439</v>
      </c>
      <c r="J113" s="47" t="s">
        <v>188</v>
      </c>
    </row>
    <row r="114" spans="1:10" ht="12.5" hidden="1">
      <c r="A114" s="4">
        <v>109</v>
      </c>
      <c r="B114" s="4" t="str">
        <f t="shared" si="0"/>
        <v/>
      </c>
      <c r="C114" s="4" t="s">
        <v>139</v>
      </c>
      <c r="D114" s="2">
        <f t="shared" si="1"/>
        <v>4</v>
      </c>
      <c r="E114" s="4">
        <v>4</v>
      </c>
      <c r="F114" s="4" t="s">
        <v>139</v>
      </c>
      <c r="G114" s="4">
        <v>2203068154</v>
      </c>
      <c r="H114" s="4">
        <v>6871106194</v>
      </c>
      <c r="I114" s="4">
        <v>68311012611</v>
      </c>
      <c r="J114" s="47" t="s">
        <v>190</v>
      </c>
    </row>
    <row r="115" spans="1:10" ht="12.5" hidden="1">
      <c r="A115" s="4">
        <v>110</v>
      </c>
      <c r="B115" s="4" t="str">
        <f t="shared" si="0"/>
        <v/>
      </c>
      <c r="C115" s="4" t="s">
        <v>139</v>
      </c>
      <c r="D115" s="2">
        <f t="shared" si="1"/>
        <v>5</v>
      </c>
      <c r="E115" s="4">
        <v>5</v>
      </c>
      <c r="F115" s="4" t="s">
        <v>139</v>
      </c>
      <c r="G115" s="4">
        <v>2203068146</v>
      </c>
      <c r="H115" s="4">
        <v>6871106187</v>
      </c>
      <c r="I115" s="4">
        <v>68211004769</v>
      </c>
      <c r="J115" s="47" t="s">
        <v>700</v>
      </c>
    </row>
    <row r="116" spans="1:10" ht="12.5" hidden="1">
      <c r="A116" s="4">
        <v>111</v>
      </c>
      <c r="B116" s="4" t="str">
        <f t="shared" si="0"/>
        <v/>
      </c>
      <c r="C116" s="4" t="s">
        <v>139</v>
      </c>
      <c r="D116" s="2">
        <f t="shared" si="1"/>
        <v>6</v>
      </c>
      <c r="E116" s="4">
        <v>6</v>
      </c>
      <c r="F116" s="4" t="s">
        <v>139</v>
      </c>
      <c r="G116" s="4">
        <v>2203068150</v>
      </c>
      <c r="H116" s="4">
        <v>6871106191</v>
      </c>
      <c r="I116" s="4">
        <v>68311003726</v>
      </c>
      <c r="J116" s="47" t="s">
        <v>192</v>
      </c>
    </row>
    <row r="117" spans="1:10" ht="12.5" hidden="1">
      <c r="A117" s="4">
        <v>112</v>
      </c>
      <c r="B117" s="4" t="str">
        <f t="shared" si="0"/>
        <v/>
      </c>
      <c r="C117" s="4" t="s">
        <v>139</v>
      </c>
      <c r="D117" s="2">
        <f t="shared" si="1"/>
        <v>7</v>
      </c>
      <c r="E117" s="4">
        <v>7</v>
      </c>
      <c r="F117" s="4" t="s">
        <v>139</v>
      </c>
      <c r="G117" s="4">
        <v>2203068164</v>
      </c>
      <c r="H117" s="4">
        <v>6871106202</v>
      </c>
      <c r="I117" s="4">
        <v>68211007545</v>
      </c>
      <c r="J117" s="47" t="s">
        <v>193</v>
      </c>
    </row>
    <row r="118" spans="1:10" ht="12.5" hidden="1">
      <c r="A118" s="4">
        <v>113</v>
      </c>
      <c r="B118" s="4" t="str">
        <f t="shared" si="0"/>
        <v/>
      </c>
      <c r="C118" s="4" t="s">
        <v>139</v>
      </c>
      <c r="D118" s="2">
        <f t="shared" si="1"/>
        <v>8</v>
      </c>
      <c r="E118" s="4">
        <v>8</v>
      </c>
      <c r="F118" s="4" t="s">
        <v>139</v>
      </c>
      <c r="G118" s="4">
        <v>2203068142</v>
      </c>
      <c r="H118" s="4">
        <v>6871106184</v>
      </c>
      <c r="I118" s="4">
        <v>68311012557</v>
      </c>
      <c r="J118" s="47" t="s">
        <v>194</v>
      </c>
    </row>
    <row r="119" spans="1:10" ht="12.5" hidden="1">
      <c r="A119" s="4">
        <v>114</v>
      </c>
      <c r="B119" s="4" t="str">
        <f t="shared" si="0"/>
        <v/>
      </c>
      <c r="C119" s="4" t="s">
        <v>139</v>
      </c>
      <c r="D119" s="2">
        <f t="shared" si="1"/>
        <v>9</v>
      </c>
      <c r="E119" s="4">
        <v>9</v>
      </c>
      <c r="F119" s="4" t="s">
        <v>139</v>
      </c>
      <c r="G119" s="4">
        <v>2203068161</v>
      </c>
      <c r="H119" s="4">
        <v>6871106200</v>
      </c>
      <c r="I119" s="4">
        <v>68311004408</v>
      </c>
      <c r="J119" s="47" t="s">
        <v>195</v>
      </c>
    </row>
    <row r="120" spans="1:10" ht="12.5" hidden="1">
      <c r="A120" s="4">
        <v>115</v>
      </c>
      <c r="B120" s="4" t="str">
        <f t="shared" si="0"/>
        <v/>
      </c>
      <c r="C120" s="4" t="s">
        <v>139</v>
      </c>
      <c r="D120" s="2">
        <f t="shared" si="1"/>
        <v>10</v>
      </c>
      <c r="E120" s="4">
        <v>10</v>
      </c>
      <c r="F120" s="4" t="s">
        <v>139</v>
      </c>
      <c r="G120" s="4">
        <v>2203068151</v>
      </c>
      <c r="H120" s="4">
        <v>6804509863</v>
      </c>
      <c r="I120" s="4">
        <v>68211007195</v>
      </c>
      <c r="J120" s="47" t="s">
        <v>196</v>
      </c>
    </row>
    <row r="121" spans="1:10" ht="12.5" hidden="1">
      <c r="A121" s="4">
        <v>116</v>
      </c>
      <c r="B121" s="4" t="str">
        <f t="shared" si="0"/>
        <v/>
      </c>
      <c r="C121" s="4" t="s">
        <v>139</v>
      </c>
      <c r="D121" s="2">
        <f t="shared" si="1"/>
        <v>11</v>
      </c>
      <c r="E121" s="4">
        <v>11</v>
      </c>
      <c r="F121" s="4" t="s">
        <v>139</v>
      </c>
      <c r="G121" s="4">
        <v>2203068160</v>
      </c>
      <c r="H121" s="4">
        <v>6871106199</v>
      </c>
      <c r="I121" s="4">
        <v>68211011632</v>
      </c>
      <c r="J121" s="47" t="s">
        <v>197</v>
      </c>
    </row>
    <row r="122" spans="1:10" ht="12.5" hidden="1">
      <c r="A122" s="4">
        <v>117</v>
      </c>
      <c r="B122" s="4" t="str">
        <f t="shared" si="0"/>
        <v/>
      </c>
      <c r="C122" s="4" t="s">
        <v>139</v>
      </c>
      <c r="D122" s="2">
        <f t="shared" si="1"/>
        <v>12</v>
      </c>
      <c r="E122" s="4">
        <v>12</v>
      </c>
      <c r="F122" s="4" t="s">
        <v>139</v>
      </c>
      <c r="G122" s="4">
        <v>2203068152</v>
      </c>
      <c r="H122" s="4">
        <v>6871106192</v>
      </c>
      <c r="I122" s="4">
        <v>68211010569</v>
      </c>
      <c r="J122" s="47" t="s">
        <v>198</v>
      </c>
    </row>
    <row r="123" spans="1:10" ht="12.5" hidden="1">
      <c r="A123" s="4">
        <v>118</v>
      </c>
      <c r="B123" s="4" t="str">
        <f t="shared" si="0"/>
        <v/>
      </c>
      <c r="C123" s="4" t="s">
        <v>139</v>
      </c>
      <c r="D123" s="2">
        <f t="shared" si="1"/>
        <v>13</v>
      </c>
      <c r="E123" s="4">
        <v>13</v>
      </c>
      <c r="F123" s="4" t="s">
        <v>139</v>
      </c>
      <c r="G123" s="4">
        <v>2203068144</v>
      </c>
      <c r="H123" s="4">
        <v>6871106185</v>
      </c>
      <c r="I123" s="4">
        <v>68311004604</v>
      </c>
      <c r="J123" s="47" t="s">
        <v>199</v>
      </c>
    </row>
    <row r="124" spans="1:10" ht="12.5" hidden="1">
      <c r="A124" s="4">
        <v>119</v>
      </c>
      <c r="B124" s="4" t="str">
        <f t="shared" si="0"/>
        <v/>
      </c>
      <c r="C124" s="4" t="s">
        <v>139</v>
      </c>
      <c r="D124" s="2">
        <f t="shared" si="1"/>
        <v>14</v>
      </c>
      <c r="E124" s="4">
        <v>14</v>
      </c>
      <c r="F124" s="4" t="s">
        <v>139</v>
      </c>
      <c r="G124" s="4">
        <v>2203068149</v>
      </c>
      <c r="H124" s="4">
        <v>6871106190</v>
      </c>
      <c r="I124" s="4">
        <v>68311004915</v>
      </c>
      <c r="J124" s="47" t="s">
        <v>200</v>
      </c>
    </row>
    <row r="125" spans="1:10" ht="12.5" hidden="1">
      <c r="A125" s="4">
        <v>120</v>
      </c>
      <c r="B125" s="4" t="str">
        <f t="shared" si="0"/>
        <v/>
      </c>
      <c r="C125" s="4" t="s">
        <v>139</v>
      </c>
      <c r="D125" s="2">
        <f t="shared" si="1"/>
        <v>15</v>
      </c>
      <c r="E125" s="4">
        <v>15</v>
      </c>
      <c r="F125" s="4" t="s">
        <v>139</v>
      </c>
      <c r="G125" s="4">
        <v>2203068143</v>
      </c>
      <c r="H125" s="4">
        <v>6821113508</v>
      </c>
      <c r="I125" s="4">
        <v>68311004946</v>
      </c>
      <c r="J125" s="47" t="s">
        <v>201</v>
      </c>
    </row>
    <row r="126" spans="1:10" ht="12.5" hidden="1">
      <c r="A126" s="4">
        <v>121</v>
      </c>
      <c r="B126" s="4" t="str">
        <f t="shared" si="0"/>
        <v/>
      </c>
      <c r="C126" s="4" t="s">
        <v>139</v>
      </c>
      <c r="D126" s="2">
        <f t="shared" si="1"/>
        <v>16</v>
      </c>
      <c r="E126" s="4">
        <v>16</v>
      </c>
      <c r="F126" s="4" t="s">
        <v>139</v>
      </c>
      <c r="G126" s="4">
        <v>2203068162</v>
      </c>
      <c r="H126" s="4">
        <v>6871106391</v>
      </c>
      <c r="I126" s="4">
        <v>68311012571</v>
      </c>
      <c r="J126" s="47" t="s">
        <v>202</v>
      </c>
    </row>
    <row r="127" spans="1:10" ht="12.5" hidden="1">
      <c r="A127" s="4">
        <v>122</v>
      </c>
      <c r="B127" s="4" t="str">
        <f t="shared" si="0"/>
        <v/>
      </c>
      <c r="C127" s="4" t="s">
        <v>139</v>
      </c>
      <c r="D127" s="2">
        <f t="shared" si="1"/>
        <v>17</v>
      </c>
      <c r="E127" s="4">
        <v>17</v>
      </c>
      <c r="F127" s="4" t="s">
        <v>139</v>
      </c>
      <c r="G127" s="4">
        <v>2203068153</v>
      </c>
      <c r="H127" s="4">
        <v>6871106193</v>
      </c>
      <c r="I127" s="4">
        <v>68211011211</v>
      </c>
      <c r="J127" s="47" t="s">
        <v>203</v>
      </c>
    </row>
    <row r="128" spans="1:10" ht="12.5" hidden="1">
      <c r="A128" s="4">
        <v>123</v>
      </c>
      <c r="B128" s="4" t="str">
        <f t="shared" si="0"/>
        <v/>
      </c>
      <c r="C128" s="4" t="s">
        <v>139</v>
      </c>
      <c r="D128" s="2">
        <f t="shared" si="1"/>
        <v>18</v>
      </c>
      <c r="E128" s="4">
        <v>18</v>
      </c>
      <c r="F128" s="4" t="s">
        <v>139</v>
      </c>
      <c r="G128" s="4">
        <v>2203068163</v>
      </c>
      <c r="H128" s="4">
        <v>6871106201</v>
      </c>
      <c r="I128" s="4">
        <v>68311010479</v>
      </c>
      <c r="J128" s="47" t="s">
        <v>204</v>
      </c>
    </row>
    <row r="129" spans="1:33" ht="12.5" hidden="1">
      <c r="A129" s="4">
        <v>124</v>
      </c>
      <c r="B129" s="4" t="str">
        <f t="shared" si="0"/>
        <v/>
      </c>
      <c r="C129" s="4" t="s">
        <v>139</v>
      </c>
      <c r="D129" s="2">
        <f t="shared" si="1"/>
        <v>19</v>
      </c>
      <c r="E129" s="4">
        <v>19</v>
      </c>
      <c r="F129" s="4" t="s">
        <v>139</v>
      </c>
      <c r="G129" s="4">
        <v>2203068155</v>
      </c>
      <c r="H129" s="4">
        <v>6871106195</v>
      </c>
      <c r="I129" s="4">
        <v>68311005950</v>
      </c>
      <c r="J129" s="47" t="s">
        <v>205</v>
      </c>
    </row>
    <row r="130" spans="1:33" ht="12.5" hidden="1">
      <c r="A130" s="4">
        <v>125</v>
      </c>
      <c r="B130" s="4" t="str">
        <f t="shared" si="0"/>
        <v/>
      </c>
      <c r="C130" s="4" t="s">
        <v>139</v>
      </c>
      <c r="D130" s="2">
        <f t="shared" si="1"/>
        <v>20</v>
      </c>
      <c r="E130" s="4">
        <v>20</v>
      </c>
      <c r="F130" s="4" t="s">
        <v>139</v>
      </c>
      <c r="G130" s="4">
        <v>2203068159</v>
      </c>
      <c r="H130" s="4">
        <v>6858294845</v>
      </c>
      <c r="I130" s="4">
        <v>68311004054</v>
      </c>
      <c r="J130" s="47" t="s">
        <v>206</v>
      </c>
      <c r="AA130" s="55"/>
      <c r="AB130" s="55"/>
      <c r="AD130" s="55" t="s">
        <v>66</v>
      </c>
      <c r="AE130" s="55" t="s">
        <v>66</v>
      </c>
      <c r="AF130" s="55" t="s">
        <v>66</v>
      </c>
      <c r="AG130" s="55" t="s">
        <v>66</v>
      </c>
    </row>
    <row r="131" spans="1:33" ht="12.5" hidden="1">
      <c r="A131" s="4">
        <v>126</v>
      </c>
      <c r="B131" s="4" t="str">
        <f t="shared" si="0"/>
        <v/>
      </c>
      <c r="C131" s="4" t="s">
        <v>139</v>
      </c>
      <c r="D131" s="2">
        <f t="shared" si="1"/>
        <v>21</v>
      </c>
      <c r="E131" s="4">
        <v>21</v>
      </c>
      <c r="F131" s="4" t="s">
        <v>139</v>
      </c>
      <c r="G131" s="4">
        <v>2203068158</v>
      </c>
      <c r="H131" s="4">
        <v>6871106198</v>
      </c>
      <c r="I131" s="4">
        <v>68311010768</v>
      </c>
      <c r="J131" s="47" t="s">
        <v>207</v>
      </c>
    </row>
    <row r="132" spans="1:33" ht="12.5" hidden="1">
      <c r="A132" s="4">
        <v>127</v>
      </c>
      <c r="B132" s="4" t="str">
        <f t="shared" si="0"/>
        <v/>
      </c>
      <c r="C132" s="4" t="s">
        <v>139</v>
      </c>
      <c r="D132" s="2">
        <f t="shared" si="1"/>
        <v>22</v>
      </c>
      <c r="E132" s="4">
        <v>22</v>
      </c>
      <c r="F132" s="4" t="s">
        <v>139</v>
      </c>
      <c r="G132" s="4">
        <v>2203068157</v>
      </c>
      <c r="H132" s="4">
        <v>6871106197</v>
      </c>
      <c r="I132" s="4">
        <v>68211002386</v>
      </c>
      <c r="J132" s="47" t="s">
        <v>208</v>
      </c>
    </row>
    <row r="133" spans="1:33" ht="12.5" hidden="1">
      <c r="A133" s="4">
        <v>128</v>
      </c>
      <c r="B133" s="4" t="str">
        <f t="shared" si="0"/>
        <v/>
      </c>
      <c r="C133" s="4" t="s">
        <v>139</v>
      </c>
      <c r="D133" s="2">
        <f t="shared" si="1"/>
        <v>23</v>
      </c>
      <c r="E133" s="4">
        <v>23</v>
      </c>
      <c r="F133" s="4" t="s">
        <v>139</v>
      </c>
      <c r="G133" s="4">
        <v>2203068140</v>
      </c>
      <c r="H133" s="4">
        <v>6871106182</v>
      </c>
      <c r="I133" s="4">
        <v>68311012335</v>
      </c>
      <c r="J133" s="47" t="s">
        <v>209</v>
      </c>
    </row>
    <row r="134" spans="1:33" ht="12.5" hidden="1">
      <c r="A134" s="4">
        <v>129</v>
      </c>
      <c r="B134" s="4" t="str">
        <f t="shared" si="0"/>
        <v/>
      </c>
      <c r="C134" s="4" t="s">
        <v>139</v>
      </c>
      <c r="D134" s="2">
        <f t="shared" si="1"/>
        <v>24</v>
      </c>
      <c r="E134" s="4">
        <v>24</v>
      </c>
      <c r="F134" s="4" t="s">
        <v>139</v>
      </c>
      <c r="G134" s="4">
        <v>2203068145</v>
      </c>
      <c r="H134" s="4">
        <v>6871106186</v>
      </c>
      <c r="I134" s="4">
        <v>68311008654</v>
      </c>
      <c r="J134" s="47" t="s">
        <v>210</v>
      </c>
    </row>
    <row r="135" spans="1:33" ht="12.5" hidden="1">
      <c r="A135" s="4">
        <v>130</v>
      </c>
      <c r="B135" s="4" t="str">
        <f t="shared" si="0"/>
        <v/>
      </c>
      <c r="C135" s="4" t="s">
        <v>162</v>
      </c>
      <c r="D135" s="2">
        <f t="shared" si="1"/>
        <v>1</v>
      </c>
      <c r="E135" s="4">
        <v>1</v>
      </c>
      <c r="F135" s="4" t="s">
        <v>162</v>
      </c>
      <c r="G135" s="4">
        <v>2203068329</v>
      </c>
      <c r="H135" s="4">
        <v>6802081425</v>
      </c>
      <c r="I135" s="4">
        <v>68311010891</v>
      </c>
      <c r="J135" s="47" t="s">
        <v>212</v>
      </c>
      <c r="AG135" s="49" t="s">
        <v>955</v>
      </c>
    </row>
    <row r="136" spans="1:33" ht="12.5" hidden="1">
      <c r="A136" s="4">
        <v>131</v>
      </c>
      <c r="B136" s="4" t="str">
        <f t="shared" si="0"/>
        <v/>
      </c>
      <c r="C136" s="4" t="s">
        <v>162</v>
      </c>
      <c r="D136" s="2">
        <f t="shared" si="1"/>
        <v>2</v>
      </c>
      <c r="E136" s="4">
        <v>2</v>
      </c>
      <c r="F136" s="4" t="s">
        <v>162</v>
      </c>
      <c r="G136" s="4">
        <v>2203068350</v>
      </c>
      <c r="H136" s="4">
        <v>6871146870</v>
      </c>
      <c r="I136" s="4">
        <v>68311005051</v>
      </c>
      <c r="J136" s="47" t="s">
        <v>213</v>
      </c>
    </row>
    <row r="137" spans="1:33" ht="12.5" hidden="1">
      <c r="A137" s="4">
        <v>132</v>
      </c>
      <c r="B137" s="4" t="str">
        <f t="shared" si="0"/>
        <v/>
      </c>
      <c r="C137" s="4" t="s">
        <v>162</v>
      </c>
      <c r="D137" s="2">
        <f t="shared" si="1"/>
        <v>3</v>
      </c>
      <c r="E137" s="4">
        <v>3</v>
      </c>
      <c r="F137" s="4" t="s">
        <v>162</v>
      </c>
      <c r="G137" s="4">
        <v>2203068336</v>
      </c>
      <c r="H137" s="4">
        <v>6871146855</v>
      </c>
      <c r="I137" s="4">
        <v>68311004607</v>
      </c>
      <c r="J137" s="47" t="s">
        <v>214</v>
      </c>
      <c r="AG137" s="49" t="s">
        <v>955</v>
      </c>
    </row>
    <row r="138" spans="1:33" ht="12.5" hidden="1">
      <c r="A138" s="4">
        <v>133</v>
      </c>
      <c r="B138" s="4" t="str">
        <f t="shared" si="0"/>
        <v/>
      </c>
      <c r="C138" s="4" t="s">
        <v>162</v>
      </c>
      <c r="D138" s="2">
        <f t="shared" si="1"/>
        <v>4</v>
      </c>
      <c r="E138" s="4">
        <v>4</v>
      </c>
      <c r="F138" s="4" t="s">
        <v>162</v>
      </c>
      <c r="G138" s="4">
        <v>2203068344</v>
      </c>
      <c r="H138" s="4">
        <v>6871146864</v>
      </c>
      <c r="I138" s="4">
        <v>68311003433</v>
      </c>
      <c r="J138" s="47" t="s">
        <v>215</v>
      </c>
      <c r="AG138" s="49" t="s">
        <v>955</v>
      </c>
    </row>
    <row r="139" spans="1:33" ht="12.5" hidden="1">
      <c r="A139" s="4">
        <v>134</v>
      </c>
      <c r="B139" s="4" t="str">
        <f t="shared" si="0"/>
        <v/>
      </c>
      <c r="C139" s="4" t="s">
        <v>162</v>
      </c>
      <c r="D139" s="2">
        <f t="shared" si="1"/>
        <v>5</v>
      </c>
      <c r="E139" s="4">
        <v>5</v>
      </c>
      <c r="F139" s="4" t="s">
        <v>162</v>
      </c>
      <c r="G139" s="4">
        <v>2203068342</v>
      </c>
      <c r="H139" s="4">
        <v>6871146862</v>
      </c>
      <c r="I139" s="4">
        <v>68311010315</v>
      </c>
      <c r="J139" s="47" t="s">
        <v>216</v>
      </c>
      <c r="AG139" s="49" t="s">
        <v>955</v>
      </c>
    </row>
    <row r="140" spans="1:33" ht="12.5" hidden="1">
      <c r="A140" s="4">
        <v>135</v>
      </c>
      <c r="B140" s="4" t="str">
        <f t="shared" si="0"/>
        <v/>
      </c>
      <c r="C140" s="4" t="s">
        <v>162</v>
      </c>
      <c r="D140" s="2">
        <f t="shared" si="1"/>
        <v>6</v>
      </c>
      <c r="E140" s="4">
        <v>6</v>
      </c>
      <c r="F140" s="4" t="s">
        <v>162</v>
      </c>
      <c r="G140" s="4">
        <v>2203068333</v>
      </c>
      <c r="H140" s="4">
        <v>6871146853</v>
      </c>
      <c r="I140" s="4">
        <v>68311005660</v>
      </c>
      <c r="J140" s="47" t="s">
        <v>217</v>
      </c>
      <c r="AG140" s="49" t="s">
        <v>955</v>
      </c>
    </row>
    <row r="141" spans="1:33" ht="12.5" hidden="1">
      <c r="A141" s="4">
        <v>136</v>
      </c>
      <c r="B141" s="4" t="str">
        <f t="shared" si="0"/>
        <v/>
      </c>
      <c r="C141" s="4" t="s">
        <v>162</v>
      </c>
      <c r="D141" s="2">
        <f t="shared" si="1"/>
        <v>7</v>
      </c>
      <c r="E141" s="4">
        <v>7</v>
      </c>
      <c r="F141" s="4" t="s">
        <v>162</v>
      </c>
      <c r="G141" s="4">
        <v>2203068343</v>
      </c>
      <c r="H141" s="4">
        <v>6871146863</v>
      </c>
      <c r="I141" s="4">
        <v>68311003724</v>
      </c>
      <c r="J141" s="47" t="s">
        <v>218</v>
      </c>
      <c r="AG141" s="49" t="s">
        <v>955</v>
      </c>
    </row>
    <row r="142" spans="1:33" ht="12.5" hidden="1">
      <c r="A142" s="4">
        <v>137</v>
      </c>
      <c r="B142" s="4" t="str">
        <f t="shared" si="0"/>
        <v/>
      </c>
      <c r="C142" s="4" t="s">
        <v>162</v>
      </c>
      <c r="D142" s="2">
        <f t="shared" si="1"/>
        <v>8</v>
      </c>
      <c r="E142" s="4">
        <v>8</v>
      </c>
      <c r="F142" s="4" t="s">
        <v>162</v>
      </c>
      <c r="G142" s="4">
        <v>2203068331</v>
      </c>
      <c r="H142" s="4">
        <v>6871146851</v>
      </c>
      <c r="I142" s="4">
        <v>68311002103</v>
      </c>
      <c r="J142" s="47" t="s">
        <v>219</v>
      </c>
      <c r="AG142" s="49" t="s">
        <v>955</v>
      </c>
    </row>
    <row r="143" spans="1:33" ht="12.5" hidden="1">
      <c r="A143" s="4">
        <v>138</v>
      </c>
      <c r="B143" s="4" t="str">
        <f t="shared" si="0"/>
        <v/>
      </c>
      <c r="C143" s="4" t="s">
        <v>162</v>
      </c>
      <c r="D143" s="2">
        <f t="shared" si="1"/>
        <v>9</v>
      </c>
      <c r="E143" s="4">
        <v>9</v>
      </c>
      <c r="F143" s="4" t="s">
        <v>162</v>
      </c>
      <c r="G143" s="4">
        <v>2203068351</v>
      </c>
      <c r="H143" s="4">
        <v>6871146871</v>
      </c>
      <c r="I143" s="4">
        <v>68211004090</v>
      </c>
      <c r="J143" s="47" t="s">
        <v>220</v>
      </c>
      <c r="AG143" s="49" t="s">
        <v>955</v>
      </c>
    </row>
    <row r="144" spans="1:33" ht="12.5" hidden="1">
      <c r="A144" s="4">
        <v>139</v>
      </c>
      <c r="B144" s="4" t="str">
        <f t="shared" si="0"/>
        <v/>
      </c>
      <c r="C144" s="4" t="s">
        <v>162</v>
      </c>
      <c r="D144" s="2">
        <f t="shared" si="1"/>
        <v>10</v>
      </c>
      <c r="E144" s="4">
        <v>10</v>
      </c>
      <c r="F144" s="4" t="s">
        <v>162</v>
      </c>
      <c r="G144" s="4">
        <v>2203068335</v>
      </c>
      <c r="H144" s="4">
        <v>6871146854</v>
      </c>
      <c r="I144" s="4">
        <v>68311001305</v>
      </c>
      <c r="J144" s="47" t="s">
        <v>221</v>
      </c>
      <c r="AG144" s="49" t="s">
        <v>955</v>
      </c>
    </row>
    <row r="145" spans="1:33" ht="12.5" hidden="1">
      <c r="A145" s="4">
        <v>140</v>
      </c>
      <c r="B145" s="4" t="str">
        <f t="shared" si="0"/>
        <v/>
      </c>
      <c r="C145" s="4" t="s">
        <v>162</v>
      </c>
      <c r="D145" s="2">
        <f t="shared" si="1"/>
        <v>11</v>
      </c>
      <c r="E145" s="4">
        <v>11</v>
      </c>
      <c r="F145" s="4" t="s">
        <v>162</v>
      </c>
      <c r="G145" s="4">
        <v>2203068334</v>
      </c>
      <c r="H145" s="4">
        <v>6852241720</v>
      </c>
      <c r="I145" s="4">
        <v>68311002114</v>
      </c>
      <c r="J145" s="47" t="s">
        <v>222</v>
      </c>
      <c r="AE145" s="55" t="s">
        <v>189</v>
      </c>
      <c r="AF145" s="55" t="s">
        <v>189</v>
      </c>
      <c r="AG145" s="55" t="s">
        <v>189</v>
      </c>
    </row>
    <row r="146" spans="1:33" ht="12.5" hidden="1">
      <c r="A146" s="4">
        <v>141</v>
      </c>
      <c r="B146" s="4" t="str">
        <f t="shared" si="0"/>
        <v/>
      </c>
      <c r="C146" s="4" t="s">
        <v>162</v>
      </c>
      <c r="D146" s="2">
        <f t="shared" si="1"/>
        <v>12</v>
      </c>
      <c r="E146" s="4">
        <v>12</v>
      </c>
      <c r="F146" s="4" t="s">
        <v>162</v>
      </c>
      <c r="G146" s="4">
        <v>2203068346</v>
      </c>
      <c r="H146" s="4">
        <v>6871146866</v>
      </c>
      <c r="I146" s="4">
        <v>68311012311</v>
      </c>
      <c r="J146" s="47" t="s">
        <v>223</v>
      </c>
      <c r="AG146" s="49" t="s">
        <v>955</v>
      </c>
    </row>
    <row r="147" spans="1:33" ht="12.5" hidden="1">
      <c r="A147" s="4">
        <v>142</v>
      </c>
      <c r="B147" s="4" t="str">
        <f t="shared" si="0"/>
        <v/>
      </c>
      <c r="C147" s="4" t="s">
        <v>162</v>
      </c>
      <c r="D147" s="2">
        <f t="shared" si="1"/>
        <v>13</v>
      </c>
      <c r="E147" s="4">
        <v>13</v>
      </c>
      <c r="F147" s="4" t="s">
        <v>162</v>
      </c>
      <c r="G147" s="4">
        <v>2203068330</v>
      </c>
      <c r="H147" s="4">
        <v>6802106893</v>
      </c>
      <c r="I147" s="4">
        <v>68311004092</v>
      </c>
      <c r="J147" s="47" t="s">
        <v>224</v>
      </c>
      <c r="AG147" s="49" t="s">
        <v>955</v>
      </c>
    </row>
    <row r="148" spans="1:33" ht="12.5" hidden="1">
      <c r="A148" s="4">
        <v>143</v>
      </c>
      <c r="B148" s="4" t="str">
        <f t="shared" si="0"/>
        <v/>
      </c>
      <c r="C148" s="4" t="s">
        <v>162</v>
      </c>
      <c r="D148" s="2">
        <f t="shared" si="1"/>
        <v>14</v>
      </c>
      <c r="E148" s="4">
        <v>14</v>
      </c>
      <c r="F148" s="4" t="s">
        <v>162</v>
      </c>
      <c r="G148" s="4">
        <v>2203068337</v>
      </c>
      <c r="H148" s="4">
        <v>6871146856</v>
      </c>
      <c r="I148" s="4">
        <v>68311006842</v>
      </c>
      <c r="J148" s="47" t="s">
        <v>225</v>
      </c>
      <c r="AE148" s="55" t="s">
        <v>189</v>
      </c>
      <c r="AF148" s="55" t="s">
        <v>189</v>
      </c>
      <c r="AG148" s="55" t="s">
        <v>189</v>
      </c>
    </row>
    <row r="149" spans="1:33" ht="12.5" hidden="1">
      <c r="A149" s="4">
        <v>144</v>
      </c>
      <c r="B149" s="4" t="str">
        <f t="shared" si="0"/>
        <v/>
      </c>
      <c r="C149" s="4" t="s">
        <v>162</v>
      </c>
      <c r="D149" s="2">
        <f t="shared" si="1"/>
        <v>15</v>
      </c>
      <c r="E149" s="4">
        <v>15</v>
      </c>
      <c r="F149" s="4" t="s">
        <v>162</v>
      </c>
      <c r="G149" s="4">
        <v>2203068341</v>
      </c>
      <c r="H149" s="4">
        <v>6871146861</v>
      </c>
      <c r="I149" s="4">
        <v>68211012925</v>
      </c>
      <c r="J149" s="47" t="s">
        <v>226</v>
      </c>
      <c r="AG149" s="49" t="s">
        <v>955</v>
      </c>
    </row>
    <row r="150" spans="1:33" ht="12.5" hidden="1">
      <c r="A150" s="4">
        <v>145</v>
      </c>
      <c r="B150" s="4" t="str">
        <f t="shared" si="0"/>
        <v/>
      </c>
      <c r="C150" s="4" t="s">
        <v>162</v>
      </c>
      <c r="D150" s="2">
        <f t="shared" si="1"/>
        <v>16</v>
      </c>
      <c r="E150" s="4">
        <v>16</v>
      </c>
      <c r="F150" s="4" t="s">
        <v>162</v>
      </c>
      <c r="G150" s="4">
        <v>2203068347</v>
      </c>
      <c r="H150" s="4">
        <v>6871146867</v>
      </c>
      <c r="I150" s="4">
        <v>68311010717</v>
      </c>
      <c r="J150" s="47" t="s">
        <v>227</v>
      </c>
      <c r="AE150" s="55" t="s">
        <v>189</v>
      </c>
      <c r="AF150" s="55" t="s">
        <v>189</v>
      </c>
      <c r="AG150" s="55" t="s">
        <v>189</v>
      </c>
    </row>
    <row r="151" spans="1:33" ht="12.5" hidden="1">
      <c r="A151" s="4">
        <v>146</v>
      </c>
      <c r="B151" s="4" t="str">
        <f t="shared" si="0"/>
        <v/>
      </c>
      <c r="C151" s="4" t="s">
        <v>162</v>
      </c>
      <c r="D151" s="2">
        <f t="shared" si="1"/>
        <v>17</v>
      </c>
      <c r="E151" s="4">
        <v>17</v>
      </c>
      <c r="F151" s="4" t="s">
        <v>162</v>
      </c>
      <c r="G151" s="4">
        <v>2203068338</v>
      </c>
      <c r="H151" s="4">
        <v>6871146857</v>
      </c>
      <c r="I151" s="4">
        <v>68311009933</v>
      </c>
      <c r="J151" s="47" t="s">
        <v>228</v>
      </c>
      <c r="AG151" s="49" t="s">
        <v>955</v>
      </c>
    </row>
    <row r="152" spans="1:33" ht="12.5" hidden="1">
      <c r="A152" s="4">
        <v>147</v>
      </c>
      <c r="B152" s="4" t="str">
        <f t="shared" si="0"/>
        <v/>
      </c>
      <c r="C152" s="4" t="s">
        <v>162</v>
      </c>
      <c r="D152" s="2">
        <f t="shared" si="1"/>
        <v>18</v>
      </c>
      <c r="E152" s="4">
        <v>18</v>
      </c>
      <c r="F152" s="4" t="s">
        <v>162</v>
      </c>
      <c r="G152" s="4">
        <v>2203068349</v>
      </c>
      <c r="H152" s="4">
        <v>6871146869</v>
      </c>
      <c r="I152" s="4">
        <v>68311004278</v>
      </c>
      <c r="J152" s="47" t="s">
        <v>229</v>
      </c>
      <c r="AE152" s="55" t="s">
        <v>189</v>
      </c>
      <c r="AF152" s="55" t="s">
        <v>189</v>
      </c>
      <c r="AG152" s="55" t="s">
        <v>189</v>
      </c>
    </row>
    <row r="153" spans="1:33" ht="12.5" hidden="1">
      <c r="A153" s="4">
        <v>148</v>
      </c>
      <c r="B153" s="4" t="str">
        <f t="shared" si="0"/>
        <v/>
      </c>
      <c r="C153" s="4" t="s">
        <v>162</v>
      </c>
      <c r="D153" s="2">
        <f t="shared" si="1"/>
        <v>19</v>
      </c>
      <c r="E153" s="4">
        <v>19</v>
      </c>
      <c r="F153" s="4" t="s">
        <v>162</v>
      </c>
      <c r="G153" s="4">
        <v>2203068332</v>
      </c>
      <c r="H153" s="4">
        <v>6871146852</v>
      </c>
      <c r="I153" s="4">
        <v>68311007686</v>
      </c>
      <c r="J153" s="47" t="s">
        <v>230</v>
      </c>
      <c r="AG153" s="49" t="s">
        <v>955</v>
      </c>
    </row>
    <row r="154" spans="1:33" ht="12.5" hidden="1">
      <c r="A154" s="4">
        <v>149</v>
      </c>
      <c r="B154" s="4" t="str">
        <f t="shared" si="0"/>
        <v/>
      </c>
      <c r="C154" s="4" t="s">
        <v>162</v>
      </c>
      <c r="D154" s="2">
        <f t="shared" si="1"/>
        <v>20</v>
      </c>
      <c r="E154" s="4">
        <v>20</v>
      </c>
      <c r="F154" s="4" t="s">
        <v>162</v>
      </c>
      <c r="G154" s="4">
        <v>2203068348</v>
      </c>
      <c r="H154" s="4">
        <v>6871146868</v>
      </c>
      <c r="I154" s="4">
        <v>68311010529</v>
      </c>
      <c r="J154" s="47" t="s">
        <v>231</v>
      </c>
      <c r="AG154" s="49" t="s">
        <v>955</v>
      </c>
    </row>
    <row r="155" spans="1:33" ht="12.5" hidden="1">
      <c r="A155" s="4">
        <v>150</v>
      </c>
      <c r="B155" s="4" t="str">
        <f t="shared" si="0"/>
        <v/>
      </c>
      <c r="C155" s="4" t="s">
        <v>162</v>
      </c>
      <c r="D155" s="2">
        <f t="shared" si="1"/>
        <v>21</v>
      </c>
      <c r="E155" s="4">
        <v>21</v>
      </c>
      <c r="F155" s="4" t="s">
        <v>162</v>
      </c>
      <c r="G155" s="4">
        <v>2203068339</v>
      </c>
      <c r="H155" s="4">
        <v>6871146858</v>
      </c>
      <c r="I155" s="4">
        <v>68211005790</v>
      </c>
      <c r="J155" s="47" t="s">
        <v>232</v>
      </c>
    </row>
    <row r="156" spans="1:33" ht="12.5" hidden="1">
      <c r="A156" s="4">
        <v>151</v>
      </c>
      <c r="B156" s="4" t="str">
        <f t="shared" si="0"/>
        <v/>
      </c>
      <c r="C156" s="4" t="s">
        <v>162</v>
      </c>
      <c r="D156" s="2">
        <f t="shared" si="1"/>
        <v>22</v>
      </c>
      <c r="E156" s="4">
        <v>22</v>
      </c>
      <c r="F156" s="4" t="s">
        <v>162</v>
      </c>
      <c r="G156" s="4">
        <v>2203068353</v>
      </c>
      <c r="H156" s="4">
        <v>6871146873</v>
      </c>
      <c r="I156" s="4">
        <v>68311008080</v>
      </c>
      <c r="J156" s="47" t="s">
        <v>233</v>
      </c>
      <c r="AG156" s="49" t="s">
        <v>955</v>
      </c>
    </row>
    <row r="157" spans="1:33" ht="12.5" hidden="1">
      <c r="A157" s="4">
        <v>152</v>
      </c>
      <c r="B157" s="4" t="str">
        <f t="shared" si="0"/>
        <v/>
      </c>
      <c r="C157" s="4" t="s">
        <v>162</v>
      </c>
      <c r="D157" s="2">
        <f t="shared" si="1"/>
        <v>23</v>
      </c>
      <c r="E157" s="4">
        <v>23</v>
      </c>
      <c r="F157" s="4" t="s">
        <v>162</v>
      </c>
      <c r="G157" s="4">
        <v>2203068345</v>
      </c>
      <c r="H157" s="4">
        <v>6871146865</v>
      </c>
      <c r="I157" s="4">
        <v>68211008163</v>
      </c>
      <c r="J157" s="47" t="s">
        <v>234</v>
      </c>
      <c r="AE157" s="55" t="s">
        <v>189</v>
      </c>
      <c r="AF157" s="55" t="s">
        <v>189</v>
      </c>
      <c r="AG157" s="55" t="s">
        <v>189</v>
      </c>
    </row>
    <row r="158" spans="1:33" ht="12.5" hidden="1">
      <c r="A158" s="4">
        <v>153</v>
      </c>
      <c r="B158" s="4" t="str">
        <f t="shared" si="0"/>
        <v/>
      </c>
      <c r="C158" s="4" t="s">
        <v>162</v>
      </c>
      <c r="D158" s="2">
        <f t="shared" si="1"/>
        <v>24</v>
      </c>
      <c r="E158" s="4">
        <v>24</v>
      </c>
      <c r="F158" s="4" t="s">
        <v>162</v>
      </c>
      <c r="G158" s="4">
        <v>2203068340</v>
      </c>
      <c r="H158" s="4">
        <v>6871146859</v>
      </c>
      <c r="I158" s="4">
        <v>68311013874</v>
      </c>
      <c r="J158" s="47" t="s">
        <v>235</v>
      </c>
      <c r="AG158" s="49" t="s">
        <v>955</v>
      </c>
    </row>
    <row r="159" spans="1:33" ht="12.5" hidden="1">
      <c r="A159" s="4">
        <v>154</v>
      </c>
      <c r="B159" s="4" t="str">
        <f t="shared" si="0"/>
        <v/>
      </c>
      <c r="C159" s="4" t="s">
        <v>185</v>
      </c>
      <c r="D159" s="2">
        <f t="shared" si="1"/>
        <v>1</v>
      </c>
      <c r="E159" s="4">
        <v>1</v>
      </c>
      <c r="F159" s="4" t="s">
        <v>185</v>
      </c>
      <c r="G159" s="4">
        <v>2102105156</v>
      </c>
      <c r="H159" s="4">
        <v>6876894803</v>
      </c>
      <c r="I159" s="4">
        <v>68310004630</v>
      </c>
      <c r="J159" s="47" t="s">
        <v>336</v>
      </c>
    </row>
    <row r="160" spans="1:33" ht="12.5" hidden="1">
      <c r="A160" s="4">
        <v>155</v>
      </c>
      <c r="B160" s="4" t="str">
        <f t="shared" si="0"/>
        <v/>
      </c>
      <c r="C160" s="4" t="s">
        <v>185</v>
      </c>
      <c r="D160" s="2">
        <f t="shared" si="1"/>
        <v>2</v>
      </c>
      <c r="E160" s="4">
        <v>2</v>
      </c>
      <c r="F160" s="4" t="s">
        <v>185</v>
      </c>
      <c r="G160" s="4">
        <v>2102105163</v>
      </c>
      <c r="H160" s="4">
        <v>6876894804</v>
      </c>
      <c r="I160" s="4">
        <v>68310001472</v>
      </c>
      <c r="J160" s="47" t="s">
        <v>701</v>
      </c>
    </row>
    <row r="161" spans="1:10" ht="12.5" hidden="1">
      <c r="A161" s="4">
        <v>156</v>
      </c>
      <c r="B161" s="4" t="str">
        <f t="shared" si="0"/>
        <v/>
      </c>
      <c r="C161" s="4" t="s">
        <v>185</v>
      </c>
      <c r="D161" s="2">
        <f t="shared" si="1"/>
        <v>3</v>
      </c>
      <c r="E161" s="4">
        <v>3</v>
      </c>
      <c r="F161" s="4" t="s">
        <v>185</v>
      </c>
      <c r="G161" s="4">
        <v>2102105169</v>
      </c>
      <c r="H161" s="4">
        <v>6876894805</v>
      </c>
      <c r="I161" s="4">
        <v>68210008981</v>
      </c>
      <c r="J161" s="47" t="s">
        <v>702</v>
      </c>
    </row>
    <row r="162" spans="1:10" ht="12.5" hidden="1">
      <c r="A162" s="4">
        <v>157</v>
      </c>
      <c r="B162" s="4" t="str">
        <f t="shared" si="0"/>
        <v/>
      </c>
      <c r="C162" s="4" t="s">
        <v>185</v>
      </c>
      <c r="D162" s="2">
        <f t="shared" si="1"/>
        <v>4</v>
      </c>
      <c r="E162" s="4">
        <v>4</v>
      </c>
      <c r="F162" s="4" t="s">
        <v>185</v>
      </c>
      <c r="G162" s="4">
        <v>2102105168</v>
      </c>
      <c r="H162" s="4">
        <v>6876894806</v>
      </c>
      <c r="I162" s="4">
        <v>68210010827</v>
      </c>
      <c r="J162" s="47" t="s">
        <v>703</v>
      </c>
    </row>
    <row r="163" spans="1:10" ht="12.5" hidden="1">
      <c r="A163" s="4">
        <v>158</v>
      </c>
      <c r="B163" s="4" t="str">
        <f t="shared" si="0"/>
        <v/>
      </c>
      <c r="C163" s="4" t="s">
        <v>185</v>
      </c>
      <c r="D163" s="2">
        <f t="shared" si="1"/>
        <v>5</v>
      </c>
      <c r="E163" s="4">
        <v>5</v>
      </c>
      <c r="F163" s="4" t="s">
        <v>185</v>
      </c>
      <c r="G163" s="4">
        <v>2102105157</v>
      </c>
      <c r="H163" s="4">
        <v>6876894807</v>
      </c>
      <c r="I163" s="4">
        <v>68210010828</v>
      </c>
      <c r="J163" s="47" t="s">
        <v>247</v>
      </c>
    </row>
    <row r="164" spans="1:10" ht="12.5" hidden="1">
      <c r="A164" s="4">
        <v>159</v>
      </c>
      <c r="B164" s="4" t="str">
        <f t="shared" si="0"/>
        <v/>
      </c>
      <c r="C164" s="4" t="s">
        <v>185</v>
      </c>
      <c r="D164" s="2">
        <f t="shared" si="1"/>
        <v>6</v>
      </c>
      <c r="E164" s="4">
        <v>6</v>
      </c>
      <c r="F164" s="4" t="s">
        <v>185</v>
      </c>
      <c r="G164" s="4">
        <v>2102105162</v>
      </c>
      <c r="H164" s="4">
        <v>6876894808</v>
      </c>
      <c r="I164" s="4">
        <v>68210006235</v>
      </c>
      <c r="J164" s="47" t="s">
        <v>704</v>
      </c>
    </row>
    <row r="165" spans="1:10" ht="12.5" hidden="1">
      <c r="A165" s="4">
        <v>160</v>
      </c>
      <c r="B165" s="4" t="str">
        <f t="shared" si="0"/>
        <v/>
      </c>
      <c r="C165" s="4" t="s">
        <v>185</v>
      </c>
      <c r="D165" s="2">
        <f t="shared" si="1"/>
        <v>7</v>
      </c>
      <c r="E165" s="4">
        <v>7</v>
      </c>
      <c r="F165" s="4" t="s">
        <v>185</v>
      </c>
      <c r="G165" s="4">
        <v>2102106196</v>
      </c>
      <c r="H165" s="4">
        <v>6865524199</v>
      </c>
      <c r="I165" s="4">
        <v>17210001794</v>
      </c>
      <c r="J165" s="47" t="s">
        <v>250</v>
      </c>
    </row>
    <row r="166" spans="1:10" ht="12.5" hidden="1">
      <c r="A166" s="4">
        <v>161</v>
      </c>
      <c r="B166" s="4" t="str">
        <f t="shared" si="0"/>
        <v/>
      </c>
      <c r="C166" s="4" t="s">
        <v>185</v>
      </c>
      <c r="D166" s="2">
        <f t="shared" si="1"/>
        <v>8</v>
      </c>
      <c r="E166" s="4">
        <v>8</v>
      </c>
      <c r="F166" s="4" t="s">
        <v>185</v>
      </c>
      <c r="G166" s="4">
        <v>2102105171</v>
      </c>
      <c r="H166" s="4">
        <v>6876894809</v>
      </c>
      <c r="I166" s="4">
        <v>68310006876</v>
      </c>
      <c r="J166" s="47" t="s">
        <v>705</v>
      </c>
    </row>
    <row r="167" spans="1:10" ht="12.5" hidden="1">
      <c r="A167" s="4">
        <v>162</v>
      </c>
      <c r="B167" s="4" t="str">
        <f t="shared" si="0"/>
        <v/>
      </c>
      <c r="C167" s="4" t="s">
        <v>185</v>
      </c>
      <c r="D167" s="2">
        <f t="shared" si="1"/>
        <v>9</v>
      </c>
      <c r="E167" s="4">
        <v>9</v>
      </c>
      <c r="F167" s="4" t="s">
        <v>185</v>
      </c>
      <c r="G167" s="4">
        <v>2102105151</v>
      </c>
      <c r="H167" s="4">
        <v>6876894810</v>
      </c>
      <c r="I167" s="4">
        <v>68310011480</v>
      </c>
      <c r="J167" s="47" t="s">
        <v>706</v>
      </c>
    </row>
    <row r="168" spans="1:10" ht="12.5" hidden="1">
      <c r="A168" s="4">
        <v>163</v>
      </c>
      <c r="B168" s="4" t="str">
        <f t="shared" si="0"/>
        <v/>
      </c>
      <c r="C168" s="4" t="s">
        <v>185</v>
      </c>
      <c r="D168" s="2">
        <f t="shared" si="1"/>
        <v>10</v>
      </c>
      <c r="E168" s="4">
        <v>10</v>
      </c>
      <c r="F168" s="4" t="s">
        <v>185</v>
      </c>
      <c r="G168" s="4">
        <v>2102105172</v>
      </c>
      <c r="H168" s="4">
        <v>6876894811</v>
      </c>
      <c r="I168" s="4">
        <v>68310010710</v>
      </c>
      <c r="J168" s="47" t="s">
        <v>707</v>
      </c>
    </row>
    <row r="169" spans="1:10" ht="12.5" hidden="1">
      <c r="A169" s="4">
        <v>164</v>
      </c>
      <c r="B169" s="4" t="str">
        <f t="shared" si="0"/>
        <v/>
      </c>
      <c r="C169" s="4" t="s">
        <v>185</v>
      </c>
      <c r="D169" s="2">
        <f t="shared" si="1"/>
        <v>11</v>
      </c>
      <c r="E169" s="4">
        <v>11</v>
      </c>
      <c r="F169" s="4" t="s">
        <v>185</v>
      </c>
      <c r="G169" s="4">
        <v>2102105173</v>
      </c>
      <c r="H169" s="4">
        <v>6876894812</v>
      </c>
      <c r="I169" s="4">
        <v>68210010260</v>
      </c>
      <c r="J169" s="47" t="s">
        <v>708</v>
      </c>
    </row>
    <row r="170" spans="1:10" ht="12.5" hidden="1">
      <c r="A170" s="4">
        <v>165</v>
      </c>
      <c r="B170" s="4" t="str">
        <f t="shared" si="0"/>
        <v/>
      </c>
      <c r="C170" s="4" t="s">
        <v>185</v>
      </c>
      <c r="D170" s="2">
        <f t="shared" si="1"/>
        <v>12</v>
      </c>
      <c r="E170" s="4">
        <v>12</v>
      </c>
      <c r="F170" s="4" t="s">
        <v>185</v>
      </c>
      <c r="G170" s="4">
        <v>2102105161</v>
      </c>
      <c r="H170" s="4">
        <v>6876894813</v>
      </c>
      <c r="I170" s="4">
        <v>68210010750</v>
      </c>
      <c r="J170" s="47" t="s">
        <v>309</v>
      </c>
    </row>
    <row r="171" spans="1:10" ht="12.5" hidden="1">
      <c r="A171" s="4">
        <v>166</v>
      </c>
      <c r="B171" s="4" t="str">
        <f t="shared" si="0"/>
        <v/>
      </c>
      <c r="C171" s="4" t="s">
        <v>185</v>
      </c>
      <c r="D171" s="2">
        <f t="shared" si="1"/>
        <v>13</v>
      </c>
      <c r="E171" s="4">
        <v>13</v>
      </c>
      <c r="F171" s="4" t="s">
        <v>185</v>
      </c>
      <c r="G171" s="4">
        <v>2102105149</v>
      </c>
      <c r="H171" s="4">
        <v>6876894814</v>
      </c>
      <c r="I171" s="4">
        <v>68310001346</v>
      </c>
      <c r="J171" s="47" t="s">
        <v>310</v>
      </c>
    </row>
    <row r="172" spans="1:10" ht="12.5" hidden="1">
      <c r="A172" s="4">
        <v>167</v>
      </c>
      <c r="B172" s="4" t="str">
        <f t="shared" si="0"/>
        <v/>
      </c>
      <c r="C172" s="4" t="s">
        <v>185</v>
      </c>
      <c r="D172" s="2">
        <f t="shared" si="1"/>
        <v>14</v>
      </c>
      <c r="E172" s="4">
        <v>14</v>
      </c>
      <c r="F172" s="4" t="s">
        <v>185</v>
      </c>
      <c r="G172" s="4">
        <v>2102105159</v>
      </c>
      <c r="H172" s="4">
        <v>6865524324</v>
      </c>
      <c r="I172" s="4">
        <v>68310001771</v>
      </c>
      <c r="J172" s="47" t="s">
        <v>345</v>
      </c>
    </row>
    <row r="173" spans="1:10" ht="12.5" hidden="1">
      <c r="A173" s="4">
        <v>168</v>
      </c>
      <c r="B173" s="4" t="str">
        <f t="shared" si="0"/>
        <v/>
      </c>
      <c r="C173" s="4" t="s">
        <v>185</v>
      </c>
      <c r="D173" s="2">
        <f t="shared" si="1"/>
        <v>15</v>
      </c>
      <c r="E173" s="4">
        <v>15</v>
      </c>
      <c r="F173" s="4" t="s">
        <v>185</v>
      </c>
      <c r="G173" s="4">
        <v>2102105153</v>
      </c>
      <c r="H173" s="4">
        <v>6876894815</v>
      </c>
      <c r="I173" s="4">
        <v>68310010275</v>
      </c>
      <c r="J173" s="47" t="s">
        <v>709</v>
      </c>
    </row>
    <row r="174" spans="1:10" ht="12.5" hidden="1">
      <c r="A174" s="4">
        <v>169</v>
      </c>
      <c r="B174" s="4" t="str">
        <f t="shared" si="0"/>
        <v/>
      </c>
      <c r="C174" s="4" t="s">
        <v>185</v>
      </c>
      <c r="D174" s="2">
        <f t="shared" si="1"/>
        <v>16</v>
      </c>
      <c r="E174" s="4">
        <v>16</v>
      </c>
      <c r="F174" s="4" t="s">
        <v>185</v>
      </c>
      <c r="G174" s="4">
        <v>2102105152</v>
      </c>
      <c r="H174" s="4">
        <v>6801930652</v>
      </c>
      <c r="I174" s="4">
        <v>68310002529</v>
      </c>
      <c r="J174" s="47" t="s">
        <v>347</v>
      </c>
    </row>
    <row r="175" spans="1:10" ht="12.5" hidden="1">
      <c r="A175" s="4">
        <v>170</v>
      </c>
      <c r="B175" s="4" t="str">
        <f t="shared" si="0"/>
        <v/>
      </c>
      <c r="C175" s="4" t="s">
        <v>185</v>
      </c>
      <c r="D175" s="2">
        <f t="shared" si="1"/>
        <v>17</v>
      </c>
      <c r="E175" s="4">
        <v>17</v>
      </c>
      <c r="F175" s="4" t="s">
        <v>185</v>
      </c>
      <c r="G175" s="4">
        <v>2102105165</v>
      </c>
      <c r="H175" s="4">
        <v>6876894817</v>
      </c>
      <c r="I175" s="4">
        <v>68310003985</v>
      </c>
      <c r="J175" s="47" t="s">
        <v>316</v>
      </c>
    </row>
    <row r="176" spans="1:10" ht="12.5" hidden="1">
      <c r="A176" s="4">
        <v>171</v>
      </c>
      <c r="B176" s="4" t="str">
        <f t="shared" si="0"/>
        <v/>
      </c>
      <c r="C176" s="4" t="s">
        <v>185</v>
      </c>
      <c r="D176" s="2">
        <f t="shared" si="1"/>
        <v>18</v>
      </c>
      <c r="E176" s="4">
        <v>18</v>
      </c>
      <c r="F176" s="4" t="s">
        <v>185</v>
      </c>
      <c r="G176" s="4">
        <v>2102105167</v>
      </c>
      <c r="H176" s="4">
        <v>6876894818</v>
      </c>
      <c r="I176" s="4">
        <v>68310003184</v>
      </c>
      <c r="J176" s="47" t="s">
        <v>710</v>
      </c>
    </row>
    <row r="177" spans="1:10" ht="12.5" hidden="1">
      <c r="A177" s="4">
        <v>172</v>
      </c>
      <c r="B177" s="4" t="str">
        <f t="shared" si="0"/>
        <v/>
      </c>
      <c r="C177" s="4" t="s">
        <v>185</v>
      </c>
      <c r="D177" s="2">
        <f t="shared" si="1"/>
        <v>19</v>
      </c>
      <c r="E177" s="4">
        <v>19</v>
      </c>
      <c r="F177" s="4" t="s">
        <v>185</v>
      </c>
      <c r="G177" s="4">
        <v>2102105150</v>
      </c>
      <c r="H177" s="4">
        <v>6876894819</v>
      </c>
      <c r="I177" s="4">
        <v>68210011251</v>
      </c>
      <c r="J177" s="47" t="s">
        <v>354</v>
      </c>
    </row>
    <row r="178" spans="1:10" ht="12.5" hidden="1">
      <c r="A178" s="4">
        <v>173</v>
      </c>
      <c r="B178" s="4" t="str">
        <f t="shared" si="0"/>
        <v/>
      </c>
      <c r="C178" s="4" t="s">
        <v>185</v>
      </c>
      <c r="D178" s="2">
        <f t="shared" si="1"/>
        <v>20</v>
      </c>
      <c r="E178" s="4">
        <v>20</v>
      </c>
      <c r="F178" s="4" t="s">
        <v>185</v>
      </c>
      <c r="G178" s="4">
        <v>2102105170</v>
      </c>
      <c r="H178" s="4">
        <v>6876894820</v>
      </c>
      <c r="I178" s="4">
        <v>68310004663</v>
      </c>
      <c r="J178" s="47" t="s">
        <v>711</v>
      </c>
    </row>
    <row r="179" spans="1:10" ht="12.5" hidden="1">
      <c r="A179" s="4">
        <v>174</v>
      </c>
      <c r="B179" s="4" t="str">
        <f t="shared" si="0"/>
        <v/>
      </c>
      <c r="C179" s="4" t="s">
        <v>185</v>
      </c>
      <c r="D179" s="2">
        <f t="shared" si="1"/>
        <v>21</v>
      </c>
      <c r="E179" s="4">
        <v>21</v>
      </c>
      <c r="F179" s="4" t="s">
        <v>185</v>
      </c>
      <c r="G179" s="4">
        <v>2102105160</v>
      </c>
      <c r="H179" s="4">
        <v>6876894821</v>
      </c>
      <c r="I179" s="4">
        <v>68210009219</v>
      </c>
      <c r="J179" s="47" t="s">
        <v>324</v>
      </c>
    </row>
    <row r="180" spans="1:10" ht="12.5" hidden="1">
      <c r="A180" s="4">
        <v>175</v>
      </c>
      <c r="B180" s="4" t="str">
        <f t="shared" si="0"/>
        <v/>
      </c>
      <c r="C180" s="4" t="s">
        <v>185</v>
      </c>
      <c r="D180" s="2">
        <f t="shared" si="1"/>
        <v>22</v>
      </c>
      <c r="E180" s="4">
        <v>22</v>
      </c>
      <c r="F180" s="4" t="s">
        <v>185</v>
      </c>
      <c r="G180" s="4">
        <v>2102105158</v>
      </c>
      <c r="H180" s="4">
        <v>6876894822</v>
      </c>
      <c r="I180" s="4">
        <v>68210010459</v>
      </c>
      <c r="J180" s="47" t="s">
        <v>358</v>
      </c>
    </row>
    <row r="181" spans="1:10" ht="12.5" hidden="1">
      <c r="A181" s="4">
        <v>176</v>
      </c>
      <c r="B181" s="4" t="str">
        <f t="shared" si="0"/>
        <v/>
      </c>
      <c r="C181" s="4" t="s">
        <v>185</v>
      </c>
      <c r="D181" s="2">
        <f t="shared" si="1"/>
        <v>23</v>
      </c>
      <c r="E181" s="4">
        <v>23</v>
      </c>
      <c r="F181" s="4" t="s">
        <v>185</v>
      </c>
      <c r="G181" s="4">
        <v>2102105148</v>
      </c>
      <c r="H181" s="4">
        <v>6871146893</v>
      </c>
      <c r="I181" s="4">
        <v>68210005585</v>
      </c>
      <c r="J181" s="47" t="s">
        <v>712</v>
      </c>
    </row>
    <row r="182" spans="1:10" ht="12.5" hidden="1">
      <c r="A182" s="4">
        <v>177</v>
      </c>
      <c r="B182" s="4" t="str">
        <f t="shared" si="0"/>
        <v/>
      </c>
      <c r="C182" s="4" t="s">
        <v>185</v>
      </c>
      <c r="D182" s="2">
        <f t="shared" si="1"/>
        <v>24</v>
      </c>
      <c r="E182" s="4">
        <v>24</v>
      </c>
      <c r="F182" s="4" t="s">
        <v>185</v>
      </c>
      <c r="G182" s="4">
        <v>2102105155</v>
      </c>
      <c r="H182" s="4">
        <v>6876894823</v>
      </c>
      <c r="I182" s="4">
        <v>68310010660</v>
      </c>
      <c r="J182" s="47" t="s">
        <v>392</v>
      </c>
    </row>
    <row r="183" spans="1:10" ht="12.5" hidden="1">
      <c r="A183" s="4">
        <v>178</v>
      </c>
      <c r="B183" s="4" t="str">
        <f t="shared" si="0"/>
        <v/>
      </c>
      <c r="C183" s="4" t="s">
        <v>211</v>
      </c>
      <c r="D183" s="2">
        <f t="shared" si="1"/>
        <v>1</v>
      </c>
      <c r="E183" s="4">
        <v>1</v>
      </c>
      <c r="F183" s="4" t="s">
        <v>211</v>
      </c>
      <c r="G183" s="4">
        <v>2102106193</v>
      </c>
      <c r="H183" s="4">
        <v>6865524333</v>
      </c>
      <c r="I183" s="4">
        <v>68310002422</v>
      </c>
      <c r="J183" s="47" t="s">
        <v>366</v>
      </c>
    </row>
    <row r="184" spans="1:10" ht="12.5" hidden="1">
      <c r="A184" s="4">
        <v>179</v>
      </c>
      <c r="B184" s="4" t="str">
        <f t="shared" si="0"/>
        <v/>
      </c>
      <c r="C184" s="4" t="s">
        <v>211</v>
      </c>
      <c r="D184" s="2">
        <f t="shared" si="1"/>
        <v>2</v>
      </c>
      <c r="E184" s="4">
        <v>2</v>
      </c>
      <c r="F184" s="4" t="s">
        <v>211</v>
      </c>
      <c r="G184" s="4">
        <v>2102106201</v>
      </c>
      <c r="H184" s="4">
        <v>6840898762</v>
      </c>
      <c r="I184" s="4">
        <v>68310004553</v>
      </c>
      <c r="J184" s="47" t="s">
        <v>713</v>
      </c>
    </row>
    <row r="185" spans="1:10" ht="12.5" hidden="1">
      <c r="A185" s="4">
        <v>180</v>
      </c>
      <c r="B185" s="4" t="str">
        <f t="shared" si="0"/>
        <v/>
      </c>
      <c r="C185" s="4" t="s">
        <v>211</v>
      </c>
      <c r="D185" s="2">
        <f t="shared" si="1"/>
        <v>3</v>
      </c>
      <c r="E185" s="4">
        <v>3</v>
      </c>
      <c r="F185" s="4" t="s">
        <v>211</v>
      </c>
      <c r="G185" s="4">
        <v>2102106200</v>
      </c>
      <c r="H185" s="4">
        <v>6841000991</v>
      </c>
      <c r="I185" s="4">
        <v>68310008946</v>
      </c>
      <c r="J185" s="47" t="s">
        <v>338</v>
      </c>
    </row>
    <row r="186" spans="1:10" ht="12.5" hidden="1">
      <c r="A186" s="4">
        <v>181</v>
      </c>
      <c r="B186" s="4" t="str">
        <f t="shared" si="0"/>
        <v/>
      </c>
      <c r="C186" s="4" t="s">
        <v>211</v>
      </c>
      <c r="D186" s="2">
        <f t="shared" si="1"/>
        <v>4</v>
      </c>
      <c r="E186" s="4">
        <v>4</v>
      </c>
      <c r="F186" s="4" t="s">
        <v>211</v>
      </c>
      <c r="G186" s="4">
        <v>2102106187</v>
      </c>
      <c r="H186" s="4">
        <v>6851186712</v>
      </c>
      <c r="I186" s="4">
        <v>68210011988</v>
      </c>
      <c r="J186" s="47" t="s">
        <v>376</v>
      </c>
    </row>
    <row r="187" spans="1:10" ht="12.5" hidden="1">
      <c r="A187" s="4">
        <v>182</v>
      </c>
      <c r="B187" s="4" t="str">
        <f t="shared" si="0"/>
        <v/>
      </c>
      <c r="C187" s="4" t="s">
        <v>211</v>
      </c>
      <c r="D187" s="2">
        <f t="shared" si="1"/>
        <v>5</v>
      </c>
      <c r="E187" s="4">
        <v>5</v>
      </c>
      <c r="F187" s="4" t="s">
        <v>211</v>
      </c>
      <c r="G187" s="4">
        <v>2102106204</v>
      </c>
      <c r="H187" s="4">
        <v>6840897785</v>
      </c>
      <c r="I187" s="4">
        <v>68210004413</v>
      </c>
      <c r="J187" s="47" t="s">
        <v>340</v>
      </c>
    </row>
    <row r="188" spans="1:10" ht="12.5" hidden="1">
      <c r="A188" s="4">
        <v>183</v>
      </c>
      <c r="B188" s="4" t="str">
        <f t="shared" si="0"/>
        <v/>
      </c>
      <c r="C188" s="4" t="s">
        <v>211</v>
      </c>
      <c r="D188" s="2">
        <f t="shared" si="1"/>
        <v>6</v>
      </c>
      <c r="E188" s="4">
        <v>6</v>
      </c>
      <c r="F188" s="4" t="s">
        <v>211</v>
      </c>
      <c r="G188" s="4">
        <v>2102106202</v>
      </c>
      <c r="H188" s="4">
        <v>6871106405</v>
      </c>
      <c r="I188" s="4">
        <v>68310003785</v>
      </c>
      <c r="J188" s="47" t="s">
        <v>714</v>
      </c>
    </row>
    <row r="189" spans="1:10" ht="12.5" hidden="1">
      <c r="A189" s="4">
        <v>184</v>
      </c>
      <c r="B189" s="4" t="str">
        <f t="shared" si="0"/>
        <v/>
      </c>
      <c r="C189" s="4" t="s">
        <v>211</v>
      </c>
      <c r="D189" s="2">
        <f t="shared" si="1"/>
        <v>7</v>
      </c>
      <c r="E189" s="4">
        <v>7</v>
      </c>
      <c r="F189" s="4" t="s">
        <v>211</v>
      </c>
      <c r="G189" s="4">
        <v>2102106194</v>
      </c>
      <c r="H189" s="4">
        <v>6865524202</v>
      </c>
      <c r="I189" s="4">
        <v>68310007408</v>
      </c>
      <c r="J189" s="47" t="s">
        <v>715</v>
      </c>
    </row>
    <row r="190" spans="1:10" ht="12.5" hidden="1">
      <c r="A190" s="4">
        <v>185</v>
      </c>
      <c r="B190" s="4" t="str">
        <f t="shared" si="0"/>
        <v/>
      </c>
      <c r="C190" s="4" t="s">
        <v>211</v>
      </c>
      <c r="D190" s="2">
        <f t="shared" si="1"/>
        <v>8</v>
      </c>
      <c r="E190" s="4">
        <v>8</v>
      </c>
      <c r="F190" s="4" t="s">
        <v>211</v>
      </c>
      <c r="G190" s="4">
        <v>2102106188</v>
      </c>
      <c r="H190" s="4">
        <v>6865524334</v>
      </c>
      <c r="I190" s="4">
        <v>68210002875</v>
      </c>
      <c r="J190" s="47" t="s">
        <v>716</v>
      </c>
    </row>
    <row r="191" spans="1:10" ht="12.5" hidden="1">
      <c r="A191" s="4">
        <v>186</v>
      </c>
      <c r="B191" s="4" t="str">
        <f t="shared" si="0"/>
        <v/>
      </c>
      <c r="C191" s="4" t="s">
        <v>211</v>
      </c>
      <c r="D191" s="2">
        <f t="shared" si="1"/>
        <v>9</v>
      </c>
      <c r="E191" s="4">
        <v>9</v>
      </c>
      <c r="F191" s="4" t="s">
        <v>211</v>
      </c>
      <c r="G191" s="4">
        <v>2102106192</v>
      </c>
      <c r="H191" s="4">
        <v>6858294912</v>
      </c>
      <c r="I191" s="4">
        <v>68210005341</v>
      </c>
      <c r="J191" s="47" t="s">
        <v>717</v>
      </c>
    </row>
    <row r="192" spans="1:10" ht="12.5" hidden="1">
      <c r="A192" s="4">
        <v>187</v>
      </c>
      <c r="B192" s="4" t="str">
        <f t="shared" si="0"/>
        <v/>
      </c>
      <c r="C192" s="4" t="s">
        <v>211</v>
      </c>
      <c r="D192" s="2">
        <f t="shared" si="1"/>
        <v>10</v>
      </c>
      <c r="E192" s="4">
        <v>10</v>
      </c>
      <c r="F192" s="4" t="s">
        <v>211</v>
      </c>
      <c r="G192" s="4">
        <v>2102105166</v>
      </c>
      <c r="H192" s="4">
        <v>6865524193</v>
      </c>
      <c r="I192" s="4">
        <v>68310001863</v>
      </c>
      <c r="J192" s="47" t="s">
        <v>386</v>
      </c>
    </row>
    <row r="193" spans="1:102" ht="12.5" hidden="1">
      <c r="A193" s="4">
        <v>188</v>
      </c>
      <c r="B193" s="4" t="str">
        <f t="shared" si="0"/>
        <v/>
      </c>
      <c r="C193" s="4" t="s">
        <v>211</v>
      </c>
      <c r="D193" s="2">
        <f t="shared" si="1"/>
        <v>11</v>
      </c>
      <c r="E193" s="4">
        <v>11</v>
      </c>
      <c r="F193" s="4" t="s">
        <v>211</v>
      </c>
      <c r="G193" s="4">
        <v>2102106183</v>
      </c>
      <c r="H193" s="4">
        <v>6865524204</v>
      </c>
      <c r="I193" s="4">
        <v>68310001214</v>
      </c>
      <c r="J193" s="47" t="s">
        <v>718</v>
      </c>
    </row>
    <row r="194" spans="1:102" ht="12.5" hidden="1">
      <c r="A194" s="4">
        <v>189</v>
      </c>
      <c r="B194" s="4" t="str">
        <f t="shared" si="0"/>
        <v/>
      </c>
      <c r="C194" s="4" t="s">
        <v>211</v>
      </c>
      <c r="D194" s="2">
        <f t="shared" si="1"/>
        <v>12</v>
      </c>
      <c r="E194" s="4">
        <v>12</v>
      </c>
      <c r="F194" s="4" t="s">
        <v>211</v>
      </c>
      <c r="G194" s="4">
        <v>2102106195</v>
      </c>
      <c r="H194" s="4">
        <v>6871106410</v>
      </c>
      <c r="I194" s="4">
        <v>68310011301</v>
      </c>
      <c r="J194" s="47" t="s">
        <v>314</v>
      </c>
    </row>
    <row r="195" spans="1:102" ht="12.5" hidden="1">
      <c r="A195" s="4">
        <v>190</v>
      </c>
      <c r="B195" s="4" t="str">
        <f t="shared" si="0"/>
        <v/>
      </c>
      <c r="C195" s="4" t="s">
        <v>211</v>
      </c>
      <c r="D195" s="2">
        <f t="shared" si="1"/>
        <v>13</v>
      </c>
      <c r="E195" s="4">
        <v>13</v>
      </c>
      <c r="F195" s="4" t="s">
        <v>211</v>
      </c>
      <c r="G195" s="4">
        <v>2102106203</v>
      </c>
      <c r="H195" s="4">
        <v>6865524206</v>
      </c>
      <c r="I195" s="4">
        <v>68210004518</v>
      </c>
      <c r="J195" s="47" t="s">
        <v>719</v>
      </c>
    </row>
    <row r="196" spans="1:102" ht="12.5" hidden="1">
      <c r="A196" s="4">
        <v>191</v>
      </c>
      <c r="B196" s="4" t="str">
        <f t="shared" si="0"/>
        <v/>
      </c>
      <c r="C196" s="4" t="s">
        <v>211</v>
      </c>
      <c r="D196" s="2">
        <f t="shared" si="1"/>
        <v>14</v>
      </c>
      <c r="E196" s="4">
        <v>14</v>
      </c>
      <c r="F196" s="4" t="s">
        <v>211</v>
      </c>
      <c r="G196" s="4">
        <v>2102106189</v>
      </c>
      <c r="H196" s="4">
        <v>6865524207</v>
      </c>
      <c r="I196" s="4">
        <v>68310010394</v>
      </c>
      <c r="J196" s="47" t="s">
        <v>317</v>
      </c>
    </row>
    <row r="197" spans="1:102" ht="12.5" hidden="1">
      <c r="A197" s="4">
        <v>192</v>
      </c>
      <c r="B197" s="4" t="str">
        <f t="shared" si="0"/>
        <v/>
      </c>
      <c r="C197" s="4" t="s">
        <v>211</v>
      </c>
      <c r="D197" s="2">
        <f t="shared" si="1"/>
        <v>15</v>
      </c>
      <c r="E197" s="4">
        <v>15</v>
      </c>
      <c r="F197" s="4" t="s">
        <v>211</v>
      </c>
      <c r="G197" s="4">
        <v>2102106186</v>
      </c>
      <c r="H197" s="4">
        <v>6871106411</v>
      </c>
      <c r="I197" s="4">
        <v>68210005004</v>
      </c>
      <c r="J197" s="47" t="s">
        <v>720</v>
      </c>
    </row>
    <row r="198" spans="1:102" ht="12.5" hidden="1">
      <c r="A198" s="4">
        <v>193</v>
      </c>
      <c r="B198" s="4" t="str">
        <f t="shared" si="0"/>
        <v/>
      </c>
      <c r="C198" s="4" t="s">
        <v>211</v>
      </c>
      <c r="D198" s="2">
        <f t="shared" si="1"/>
        <v>16</v>
      </c>
      <c r="E198" s="4">
        <v>16</v>
      </c>
      <c r="F198" s="4" t="s">
        <v>211</v>
      </c>
      <c r="G198" s="4">
        <v>2102106184</v>
      </c>
      <c r="H198" s="4">
        <v>6865524210</v>
      </c>
      <c r="I198" s="4">
        <v>68310001373</v>
      </c>
      <c r="J198" s="47" t="s">
        <v>320</v>
      </c>
    </row>
    <row r="199" spans="1:102" ht="12.5" hidden="1">
      <c r="A199" s="4">
        <v>194</v>
      </c>
      <c r="B199" s="4" t="str">
        <f t="shared" si="0"/>
        <v/>
      </c>
      <c r="C199" s="4" t="s">
        <v>211</v>
      </c>
      <c r="D199" s="2">
        <f t="shared" si="1"/>
        <v>17</v>
      </c>
      <c r="E199" s="4">
        <v>17</v>
      </c>
      <c r="F199" s="4" t="s">
        <v>211</v>
      </c>
      <c r="G199" s="4">
        <v>2102106181</v>
      </c>
      <c r="H199" s="4">
        <v>6865524211</v>
      </c>
      <c r="I199" s="4">
        <v>68310003306</v>
      </c>
      <c r="J199" s="47" t="s">
        <v>321</v>
      </c>
    </row>
    <row r="200" spans="1:102" ht="12.5" hidden="1">
      <c r="A200" s="4">
        <v>195</v>
      </c>
      <c r="B200" s="4" t="str">
        <f t="shared" si="0"/>
        <v/>
      </c>
      <c r="C200" s="4" t="s">
        <v>211</v>
      </c>
      <c r="D200" s="2">
        <f t="shared" si="1"/>
        <v>18</v>
      </c>
      <c r="E200" s="4">
        <v>18</v>
      </c>
      <c r="F200" s="4" t="s">
        <v>211</v>
      </c>
      <c r="G200" s="4">
        <v>2102105154</v>
      </c>
      <c r="H200" s="4">
        <v>6865524328</v>
      </c>
      <c r="I200" s="4">
        <v>68210003022</v>
      </c>
      <c r="J200" s="47" t="s">
        <v>721</v>
      </c>
    </row>
    <row r="201" spans="1:102" ht="12.5" hidden="1">
      <c r="A201" s="4">
        <v>196</v>
      </c>
      <c r="B201" s="4" t="str">
        <f t="shared" si="0"/>
        <v/>
      </c>
      <c r="C201" s="4" t="s">
        <v>211</v>
      </c>
      <c r="D201" s="2">
        <f t="shared" si="1"/>
        <v>19</v>
      </c>
      <c r="E201" s="4">
        <v>19</v>
      </c>
      <c r="F201" s="4" t="s">
        <v>211</v>
      </c>
      <c r="G201" s="4">
        <v>2102106199</v>
      </c>
      <c r="H201" s="4">
        <v>6871106412</v>
      </c>
      <c r="I201" s="4">
        <v>68310006085</v>
      </c>
      <c r="J201" s="47" t="s">
        <v>355</v>
      </c>
    </row>
    <row r="202" spans="1:102" ht="12.5" hidden="1">
      <c r="A202" s="4">
        <v>197</v>
      </c>
      <c r="B202" s="4" t="str">
        <f t="shared" si="0"/>
        <v/>
      </c>
      <c r="C202" s="4" t="s">
        <v>211</v>
      </c>
      <c r="D202" s="2">
        <f t="shared" si="1"/>
        <v>20</v>
      </c>
      <c r="E202" s="4">
        <v>20</v>
      </c>
      <c r="F202" s="4" t="s">
        <v>211</v>
      </c>
      <c r="G202" s="4">
        <v>2102106182</v>
      </c>
      <c r="H202" s="4">
        <v>6865524213</v>
      </c>
      <c r="I202" s="4">
        <v>68310006800</v>
      </c>
      <c r="J202" s="47" t="s">
        <v>323</v>
      </c>
    </row>
    <row r="203" spans="1:102" ht="12.5" hidden="1">
      <c r="A203" s="4">
        <v>198</v>
      </c>
      <c r="B203" s="4" t="str">
        <f t="shared" si="0"/>
        <v/>
      </c>
      <c r="C203" s="4" t="s">
        <v>211</v>
      </c>
      <c r="D203" s="2">
        <f t="shared" si="1"/>
        <v>21</v>
      </c>
      <c r="E203" s="4">
        <v>21</v>
      </c>
      <c r="F203" s="4" t="s">
        <v>211</v>
      </c>
      <c r="G203" s="4">
        <v>2102106191</v>
      </c>
      <c r="H203" s="4">
        <v>6858294928</v>
      </c>
      <c r="I203" s="4">
        <v>68210006700</v>
      </c>
      <c r="J203" s="47" t="s">
        <v>722</v>
      </c>
    </row>
    <row r="204" spans="1:102" ht="12.5" hidden="1">
      <c r="A204" s="4">
        <v>199</v>
      </c>
      <c r="B204" s="4" t="str">
        <f t="shared" si="0"/>
        <v/>
      </c>
      <c r="C204" s="4" t="s">
        <v>211</v>
      </c>
      <c r="D204" s="2">
        <f t="shared" si="1"/>
        <v>22</v>
      </c>
      <c r="E204" s="4">
        <v>22</v>
      </c>
      <c r="F204" s="4" t="s">
        <v>211</v>
      </c>
      <c r="G204" s="4">
        <v>2102106185</v>
      </c>
      <c r="H204" s="4">
        <v>6871106413</v>
      </c>
      <c r="I204" s="4">
        <v>68210006430</v>
      </c>
      <c r="J204" s="47" t="s">
        <v>723</v>
      </c>
    </row>
    <row r="205" spans="1:102" ht="12.5" hidden="1">
      <c r="A205" s="4">
        <v>200</v>
      </c>
      <c r="B205" s="4" t="str">
        <f t="shared" si="0"/>
        <v/>
      </c>
      <c r="C205" s="4" t="s">
        <v>211</v>
      </c>
      <c r="D205" s="2">
        <f t="shared" si="1"/>
        <v>23</v>
      </c>
      <c r="E205" s="4">
        <v>23</v>
      </c>
      <c r="F205" s="4" t="s">
        <v>211</v>
      </c>
      <c r="G205" s="4">
        <v>2102106190</v>
      </c>
      <c r="H205" s="4">
        <v>6871106414</v>
      </c>
      <c r="I205" s="4">
        <v>68310010573</v>
      </c>
      <c r="J205" s="47" t="s">
        <v>328</v>
      </c>
    </row>
    <row r="206" spans="1:102" ht="13" hidden="1">
      <c r="A206" s="4">
        <v>201</v>
      </c>
      <c r="B206" s="4" t="str">
        <f t="shared" si="0"/>
        <v/>
      </c>
      <c r="C206" s="4" t="s">
        <v>236</v>
      </c>
      <c r="D206" s="2">
        <f t="shared" si="1"/>
        <v>1</v>
      </c>
      <c r="E206" s="4">
        <v>1</v>
      </c>
      <c r="F206" s="4" t="s">
        <v>236</v>
      </c>
      <c r="G206" s="4">
        <v>2004950424</v>
      </c>
      <c r="H206" s="4">
        <v>6858719650</v>
      </c>
      <c r="I206" s="4">
        <v>68209001486</v>
      </c>
      <c r="J206" s="47" t="s">
        <v>396</v>
      </c>
      <c r="AE206" s="55" t="s">
        <v>956</v>
      </c>
      <c r="AF206" s="55" t="s">
        <v>957</v>
      </c>
      <c r="AG206" s="55" t="s">
        <v>957</v>
      </c>
      <c r="CX206" s="58"/>
    </row>
    <row r="207" spans="1:102" ht="12.5" hidden="1">
      <c r="A207" s="4">
        <v>202</v>
      </c>
      <c r="B207" s="4" t="str">
        <f t="shared" si="0"/>
        <v/>
      </c>
      <c r="C207" s="4" t="s">
        <v>236</v>
      </c>
      <c r="D207" s="2">
        <f t="shared" si="1"/>
        <v>2</v>
      </c>
      <c r="E207" s="4">
        <v>2</v>
      </c>
      <c r="F207" s="4" t="s">
        <v>236</v>
      </c>
      <c r="G207" s="4">
        <v>2004950257</v>
      </c>
      <c r="H207" s="4">
        <v>6850697154</v>
      </c>
      <c r="I207" s="4">
        <v>68209004739</v>
      </c>
      <c r="J207" s="47" t="s">
        <v>397</v>
      </c>
      <c r="AG207" s="55" t="s">
        <v>957</v>
      </c>
    </row>
    <row r="208" spans="1:102" ht="12.5" hidden="1">
      <c r="A208" s="4">
        <v>203</v>
      </c>
      <c r="B208" s="4" t="str">
        <f t="shared" si="0"/>
        <v/>
      </c>
      <c r="C208" s="4" t="s">
        <v>236</v>
      </c>
      <c r="D208" s="2">
        <f t="shared" si="1"/>
        <v>3</v>
      </c>
      <c r="E208" s="4">
        <v>3</v>
      </c>
      <c r="F208" s="4" t="s">
        <v>236</v>
      </c>
      <c r="G208" s="4">
        <v>2004927411</v>
      </c>
      <c r="H208" s="4">
        <v>6850799413</v>
      </c>
      <c r="I208" s="4">
        <v>68209000602</v>
      </c>
      <c r="J208" s="47" t="s">
        <v>398</v>
      </c>
      <c r="AD208" s="55" t="s">
        <v>957</v>
      </c>
      <c r="AE208" s="55" t="s">
        <v>957</v>
      </c>
      <c r="AF208" s="55" t="s">
        <v>957</v>
      </c>
      <c r="AG208" s="55" t="s">
        <v>957</v>
      </c>
    </row>
    <row r="209" spans="1:100" ht="12.5" hidden="1">
      <c r="A209" s="4">
        <v>204</v>
      </c>
      <c r="B209" s="4" t="str">
        <f t="shared" si="0"/>
        <v/>
      </c>
      <c r="C209" s="4" t="s">
        <v>236</v>
      </c>
      <c r="D209" s="2">
        <f t="shared" si="1"/>
        <v>4</v>
      </c>
      <c r="E209" s="4">
        <v>4</v>
      </c>
      <c r="F209" s="4" t="s">
        <v>236</v>
      </c>
      <c r="G209" s="4">
        <v>2004927413</v>
      </c>
      <c r="H209" s="4">
        <v>6846999300</v>
      </c>
      <c r="I209" s="4">
        <v>68309008051</v>
      </c>
      <c r="J209" s="47" t="s">
        <v>399</v>
      </c>
      <c r="AD209" s="55" t="s">
        <v>957</v>
      </c>
      <c r="AE209" s="55" t="s">
        <v>957</v>
      </c>
      <c r="AF209" s="55" t="s">
        <v>957</v>
      </c>
      <c r="AG209" s="55" t="s">
        <v>957</v>
      </c>
    </row>
    <row r="210" spans="1:100" ht="12.5" hidden="1">
      <c r="A210" s="4">
        <v>205</v>
      </c>
      <c r="B210" s="4" t="str">
        <f t="shared" si="0"/>
        <v/>
      </c>
      <c r="C210" s="4" t="s">
        <v>236</v>
      </c>
      <c r="D210" s="2">
        <f t="shared" si="1"/>
        <v>5</v>
      </c>
      <c r="E210" s="4">
        <v>5</v>
      </c>
      <c r="F210" s="4" t="s">
        <v>236</v>
      </c>
      <c r="G210" s="4">
        <v>2005201744</v>
      </c>
      <c r="H210" s="4">
        <v>6858719627</v>
      </c>
      <c r="I210" s="4">
        <v>68309004130</v>
      </c>
      <c r="J210" s="47" t="s">
        <v>400</v>
      </c>
      <c r="AG210" s="55" t="s">
        <v>957</v>
      </c>
    </row>
    <row r="211" spans="1:100" ht="12.5" hidden="1">
      <c r="A211" s="4">
        <v>206</v>
      </c>
      <c r="B211" s="4" t="str">
        <f t="shared" si="0"/>
        <v/>
      </c>
      <c r="C211" s="4" t="s">
        <v>236</v>
      </c>
      <c r="D211" s="2">
        <f t="shared" si="1"/>
        <v>6</v>
      </c>
      <c r="E211" s="4">
        <v>6</v>
      </c>
      <c r="F211" s="4" t="s">
        <v>236</v>
      </c>
      <c r="G211" s="4">
        <v>2005777630</v>
      </c>
      <c r="H211" s="4">
        <v>6802346768</v>
      </c>
      <c r="I211" s="4">
        <v>68309011639</v>
      </c>
      <c r="J211" s="47" t="s">
        <v>401</v>
      </c>
      <c r="AG211" s="55" t="s">
        <v>957</v>
      </c>
    </row>
    <row r="212" spans="1:100" ht="12.5" hidden="1">
      <c r="A212" s="4">
        <v>207</v>
      </c>
      <c r="B212" s="4" t="str">
        <f t="shared" si="0"/>
        <v/>
      </c>
      <c r="C212" s="4" t="s">
        <v>236</v>
      </c>
      <c r="D212" s="2">
        <f t="shared" si="1"/>
        <v>7</v>
      </c>
      <c r="E212" s="4">
        <v>7</v>
      </c>
      <c r="F212" s="4" t="s">
        <v>236</v>
      </c>
      <c r="G212" s="4">
        <v>2005778938</v>
      </c>
      <c r="H212" s="4">
        <v>6853172795</v>
      </c>
      <c r="I212" s="4">
        <v>68209005480</v>
      </c>
      <c r="J212" s="47" t="s">
        <v>402</v>
      </c>
    </row>
    <row r="213" spans="1:100" ht="12.5" hidden="1">
      <c r="A213" s="4">
        <v>208</v>
      </c>
      <c r="B213" s="4" t="str">
        <f t="shared" si="0"/>
        <v/>
      </c>
      <c r="C213" s="4" t="s">
        <v>236</v>
      </c>
      <c r="D213" s="2">
        <f t="shared" si="1"/>
        <v>8</v>
      </c>
      <c r="E213" s="4">
        <v>8</v>
      </c>
      <c r="F213" s="4" t="s">
        <v>236</v>
      </c>
      <c r="G213" s="4">
        <v>2004927406</v>
      </c>
      <c r="H213" s="4">
        <v>6850799409</v>
      </c>
      <c r="I213" s="4">
        <v>68309004202</v>
      </c>
      <c r="J213" s="47" t="s">
        <v>403</v>
      </c>
      <c r="AE213" s="55" t="s">
        <v>957</v>
      </c>
      <c r="AF213" s="55" t="s">
        <v>957</v>
      </c>
      <c r="AG213" s="55" t="s">
        <v>957</v>
      </c>
    </row>
    <row r="214" spans="1:100" ht="12.5" hidden="1">
      <c r="A214" s="4">
        <v>209</v>
      </c>
      <c r="B214" s="4" t="str">
        <f t="shared" si="0"/>
        <v/>
      </c>
      <c r="C214" s="4" t="s">
        <v>236</v>
      </c>
      <c r="D214" s="2">
        <f t="shared" si="1"/>
        <v>9</v>
      </c>
      <c r="E214" s="4">
        <v>9</v>
      </c>
      <c r="F214" s="4" t="s">
        <v>236</v>
      </c>
      <c r="G214" s="4">
        <v>2005189882</v>
      </c>
      <c r="H214" s="4">
        <v>6884660620</v>
      </c>
      <c r="I214" s="4">
        <v>68209002898</v>
      </c>
      <c r="J214" s="47" t="s">
        <v>404</v>
      </c>
      <c r="AE214" s="55" t="s">
        <v>957</v>
      </c>
      <c r="AF214" s="55" t="s">
        <v>957</v>
      </c>
      <c r="AG214" s="55" t="s">
        <v>957</v>
      </c>
    </row>
    <row r="215" spans="1:100" ht="12.5" hidden="1">
      <c r="A215" s="4">
        <v>210</v>
      </c>
      <c r="B215" s="4" t="str">
        <f t="shared" si="0"/>
        <v/>
      </c>
      <c r="C215" s="4" t="s">
        <v>236</v>
      </c>
      <c r="D215" s="2">
        <f t="shared" si="1"/>
        <v>10</v>
      </c>
      <c r="E215" s="4">
        <v>10</v>
      </c>
      <c r="F215" s="4" t="s">
        <v>236</v>
      </c>
      <c r="G215" s="4">
        <v>2004940427</v>
      </c>
      <c r="H215" s="4">
        <v>6858719655</v>
      </c>
      <c r="I215" s="4">
        <v>68309010628</v>
      </c>
      <c r="J215" s="47" t="s">
        <v>405</v>
      </c>
      <c r="AG215" s="55" t="s">
        <v>957</v>
      </c>
    </row>
    <row r="216" spans="1:100" ht="12.5" hidden="1">
      <c r="A216" s="4">
        <v>211</v>
      </c>
      <c r="B216" s="4" t="str">
        <f t="shared" si="0"/>
        <v/>
      </c>
      <c r="C216" s="4" t="s">
        <v>236</v>
      </c>
      <c r="D216" s="2">
        <f t="shared" si="1"/>
        <v>11</v>
      </c>
      <c r="E216" s="4">
        <v>11</v>
      </c>
      <c r="F216" s="4" t="s">
        <v>236</v>
      </c>
      <c r="G216" s="4">
        <v>2007996085</v>
      </c>
      <c r="H216" s="4">
        <v>6858041654</v>
      </c>
      <c r="I216" s="4">
        <v>68208002019</v>
      </c>
      <c r="J216" s="47" t="s">
        <v>406</v>
      </c>
      <c r="AE216" s="55" t="s">
        <v>957</v>
      </c>
      <c r="AF216" s="55" t="s">
        <v>957</v>
      </c>
      <c r="AG216" s="55" t="s">
        <v>957</v>
      </c>
    </row>
    <row r="217" spans="1:100" ht="13" hidden="1">
      <c r="A217" s="4">
        <v>212</v>
      </c>
      <c r="B217" s="4" t="str">
        <f t="shared" si="0"/>
        <v/>
      </c>
      <c r="C217" s="4" t="s">
        <v>236</v>
      </c>
      <c r="D217" s="2">
        <f t="shared" si="1"/>
        <v>12</v>
      </c>
      <c r="E217" s="4">
        <v>12</v>
      </c>
      <c r="F217" s="4" t="s">
        <v>236</v>
      </c>
      <c r="G217" s="4">
        <v>2004927385</v>
      </c>
      <c r="H217" s="4">
        <v>6838547836</v>
      </c>
      <c r="I217" s="4">
        <v>68309003180</v>
      </c>
      <c r="J217" s="47" t="s">
        <v>407</v>
      </c>
      <c r="AD217" s="55" t="s">
        <v>957</v>
      </c>
      <c r="AE217" s="55" t="s">
        <v>957</v>
      </c>
      <c r="AF217" s="55" t="s">
        <v>957</v>
      </c>
      <c r="AG217" s="55" t="s">
        <v>957</v>
      </c>
      <c r="CV217" s="58"/>
    </row>
    <row r="218" spans="1:100" ht="12.5" hidden="1">
      <c r="A218" s="4">
        <v>213</v>
      </c>
      <c r="B218" s="4" t="str">
        <f t="shared" si="0"/>
        <v/>
      </c>
      <c r="C218" s="4" t="s">
        <v>236</v>
      </c>
      <c r="D218" s="2">
        <f t="shared" si="1"/>
        <v>13</v>
      </c>
      <c r="E218" s="4">
        <v>13</v>
      </c>
      <c r="F218" s="4" t="s">
        <v>236</v>
      </c>
      <c r="G218" s="4">
        <v>2004927405</v>
      </c>
      <c r="H218" s="4">
        <v>6850799408</v>
      </c>
      <c r="I218" s="4">
        <v>68309001137</v>
      </c>
      <c r="J218" s="47" t="s">
        <v>408</v>
      </c>
      <c r="AE218" s="55" t="s">
        <v>957</v>
      </c>
      <c r="AF218" s="55" t="s">
        <v>957</v>
      </c>
      <c r="AG218" s="55" t="s">
        <v>957</v>
      </c>
    </row>
    <row r="219" spans="1:100" ht="12.5" hidden="1">
      <c r="A219" s="4">
        <v>214</v>
      </c>
      <c r="B219" s="4" t="str">
        <f t="shared" si="0"/>
        <v/>
      </c>
      <c r="C219" s="4" t="s">
        <v>236</v>
      </c>
      <c r="D219" s="2">
        <f t="shared" si="1"/>
        <v>14</v>
      </c>
      <c r="E219" s="4">
        <v>14</v>
      </c>
      <c r="F219" s="4" t="s">
        <v>236</v>
      </c>
      <c r="G219" s="4">
        <v>2005552854</v>
      </c>
      <c r="H219" s="4">
        <v>6853458291</v>
      </c>
      <c r="I219" s="4">
        <v>68309004034</v>
      </c>
      <c r="J219" s="47" t="s">
        <v>409</v>
      </c>
      <c r="AG219" s="55" t="s">
        <v>957</v>
      </c>
    </row>
    <row r="220" spans="1:100" ht="12.5" hidden="1">
      <c r="A220" s="4">
        <v>215</v>
      </c>
      <c r="B220" s="4" t="str">
        <f t="shared" si="0"/>
        <v/>
      </c>
      <c r="C220" s="4" t="s">
        <v>236</v>
      </c>
      <c r="D220" s="2">
        <f t="shared" si="1"/>
        <v>15</v>
      </c>
      <c r="E220" s="4">
        <v>15</v>
      </c>
      <c r="F220" s="4" t="s">
        <v>236</v>
      </c>
      <c r="G220" s="4">
        <v>2007300700</v>
      </c>
      <c r="H220" s="4">
        <v>6858041298</v>
      </c>
      <c r="I220" s="4">
        <v>68209004584</v>
      </c>
      <c r="J220" s="47" t="s">
        <v>410</v>
      </c>
      <c r="AD220" s="55" t="s">
        <v>957</v>
      </c>
      <c r="AE220" s="55" t="s">
        <v>957</v>
      </c>
      <c r="AF220" s="55" t="s">
        <v>957</v>
      </c>
      <c r="AG220" s="55" t="s">
        <v>957</v>
      </c>
    </row>
    <row r="221" spans="1:100" ht="12.5" hidden="1">
      <c r="A221" s="4">
        <v>216</v>
      </c>
      <c r="B221" s="4" t="str">
        <f t="shared" si="0"/>
        <v/>
      </c>
      <c r="C221" s="4" t="s">
        <v>236</v>
      </c>
      <c r="D221" s="2">
        <f t="shared" si="1"/>
        <v>16</v>
      </c>
      <c r="E221" s="4">
        <v>16</v>
      </c>
      <c r="F221" s="4" t="s">
        <v>236</v>
      </c>
      <c r="G221" s="4">
        <v>2005197111</v>
      </c>
      <c r="H221" s="4">
        <v>6858719638</v>
      </c>
      <c r="I221" s="4">
        <v>68309008808</v>
      </c>
      <c r="J221" s="47" t="s">
        <v>411</v>
      </c>
      <c r="AD221" s="55" t="s">
        <v>957</v>
      </c>
      <c r="AE221" s="55" t="s">
        <v>957</v>
      </c>
      <c r="AF221" s="55" t="s">
        <v>957</v>
      </c>
      <c r="AG221" s="55" t="s">
        <v>957</v>
      </c>
    </row>
    <row r="222" spans="1:100" ht="12.5" hidden="1">
      <c r="A222" s="4">
        <v>217</v>
      </c>
      <c r="B222" s="4" t="str">
        <f t="shared" si="0"/>
        <v/>
      </c>
      <c r="C222" s="4" t="s">
        <v>236</v>
      </c>
      <c r="D222" s="2">
        <f t="shared" si="1"/>
        <v>17</v>
      </c>
      <c r="E222" s="4">
        <v>17</v>
      </c>
      <c r="F222" s="4" t="s">
        <v>236</v>
      </c>
      <c r="G222" s="4">
        <v>2006475878</v>
      </c>
      <c r="H222" s="4">
        <v>6802620777</v>
      </c>
      <c r="I222" s="4">
        <v>68309005280</v>
      </c>
      <c r="J222" s="47" t="s">
        <v>412</v>
      </c>
      <c r="AG222" s="55" t="s">
        <v>957</v>
      </c>
    </row>
    <row r="223" spans="1:100" ht="12.5" hidden="1">
      <c r="A223" s="4">
        <v>218</v>
      </c>
      <c r="B223" s="4" t="str">
        <f t="shared" si="0"/>
        <v/>
      </c>
      <c r="C223" s="4" t="s">
        <v>236</v>
      </c>
      <c r="D223" s="2">
        <f t="shared" si="1"/>
        <v>18</v>
      </c>
      <c r="E223" s="4">
        <v>18</v>
      </c>
      <c r="F223" s="4" t="s">
        <v>236</v>
      </c>
      <c r="G223" s="4">
        <v>2008054395</v>
      </c>
      <c r="H223" s="4">
        <v>6858041658</v>
      </c>
      <c r="I223" s="4">
        <v>68209013583</v>
      </c>
      <c r="J223" s="47" t="s">
        <v>413</v>
      </c>
      <c r="AE223" s="55" t="s">
        <v>957</v>
      </c>
      <c r="AF223" s="55" t="s">
        <v>957</v>
      </c>
      <c r="AG223" s="55" t="s">
        <v>957</v>
      </c>
    </row>
    <row r="224" spans="1:100" ht="12.5" hidden="1">
      <c r="A224" s="4">
        <v>219</v>
      </c>
      <c r="B224" s="4" t="str">
        <f t="shared" si="0"/>
        <v/>
      </c>
      <c r="C224" s="4" t="s">
        <v>236</v>
      </c>
      <c r="D224" s="2">
        <f t="shared" si="1"/>
        <v>19</v>
      </c>
      <c r="E224" s="4">
        <v>19</v>
      </c>
      <c r="F224" s="4" t="s">
        <v>236</v>
      </c>
      <c r="G224" s="4">
        <v>2008054396</v>
      </c>
      <c r="H224" s="4">
        <v>6860301750</v>
      </c>
      <c r="I224" s="4">
        <v>68209001496</v>
      </c>
      <c r="J224" s="47" t="s">
        <v>414</v>
      </c>
      <c r="AE224" s="55" t="s">
        <v>957</v>
      </c>
      <c r="AF224" s="55" t="s">
        <v>957</v>
      </c>
      <c r="AG224" s="55" t="s">
        <v>957</v>
      </c>
    </row>
    <row r="225" spans="1:33" ht="12.5" hidden="1">
      <c r="A225" s="4">
        <v>220</v>
      </c>
      <c r="B225" s="4" t="str">
        <f t="shared" si="0"/>
        <v/>
      </c>
      <c r="C225" s="4" t="s">
        <v>236</v>
      </c>
      <c r="D225" s="2">
        <f t="shared" si="1"/>
        <v>20</v>
      </c>
      <c r="E225" s="4">
        <v>20</v>
      </c>
      <c r="F225" s="4" t="s">
        <v>236</v>
      </c>
      <c r="G225" s="4">
        <v>2005195955</v>
      </c>
      <c r="H225" s="4">
        <v>6858719643</v>
      </c>
      <c r="I225" s="4">
        <v>68309003123</v>
      </c>
      <c r="J225" s="47" t="s">
        <v>415</v>
      </c>
      <c r="AG225" s="55" t="s">
        <v>957</v>
      </c>
    </row>
    <row r="226" spans="1:33" ht="12.5" hidden="1">
      <c r="A226" s="4">
        <v>221</v>
      </c>
      <c r="B226" s="4" t="str">
        <f t="shared" si="0"/>
        <v/>
      </c>
      <c r="C226" s="4" t="s">
        <v>236</v>
      </c>
      <c r="D226" s="2">
        <f t="shared" si="1"/>
        <v>21</v>
      </c>
      <c r="E226" s="4">
        <v>21</v>
      </c>
      <c r="F226" s="4" t="s">
        <v>236</v>
      </c>
      <c r="G226" s="4">
        <v>2006482291</v>
      </c>
      <c r="H226" s="4">
        <v>6853976551</v>
      </c>
      <c r="I226" s="4">
        <v>68309006274</v>
      </c>
      <c r="J226" s="47" t="s">
        <v>416</v>
      </c>
      <c r="AE226" s="55" t="s">
        <v>957</v>
      </c>
      <c r="AF226" s="55" t="s">
        <v>957</v>
      </c>
      <c r="AG226" s="55" t="s">
        <v>957</v>
      </c>
    </row>
    <row r="227" spans="1:33" ht="12.5" hidden="1">
      <c r="A227" s="4">
        <v>222</v>
      </c>
      <c r="B227" s="4" t="str">
        <f t="shared" si="0"/>
        <v/>
      </c>
      <c r="C227" s="4" t="s">
        <v>236</v>
      </c>
      <c r="D227" s="2">
        <f t="shared" si="1"/>
        <v>22</v>
      </c>
      <c r="E227" s="4">
        <v>22</v>
      </c>
      <c r="F227" s="4" t="s">
        <v>236</v>
      </c>
      <c r="G227" s="4">
        <v>2008054567</v>
      </c>
      <c r="H227" s="4">
        <v>6858041664</v>
      </c>
      <c r="I227" s="4">
        <v>68209005889</v>
      </c>
      <c r="J227" s="47" t="s">
        <v>417</v>
      </c>
      <c r="AD227" s="55" t="s">
        <v>957</v>
      </c>
      <c r="AE227" s="55" t="s">
        <v>957</v>
      </c>
      <c r="AF227" s="55" t="s">
        <v>957</v>
      </c>
      <c r="AG227" s="55" t="s">
        <v>957</v>
      </c>
    </row>
    <row r="228" spans="1:33" ht="12.5" hidden="1">
      <c r="A228" s="4">
        <v>223</v>
      </c>
      <c r="B228" s="4" t="str">
        <f t="shared" si="0"/>
        <v/>
      </c>
      <c r="C228" s="4" t="s">
        <v>236</v>
      </c>
      <c r="D228" s="2">
        <f t="shared" si="1"/>
        <v>23</v>
      </c>
      <c r="E228" s="4">
        <v>23</v>
      </c>
      <c r="F228" s="4" t="s">
        <v>236</v>
      </c>
      <c r="G228" s="4">
        <v>2001245469</v>
      </c>
      <c r="H228" s="4">
        <v>6854176659</v>
      </c>
      <c r="I228" s="4">
        <v>68309008958</v>
      </c>
      <c r="J228" s="47" t="s">
        <v>418</v>
      </c>
      <c r="AF228" s="55" t="s">
        <v>957</v>
      </c>
      <c r="AG228" s="55" t="s">
        <v>957</v>
      </c>
    </row>
    <row r="229" spans="1:33" ht="12.5" hidden="1">
      <c r="A229" s="4">
        <v>224</v>
      </c>
      <c r="B229" s="4" t="str">
        <f t="shared" si="0"/>
        <v/>
      </c>
      <c r="C229" s="4" t="s">
        <v>236</v>
      </c>
      <c r="D229" s="2">
        <f t="shared" si="1"/>
        <v>24</v>
      </c>
      <c r="E229" s="4">
        <v>24</v>
      </c>
      <c r="F229" s="4" t="s">
        <v>236</v>
      </c>
      <c r="G229" s="4">
        <v>2005875240</v>
      </c>
      <c r="H229" s="4">
        <v>6853172814</v>
      </c>
      <c r="I229" s="4">
        <v>68309006667</v>
      </c>
      <c r="J229" s="47" t="s">
        <v>419</v>
      </c>
      <c r="AE229" s="55" t="s">
        <v>957</v>
      </c>
      <c r="AF229" s="55" t="s">
        <v>957</v>
      </c>
      <c r="AG229" s="55" t="s">
        <v>957</v>
      </c>
    </row>
    <row r="230" spans="1:33" ht="12.5" hidden="1">
      <c r="A230" s="4">
        <v>225</v>
      </c>
      <c r="B230" s="4" t="str">
        <f t="shared" si="0"/>
        <v/>
      </c>
      <c r="C230" s="4" t="s">
        <v>236</v>
      </c>
      <c r="D230" s="2">
        <f t="shared" si="1"/>
        <v>25</v>
      </c>
      <c r="E230" s="4">
        <v>25</v>
      </c>
      <c r="F230" s="4" t="s">
        <v>236</v>
      </c>
      <c r="G230" s="4">
        <v>2005651090</v>
      </c>
      <c r="H230" s="4">
        <v>6853172859</v>
      </c>
      <c r="I230" s="4">
        <v>68309011540</v>
      </c>
      <c r="J230" s="47" t="s">
        <v>420</v>
      </c>
      <c r="AE230" s="55"/>
      <c r="AF230" s="55"/>
      <c r="AG230" s="55" t="s">
        <v>957</v>
      </c>
    </row>
    <row r="231" spans="1:33" ht="12.5" hidden="1">
      <c r="A231" s="4">
        <v>226</v>
      </c>
      <c r="B231" s="4" t="str">
        <f t="shared" si="0"/>
        <v/>
      </c>
      <c r="C231" s="4" t="s">
        <v>236</v>
      </c>
      <c r="D231" s="2">
        <f t="shared" si="1"/>
        <v>26</v>
      </c>
      <c r="E231" s="4">
        <v>26</v>
      </c>
      <c r="F231" s="4" t="s">
        <v>236</v>
      </c>
      <c r="G231" s="4">
        <v>2005563314</v>
      </c>
      <c r="H231" s="4">
        <v>6853172887</v>
      </c>
      <c r="I231" s="4">
        <v>68309012748</v>
      </c>
      <c r="J231" s="47" t="s">
        <v>724</v>
      </c>
      <c r="AE231" s="55" t="s">
        <v>957</v>
      </c>
      <c r="AF231" s="55" t="s">
        <v>957</v>
      </c>
      <c r="AG231" s="55" t="s">
        <v>957</v>
      </c>
    </row>
    <row r="232" spans="1:33" ht="12.5" hidden="1">
      <c r="A232" s="4">
        <v>227</v>
      </c>
      <c r="B232" s="4" t="str">
        <f t="shared" si="0"/>
        <v/>
      </c>
      <c r="C232" s="4" t="s">
        <v>236</v>
      </c>
      <c r="D232" s="2">
        <f t="shared" si="1"/>
        <v>27</v>
      </c>
      <c r="E232" s="4">
        <v>27</v>
      </c>
      <c r="F232" s="4" t="s">
        <v>236</v>
      </c>
      <c r="G232" s="4">
        <v>2005656413</v>
      </c>
      <c r="H232" s="4">
        <v>6882955667</v>
      </c>
      <c r="I232" s="4">
        <v>68309007305</v>
      </c>
      <c r="J232" s="47" t="s">
        <v>421</v>
      </c>
      <c r="AD232" s="55" t="s">
        <v>957</v>
      </c>
      <c r="AE232" s="55" t="s">
        <v>957</v>
      </c>
      <c r="AF232" s="55" t="s">
        <v>957</v>
      </c>
      <c r="AG232" s="55" t="s">
        <v>957</v>
      </c>
    </row>
    <row r="233" spans="1:33" ht="12.5" hidden="1">
      <c r="A233" s="4">
        <v>228</v>
      </c>
      <c r="B233" s="4" t="str">
        <f t="shared" si="0"/>
        <v/>
      </c>
      <c r="C233" s="4" t="s">
        <v>236</v>
      </c>
      <c r="D233" s="2">
        <f t="shared" si="1"/>
        <v>28</v>
      </c>
      <c r="E233" s="4">
        <v>28</v>
      </c>
      <c r="F233" s="4" t="s">
        <v>236</v>
      </c>
      <c r="G233" s="4">
        <v>2005656412</v>
      </c>
      <c r="H233" s="4">
        <v>6882955666</v>
      </c>
      <c r="I233" s="4">
        <v>66309018490</v>
      </c>
      <c r="J233" s="47" t="s">
        <v>422</v>
      </c>
      <c r="AD233" s="55" t="s">
        <v>957</v>
      </c>
      <c r="AE233" s="55" t="s">
        <v>957</v>
      </c>
      <c r="AF233" s="55" t="s">
        <v>957</v>
      </c>
      <c r="AG233" s="55" t="s">
        <v>957</v>
      </c>
    </row>
    <row r="234" spans="1:33" ht="12.5" hidden="1">
      <c r="A234" s="4">
        <v>229</v>
      </c>
      <c r="B234" s="4" t="str">
        <f t="shared" si="0"/>
        <v/>
      </c>
      <c r="C234" s="4" t="s">
        <v>236</v>
      </c>
      <c r="D234" s="2">
        <f t="shared" si="1"/>
        <v>29</v>
      </c>
      <c r="E234" s="4">
        <v>29</v>
      </c>
      <c r="F234" s="4" t="s">
        <v>236</v>
      </c>
      <c r="G234" s="4">
        <v>2005651959</v>
      </c>
      <c r="H234" s="4">
        <v>6802655185</v>
      </c>
      <c r="I234" s="4">
        <v>68309007368</v>
      </c>
      <c r="J234" s="47" t="s">
        <v>423</v>
      </c>
      <c r="AG234" s="55" t="s">
        <v>957</v>
      </c>
    </row>
    <row r="235" spans="1:33" ht="12.5" hidden="1">
      <c r="A235" s="4">
        <v>230</v>
      </c>
      <c r="B235" s="4" t="str">
        <f t="shared" si="0"/>
        <v/>
      </c>
      <c r="C235" s="4" t="s">
        <v>236</v>
      </c>
      <c r="D235" s="2">
        <f t="shared" si="1"/>
        <v>30</v>
      </c>
      <c r="E235" s="4">
        <v>30</v>
      </c>
      <c r="F235" s="4" t="s">
        <v>236</v>
      </c>
      <c r="G235" s="4">
        <v>2005194486</v>
      </c>
      <c r="H235" s="4">
        <v>6858719646</v>
      </c>
      <c r="I235" s="4">
        <v>68209009339</v>
      </c>
      <c r="J235" s="47" t="s">
        <v>424</v>
      </c>
      <c r="AG235" s="55" t="s">
        <v>957</v>
      </c>
    </row>
    <row r="236" spans="1:33" ht="12.5" hidden="1">
      <c r="A236" s="4">
        <v>231</v>
      </c>
      <c r="B236" s="4" t="str">
        <f t="shared" si="0"/>
        <v/>
      </c>
      <c r="C236" s="4" t="s">
        <v>236</v>
      </c>
      <c r="D236" s="2">
        <f t="shared" si="1"/>
        <v>31</v>
      </c>
      <c r="E236" s="4">
        <v>31</v>
      </c>
      <c r="F236" s="4" t="s">
        <v>236</v>
      </c>
      <c r="G236" s="4">
        <v>2004950432</v>
      </c>
      <c r="H236" s="4">
        <v>6850703362</v>
      </c>
      <c r="I236" s="4">
        <v>68209010538</v>
      </c>
      <c r="J236" s="47" t="s">
        <v>425</v>
      </c>
    </row>
    <row r="237" spans="1:33" ht="12.5" hidden="1">
      <c r="A237" s="4">
        <v>232</v>
      </c>
      <c r="B237" s="4" t="str">
        <f t="shared" si="0"/>
        <v/>
      </c>
      <c r="C237" s="4" t="s">
        <v>236</v>
      </c>
      <c r="D237" s="2">
        <f t="shared" si="1"/>
        <v>32</v>
      </c>
      <c r="E237" s="4">
        <v>32</v>
      </c>
      <c r="F237" s="4" t="s">
        <v>236</v>
      </c>
      <c r="G237" s="4">
        <v>2005879333</v>
      </c>
      <c r="H237" s="4">
        <v>6801539903</v>
      </c>
      <c r="I237" s="4">
        <v>68309004505</v>
      </c>
      <c r="J237" s="47" t="s">
        <v>426</v>
      </c>
      <c r="AE237" s="55" t="s">
        <v>957</v>
      </c>
      <c r="AF237" s="55" t="s">
        <v>957</v>
      </c>
      <c r="AG237" s="55" t="s">
        <v>957</v>
      </c>
    </row>
    <row r="238" spans="1:33" ht="12.5" hidden="1">
      <c r="A238" s="4">
        <v>233</v>
      </c>
      <c r="B238" s="4" t="str">
        <f t="shared" si="0"/>
        <v/>
      </c>
      <c r="C238" s="4" t="s">
        <v>236</v>
      </c>
      <c r="D238" s="2">
        <f t="shared" si="1"/>
        <v>33</v>
      </c>
      <c r="E238" s="4">
        <v>33</v>
      </c>
      <c r="F238" s="4" t="s">
        <v>236</v>
      </c>
      <c r="G238" s="4">
        <v>2007300787</v>
      </c>
      <c r="H238" s="4">
        <v>6858041305</v>
      </c>
      <c r="I238" s="4">
        <v>68309010580</v>
      </c>
      <c r="J238" s="47" t="s">
        <v>427</v>
      </c>
      <c r="AG238" s="55" t="s">
        <v>957</v>
      </c>
    </row>
    <row r="239" spans="1:33" ht="12.5" hidden="1">
      <c r="A239" s="4">
        <v>234</v>
      </c>
      <c r="B239" s="4" t="str">
        <f t="shared" si="0"/>
        <v/>
      </c>
      <c r="C239" s="4" t="s">
        <v>725</v>
      </c>
      <c r="D239" s="2">
        <f t="shared" si="1"/>
        <v>1</v>
      </c>
      <c r="E239" s="4">
        <v>1</v>
      </c>
      <c r="F239" s="4" t="s">
        <v>725</v>
      </c>
      <c r="G239" s="4">
        <v>2005192960</v>
      </c>
      <c r="H239" s="4">
        <v>6884336465</v>
      </c>
      <c r="I239" s="4">
        <v>68209009886</v>
      </c>
      <c r="J239" s="47" t="s">
        <v>429</v>
      </c>
    </row>
    <row r="240" spans="1:33" ht="12.5" hidden="1">
      <c r="A240" s="4">
        <v>235</v>
      </c>
      <c r="B240" s="4" t="str">
        <f t="shared" si="0"/>
        <v/>
      </c>
      <c r="C240" s="4" t="s">
        <v>725</v>
      </c>
      <c r="D240" s="2">
        <f t="shared" si="1"/>
        <v>2</v>
      </c>
      <c r="E240" s="4">
        <v>2</v>
      </c>
      <c r="F240" s="4" t="s">
        <v>725</v>
      </c>
      <c r="G240" s="4">
        <v>2007814854</v>
      </c>
      <c r="H240" s="4">
        <v>6884336466</v>
      </c>
      <c r="I240" s="4">
        <v>68209008121</v>
      </c>
      <c r="J240" s="47" t="s">
        <v>430</v>
      </c>
      <c r="AE240" s="55" t="s">
        <v>958</v>
      </c>
      <c r="AF240" s="55" t="s">
        <v>958</v>
      </c>
      <c r="AG240" s="55" t="s">
        <v>958</v>
      </c>
    </row>
    <row r="241" spans="1:33" ht="12.5" hidden="1">
      <c r="A241" s="4">
        <v>236</v>
      </c>
      <c r="B241" s="4" t="str">
        <f t="shared" si="0"/>
        <v/>
      </c>
      <c r="C241" s="4" t="s">
        <v>725</v>
      </c>
      <c r="D241" s="2">
        <f t="shared" si="1"/>
        <v>3</v>
      </c>
      <c r="E241" s="4">
        <v>3</v>
      </c>
      <c r="F241" s="4" t="s">
        <v>725</v>
      </c>
      <c r="G241" s="4">
        <v>2004927395</v>
      </c>
      <c r="H241" s="4">
        <v>6853087752</v>
      </c>
      <c r="I241" s="4">
        <v>68309002308</v>
      </c>
      <c r="J241" s="47" t="s">
        <v>431</v>
      </c>
      <c r="AE241" s="55" t="s">
        <v>882</v>
      </c>
      <c r="AF241" s="55" t="s">
        <v>888</v>
      </c>
      <c r="AG241" s="55" t="s">
        <v>888</v>
      </c>
    </row>
    <row r="242" spans="1:33" ht="12.5" hidden="1">
      <c r="A242" s="4">
        <v>237</v>
      </c>
      <c r="B242" s="4" t="str">
        <f t="shared" si="0"/>
        <v/>
      </c>
      <c r="C242" s="4" t="s">
        <v>725</v>
      </c>
      <c r="D242" s="2">
        <f t="shared" si="1"/>
        <v>4</v>
      </c>
      <c r="E242" s="4">
        <v>4</v>
      </c>
      <c r="F242" s="4" t="s">
        <v>725</v>
      </c>
      <c r="G242" s="4">
        <v>2004927391</v>
      </c>
      <c r="H242" s="4">
        <v>6850801678</v>
      </c>
      <c r="I242" s="4">
        <v>68309003313</v>
      </c>
      <c r="J242" s="47" t="s">
        <v>432</v>
      </c>
      <c r="AE242" s="55" t="s">
        <v>888</v>
      </c>
      <c r="AF242" s="55" t="s">
        <v>888</v>
      </c>
      <c r="AG242" s="55" t="s">
        <v>888</v>
      </c>
    </row>
    <row r="243" spans="1:33" ht="12.5" hidden="1">
      <c r="A243" s="4">
        <v>238</v>
      </c>
      <c r="B243" s="4" t="str">
        <f t="shared" si="0"/>
        <v/>
      </c>
      <c r="C243" s="4" t="s">
        <v>725</v>
      </c>
      <c r="D243" s="2">
        <f t="shared" si="1"/>
        <v>5</v>
      </c>
      <c r="E243" s="4">
        <v>5</v>
      </c>
      <c r="F243" s="4" t="s">
        <v>725</v>
      </c>
      <c r="G243" s="4">
        <v>2004944878</v>
      </c>
      <c r="H243" s="4">
        <v>6858719652</v>
      </c>
      <c r="I243" s="4">
        <v>68309006922</v>
      </c>
      <c r="J243" s="47" t="s">
        <v>433</v>
      </c>
      <c r="AE243" s="55" t="s">
        <v>958</v>
      </c>
      <c r="AF243" s="55" t="s">
        <v>958</v>
      </c>
      <c r="AG243" s="55" t="s">
        <v>958</v>
      </c>
    </row>
    <row r="244" spans="1:33" ht="12.5" hidden="1">
      <c r="A244" s="4">
        <v>239</v>
      </c>
      <c r="B244" s="4" t="str">
        <f t="shared" si="0"/>
        <v/>
      </c>
      <c r="C244" s="4" t="s">
        <v>725</v>
      </c>
      <c r="D244" s="2">
        <f t="shared" si="1"/>
        <v>6</v>
      </c>
      <c r="E244" s="4">
        <v>6</v>
      </c>
      <c r="F244" s="4" t="s">
        <v>725</v>
      </c>
      <c r="G244" s="4">
        <v>2006418815</v>
      </c>
      <c r="H244" s="4">
        <v>6801950918</v>
      </c>
      <c r="I244" s="4">
        <v>68309007328</v>
      </c>
      <c r="J244" s="47" t="s">
        <v>434</v>
      </c>
    </row>
    <row r="245" spans="1:33" ht="12.5" hidden="1">
      <c r="A245" s="4">
        <v>240</v>
      </c>
      <c r="B245" s="4" t="str">
        <f t="shared" si="0"/>
        <v>?</v>
      </c>
      <c r="C245" s="4" t="s">
        <v>725</v>
      </c>
      <c r="D245" s="2">
        <f t="shared" si="1"/>
        <v>7</v>
      </c>
      <c r="E245" s="4"/>
      <c r="F245" s="4"/>
      <c r="G245" s="4">
        <v>2001209286</v>
      </c>
      <c r="H245" s="4">
        <v>6851282857</v>
      </c>
      <c r="I245" s="4">
        <v>68309008011</v>
      </c>
      <c r="J245" s="47"/>
    </row>
    <row r="246" spans="1:33" ht="12.5" hidden="1">
      <c r="A246" s="4">
        <v>241</v>
      </c>
      <c r="B246" s="4" t="str">
        <f t="shared" si="0"/>
        <v/>
      </c>
      <c r="C246" s="4" t="s">
        <v>725</v>
      </c>
      <c r="D246" s="2">
        <f t="shared" si="1"/>
        <v>8</v>
      </c>
      <c r="E246" s="4">
        <v>8</v>
      </c>
      <c r="F246" s="4" t="s">
        <v>725</v>
      </c>
      <c r="G246" s="4">
        <v>2004943250</v>
      </c>
      <c r="H246" s="4">
        <v>6858719654</v>
      </c>
      <c r="I246" s="4">
        <v>68309001253</v>
      </c>
      <c r="J246" s="47" t="s">
        <v>435</v>
      </c>
    </row>
    <row r="247" spans="1:33" ht="12.5" hidden="1">
      <c r="A247" s="4">
        <v>242</v>
      </c>
      <c r="B247" s="4" t="str">
        <f t="shared" si="0"/>
        <v/>
      </c>
      <c r="C247" s="4" t="s">
        <v>725</v>
      </c>
      <c r="D247" s="2">
        <f t="shared" si="1"/>
        <v>9</v>
      </c>
      <c r="E247" s="4">
        <v>9</v>
      </c>
      <c r="F247" s="4" t="s">
        <v>725</v>
      </c>
      <c r="G247" s="4">
        <v>2005554573</v>
      </c>
      <c r="H247" s="4">
        <v>6853458290</v>
      </c>
      <c r="I247" s="4">
        <v>68309012184</v>
      </c>
      <c r="J247" s="47" t="s">
        <v>436</v>
      </c>
    </row>
    <row r="248" spans="1:33" ht="12.5" hidden="1">
      <c r="A248" s="4">
        <v>243</v>
      </c>
      <c r="B248" s="4" t="str">
        <f t="shared" si="0"/>
        <v/>
      </c>
      <c r="C248" s="4" t="s">
        <v>725</v>
      </c>
      <c r="D248" s="2">
        <f t="shared" si="1"/>
        <v>10</v>
      </c>
      <c r="E248" s="4">
        <v>10</v>
      </c>
      <c r="F248" s="4" t="s">
        <v>725</v>
      </c>
      <c r="G248" s="4">
        <v>2004948575</v>
      </c>
      <c r="H248" s="4">
        <v>6858719657</v>
      </c>
      <c r="I248" s="4">
        <v>68309003153</v>
      </c>
      <c r="J248" s="47" t="s">
        <v>437</v>
      </c>
      <c r="AE248" s="55" t="s">
        <v>958</v>
      </c>
      <c r="AF248" s="55" t="s">
        <v>958</v>
      </c>
      <c r="AG248" s="55" t="s">
        <v>958</v>
      </c>
    </row>
    <row r="249" spans="1:33" ht="12.5" hidden="1">
      <c r="A249" s="4">
        <v>244</v>
      </c>
      <c r="B249" s="4" t="str">
        <f t="shared" si="0"/>
        <v/>
      </c>
      <c r="C249" s="4" t="s">
        <v>725</v>
      </c>
      <c r="D249" s="2">
        <f t="shared" si="1"/>
        <v>11</v>
      </c>
      <c r="E249" s="4">
        <v>11</v>
      </c>
      <c r="F249" s="4" t="s">
        <v>725</v>
      </c>
      <c r="G249" s="4">
        <v>2005199552</v>
      </c>
      <c r="H249" s="4">
        <v>6884336469</v>
      </c>
      <c r="I249" s="4">
        <v>68309011051</v>
      </c>
      <c r="J249" s="47" t="s">
        <v>438</v>
      </c>
      <c r="AE249" s="55" t="s">
        <v>959</v>
      </c>
      <c r="AF249" s="55" t="s">
        <v>959</v>
      </c>
      <c r="AG249" s="55" t="s">
        <v>959</v>
      </c>
    </row>
    <row r="250" spans="1:33" ht="12.5" hidden="1">
      <c r="A250" s="4">
        <v>245</v>
      </c>
      <c r="B250" s="4" t="str">
        <f t="shared" si="0"/>
        <v/>
      </c>
      <c r="C250" s="4" t="s">
        <v>725</v>
      </c>
      <c r="D250" s="2">
        <f t="shared" si="1"/>
        <v>12</v>
      </c>
      <c r="E250" s="4">
        <v>12</v>
      </c>
      <c r="F250" s="4" t="s">
        <v>725</v>
      </c>
      <c r="G250" s="4">
        <v>2006477067</v>
      </c>
      <c r="H250" s="4">
        <v>6853976542</v>
      </c>
      <c r="I250" s="4">
        <v>68309008240</v>
      </c>
      <c r="J250" s="47" t="s">
        <v>439</v>
      </c>
      <c r="AE250" s="55" t="s">
        <v>882</v>
      </c>
      <c r="AF250" s="55" t="s">
        <v>958</v>
      </c>
      <c r="AG250" s="55" t="s">
        <v>958</v>
      </c>
    </row>
    <row r="251" spans="1:33" ht="12.5" hidden="1">
      <c r="A251" s="4">
        <v>246</v>
      </c>
      <c r="B251" s="4" t="str">
        <f t="shared" si="0"/>
        <v/>
      </c>
      <c r="C251" s="4" t="s">
        <v>725</v>
      </c>
      <c r="D251" s="2">
        <f t="shared" si="1"/>
        <v>13</v>
      </c>
      <c r="E251" s="4">
        <v>13</v>
      </c>
      <c r="F251" s="4" t="s">
        <v>725</v>
      </c>
      <c r="G251" s="4">
        <v>2008054568</v>
      </c>
      <c r="H251" s="4">
        <v>6884336470</v>
      </c>
      <c r="I251" s="4">
        <v>68309009448</v>
      </c>
      <c r="J251" s="47" t="s">
        <v>440</v>
      </c>
      <c r="AE251" s="55" t="s">
        <v>958</v>
      </c>
      <c r="AF251" s="55"/>
      <c r="AG251" s="55" t="s">
        <v>958</v>
      </c>
    </row>
    <row r="252" spans="1:33" ht="12.5" hidden="1">
      <c r="A252" s="4">
        <v>247</v>
      </c>
      <c r="B252" s="4" t="str">
        <f t="shared" si="0"/>
        <v/>
      </c>
      <c r="C252" s="4" t="s">
        <v>725</v>
      </c>
      <c r="D252" s="2">
        <f t="shared" si="1"/>
        <v>14</v>
      </c>
      <c r="E252" s="4">
        <v>14</v>
      </c>
      <c r="F252" s="4" t="s">
        <v>725</v>
      </c>
      <c r="G252" s="4">
        <v>2005656391</v>
      </c>
      <c r="H252" s="4">
        <v>6882955649</v>
      </c>
      <c r="I252" s="4">
        <v>68309002202</v>
      </c>
      <c r="J252" s="47" t="s">
        <v>441</v>
      </c>
      <c r="AE252" s="55" t="s">
        <v>882</v>
      </c>
      <c r="AG252" s="55" t="s">
        <v>882</v>
      </c>
    </row>
    <row r="253" spans="1:33" ht="12.5" hidden="1">
      <c r="A253" s="4">
        <v>248</v>
      </c>
      <c r="B253" s="4" t="str">
        <f t="shared" si="0"/>
        <v/>
      </c>
      <c r="C253" s="4" t="s">
        <v>725</v>
      </c>
      <c r="D253" s="2">
        <f t="shared" si="1"/>
        <v>15</v>
      </c>
      <c r="E253" s="4">
        <v>15</v>
      </c>
      <c r="F253" s="4" t="s">
        <v>725</v>
      </c>
      <c r="G253" s="4">
        <v>2006589949</v>
      </c>
      <c r="H253" s="4">
        <v>6853976522</v>
      </c>
      <c r="I253" s="4">
        <v>68209002824</v>
      </c>
      <c r="J253" s="47" t="s">
        <v>442</v>
      </c>
    </row>
    <row r="254" spans="1:33" ht="12.5" hidden="1">
      <c r="A254" s="4">
        <v>249</v>
      </c>
      <c r="B254" s="4" t="str">
        <f t="shared" si="0"/>
        <v/>
      </c>
      <c r="C254" s="4" t="s">
        <v>725</v>
      </c>
      <c r="D254" s="2">
        <f t="shared" si="1"/>
        <v>16</v>
      </c>
      <c r="E254" s="4">
        <v>16</v>
      </c>
      <c r="F254" s="4" t="s">
        <v>725</v>
      </c>
      <c r="G254" s="4">
        <v>2004950440</v>
      </c>
      <c r="H254" s="4">
        <v>6801618765</v>
      </c>
      <c r="I254" s="4">
        <v>68209006740</v>
      </c>
      <c r="J254" s="47" t="s">
        <v>443</v>
      </c>
    </row>
    <row r="255" spans="1:33" ht="12.5" hidden="1">
      <c r="A255" s="4">
        <v>250</v>
      </c>
      <c r="B255" s="4" t="str">
        <f t="shared" si="0"/>
        <v/>
      </c>
      <c r="C255" s="4" t="s">
        <v>725</v>
      </c>
      <c r="D255" s="2">
        <f t="shared" si="1"/>
        <v>17</v>
      </c>
      <c r="E255" s="4">
        <v>17</v>
      </c>
      <c r="F255" s="4" t="s">
        <v>725</v>
      </c>
      <c r="G255" s="4">
        <v>2004950417</v>
      </c>
      <c r="H255" s="4">
        <v>6858719663</v>
      </c>
      <c r="I255" s="4">
        <v>68309004306</v>
      </c>
      <c r="J255" s="47" t="s">
        <v>444</v>
      </c>
      <c r="AE255" s="55" t="s">
        <v>926</v>
      </c>
      <c r="AG255" s="55" t="s">
        <v>694</v>
      </c>
    </row>
    <row r="256" spans="1:33" ht="12.5" hidden="1">
      <c r="A256" s="4">
        <v>251</v>
      </c>
      <c r="B256" s="4" t="str">
        <f t="shared" si="0"/>
        <v/>
      </c>
      <c r="C256" s="4" t="s">
        <v>725</v>
      </c>
      <c r="D256" s="2">
        <f t="shared" si="1"/>
        <v>18</v>
      </c>
      <c r="E256" s="4">
        <v>18</v>
      </c>
      <c r="F256" s="4" t="s">
        <v>725</v>
      </c>
      <c r="G256" s="4">
        <v>2005656404</v>
      </c>
      <c r="H256" s="4">
        <v>6884336471</v>
      </c>
      <c r="I256" s="4">
        <v>68309008565</v>
      </c>
      <c r="J256" s="47" t="s">
        <v>445</v>
      </c>
      <c r="AE256" s="55" t="s">
        <v>882</v>
      </c>
      <c r="AF256" s="55" t="s">
        <v>958</v>
      </c>
      <c r="AG256" s="55" t="s">
        <v>958</v>
      </c>
    </row>
    <row r="257" spans="1:54" ht="12.5" hidden="1">
      <c r="A257" s="4">
        <v>252</v>
      </c>
      <c r="B257" s="4" t="str">
        <f t="shared" si="0"/>
        <v/>
      </c>
      <c r="C257" s="4" t="s">
        <v>725</v>
      </c>
      <c r="D257" s="2">
        <f t="shared" si="1"/>
        <v>19</v>
      </c>
      <c r="E257" s="4">
        <v>19</v>
      </c>
      <c r="F257" s="4" t="s">
        <v>725</v>
      </c>
      <c r="G257" s="4">
        <v>2004939824</v>
      </c>
      <c r="H257" s="4">
        <v>6858719664</v>
      </c>
      <c r="I257" s="4">
        <v>68309008553</v>
      </c>
      <c r="J257" s="47" t="s">
        <v>446</v>
      </c>
      <c r="AE257" s="55" t="s">
        <v>958</v>
      </c>
      <c r="AF257" s="55" t="s">
        <v>882</v>
      </c>
      <c r="AG257" s="55" t="s">
        <v>882</v>
      </c>
      <c r="AZ257" s="55" t="s">
        <v>960</v>
      </c>
      <c r="BA257" s="55" t="s">
        <v>882</v>
      </c>
      <c r="BB257" s="55" t="s">
        <v>882</v>
      </c>
    </row>
    <row r="258" spans="1:54" ht="12.5" hidden="1">
      <c r="A258" s="4">
        <v>253</v>
      </c>
      <c r="B258" s="4" t="str">
        <f t="shared" si="0"/>
        <v/>
      </c>
      <c r="C258" s="4" t="s">
        <v>725</v>
      </c>
      <c r="D258" s="2">
        <f t="shared" si="1"/>
        <v>20</v>
      </c>
      <c r="E258" s="4">
        <v>20</v>
      </c>
      <c r="F258" s="4" t="s">
        <v>725</v>
      </c>
      <c r="G258" s="4">
        <v>2007300213</v>
      </c>
      <c r="H258" s="4">
        <v>6884336473</v>
      </c>
      <c r="I258" s="4">
        <v>68309001115</v>
      </c>
      <c r="J258" s="47" t="s">
        <v>447</v>
      </c>
      <c r="AE258" s="55" t="s">
        <v>958</v>
      </c>
      <c r="AF258" s="55" t="s">
        <v>958</v>
      </c>
      <c r="AG258" s="55" t="s">
        <v>958</v>
      </c>
    </row>
    <row r="259" spans="1:54" ht="12.5" hidden="1">
      <c r="A259" s="4">
        <v>254</v>
      </c>
      <c r="B259" s="4" t="str">
        <f t="shared" si="0"/>
        <v/>
      </c>
      <c r="C259" s="4" t="s">
        <v>725</v>
      </c>
      <c r="D259" s="2">
        <f t="shared" si="1"/>
        <v>21</v>
      </c>
      <c r="E259" s="4">
        <v>21</v>
      </c>
      <c r="F259" s="4" t="s">
        <v>725</v>
      </c>
      <c r="G259" s="4">
        <v>2005690964</v>
      </c>
      <c r="H259" s="4">
        <v>6882955612</v>
      </c>
      <c r="I259" s="4">
        <v>68309012772</v>
      </c>
      <c r="J259" s="47" t="s">
        <v>448</v>
      </c>
      <c r="AE259" s="55" t="s">
        <v>882</v>
      </c>
      <c r="AF259" s="55" t="s">
        <v>958</v>
      </c>
      <c r="AG259" s="55" t="s">
        <v>958</v>
      </c>
    </row>
    <row r="260" spans="1:54" ht="12.5" hidden="1">
      <c r="A260" s="4">
        <v>255</v>
      </c>
      <c r="B260" s="4" t="str">
        <f t="shared" si="0"/>
        <v/>
      </c>
      <c r="C260" s="4" t="s">
        <v>725</v>
      </c>
      <c r="D260" s="2">
        <f t="shared" si="1"/>
        <v>22</v>
      </c>
      <c r="E260" s="4">
        <v>22</v>
      </c>
      <c r="F260" s="4" t="s">
        <v>725</v>
      </c>
      <c r="G260" s="4">
        <v>2004927393</v>
      </c>
      <c r="H260" s="4">
        <v>6850799397</v>
      </c>
      <c r="I260" s="4">
        <v>68309005716</v>
      </c>
      <c r="J260" s="47" t="s">
        <v>449</v>
      </c>
      <c r="AE260" s="55" t="s">
        <v>882</v>
      </c>
      <c r="AF260" s="55" t="s">
        <v>958</v>
      </c>
      <c r="AG260" s="55" t="s">
        <v>958</v>
      </c>
    </row>
    <row r="261" spans="1:54" ht="12.5" hidden="1">
      <c r="A261" s="4">
        <v>256</v>
      </c>
      <c r="B261" s="4" t="str">
        <f t="shared" ref="B261:B515" si="2">IF(C261=F261,"","?")</f>
        <v/>
      </c>
      <c r="C261" s="4" t="s">
        <v>725</v>
      </c>
      <c r="D261" s="2">
        <f t="shared" ref="D261:D515" si="3">IF(C261=C260,D260+1,1)</f>
        <v>23</v>
      </c>
      <c r="E261" s="4">
        <v>23</v>
      </c>
      <c r="F261" s="4" t="s">
        <v>725</v>
      </c>
      <c r="G261" s="4">
        <v>2005199839</v>
      </c>
      <c r="H261" s="4">
        <v>6858719640</v>
      </c>
      <c r="I261" s="4">
        <v>68309009950</v>
      </c>
      <c r="J261" s="47" t="s">
        <v>450</v>
      </c>
    </row>
    <row r="262" spans="1:54" ht="12.5" hidden="1">
      <c r="A262" s="4">
        <v>257</v>
      </c>
      <c r="B262" s="4" t="str">
        <f t="shared" si="2"/>
        <v/>
      </c>
      <c r="C262" s="4" t="s">
        <v>725</v>
      </c>
      <c r="D262" s="2">
        <f t="shared" si="3"/>
        <v>24</v>
      </c>
      <c r="E262" s="4">
        <v>24</v>
      </c>
      <c r="F262" s="4" t="s">
        <v>725</v>
      </c>
      <c r="G262" s="4">
        <v>2008054540</v>
      </c>
      <c r="H262" s="4">
        <v>6884336475</v>
      </c>
      <c r="I262" s="4">
        <v>68209012754</v>
      </c>
      <c r="J262" s="47" t="s">
        <v>451</v>
      </c>
      <c r="AE262" s="55" t="s">
        <v>958</v>
      </c>
      <c r="AF262" s="55" t="s">
        <v>958</v>
      </c>
      <c r="AG262" s="55" t="s">
        <v>958</v>
      </c>
    </row>
    <row r="263" spans="1:54" ht="12.5" hidden="1">
      <c r="A263" s="4">
        <v>258</v>
      </c>
      <c r="B263" s="4" t="str">
        <f t="shared" si="2"/>
        <v/>
      </c>
      <c r="C263" s="4" t="s">
        <v>725</v>
      </c>
      <c r="D263" s="2">
        <f t="shared" si="3"/>
        <v>25</v>
      </c>
      <c r="E263" s="4">
        <v>25</v>
      </c>
      <c r="F263" s="4" t="s">
        <v>725</v>
      </c>
      <c r="G263" s="4">
        <v>2006062320</v>
      </c>
      <c r="H263" s="4">
        <v>6882955598</v>
      </c>
      <c r="I263" s="4">
        <v>68309001955</v>
      </c>
      <c r="J263" s="47" t="s">
        <v>452</v>
      </c>
      <c r="AE263" s="55" t="s">
        <v>882</v>
      </c>
      <c r="AF263" s="55" t="s">
        <v>958</v>
      </c>
      <c r="AG263" s="55" t="s">
        <v>958</v>
      </c>
    </row>
    <row r="264" spans="1:54" ht="12.5" hidden="1">
      <c r="A264" s="4">
        <v>259</v>
      </c>
      <c r="B264" s="4" t="str">
        <f t="shared" si="2"/>
        <v/>
      </c>
      <c r="C264" s="4" t="s">
        <v>725</v>
      </c>
      <c r="D264" s="2">
        <f t="shared" si="3"/>
        <v>26</v>
      </c>
      <c r="E264" s="4">
        <v>26</v>
      </c>
      <c r="F264" s="4" t="s">
        <v>725</v>
      </c>
      <c r="G264" s="4">
        <v>2004950248</v>
      </c>
      <c r="H264" s="4">
        <v>6831410286</v>
      </c>
      <c r="I264" s="4">
        <v>68309008688</v>
      </c>
      <c r="J264" s="47" t="s">
        <v>453</v>
      </c>
      <c r="AE264" s="55" t="s">
        <v>882</v>
      </c>
      <c r="AF264" s="55" t="s">
        <v>958</v>
      </c>
      <c r="AG264" s="55" t="s">
        <v>958</v>
      </c>
    </row>
    <row r="265" spans="1:54" ht="12.5" hidden="1">
      <c r="A265" s="4">
        <v>260</v>
      </c>
      <c r="B265" s="4" t="str">
        <f t="shared" si="2"/>
        <v/>
      </c>
      <c r="C265" s="4" t="s">
        <v>725</v>
      </c>
      <c r="D265" s="2">
        <f t="shared" si="3"/>
        <v>27</v>
      </c>
      <c r="E265" s="4">
        <v>27</v>
      </c>
      <c r="F265" s="4" t="s">
        <v>725</v>
      </c>
      <c r="G265" s="4">
        <v>2005656409</v>
      </c>
      <c r="H265" s="4">
        <v>6884336476</v>
      </c>
      <c r="I265" s="4">
        <v>68309007666</v>
      </c>
      <c r="J265" s="47" t="s">
        <v>454</v>
      </c>
      <c r="AE265" s="55" t="s">
        <v>882</v>
      </c>
      <c r="AF265" s="55" t="s">
        <v>958</v>
      </c>
      <c r="AG265" s="55" t="s">
        <v>958</v>
      </c>
    </row>
    <row r="266" spans="1:54" ht="12.5" hidden="1">
      <c r="A266" s="4">
        <v>261</v>
      </c>
      <c r="B266" s="4" t="str">
        <f t="shared" si="2"/>
        <v/>
      </c>
      <c r="C266" s="4" t="s">
        <v>725</v>
      </c>
      <c r="D266" s="2">
        <f t="shared" si="3"/>
        <v>28</v>
      </c>
      <c r="E266" s="4">
        <v>28</v>
      </c>
      <c r="F266" s="4" t="s">
        <v>725</v>
      </c>
      <c r="G266" s="4">
        <v>2005563798</v>
      </c>
      <c r="H266" s="4">
        <v>6802261537</v>
      </c>
      <c r="I266" s="4">
        <v>68309011837</v>
      </c>
      <c r="J266" s="47" t="s">
        <v>455</v>
      </c>
    </row>
    <row r="267" spans="1:54" ht="12.5" hidden="1">
      <c r="A267" s="4">
        <v>262</v>
      </c>
      <c r="B267" s="4" t="str">
        <f t="shared" si="2"/>
        <v/>
      </c>
      <c r="C267" s="4" t="s">
        <v>725</v>
      </c>
      <c r="D267" s="2">
        <f t="shared" si="3"/>
        <v>29</v>
      </c>
      <c r="E267" s="4">
        <v>29</v>
      </c>
      <c r="F267" s="4" t="s">
        <v>725</v>
      </c>
      <c r="G267" s="4">
        <v>2005194940</v>
      </c>
      <c r="H267" s="4">
        <v>6884336477</v>
      </c>
      <c r="I267" s="4">
        <v>68309010497</v>
      </c>
      <c r="J267" s="47" t="s">
        <v>456</v>
      </c>
      <c r="AE267" s="55" t="s">
        <v>888</v>
      </c>
      <c r="AF267" s="55" t="s">
        <v>888</v>
      </c>
      <c r="AG267" s="55" t="s">
        <v>888</v>
      </c>
    </row>
    <row r="268" spans="1:54" ht="12.5" hidden="1">
      <c r="A268" s="4">
        <v>263</v>
      </c>
      <c r="B268" s="4" t="str">
        <f t="shared" si="2"/>
        <v/>
      </c>
      <c r="C268" s="4" t="s">
        <v>725</v>
      </c>
      <c r="D268" s="2">
        <f t="shared" si="3"/>
        <v>30</v>
      </c>
      <c r="E268" s="4">
        <v>30</v>
      </c>
      <c r="F268" s="4" t="s">
        <v>725</v>
      </c>
      <c r="G268" s="4">
        <v>2004941707</v>
      </c>
      <c r="H268" s="4">
        <v>6858719673</v>
      </c>
      <c r="I268" s="4">
        <v>68309007506</v>
      </c>
      <c r="J268" s="47" t="s">
        <v>728</v>
      </c>
      <c r="AE268" s="55" t="s">
        <v>888</v>
      </c>
      <c r="AF268" s="55" t="s">
        <v>882</v>
      </c>
      <c r="AG268" s="55" t="s">
        <v>922</v>
      </c>
      <c r="AZ268" s="55" t="s">
        <v>960</v>
      </c>
      <c r="BA268" s="55" t="s">
        <v>882</v>
      </c>
      <c r="BB268" s="55" t="s">
        <v>882</v>
      </c>
    </row>
    <row r="269" spans="1:54" ht="12.5" hidden="1">
      <c r="A269" s="4">
        <v>264</v>
      </c>
      <c r="B269" s="4" t="str">
        <f t="shared" si="2"/>
        <v/>
      </c>
      <c r="C269" s="4" t="s">
        <v>725</v>
      </c>
      <c r="D269" s="2">
        <f t="shared" si="3"/>
        <v>31</v>
      </c>
      <c r="E269" s="4">
        <v>31</v>
      </c>
      <c r="F269" s="4" t="s">
        <v>725</v>
      </c>
      <c r="G269" s="4">
        <v>2004949975</v>
      </c>
      <c r="H269" s="4">
        <v>6882885370</v>
      </c>
      <c r="I269" s="4">
        <v>68309007767</v>
      </c>
      <c r="J269" s="47" t="s">
        <v>457</v>
      </c>
      <c r="AE269" s="55" t="s">
        <v>926</v>
      </c>
      <c r="AF269" s="55" t="s">
        <v>694</v>
      </c>
      <c r="AG269" s="55" t="s">
        <v>694</v>
      </c>
    </row>
    <row r="270" spans="1:54" ht="12.5" hidden="1">
      <c r="A270" s="4">
        <v>265</v>
      </c>
      <c r="B270" s="4" t="str">
        <f t="shared" si="2"/>
        <v/>
      </c>
      <c r="C270" s="4" t="s">
        <v>725</v>
      </c>
      <c r="D270" s="2">
        <f t="shared" si="3"/>
        <v>32</v>
      </c>
      <c r="E270" s="4">
        <v>32</v>
      </c>
      <c r="F270" s="4" t="s">
        <v>725</v>
      </c>
      <c r="G270" s="4">
        <v>2005200048</v>
      </c>
      <c r="H270" s="4">
        <v>6858719648</v>
      </c>
      <c r="I270" s="4">
        <v>68309011807</v>
      </c>
      <c r="J270" s="47" t="s">
        <v>458</v>
      </c>
      <c r="AE270" s="55" t="s">
        <v>888</v>
      </c>
      <c r="AF270" s="55" t="s">
        <v>888</v>
      </c>
      <c r="AG270" s="55" t="s">
        <v>888</v>
      </c>
    </row>
    <row r="271" spans="1:54" ht="12.5" hidden="1">
      <c r="A271" s="4">
        <v>266</v>
      </c>
      <c r="B271" s="4" t="str">
        <f t="shared" si="2"/>
        <v/>
      </c>
      <c r="C271" s="4" t="s">
        <v>725</v>
      </c>
      <c r="D271" s="2">
        <f t="shared" si="3"/>
        <v>33</v>
      </c>
      <c r="E271" s="4">
        <v>33</v>
      </c>
      <c r="F271" s="4" t="s">
        <v>725</v>
      </c>
      <c r="G271" s="4">
        <v>2001272325</v>
      </c>
      <c r="H271" s="4">
        <v>6853976557</v>
      </c>
      <c r="I271" s="4">
        <v>68309009729</v>
      </c>
      <c r="J271" s="47" t="s">
        <v>459</v>
      </c>
      <c r="AE271" s="55" t="s">
        <v>888</v>
      </c>
      <c r="AF271" s="55" t="s">
        <v>888</v>
      </c>
      <c r="AG271" s="55" t="s">
        <v>888</v>
      </c>
    </row>
    <row r="272" spans="1:54" ht="12.5" hidden="1">
      <c r="A272" s="4">
        <v>267</v>
      </c>
      <c r="B272" s="4" t="str">
        <f t="shared" si="2"/>
        <v/>
      </c>
      <c r="C272" s="4" t="s">
        <v>332</v>
      </c>
      <c r="D272" s="2">
        <f t="shared" si="3"/>
        <v>1</v>
      </c>
      <c r="E272" s="4">
        <v>1</v>
      </c>
      <c r="F272" s="4" t="s">
        <v>332</v>
      </c>
      <c r="G272" s="4">
        <v>2006416665</v>
      </c>
      <c r="H272" s="4">
        <v>6801571214</v>
      </c>
      <c r="I272" s="4">
        <v>68209010600</v>
      </c>
      <c r="J272" s="47" t="s">
        <v>461</v>
      </c>
    </row>
    <row r="273" spans="1:10" ht="12.5" hidden="1">
      <c r="A273" s="4">
        <v>268</v>
      </c>
      <c r="B273" s="4" t="str">
        <f t="shared" si="2"/>
        <v/>
      </c>
      <c r="C273" s="4" t="s">
        <v>332</v>
      </c>
      <c r="D273" s="2">
        <f t="shared" si="3"/>
        <v>2</v>
      </c>
      <c r="E273" s="4">
        <v>2</v>
      </c>
      <c r="F273" s="4" t="s">
        <v>332</v>
      </c>
      <c r="G273" s="4">
        <v>2006471045</v>
      </c>
      <c r="H273" s="4">
        <v>6853976538</v>
      </c>
      <c r="I273" s="4">
        <v>68209003514</v>
      </c>
      <c r="J273" s="47" t="s">
        <v>462</v>
      </c>
    </row>
    <row r="274" spans="1:10" ht="12.5" hidden="1">
      <c r="A274" s="4">
        <v>269</v>
      </c>
      <c r="B274" s="4" t="str">
        <f t="shared" si="2"/>
        <v/>
      </c>
      <c r="C274" s="4" t="s">
        <v>332</v>
      </c>
      <c r="D274" s="2">
        <f t="shared" si="3"/>
        <v>3</v>
      </c>
      <c r="E274" s="4">
        <v>3</v>
      </c>
      <c r="F274" s="4" t="s">
        <v>332</v>
      </c>
      <c r="G274" s="4">
        <v>2006589736</v>
      </c>
      <c r="H274" s="4">
        <v>6854092702</v>
      </c>
      <c r="I274" s="4">
        <v>68209001225</v>
      </c>
      <c r="J274" s="47" t="s">
        <v>463</v>
      </c>
    </row>
    <row r="275" spans="1:10" ht="12.5" hidden="1">
      <c r="A275" s="4">
        <v>270</v>
      </c>
      <c r="B275" s="4" t="str">
        <f t="shared" si="2"/>
        <v/>
      </c>
      <c r="C275" s="4" t="s">
        <v>332</v>
      </c>
      <c r="D275" s="2">
        <f t="shared" si="3"/>
        <v>4</v>
      </c>
      <c r="E275" s="4">
        <v>4</v>
      </c>
      <c r="F275" s="4" t="s">
        <v>332</v>
      </c>
      <c r="G275" s="4">
        <v>2005623918</v>
      </c>
      <c r="H275" s="4">
        <v>6802213634</v>
      </c>
      <c r="I275" s="4">
        <v>68309012102</v>
      </c>
      <c r="J275" s="47" t="s">
        <v>464</v>
      </c>
    </row>
    <row r="276" spans="1:10" ht="12.5" hidden="1">
      <c r="A276" s="4">
        <v>271</v>
      </c>
      <c r="B276" s="4" t="str">
        <f t="shared" si="2"/>
        <v/>
      </c>
      <c r="C276" s="4" t="s">
        <v>332</v>
      </c>
      <c r="D276" s="2">
        <f t="shared" si="3"/>
        <v>5</v>
      </c>
      <c r="E276" s="4">
        <v>5</v>
      </c>
      <c r="F276" s="4" t="s">
        <v>332</v>
      </c>
      <c r="G276" s="4">
        <v>2006588746</v>
      </c>
      <c r="H276" s="4">
        <v>6853976518</v>
      </c>
      <c r="I276" s="4">
        <v>68209008496</v>
      </c>
      <c r="J276" s="47" t="s">
        <v>465</v>
      </c>
    </row>
    <row r="277" spans="1:10" ht="12.5" hidden="1">
      <c r="A277" s="4">
        <v>272</v>
      </c>
      <c r="B277" s="4" t="str">
        <f t="shared" si="2"/>
        <v/>
      </c>
      <c r="C277" s="4" t="s">
        <v>332</v>
      </c>
      <c r="D277" s="2">
        <f t="shared" si="3"/>
        <v>6</v>
      </c>
      <c r="E277" s="4">
        <v>6</v>
      </c>
      <c r="F277" s="4" t="s">
        <v>332</v>
      </c>
      <c r="G277" s="4">
        <v>2004951125</v>
      </c>
      <c r="H277" s="4">
        <v>6850704956</v>
      </c>
      <c r="I277" s="4">
        <v>68209005596</v>
      </c>
      <c r="J277" s="47" t="s">
        <v>730</v>
      </c>
    </row>
    <row r="278" spans="1:10" ht="12.5" hidden="1">
      <c r="A278" s="4">
        <v>273</v>
      </c>
      <c r="B278" s="4" t="str">
        <f t="shared" si="2"/>
        <v/>
      </c>
      <c r="C278" s="4" t="s">
        <v>332</v>
      </c>
      <c r="D278" s="2">
        <f t="shared" si="3"/>
        <v>7</v>
      </c>
      <c r="E278" s="4">
        <v>7</v>
      </c>
      <c r="F278" s="4" t="s">
        <v>332</v>
      </c>
      <c r="G278" s="4">
        <v>2001272283</v>
      </c>
      <c r="H278" s="4">
        <v>6853976520</v>
      </c>
      <c r="I278" s="4">
        <v>68209007718</v>
      </c>
      <c r="J278" s="47" t="s">
        <v>466</v>
      </c>
    </row>
    <row r="279" spans="1:10" ht="12.5" hidden="1">
      <c r="A279" s="4">
        <v>274</v>
      </c>
      <c r="B279" s="4" t="str">
        <f t="shared" si="2"/>
        <v/>
      </c>
      <c r="C279" s="4" t="s">
        <v>332</v>
      </c>
      <c r="D279" s="2">
        <f t="shared" si="3"/>
        <v>8</v>
      </c>
      <c r="E279" s="4">
        <v>8</v>
      </c>
      <c r="F279" s="4" t="s">
        <v>332</v>
      </c>
      <c r="G279" s="4">
        <v>2004951037</v>
      </c>
      <c r="H279" s="4">
        <v>6838371614</v>
      </c>
      <c r="I279" s="4">
        <v>68309007737</v>
      </c>
      <c r="J279" s="47" t="s">
        <v>467</v>
      </c>
    </row>
    <row r="280" spans="1:10" ht="12.5" hidden="1">
      <c r="A280" s="4">
        <v>275</v>
      </c>
      <c r="B280" s="4" t="str">
        <f t="shared" si="2"/>
        <v/>
      </c>
      <c r="C280" s="4" t="s">
        <v>332</v>
      </c>
      <c r="D280" s="2">
        <f t="shared" si="3"/>
        <v>9</v>
      </c>
      <c r="E280" s="4">
        <v>9</v>
      </c>
      <c r="F280" s="4" t="s">
        <v>332</v>
      </c>
      <c r="G280" s="4">
        <v>2005690966</v>
      </c>
      <c r="H280" s="4">
        <v>6882955604</v>
      </c>
      <c r="I280" s="4">
        <v>68309007131</v>
      </c>
      <c r="J280" s="47" t="s">
        <v>468</v>
      </c>
    </row>
    <row r="281" spans="1:10" ht="12.5" hidden="1">
      <c r="A281" s="4">
        <v>276</v>
      </c>
      <c r="B281" s="4" t="str">
        <f t="shared" si="2"/>
        <v/>
      </c>
      <c r="C281" s="4" t="s">
        <v>332</v>
      </c>
      <c r="D281" s="2">
        <f t="shared" si="3"/>
        <v>10</v>
      </c>
      <c r="E281" s="4">
        <v>10</v>
      </c>
      <c r="F281" s="4" t="s">
        <v>332</v>
      </c>
      <c r="G281" s="4">
        <v>2006473604</v>
      </c>
      <c r="H281" s="4">
        <v>6853976541</v>
      </c>
      <c r="I281" s="4">
        <v>68309003416</v>
      </c>
      <c r="J281" s="47" t="s">
        <v>469</v>
      </c>
    </row>
    <row r="282" spans="1:10" ht="12.5" hidden="1">
      <c r="A282" s="4">
        <v>277</v>
      </c>
      <c r="B282" s="4" t="str">
        <f t="shared" si="2"/>
        <v/>
      </c>
      <c r="C282" s="4" t="s">
        <v>332</v>
      </c>
      <c r="D282" s="2">
        <f t="shared" si="3"/>
        <v>11</v>
      </c>
      <c r="E282" s="4">
        <v>11</v>
      </c>
      <c r="F282" s="4" t="s">
        <v>332</v>
      </c>
      <c r="G282" s="4">
        <v>2005195521</v>
      </c>
      <c r="H282" s="4">
        <v>6858719632</v>
      </c>
      <c r="I282" s="4">
        <v>68309005439</v>
      </c>
      <c r="J282" s="47" t="s">
        <v>470</v>
      </c>
    </row>
    <row r="283" spans="1:10" ht="12.5" hidden="1">
      <c r="A283" s="4">
        <v>278</v>
      </c>
      <c r="B283" s="4" t="str">
        <f t="shared" si="2"/>
        <v/>
      </c>
      <c r="C283" s="4" t="s">
        <v>332</v>
      </c>
      <c r="D283" s="2">
        <f t="shared" si="3"/>
        <v>12</v>
      </c>
      <c r="E283" s="4">
        <v>12</v>
      </c>
      <c r="F283" s="4" t="s">
        <v>332</v>
      </c>
      <c r="G283" s="4">
        <v>2005196502</v>
      </c>
      <c r="H283" s="4">
        <v>6884664904</v>
      </c>
      <c r="I283" s="4">
        <v>68309000085</v>
      </c>
      <c r="J283" s="47" t="s">
        <v>471</v>
      </c>
    </row>
    <row r="284" spans="1:10" ht="12.5" hidden="1">
      <c r="A284" s="4">
        <v>279</v>
      </c>
      <c r="B284" s="4" t="str">
        <f t="shared" si="2"/>
        <v/>
      </c>
      <c r="C284" s="4" t="s">
        <v>332</v>
      </c>
      <c r="D284" s="2">
        <f t="shared" si="3"/>
        <v>13</v>
      </c>
      <c r="E284" s="4">
        <v>13</v>
      </c>
      <c r="F284" s="4" t="s">
        <v>332</v>
      </c>
      <c r="G284" s="4">
        <v>2007300055</v>
      </c>
      <c r="H284" s="4">
        <v>6850916477</v>
      </c>
      <c r="I284" s="4">
        <v>68309001084</v>
      </c>
      <c r="J284" s="47" t="s">
        <v>472</v>
      </c>
    </row>
    <row r="285" spans="1:10" ht="12.5" hidden="1">
      <c r="A285" s="4">
        <v>280</v>
      </c>
      <c r="B285" s="4" t="str">
        <f t="shared" si="2"/>
        <v/>
      </c>
      <c r="C285" s="4" t="s">
        <v>332</v>
      </c>
      <c r="D285" s="2">
        <f t="shared" si="3"/>
        <v>14</v>
      </c>
      <c r="E285" s="4">
        <v>14</v>
      </c>
      <c r="F285" s="4" t="s">
        <v>332</v>
      </c>
      <c r="G285" s="4">
        <v>2001272205</v>
      </c>
      <c r="H285" s="4">
        <v>6853976524</v>
      </c>
      <c r="I285" s="4">
        <v>68309010057</v>
      </c>
      <c r="J285" s="47" t="s">
        <v>473</v>
      </c>
    </row>
    <row r="286" spans="1:10" ht="12.5" hidden="1">
      <c r="A286" s="4">
        <v>281</v>
      </c>
      <c r="B286" s="4" t="str">
        <f t="shared" si="2"/>
        <v/>
      </c>
      <c r="C286" s="4" t="s">
        <v>332</v>
      </c>
      <c r="D286" s="2">
        <f t="shared" si="3"/>
        <v>15</v>
      </c>
      <c r="E286" s="4">
        <v>15</v>
      </c>
      <c r="F286" s="4" t="s">
        <v>332</v>
      </c>
      <c r="G286" s="4">
        <v>2005690962</v>
      </c>
      <c r="H286" s="4">
        <v>6882955610</v>
      </c>
      <c r="I286" s="4">
        <v>68309002656</v>
      </c>
      <c r="J286" s="47" t="s">
        <v>474</v>
      </c>
    </row>
    <row r="287" spans="1:10" ht="12.5" hidden="1">
      <c r="A287" s="4">
        <v>282</v>
      </c>
      <c r="B287" s="4" t="str">
        <f t="shared" si="2"/>
        <v/>
      </c>
      <c r="C287" s="4" t="s">
        <v>332</v>
      </c>
      <c r="D287" s="2">
        <f t="shared" si="3"/>
        <v>16</v>
      </c>
      <c r="E287" s="4">
        <v>16</v>
      </c>
      <c r="F287" s="4" t="s">
        <v>332</v>
      </c>
      <c r="G287" s="4">
        <v>2005690965</v>
      </c>
      <c r="H287" s="4">
        <v>6882955614</v>
      </c>
      <c r="I287" s="4">
        <v>68309001578</v>
      </c>
      <c r="J287" s="47" t="s">
        <v>475</v>
      </c>
    </row>
    <row r="288" spans="1:10" ht="12.5" hidden="1">
      <c r="A288" s="4">
        <v>283</v>
      </c>
      <c r="B288" s="4" t="str">
        <f t="shared" si="2"/>
        <v/>
      </c>
      <c r="C288" s="4" t="s">
        <v>332</v>
      </c>
      <c r="D288" s="2">
        <f t="shared" si="3"/>
        <v>17</v>
      </c>
      <c r="E288" s="4">
        <v>17</v>
      </c>
      <c r="F288" s="4" t="s">
        <v>332</v>
      </c>
      <c r="G288" s="4">
        <v>2005647764</v>
      </c>
      <c r="H288" s="4">
        <v>6802251191</v>
      </c>
      <c r="I288" s="4">
        <v>68309006320</v>
      </c>
      <c r="J288" s="47" t="s">
        <v>349</v>
      </c>
    </row>
    <row r="289" spans="1:12" ht="12.5" hidden="1">
      <c r="A289" s="4">
        <v>284</v>
      </c>
      <c r="B289" s="4" t="str">
        <f t="shared" si="2"/>
        <v/>
      </c>
      <c r="C289" s="4" t="s">
        <v>332</v>
      </c>
      <c r="D289" s="2">
        <f t="shared" si="3"/>
        <v>18</v>
      </c>
      <c r="E289" s="4">
        <v>18</v>
      </c>
      <c r="F289" s="4" t="s">
        <v>332</v>
      </c>
      <c r="G289" s="4">
        <v>2006478569</v>
      </c>
      <c r="H289" s="4">
        <v>6853976548</v>
      </c>
      <c r="I289" s="4">
        <v>68309006774</v>
      </c>
      <c r="J289" s="47" t="s">
        <v>476</v>
      </c>
    </row>
    <row r="290" spans="1:12" ht="12.5" hidden="1">
      <c r="A290" s="4">
        <v>285</v>
      </c>
      <c r="B290" s="4" t="str">
        <f t="shared" si="2"/>
        <v/>
      </c>
      <c r="C290" s="4" t="s">
        <v>332</v>
      </c>
      <c r="D290" s="2">
        <f t="shared" si="3"/>
        <v>19</v>
      </c>
      <c r="E290" s="4">
        <v>19</v>
      </c>
      <c r="F290" s="4" t="s">
        <v>332</v>
      </c>
      <c r="G290" s="4">
        <v>2005650163</v>
      </c>
      <c r="H290" s="4">
        <v>6853172857</v>
      </c>
      <c r="I290" s="4">
        <v>68309009942</v>
      </c>
      <c r="J290" s="47" t="s">
        <v>477</v>
      </c>
    </row>
    <row r="291" spans="1:12" ht="12.5" hidden="1">
      <c r="A291" s="4">
        <v>286</v>
      </c>
      <c r="B291" s="4" t="str">
        <f t="shared" si="2"/>
        <v/>
      </c>
      <c r="C291" s="4" t="s">
        <v>332</v>
      </c>
      <c r="D291" s="2">
        <f t="shared" si="3"/>
        <v>20</v>
      </c>
      <c r="E291" s="4">
        <v>20</v>
      </c>
      <c r="F291" s="4" t="s">
        <v>332</v>
      </c>
      <c r="G291" s="4">
        <v>2005690969</v>
      </c>
      <c r="H291" s="4">
        <v>6882955616</v>
      </c>
      <c r="I291" s="4">
        <v>68309005091</v>
      </c>
      <c r="J291" s="47" t="s">
        <v>478</v>
      </c>
    </row>
    <row r="292" spans="1:12" ht="12.5" hidden="1">
      <c r="A292" s="4">
        <v>287</v>
      </c>
      <c r="B292" s="4" t="str">
        <f t="shared" si="2"/>
        <v/>
      </c>
      <c r="C292" s="4" t="s">
        <v>332</v>
      </c>
      <c r="D292" s="2">
        <f t="shared" si="3"/>
        <v>21</v>
      </c>
      <c r="E292" s="4">
        <v>21</v>
      </c>
      <c r="F292" s="4" t="s">
        <v>332</v>
      </c>
      <c r="G292" s="4">
        <v>2005873748</v>
      </c>
      <c r="H292" s="4">
        <v>6853172809</v>
      </c>
      <c r="I292" s="4">
        <v>68309007835</v>
      </c>
      <c r="J292" s="47" t="s">
        <v>479</v>
      </c>
    </row>
    <row r="293" spans="1:12" ht="12.5" hidden="1">
      <c r="A293" s="4">
        <v>288</v>
      </c>
      <c r="B293" s="4" t="str">
        <f t="shared" si="2"/>
        <v/>
      </c>
      <c r="C293" s="4" t="s">
        <v>332</v>
      </c>
      <c r="D293" s="2">
        <f t="shared" si="3"/>
        <v>22</v>
      </c>
      <c r="E293" s="4">
        <v>22</v>
      </c>
      <c r="F293" s="4" t="s">
        <v>332</v>
      </c>
      <c r="G293" s="4">
        <v>2006589359</v>
      </c>
      <c r="H293" s="4">
        <v>6801642438</v>
      </c>
      <c r="I293" s="4">
        <v>68309005075</v>
      </c>
      <c r="J293" s="47" t="s">
        <v>480</v>
      </c>
    </row>
    <row r="294" spans="1:12" ht="12.5" hidden="1">
      <c r="A294" s="4">
        <v>289</v>
      </c>
      <c r="B294" s="4" t="str">
        <f t="shared" si="2"/>
        <v/>
      </c>
      <c r="C294" s="4" t="s">
        <v>332</v>
      </c>
      <c r="D294" s="2">
        <f t="shared" si="3"/>
        <v>23</v>
      </c>
      <c r="E294" s="4">
        <v>23</v>
      </c>
      <c r="F294" s="4" t="s">
        <v>332</v>
      </c>
      <c r="G294" s="4">
        <v>2005690972</v>
      </c>
      <c r="H294" s="4">
        <v>6882955619</v>
      </c>
      <c r="I294" s="4">
        <v>68309005968</v>
      </c>
      <c r="J294" s="47" t="s">
        <v>481</v>
      </c>
    </row>
    <row r="295" spans="1:12" ht="12.5" hidden="1">
      <c r="A295" s="4">
        <v>290</v>
      </c>
      <c r="B295" s="4" t="str">
        <f t="shared" si="2"/>
        <v/>
      </c>
      <c r="C295" s="4" t="s">
        <v>332</v>
      </c>
      <c r="D295" s="2">
        <f t="shared" si="3"/>
        <v>24</v>
      </c>
      <c r="E295" s="4">
        <v>24</v>
      </c>
      <c r="F295" s="4" t="s">
        <v>332</v>
      </c>
      <c r="G295" s="4">
        <v>2008055139</v>
      </c>
      <c r="H295" s="4">
        <v>6860301751</v>
      </c>
      <c r="I295" s="4">
        <v>68309003940</v>
      </c>
      <c r="J295" s="47" t="s">
        <v>482</v>
      </c>
    </row>
    <row r="296" spans="1:12" ht="12.5" hidden="1">
      <c r="A296" s="4">
        <v>291</v>
      </c>
      <c r="B296" s="4" t="str">
        <f t="shared" si="2"/>
        <v/>
      </c>
      <c r="C296" s="4" t="s">
        <v>332</v>
      </c>
      <c r="D296" s="2">
        <f t="shared" si="3"/>
        <v>25</v>
      </c>
      <c r="E296" s="4">
        <v>25</v>
      </c>
      <c r="F296" s="4" t="s">
        <v>332</v>
      </c>
      <c r="G296" s="4">
        <v>2005690958</v>
      </c>
      <c r="H296" s="4">
        <v>6882955620</v>
      </c>
      <c r="I296" s="4">
        <v>68309005371</v>
      </c>
      <c r="J296" s="47" t="s">
        <v>483</v>
      </c>
    </row>
    <row r="297" spans="1:12" ht="12.5" hidden="1">
      <c r="A297" s="4">
        <v>292</v>
      </c>
      <c r="B297" s="4" t="str">
        <f t="shared" si="2"/>
        <v/>
      </c>
      <c r="C297" s="4" t="s">
        <v>332</v>
      </c>
      <c r="D297" s="2">
        <f t="shared" si="3"/>
        <v>26</v>
      </c>
      <c r="E297" s="4">
        <v>26</v>
      </c>
      <c r="F297" s="4" t="s">
        <v>332</v>
      </c>
      <c r="G297" s="4">
        <v>2004927387</v>
      </c>
      <c r="H297" s="4">
        <v>6850799391</v>
      </c>
      <c r="I297" s="4">
        <v>68309004469</v>
      </c>
      <c r="J297" s="47" t="s">
        <v>484</v>
      </c>
    </row>
    <row r="298" spans="1:12" ht="12.5" hidden="1">
      <c r="A298" s="4">
        <v>293</v>
      </c>
      <c r="B298" s="4" t="str">
        <f t="shared" si="2"/>
        <v/>
      </c>
      <c r="C298" s="4" t="s">
        <v>332</v>
      </c>
      <c r="D298" s="2">
        <f t="shared" si="3"/>
        <v>27</v>
      </c>
      <c r="E298" s="4">
        <v>27</v>
      </c>
      <c r="F298" s="4" t="s">
        <v>332</v>
      </c>
      <c r="G298" s="4">
        <v>2006484001</v>
      </c>
      <c r="H298" s="4">
        <v>6853976554</v>
      </c>
      <c r="I298" s="4">
        <v>68309013098</v>
      </c>
      <c r="J298" s="47" t="s">
        <v>485</v>
      </c>
    </row>
    <row r="299" spans="1:12" ht="12.5" hidden="1">
      <c r="A299" s="4">
        <v>294</v>
      </c>
      <c r="B299" s="4" t="str">
        <f t="shared" si="2"/>
        <v/>
      </c>
      <c r="C299" s="4" t="s">
        <v>332</v>
      </c>
      <c r="D299" s="2">
        <f t="shared" si="3"/>
        <v>28</v>
      </c>
      <c r="E299" s="4">
        <v>28</v>
      </c>
      <c r="F299" s="4" t="s">
        <v>332</v>
      </c>
      <c r="G299" s="4">
        <v>2005193732</v>
      </c>
      <c r="H299" s="4">
        <v>6800606839</v>
      </c>
      <c r="I299" s="4">
        <v>68209010981</v>
      </c>
      <c r="J299" s="47" t="s">
        <v>486</v>
      </c>
    </row>
    <row r="300" spans="1:12" ht="12.5" hidden="1">
      <c r="A300" s="4">
        <v>295</v>
      </c>
      <c r="B300" s="4" t="str">
        <f t="shared" si="2"/>
        <v/>
      </c>
      <c r="C300" s="4" t="s">
        <v>332</v>
      </c>
      <c r="D300" s="2">
        <f t="shared" si="3"/>
        <v>29</v>
      </c>
      <c r="E300" s="4">
        <v>29</v>
      </c>
      <c r="F300" s="4" t="s">
        <v>332</v>
      </c>
      <c r="G300" s="4">
        <v>2006488280</v>
      </c>
      <c r="H300" s="4">
        <v>6853976558</v>
      </c>
      <c r="I300" s="4">
        <v>68309012398</v>
      </c>
      <c r="J300" s="47" t="s">
        <v>487</v>
      </c>
    </row>
    <row r="301" spans="1:12" ht="12.5" hidden="1">
      <c r="A301" s="4">
        <v>296</v>
      </c>
      <c r="B301" s="4" t="str">
        <f t="shared" si="2"/>
        <v/>
      </c>
      <c r="C301" s="4" t="s">
        <v>332</v>
      </c>
      <c r="D301" s="2">
        <f t="shared" si="3"/>
        <v>30</v>
      </c>
      <c r="E301" s="4">
        <v>30</v>
      </c>
      <c r="F301" s="4" t="s">
        <v>332</v>
      </c>
      <c r="G301" s="4">
        <v>2004948346</v>
      </c>
      <c r="H301" s="4">
        <v>6858719676</v>
      </c>
      <c r="I301" s="4">
        <v>68309002385</v>
      </c>
      <c r="J301" s="47" t="s">
        <v>488</v>
      </c>
    </row>
    <row r="302" spans="1:12" ht="12.5" hidden="1">
      <c r="A302" s="4">
        <v>297</v>
      </c>
      <c r="B302" s="4" t="str">
        <f t="shared" si="2"/>
        <v/>
      </c>
      <c r="C302" s="4" t="s">
        <v>270</v>
      </c>
      <c r="D302" s="2">
        <f t="shared" si="3"/>
        <v>1</v>
      </c>
      <c r="E302" s="4">
        <v>1</v>
      </c>
      <c r="F302" s="4" t="s">
        <v>270</v>
      </c>
      <c r="G302" s="4">
        <v>2001272265</v>
      </c>
      <c r="H302" s="4">
        <v>6853976505</v>
      </c>
      <c r="I302" s="4">
        <v>68309008157</v>
      </c>
      <c r="J302" s="47" t="s">
        <v>490</v>
      </c>
      <c r="L302" s="55" t="s">
        <v>961</v>
      </c>
    </row>
    <row r="303" spans="1:12" ht="12.5" hidden="1">
      <c r="A303" s="4">
        <v>298</v>
      </c>
      <c r="B303" s="4" t="str">
        <f t="shared" si="2"/>
        <v/>
      </c>
      <c r="C303" s="4" t="s">
        <v>270</v>
      </c>
      <c r="D303" s="2">
        <f t="shared" si="3"/>
        <v>2</v>
      </c>
      <c r="E303" s="4">
        <v>2</v>
      </c>
      <c r="F303" s="4" t="s">
        <v>270</v>
      </c>
      <c r="G303" s="4">
        <v>2005712271</v>
      </c>
      <c r="H303" s="4">
        <v>6853172788</v>
      </c>
      <c r="I303" s="4">
        <v>68209007572</v>
      </c>
      <c r="J303" s="47" t="s">
        <v>491</v>
      </c>
      <c r="L303" s="55" t="s">
        <v>694</v>
      </c>
    </row>
    <row r="304" spans="1:12" ht="12.5" hidden="1">
      <c r="A304" s="4">
        <v>299</v>
      </c>
      <c r="B304" s="4" t="str">
        <f t="shared" si="2"/>
        <v/>
      </c>
      <c r="C304" s="4" t="s">
        <v>270</v>
      </c>
      <c r="D304" s="2">
        <f t="shared" si="3"/>
        <v>3</v>
      </c>
      <c r="E304" s="4">
        <v>3</v>
      </c>
      <c r="F304" s="4" t="s">
        <v>270</v>
      </c>
      <c r="G304" s="4">
        <v>2005717783</v>
      </c>
      <c r="H304" s="4">
        <v>6853172789</v>
      </c>
      <c r="I304" s="4">
        <v>68309007862</v>
      </c>
      <c r="J304" s="47" t="s">
        <v>492</v>
      </c>
      <c r="L304" s="55" t="s">
        <v>694</v>
      </c>
    </row>
    <row r="305" spans="1:12" ht="12.5" hidden="1">
      <c r="A305" s="4">
        <v>300</v>
      </c>
      <c r="B305" s="4" t="str">
        <f t="shared" si="2"/>
        <v/>
      </c>
      <c r="C305" s="4" t="s">
        <v>270</v>
      </c>
      <c r="D305" s="2">
        <f t="shared" si="3"/>
        <v>4</v>
      </c>
      <c r="E305" s="4">
        <v>4</v>
      </c>
      <c r="F305" s="4" t="s">
        <v>270</v>
      </c>
      <c r="G305" s="4">
        <v>2005656389</v>
      </c>
      <c r="H305" s="4">
        <v>6884336839</v>
      </c>
      <c r="I305" s="4">
        <v>68309001636</v>
      </c>
      <c r="J305" s="47" t="s">
        <v>493</v>
      </c>
      <c r="L305" s="55" t="s">
        <v>694</v>
      </c>
    </row>
    <row r="306" spans="1:12" ht="12.5" hidden="1">
      <c r="A306" s="4">
        <v>301</v>
      </c>
      <c r="B306" s="4" t="str">
        <f t="shared" si="2"/>
        <v/>
      </c>
      <c r="C306" s="4" t="s">
        <v>270</v>
      </c>
      <c r="D306" s="2">
        <f t="shared" si="3"/>
        <v>5</v>
      </c>
      <c r="E306" s="4">
        <v>5</v>
      </c>
      <c r="F306" s="4" t="s">
        <v>270</v>
      </c>
      <c r="G306" s="4">
        <v>2006589328</v>
      </c>
      <c r="H306" s="4">
        <v>6853976514</v>
      </c>
      <c r="I306" s="4">
        <v>68309012887</v>
      </c>
      <c r="J306" s="47" t="s">
        <v>494</v>
      </c>
      <c r="L306" s="55" t="s">
        <v>694</v>
      </c>
    </row>
    <row r="307" spans="1:12" ht="12.5" hidden="1">
      <c r="A307" s="4">
        <v>302</v>
      </c>
      <c r="B307" s="4" t="str">
        <f t="shared" si="2"/>
        <v/>
      </c>
      <c r="C307" s="4" t="s">
        <v>270</v>
      </c>
      <c r="D307" s="2">
        <f t="shared" si="3"/>
        <v>6</v>
      </c>
      <c r="E307" s="4">
        <v>6</v>
      </c>
      <c r="F307" s="4" t="s">
        <v>270</v>
      </c>
      <c r="G307" s="4">
        <v>2006588508</v>
      </c>
      <c r="H307" s="4">
        <v>6853976515</v>
      </c>
      <c r="I307" s="4">
        <v>68309003493</v>
      </c>
      <c r="J307" s="47" t="s">
        <v>464</v>
      </c>
      <c r="L307" s="55" t="s">
        <v>694</v>
      </c>
    </row>
    <row r="308" spans="1:12" ht="12.5" hidden="1">
      <c r="A308" s="4">
        <v>303</v>
      </c>
      <c r="B308" s="4" t="str">
        <f t="shared" si="2"/>
        <v/>
      </c>
      <c r="C308" s="4" t="s">
        <v>270</v>
      </c>
      <c r="D308" s="2">
        <f t="shared" si="3"/>
        <v>7</v>
      </c>
      <c r="E308" s="4">
        <v>7</v>
      </c>
      <c r="F308" s="4" t="s">
        <v>270</v>
      </c>
      <c r="G308" s="4">
        <v>2005624029</v>
      </c>
      <c r="H308" s="4">
        <v>6853172839</v>
      </c>
      <c r="I308" s="4">
        <v>68309007375</v>
      </c>
      <c r="J308" s="47" t="s">
        <v>495</v>
      </c>
      <c r="L308" s="55" t="s">
        <v>694</v>
      </c>
    </row>
    <row r="309" spans="1:12" ht="12.5" hidden="1">
      <c r="A309" s="4">
        <v>304</v>
      </c>
      <c r="B309" s="4" t="str">
        <f t="shared" si="2"/>
        <v/>
      </c>
      <c r="C309" s="4" t="s">
        <v>270</v>
      </c>
      <c r="D309" s="2">
        <f t="shared" si="3"/>
        <v>8</v>
      </c>
      <c r="E309" s="4">
        <v>8</v>
      </c>
      <c r="F309" s="4" t="s">
        <v>270</v>
      </c>
      <c r="G309" s="4">
        <v>2005656387</v>
      </c>
      <c r="H309" s="4">
        <v>6882955646</v>
      </c>
      <c r="I309" s="4">
        <v>68309002208</v>
      </c>
      <c r="J309" s="47" t="s">
        <v>497</v>
      </c>
      <c r="L309" s="55" t="s">
        <v>694</v>
      </c>
    </row>
    <row r="310" spans="1:12" ht="12.5" hidden="1">
      <c r="A310" s="4">
        <v>305</v>
      </c>
      <c r="B310" s="4" t="str">
        <f t="shared" si="2"/>
        <v/>
      </c>
      <c r="C310" s="4" t="s">
        <v>270</v>
      </c>
      <c r="D310" s="2">
        <f t="shared" si="3"/>
        <v>9</v>
      </c>
      <c r="E310" s="4">
        <v>9</v>
      </c>
      <c r="F310" s="4" t="s">
        <v>270</v>
      </c>
      <c r="G310" s="4">
        <v>2008054432</v>
      </c>
      <c r="H310" s="4">
        <v>6812360865</v>
      </c>
      <c r="I310" s="4">
        <v>68209005915</v>
      </c>
      <c r="J310" s="47" t="s">
        <v>498</v>
      </c>
      <c r="L310" s="55" t="s">
        <v>961</v>
      </c>
    </row>
    <row r="311" spans="1:12" ht="12.5" hidden="1">
      <c r="A311" s="4">
        <v>306</v>
      </c>
      <c r="B311" s="4" t="str">
        <f t="shared" si="2"/>
        <v/>
      </c>
      <c r="C311" s="4" t="s">
        <v>270</v>
      </c>
      <c r="D311" s="2">
        <f t="shared" si="3"/>
        <v>10</v>
      </c>
      <c r="E311" s="4">
        <v>10</v>
      </c>
      <c r="F311" s="4" t="s">
        <v>270</v>
      </c>
      <c r="G311" s="4">
        <v>2005781568</v>
      </c>
      <c r="H311" s="4">
        <v>6853172801</v>
      </c>
      <c r="I311" s="4">
        <v>68309003894</v>
      </c>
      <c r="J311" s="68" t="s">
        <v>499</v>
      </c>
      <c r="L311" s="55" t="s">
        <v>961</v>
      </c>
    </row>
    <row r="312" spans="1:12" ht="12.5" hidden="1">
      <c r="A312" s="4">
        <v>307</v>
      </c>
      <c r="B312" s="4" t="str">
        <f t="shared" si="2"/>
        <v/>
      </c>
      <c r="C312" s="4" t="s">
        <v>270</v>
      </c>
      <c r="D312" s="2">
        <f t="shared" si="3"/>
        <v>11</v>
      </c>
      <c r="E312" s="4">
        <v>11</v>
      </c>
      <c r="F312" s="4" t="s">
        <v>270</v>
      </c>
      <c r="G312" s="4">
        <v>2001274885</v>
      </c>
      <c r="H312" s="4">
        <v>6802595122</v>
      </c>
      <c r="I312" s="4">
        <v>68309009880</v>
      </c>
      <c r="J312" s="47" t="s">
        <v>500</v>
      </c>
      <c r="L312" s="55" t="s">
        <v>961</v>
      </c>
    </row>
    <row r="313" spans="1:12" ht="12.5" hidden="1">
      <c r="A313" s="4">
        <v>308</v>
      </c>
      <c r="B313" s="4" t="str">
        <f t="shared" si="2"/>
        <v/>
      </c>
      <c r="C313" s="4" t="s">
        <v>270</v>
      </c>
      <c r="D313" s="2">
        <f t="shared" si="3"/>
        <v>12</v>
      </c>
      <c r="E313" s="4">
        <v>12</v>
      </c>
      <c r="F313" s="4" t="s">
        <v>270</v>
      </c>
      <c r="G313" s="4">
        <v>2005644999</v>
      </c>
      <c r="H313" s="4">
        <v>6853172847</v>
      </c>
      <c r="I313" s="4">
        <v>68309006466</v>
      </c>
      <c r="J313" s="47" t="s">
        <v>501</v>
      </c>
      <c r="L313" s="55" t="s">
        <v>694</v>
      </c>
    </row>
    <row r="314" spans="1:12" ht="12.5" hidden="1">
      <c r="A314" s="4">
        <v>309</v>
      </c>
      <c r="B314" s="4" t="str">
        <f t="shared" si="2"/>
        <v/>
      </c>
      <c r="C314" s="4" t="s">
        <v>270</v>
      </c>
      <c r="D314" s="2">
        <f t="shared" si="3"/>
        <v>13</v>
      </c>
      <c r="E314" s="4">
        <v>13</v>
      </c>
      <c r="F314" s="4" t="s">
        <v>270</v>
      </c>
      <c r="G314" s="4">
        <v>2004952474</v>
      </c>
      <c r="H314" s="4">
        <v>6850706263</v>
      </c>
      <c r="I314" s="4">
        <v>68309002122</v>
      </c>
      <c r="J314" s="47" t="s">
        <v>502</v>
      </c>
      <c r="L314" s="55" t="s">
        <v>961</v>
      </c>
    </row>
    <row r="315" spans="1:12" ht="12.5" hidden="1">
      <c r="A315" s="4">
        <v>310</v>
      </c>
      <c r="B315" s="4" t="str">
        <f t="shared" si="2"/>
        <v/>
      </c>
      <c r="C315" s="4" t="s">
        <v>270</v>
      </c>
      <c r="D315" s="2">
        <f t="shared" si="3"/>
        <v>14</v>
      </c>
      <c r="E315" s="4">
        <v>14</v>
      </c>
      <c r="F315" s="4" t="s">
        <v>270</v>
      </c>
      <c r="G315" s="4">
        <v>2005870870</v>
      </c>
      <c r="H315" s="4">
        <v>6853172805</v>
      </c>
      <c r="I315" s="4">
        <v>68209010393</v>
      </c>
      <c r="J315" s="47" t="s">
        <v>503</v>
      </c>
      <c r="L315" s="55" t="s">
        <v>694</v>
      </c>
    </row>
    <row r="316" spans="1:12" ht="12.5" hidden="1">
      <c r="A316" s="4">
        <v>311</v>
      </c>
      <c r="B316" s="4" t="str">
        <f t="shared" si="2"/>
        <v/>
      </c>
      <c r="C316" s="4" t="s">
        <v>270</v>
      </c>
      <c r="D316" s="2">
        <f t="shared" si="3"/>
        <v>15</v>
      </c>
      <c r="E316" s="4">
        <v>15</v>
      </c>
      <c r="F316" s="4" t="s">
        <v>270</v>
      </c>
      <c r="G316" s="4">
        <v>2004927388</v>
      </c>
      <c r="H316" s="4">
        <v>6884336842</v>
      </c>
      <c r="I316" s="4">
        <v>68309013885</v>
      </c>
      <c r="J316" s="47" t="s">
        <v>504</v>
      </c>
      <c r="L316" s="55" t="s">
        <v>961</v>
      </c>
    </row>
    <row r="317" spans="1:12" ht="12.5" hidden="1">
      <c r="A317" s="4">
        <v>312</v>
      </c>
      <c r="B317" s="4" t="str">
        <f t="shared" si="2"/>
        <v/>
      </c>
      <c r="C317" s="4" t="s">
        <v>270</v>
      </c>
      <c r="D317" s="2">
        <f t="shared" si="3"/>
        <v>16</v>
      </c>
      <c r="E317" s="4">
        <v>16</v>
      </c>
      <c r="F317" s="4" t="s">
        <v>270</v>
      </c>
      <c r="G317" s="4">
        <v>2005647039</v>
      </c>
      <c r="H317" s="4">
        <v>6804012306</v>
      </c>
      <c r="I317" s="4">
        <v>68309001900</v>
      </c>
      <c r="J317" s="47" t="s">
        <v>505</v>
      </c>
      <c r="L317" s="55" t="s">
        <v>694</v>
      </c>
    </row>
    <row r="318" spans="1:12" ht="12.5" hidden="1">
      <c r="A318" s="4">
        <v>313</v>
      </c>
      <c r="B318" s="4" t="str">
        <f t="shared" si="2"/>
        <v/>
      </c>
      <c r="C318" s="4" t="s">
        <v>270</v>
      </c>
      <c r="D318" s="2">
        <f t="shared" si="3"/>
        <v>17</v>
      </c>
      <c r="E318" s="4">
        <v>17</v>
      </c>
      <c r="F318" s="4" t="s">
        <v>270</v>
      </c>
      <c r="G318" s="4">
        <v>2005872980</v>
      </c>
      <c r="H318" s="4">
        <v>6801736572</v>
      </c>
      <c r="I318" s="4">
        <v>68309010379</v>
      </c>
      <c r="J318" s="47" t="s">
        <v>506</v>
      </c>
      <c r="L318" s="55" t="s">
        <v>694</v>
      </c>
    </row>
    <row r="319" spans="1:12" ht="12.5" hidden="1">
      <c r="A319" s="4">
        <v>314</v>
      </c>
      <c r="B319" s="4" t="str">
        <f t="shared" si="2"/>
        <v/>
      </c>
      <c r="C319" s="4" t="s">
        <v>270</v>
      </c>
      <c r="D319" s="2">
        <f t="shared" si="3"/>
        <v>18</v>
      </c>
      <c r="E319" s="4">
        <v>18</v>
      </c>
      <c r="F319" s="4" t="s">
        <v>270</v>
      </c>
      <c r="G319" s="4">
        <v>2005656405</v>
      </c>
      <c r="H319" s="4">
        <v>6884336843</v>
      </c>
      <c r="I319" s="4">
        <v>68309003245</v>
      </c>
      <c r="J319" s="47" t="s">
        <v>507</v>
      </c>
      <c r="L319" s="55" t="s">
        <v>694</v>
      </c>
    </row>
    <row r="320" spans="1:12" ht="12.5" hidden="1">
      <c r="A320" s="4">
        <v>315</v>
      </c>
      <c r="B320" s="4" t="str">
        <f t="shared" si="2"/>
        <v/>
      </c>
      <c r="C320" s="4" t="s">
        <v>270</v>
      </c>
      <c r="D320" s="2">
        <f t="shared" si="3"/>
        <v>19</v>
      </c>
      <c r="E320" s="4">
        <v>19</v>
      </c>
      <c r="F320" s="4" t="s">
        <v>270</v>
      </c>
      <c r="G320" s="4">
        <v>2005673766</v>
      </c>
      <c r="H320" s="4">
        <v>6853976527</v>
      </c>
      <c r="I320" s="4">
        <v>68309006541</v>
      </c>
      <c r="J320" s="47" t="s">
        <v>731</v>
      </c>
      <c r="L320" s="55" t="s">
        <v>961</v>
      </c>
    </row>
    <row r="321" spans="1:33" ht="12.5" hidden="1">
      <c r="A321" s="4">
        <v>316</v>
      </c>
      <c r="B321" s="4" t="str">
        <f t="shared" si="2"/>
        <v/>
      </c>
      <c r="C321" s="4" t="s">
        <v>270</v>
      </c>
      <c r="D321" s="2">
        <f t="shared" si="3"/>
        <v>20</v>
      </c>
      <c r="E321" s="4">
        <v>20</v>
      </c>
      <c r="F321" s="4" t="s">
        <v>270</v>
      </c>
      <c r="G321" s="4">
        <v>2004951101</v>
      </c>
      <c r="H321" s="4">
        <v>6853762746</v>
      </c>
      <c r="I321" s="4">
        <v>68309003528</v>
      </c>
      <c r="J321" s="47" t="s">
        <v>508</v>
      </c>
      <c r="L321" s="55" t="s">
        <v>961</v>
      </c>
    </row>
    <row r="322" spans="1:33" ht="12.5" hidden="1">
      <c r="A322" s="4">
        <v>317</v>
      </c>
      <c r="B322" s="4" t="str">
        <f t="shared" si="2"/>
        <v/>
      </c>
      <c r="C322" s="4" t="s">
        <v>270</v>
      </c>
      <c r="D322" s="2">
        <f t="shared" si="3"/>
        <v>21</v>
      </c>
      <c r="E322" s="4">
        <v>21</v>
      </c>
      <c r="F322" s="4" t="s">
        <v>270</v>
      </c>
      <c r="G322" s="4">
        <v>2005874770</v>
      </c>
      <c r="H322" s="4">
        <v>6865202378</v>
      </c>
      <c r="I322" s="4">
        <v>68309002290</v>
      </c>
      <c r="J322" s="47" t="s">
        <v>509</v>
      </c>
      <c r="L322" s="55" t="s">
        <v>694</v>
      </c>
    </row>
    <row r="323" spans="1:33" ht="12.5" hidden="1">
      <c r="A323" s="4">
        <v>318</v>
      </c>
      <c r="B323" s="4" t="str">
        <f t="shared" si="2"/>
        <v/>
      </c>
      <c r="C323" s="4" t="s">
        <v>270</v>
      </c>
      <c r="D323" s="2">
        <f t="shared" si="3"/>
        <v>22</v>
      </c>
      <c r="E323" s="4">
        <v>22</v>
      </c>
      <c r="F323" s="4" t="s">
        <v>270</v>
      </c>
      <c r="G323" s="4">
        <v>2008054634</v>
      </c>
      <c r="H323" s="4">
        <v>6858041670</v>
      </c>
      <c r="I323" s="4">
        <v>68309004985</v>
      </c>
      <c r="J323" s="47" t="s">
        <v>510</v>
      </c>
      <c r="L323" s="55" t="s">
        <v>694</v>
      </c>
    </row>
    <row r="324" spans="1:33" ht="12.5" hidden="1">
      <c r="A324" s="4">
        <v>319</v>
      </c>
      <c r="B324" s="4" t="str">
        <f t="shared" si="2"/>
        <v/>
      </c>
      <c r="C324" s="4" t="s">
        <v>270</v>
      </c>
      <c r="D324" s="2">
        <f t="shared" si="3"/>
        <v>23</v>
      </c>
      <c r="E324" s="4">
        <v>23</v>
      </c>
      <c r="F324" s="4" t="s">
        <v>270</v>
      </c>
      <c r="G324" s="4">
        <v>2007294881</v>
      </c>
      <c r="H324" s="4">
        <v>6884336844</v>
      </c>
      <c r="I324" s="4">
        <v>68309013076</v>
      </c>
      <c r="J324" s="47" t="s">
        <v>511</v>
      </c>
      <c r="L324" s="55" t="s">
        <v>694</v>
      </c>
    </row>
    <row r="325" spans="1:33" ht="12.5" hidden="1">
      <c r="A325" s="4">
        <v>320</v>
      </c>
      <c r="B325" s="4" t="str">
        <f t="shared" si="2"/>
        <v/>
      </c>
      <c r="C325" s="4" t="s">
        <v>270</v>
      </c>
      <c r="D325" s="2">
        <f t="shared" si="3"/>
        <v>24</v>
      </c>
      <c r="E325" s="4">
        <v>24</v>
      </c>
      <c r="F325" s="4" t="s">
        <v>270</v>
      </c>
      <c r="G325" s="4">
        <v>2004950418</v>
      </c>
      <c r="H325" s="4">
        <v>6850697430</v>
      </c>
      <c r="I325" s="4">
        <v>68309012669</v>
      </c>
      <c r="J325" s="47" t="s">
        <v>512</v>
      </c>
      <c r="L325" s="55" t="s">
        <v>961</v>
      </c>
    </row>
    <row r="326" spans="1:33" ht="12.5" hidden="1">
      <c r="A326" s="4">
        <v>321</v>
      </c>
      <c r="B326" s="4" t="str">
        <f t="shared" si="2"/>
        <v/>
      </c>
      <c r="C326" s="4" t="s">
        <v>270</v>
      </c>
      <c r="D326" s="2">
        <f t="shared" si="3"/>
        <v>25</v>
      </c>
      <c r="E326" s="4">
        <v>25</v>
      </c>
      <c r="F326" s="4" t="s">
        <v>270</v>
      </c>
      <c r="G326" s="4">
        <v>2004951672</v>
      </c>
      <c r="H326" s="4">
        <v>6850705887</v>
      </c>
      <c r="I326" s="4">
        <v>68309010113</v>
      </c>
      <c r="J326" s="47" t="s">
        <v>513</v>
      </c>
      <c r="L326" s="55" t="s">
        <v>961</v>
      </c>
    </row>
    <row r="327" spans="1:33" ht="12.5" hidden="1">
      <c r="A327" s="4">
        <v>322</v>
      </c>
      <c r="B327" s="4" t="str">
        <f t="shared" si="2"/>
        <v/>
      </c>
      <c r="C327" s="4" t="s">
        <v>270</v>
      </c>
      <c r="D327" s="2">
        <f t="shared" si="3"/>
        <v>26</v>
      </c>
      <c r="E327" s="4">
        <v>26</v>
      </c>
      <c r="F327" s="4" t="s">
        <v>270</v>
      </c>
      <c r="G327" s="4">
        <v>2004950265</v>
      </c>
      <c r="H327" s="4">
        <v>6848687574</v>
      </c>
      <c r="I327" s="4">
        <v>68309001005</v>
      </c>
      <c r="J327" s="47" t="s">
        <v>514</v>
      </c>
      <c r="L327" s="55" t="s">
        <v>961</v>
      </c>
    </row>
    <row r="328" spans="1:33" ht="12.5" hidden="1">
      <c r="A328" s="4">
        <v>323</v>
      </c>
      <c r="B328" s="4" t="str">
        <f t="shared" si="2"/>
        <v/>
      </c>
      <c r="C328" s="4" t="s">
        <v>270</v>
      </c>
      <c r="D328" s="2">
        <f t="shared" si="3"/>
        <v>27</v>
      </c>
      <c r="E328" s="4">
        <v>27</v>
      </c>
      <c r="F328" s="4" t="s">
        <v>270</v>
      </c>
      <c r="G328" s="4">
        <v>2004948199</v>
      </c>
      <c r="H328" s="4">
        <v>6882885346</v>
      </c>
      <c r="I328" s="4">
        <v>68209000224</v>
      </c>
      <c r="J328" s="47" t="s">
        <v>732</v>
      </c>
      <c r="L328" s="55" t="s">
        <v>694</v>
      </c>
    </row>
    <row r="329" spans="1:33" ht="12.5" hidden="1">
      <c r="A329" s="4">
        <v>324</v>
      </c>
      <c r="B329" s="4" t="str">
        <f t="shared" si="2"/>
        <v/>
      </c>
      <c r="C329" s="4" t="s">
        <v>270</v>
      </c>
      <c r="D329" s="2">
        <f t="shared" si="3"/>
        <v>28</v>
      </c>
      <c r="E329" s="4">
        <v>28</v>
      </c>
      <c r="F329" s="4" t="s">
        <v>270</v>
      </c>
      <c r="G329" s="4">
        <v>2001272220</v>
      </c>
      <c r="H329" s="4">
        <v>6853976532</v>
      </c>
      <c r="I329" s="4">
        <v>68309004487</v>
      </c>
      <c r="J329" s="47" t="s">
        <v>515</v>
      </c>
      <c r="L329" s="55" t="s">
        <v>961</v>
      </c>
    </row>
    <row r="330" spans="1:33" ht="12.5" hidden="1">
      <c r="A330" s="4">
        <v>325</v>
      </c>
      <c r="B330" s="4" t="str">
        <f t="shared" si="2"/>
        <v/>
      </c>
      <c r="C330" s="4" t="s">
        <v>270</v>
      </c>
      <c r="D330" s="2">
        <f t="shared" si="3"/>
        <v>29</v>
      </c>
      <c r="E330" s="4">
        <v>29</v>
      </c>
      <c r="F330" s="4" t="s">
        <v>270</v>
      </c>
      <c r="G330" s="4">
        <v>2005656416</v>
      </c>
      <c r="H330" s="4">
        <v>6882955668</v>
      </c>
      <c r="I330" s="4">
        <v>31309014170</v>
      </c>
      <c r="J330" s="47" t="s">
        <v>516</v>
      </c>
      <c r="L330" s="55" t="s">
        <v>694</v>
      </c>
    </row>
    <row r="331" spans="1:33" ht="12.5" hidden="1">
      <c r="A331" s="4">
        <v>326</v>
      </c>
      <c r="B331" s="4" t="str">
        <f t="shared" si="2"/>
        <v/>
      </c>
      <c r="C331" s="4" t="s">
        <v>270</v>
      </c>
      <c r="D331" s="2">
        <f t="shared" si="3"/>
        <v>30</v>
      </c>
      <c r="E331" s="4">
        <v>30</v>
      </c>
      <c r="F331" s="4" t="s">
        <v>270</v>
      </c>
      <c r="G331" s="4">
        <v>2007294130</v>
      </c>
      <c r="H331" s="4">
        <v>6860301747</v>
      </c>
      <c r="I331" s="4">
        <v>68309005720</v>
      </c>
      <c r="J331" s="47" t="s">
        <v>517</v>
      </c>
      <c r="L331" s="55" t="s">
        <v>694</v>
      </c>
    </row>
    <row r="332" spans="1:33" ht="15.5" hidden="1">
      <c r="A332" s="4">
        <v>327</v>
      </c>
      <c r="B332" s="4" t="str">
        <f t="shared" si="2"/>
        <v/>
      </c>
      <c r="C332" s="4" t="s">
        <v>733</v>
      </c>
      <c r="D332" s="2">
        <f t="shared" si="3"/>
        <v>1</v>
      </c>
      <c r="E332" s="4">
        <v>1</v>
      </c>
      <c r="F332" s="4" t="s">
        <v>733</v>
      </c>
      <c r="G332" s="4">
        <v>2007293824</v>
      </c>
      <c r="H332" s="4">
        <v>6840737504</v>
      </c>
      <c r="I332" s="4">
        <v>68209003492</v>
      </c>
      <c r="J332" s="47" t="s">
        <v>519</v>
      </c>
      <c r="AE332" s="136"/>
      <c r="AG332" s="137" t="s">
        <v>962</v>
      </c>
    </row>
    <row r="333" spans="1:33" ht="15.5" hidden="1">
      <c r="A333" s="4">
        <v>328</v>
      </c>
      <c r="B333" s="4" t="str">
        <f t="shared" si="2"/>
        <v/>
      </c>
      <c r="C333" s="4" t="s">
        <v>733</v>
      </c>
      <c r="D333" s="2">
        <f t="shared" si="3"/>
        <v>2</v>
      </c>
      <c r="E333" s="4">
        <v>2</v>
      </c>
      <c r="F333" s="4" t="s">
        <v>733</v>
      </c>
      <c r="G333" s="4">
        <v>2004951844</v>
      </c>
      <c r="H333" s="4">
        <v>6819302264</v>
      </c>
      <c r="I333" s="4">
        <v>68309009860</v>
      </c>
      <c r="J333" s="47" t="s">
        <v>520</v>
      </c>
      <c r="AE333" s="136" t="s">
        <v>962</v>
      </c>
      <c r="AG333" s="137" t="s">
        <v>962</v>
      </c>
    </row>
    <row r="334" spans="1:33" ht="15.5" hidden="1">
      <c r="A334" s="4">
        <v>329</v>
      </c>
      <c r="B334" s="4" t="str">
        <f t="shared" si="2"/>
        <v/>
      </c>
      <c r="C334" s="4" t="s">
        <v>733</v>
      </c>
      <c r="D334" s="2">
        <f t="shared" si="3"/>
        <v>3</v>
      </c>
      <c r="E334" s="4">
        <v>3</v>
      </c>
      <c r="F334" s="4" t="s">
        <v>733</v>
      </c>
      <c r="G334" s="4">
        <v>2007301286</v>
      </c>
      <c r="H334" s="4">
        <v>6860301746</v>
      </c>
      <c r="I334" s="4">
        <v>68309012089</v>
      </c>
      <c r="J334" s="47" t="s">
        <v>521</v>
      </c>
      <c r="AE334" s="136" t="s">
        <v>962</v>
      </c>
      <c r="AG334" s="137"/>
    </row>
    <row r="335" spans="1:33" ht="15.5" hidden="1">
      <c r="A335" s="4">
        <v>330</v>
      </c>
      <c r="B335" s="4" t="str">
        <f t="shared" si="2"/>
        <v/>
      </c>
      <c r="C335" s="4" t="s">
        <v>733</v>
      </c>
      <c r="D335" s="2">
        <f t="shared" si="3"/>
        <v>4</v>
      </c>
      <c r="E335" s="4">
        <v>4</v>
      </c>
      <c r="F335" s="4" t="s">
        <v>733</v>
      </c>
      <c r="G335" s="4">
        <v>2005712591</v>
      </c>
      <c r="H335" s="4">
        <v>6882955595</v>
      </c>
      <c r="I335" s="4">
        <v>68309001744</v>
      </c>
      <c r="J335" s="47" t="s">
        <v>522</v>
      </c>
      <c r="AE335" s="136" t="s">
        <v>962</v>
      </c>
      <c r="AG335" s="137" t="s">
        <v>962</v>
      </c>
    </row>
    <row r="336" spans="1:33" ht="15.5" hidden="1">
      <c r="A336" s="4">
        <v>331</v>
      </c>
      <c r="B336" s="4" t="str">
        <f t="shared" si="2"/>
        <v/>
      </c>
      <c r="C336" s="4" t="s">
        <v>733</v>
      </c>
      <c r="D336" s="2">
        <f t="shared" si="3"/>
        <v>5</v>
      </c>
      <c r="E336" s="4">
        <v>5</v>
      </c>
      <c r="F336" s="4" t="s">
        <v>733</v>
      </c>
      <c r="G336" s="4">
        <v>2004952231</v>
      </c>
      <c r="H336" s="4">
        <v>6850706031</v>
      </c>
      <c r="I336" s="4">
        <v>68209003431</v>
      </c>
      <c r="J336" s="47" t="s">
        <v>523</v>
      </c>
      <c r="AE336" s="136" t="s">
        <v>962</v>
      </c>
      <c r="AG336" s="137" t="s">
        <v>962</v>
      </c>
    </row>
    <row r="337" spans="1:115" ht="15.5" hidden="1">
      <c r="A337" s="4">
        <v>332</v>
      </c>
      <c r="B337" s="4" t="str">
        <f t="shared" si="2"/>
        <v/>
      </c>
      <c r="C337" s="4" t="s">
        <v>733</v>
      </c>
      <c r="D337" s="2">
        <f t="shared" si="3"/>
        <v>6</v>
      </c>
      <c r="E337" s="4">
        <v>6</v>
      </c>
      <c r="F337" s="4" t="s">
        <v>733</v>
      </c>
      <c r="G337" s="4">
        <v>2001272188</v>
      </c>
      <c r="H337" s="4">
        <v>6853976512</v>
      </c>
      <c r="I337" s="4">
        <v>68209006886</v>
      </c>
      <c r="J337" s="47" t="s">
        <v>524</v>
      </c>
      <c r="AE337" s="136"/>
      <c r="AG337" s="137" t="s">
        <v>962</v>
      </c>
    </row>
    <row r="338" spans="1:115" ht="12.5" hidden="1">
      <c r="A338" s="4">
        <v>333</v>
      </c>
      <c r="B338" s="4" t="str">
        <f t="shared" si="2"/>
        <v/>
      </c>
      <c r="C338" s="4" t="s">
        <v>733</v>
      </c>
      <c r="D338" s="2">
        <f t="shared" si="3"/>
        <v>7</v>
      </c>
      <c r="E338" s="4">
        <v>7</v>
      </c>
      <c r="F338" s="4" t="s">
        <v>733</v>
      </c>
      <c r="G338" s="4">
        <v>2005656390</v>
      </c>
      <c r="H338" s="4">
        <v>6884336951</v>
      </c>
      <c r="I338" s="4">
        <v>68309008624</v>
      </c>
      <c r="J338" s="47" t="s">
        <v>525</v>
      </c>
      <c r="X338" s="55" t="s">
        <v>881</v>
      </c>
      <c r="Y338" s="55" t="s">
        <v>881</v>
      </c>
      <c r="Z338" s="55" t="s">
        <v>881</v>
      </c>
      <c r="AA338" s="55" t="s">
        <v>881</v>
      </c>
      <c r="AB338" s="55" t="s">
        <v>881</v>
      </c>
      <c r="AC338" s="55" t="s">
        <v>881</v>
      </c>
      <c r="AD338" s="55" t="s">
        <v>881</v>
      </c>
      <c r="AE338" s="44" t="s">
        <v>881</v>
      </c>
      <c r="AF338" s="55" t="s">
        <v>881</v>
      </c>
      <c r="AG338" s="55" t="s">
        <v>881</v>
      </c>
    </row>
    <row r="339" spans="1:115" ht="15.5" hidden="1">
      <c r="A339" s="4">
        <v>334</v>
      </c>
      <c r="B339" s="4" t="str">
        <f t="shared" si="2"/>
        <v/>
      </c>
      <c r="C339" s="4" t="s">
        <v>733</v>
      </c>
      <c r="D339" s="2">
        <f t="shared" si="3"/>
        <v>8</v>
      </c>
      <c r="E339" s="4">
        <v>8</v>
      </c>
      <c r="F339" s="4" t="s">
        <v>733</v>
      </c>
      <c r="G339" s="4">
        <v>2004959093</v>
      </c>
      <c r="H339" s="4">
        <v>6850706426</v>
      </c>
      <c r="I339" s="4">
        <v>68309005450</v>
      </c>
      <c r="J339" s="47" t="s">
        <v>526</v>
      </c>
      <c r="AE339" s="136" t="s">
        <v>962</v>
      </c>
      <c r="AG339" s="137" t="s">
        <v>962</v>
      </c>
    </row>
    <row r="340" spans="1:115" ht="15.5" hidden="1">
      <c r="A340" s="4">
        <v>335</v>
      </c>
      <c r="B340" s="4" t="str">
        <f t="shared" si="2"/>
        <v/>
      </c>
      <c r="C340" s="4" t="s">
        <v>733</v>
      </c>
      <c r="D340" s="2">
        <f t="shared" si="3"/>
        <v>9</v>
      </c>
      <c r="E340" s="4">
        <v>9</v>
      </c>
      <c r="F340" s="4" t="s">
        <v>733</v>
      </c>
      <c r="G340" s="4">
        <v>2007301922</v>
      </c>
      <c r="H340" s="4">
        <v>6858039698</v>
      </c>
      <c r="I340" s="4">
        <v>68209001336</v>
      </c>
      <c r="J340" s="47" t="s">
        <v>527</v>
      </c>
      <c r="AE340" s="136" t="s">
        <v>962</v>
      </c>
      <c r="AG340" s="137" t="s">
        <v>962</v>
      </c>
    </row>
    <row r="341" spans="1:115" ht="15.5" hidden="1">
      <c r="A341" s="4">
        <v>336</v>
      </c>
      <c r="B341" s="4" t="str">
        <f t="shared" si="2"/>
        <v/>
      </c>
      <c r="C341" s="4" t="s">
        <v>733</v>
      </c>
      <c r="D341" s="2">
        <f t="shared" si="3"/>
        <v>10</v>
      </c>
      <c r="E341" s="4">
        <v>10</v>
      </c>
      <c r="F341" s="4" t="s">
        <v>733</v>
      </c>
      <c r="G341" s="4">
        <v>2004950250</v>
      </c>
      <c r="H341" s="4">
        <v>6858719653</v>
      </c>
      <c r="I341" s="4">
        <v>68309005606</v>
      </c>
      <c r="J341" s="47" t="s">
        <v>528</v>
      </c>
      <c r="AE341" s="136" t="s">
        <v>962</v>
      </c>
      <c r="AG341" s="137"/>
    </row>
    <row r="342" spans="1:115" ht="17.5" hidden="1">
      <c r="A342" s="4">
        <v>337</v>
      </c>
      <c r="B342" s="4" t="str">
        <f t="shared" si="2"/>
        <v/>
      </c>
      <c r="C342" s="4" t="s">
        <v>733</v>
      </c>
      <c r="D342" s="2">
        <f t="shared" si="3"/>
        <v>11</v>
      </c>
      <c r="E342" s="4">
        <v>11</v>
      </c>
      <c r="F342" s="4" t="s">
        <v>733</v>
      </c>
      <c r="G342" s="4">
        <v>2005712596</v>
      </c>
      <c r="H342" s="4">
        <v>6851164881</v>
      </c>
      <c r="I342" s="4">
        <v>68309012728</v>
      </c>
      <c r="J342" s="47" t="s">
        <v>529</v>
      </c>
      <c r="AE342" s="136" t="s">
        <v>962</v>
      </c>
      <c r="AG342" s="137"/>
      <c r="AT342" s="138"/>
    </row>
    <row r="343" spans="1:115" ht="15.5" hidden="1">
      <c r="A343" s="4">
        <v>338</v>
      </c>
      <c r="B343" s="4" t="str">
        <f t="shared" si="2"/>
        <v/>
      </c>
      <c r="C343" s="4" t="s">
        <v>733</v>
      </c>
      <c r="D343" s="2">
        <f t="shared" si="3"/>
        <v>12</v>
      </c>
      <c r="E343" s="4">
        <v>12</v>
      </c>
      <c r="F343" s="4" t="s">
        <v>733</v>
      </c>
      <c r="G343" s="4">
        <v>2007299755</v>
      </c>
      <c r="H343" s="4">
        <v>6884336953</v>
      </c>
      <c r="I343" s="4">
        <v>68309004659</v>
      </c>
      <c r="J343" s="47" t="s">
        <v>530</v>
      </c>
      <c r="AE343" s="136" t="s">
        <v>962</v>
      </c>
      <c r="AG343" s="137" t="s">
        <v>962</v>
      </c>
    </row>
    <row r="344" spans="1:115" ht="15.5" hidden="1">
      <c r="A344" s="4">
        <v>339</v>
      </c>
      <c r="B344" s="4" t="str">
        <f t="shared" si="2"/>
        <v/>
      </c>
      <c r="C344" s="4" t="s">
        <v>733</v>
      </c>
      <c r="D344" s="2">
        <f t="shared" si="3"/>
        <v>13</v>
      </c>
      <c r="E344" s="4">
        <v>13</v>
      </c>
      <c r="F344" s="4" t="s">
        <v>733</v>
      </c>
      <c r="G344" s="4">
        <v>2008022582</v>
      </c>
      <c r="H344" s="4">
        <v>6884336955</v>
      </c>
      <c r="I344" s="4">
        <v>68309001707</v>
      </c>
      <c r="J344" s="47" t="s">
        <v>734</v>
      </c>
      <c r="AE344" s="136" t="s">
        <v>962</v>
      </c>
      <c r="AG344" s="137" t="s">
        <v>962</v>
      </c>
    </row>
    <row r="345" spans="1:115" ht="15.5" hidden="1">
      <c r="A345" s="4">
        <v>340</v>
      </c>
      <c r="B345" s="4" t="str">
        <f t="shared" si="2"/>
        <v/>
      </c>
      <c r="C345" s="4" t="s">
        <v>733</v>
      </c>
      <c r="D345" s="2">
        <f t="shared" si="3"/>
        <v>14</v>
      </c>
      <c r="E345" s="4">
        <v>14</v>
      </c>
      <c r="F345" s="4" t="s">
        <v>733</v>
      </c>
      <c r="G345" s="4">
        <v>2005712604</v>
      </c>
      <c r="H345" s="4">
        <v>6851164886</v>
      </c>
      <c r="I345" s="4">
        <v>68309007012</v>
      </c>
      <c r="J345" s="47" t="s">
        <v>531</v>
      </c>
      <c r="AE345" s="136" t="s">
        <v>962</v>
      </c>
      <c r="AG345" s="137" t="s">
        <v>962</v>
      </c>
    </row>
    <row r="346" spans="1:115" ht="15.5" hidden="1">
      <c r="A346" s="4">
        <v>341</v>
      </c>
      <c r="B346" s="4" t="str">
        <f t="shared" si="2"/>
        <v/>
      </c>
      <c r="C346" s="4" t="s">
        <v>733</v>
      </c>
      <c r="D346" s="2">
        <f t="shared" si="3"/>
        <v>15</v>
      </c>
      <c r="E346" s="4">
        <v>15</v>
      </c>
      <c r="F346" s="4" t="s">
        <v>733</v>
      </c>
      <c r="G346" s="4">
        <v>2005656402</v>
      </c>
      <c r="H346" s="4">
        <v>6884336956</v>
      </c>
      <c r="I346" s="4">
        <v>68309006288</v>
      </c>
      <c r="J346" s="47" t="s">
        <v>532</v>
      </c>
      <c r="AE346" s="136"/>
      <c r="AG346" s="137"/>
    </row>
    <row r="347" spans="1:115" ht="15.5" hidden="1">
      <c r="A347" s="4">
        <v>342</v>
      </c>
      <c r="B347" s="4" t="str">
        <f t="shared" si="2"/>
        <v/>
      </c>
      <c r="C347" s="4" t="s">
        <v>733</v>
      </c>
      <c r="D347" s="2">
        <f t="shared" si="3"/>
        <v>16</v>
      </c>
      <c r="E347" s="4">
        <v>16</v>
      </c>
      <c r="F347" s="4" t="s">
        <v>733</v>
      </c>
      <c r="G347" s="4">
        <v>2007294783</v>
      </c>
      <c r="H347" s="4">
        <v>6841078592</v>
      </c>
      <c r="I347" s="4">
        <v>68309002366</v>
      </c>
      <c r="J347" s="47" t="s">
        <v>533</v>
      </c>
      <c r="AE347" s="136" t="s">
        <v>962</v>
      </c>
      <c r="AG347" s="137"/>
      <c r="CZ347" s="55"/>
      <c r="DA347" s="55"/>
      <c r="DB347" s="55"/>
      <c r="DC347" s="55"/>
      <c r="DD347" s="55"/>
      <c r="DE347" s="55"/>
      <c r="DF347" s="55"/>
      <c r="DG347" s="55"/>
      <c r="DH347" s="55"/>
      <c r="DI347" s="55"/>
      <c r="DJ347" s="55"/>
      <c r="DK347" s="55"/>
    </row>
    <row r="348" spans="1:115" ht="15.5" hidden="1">
      <c r="A348" s="4">
        <v>343</v>
      </c>
      <c r="B348" s="4" t="str">
        <f t="shared" si="2"/>
        <v/>
      </c>
      <c r="C348" s="4" t="s">
        <v>733</v>
      </c>
      <c r="D348" s="2">
        <f t="shared" si="3"/>
        <v>17</v>
      </c>
      <c r="E348" s="4">
        <v>17</v>
      </c>
      <c r="F348" s="4" t="s">
        <v>733</v>
      </c>
      <c r="G348" s="4">
        <v>2008054605</v>
      </c>
      <c r="H348" s="4">
        <v>6841093237</v>
      </c>
      <c r="I348" s="4">
        <v>66209001977</v>
      </c>
      <c r="J348" s="47" t="s">
        <v>534</v>
      </c>
      <c r="AE348" s="136" t="s">
        <v>962</v>
      </c>
      <c r="AG348" s="137" t="s">
        <v>962</v>
      </c>
    </row>
    <row r="349" spans="1:115" ht="15.5" hidden="1">
      <c r="A349" s="4">
        <v>344</v>
      </c>
      <c r="B349" s="4" t="str">
        <f t="shared" si="2"/>
        <v/>
      </c>
      <c r="C349" s="4" t="s">
        <v>733</v>
      </c>
      <c r="D349" s="2">
        <f t="shared" si="3"/>
        <v>18</v>
      </c>
      <c r="E349" s="4">
        <v>18</v>
      </c>
      <c r="F349" s="4" t="s">
        <v>733</v>
      </c>
      <c r="G349" s="4">
        <v>2001185124</v>
      </c>
      <c r="H349" s="56"/>
      <c r="I349" s="4">
        <v>68308010124</v>
      </c>
      <c r="J349" s="47" t="s">
        <v>735</v>
      </c>
      <c r="AE349" s="136" t="s">
        <v>962</v>
      </c>
      <c r="AG349" s="137"/>
    </row>
    <row r="350" spans="1:115" ht="15.5" hidden="1">
      <c r="A350" s="4">
        <v>345</v>
      </c>
      <c r="B350" s="4" t="str">
        <f t="shared" si="2"/>
        <v/>
      </c>
      <c r="C350" s="4" t="s">
        <v>733</v>
      </c>
      <c r="D350" s="2">
        <f t="shared" si="3"/>
        <v>19</v>
      </c>
      <c r="E350" s="4">
        <v>19</v>
      </c>
      <c r="F350" s="4" t="s">
        <v>733</v>
      </c>
      <c r="G350" s="4">
        <v>2008055009</v>
      </c>
      <c r="H350" s="4">
        <v>6802062343</v>
      </c>
      <c r="I350" s="4">
        <v>68309002571</v>
      </c>
      <c r="J350" s="47" t="s">
        <v>535</v>
      </c>
      <c r="AE350" s="136" t="s">
        <v>962</v>
      </c>
      <c r="AG350" s="137" t="s">
        <v>962</v>
      </c>
    </row>
    <row r="351" spans="1:115" ht="15.5" hidden="1">
      <c r="A351" s="4">
        <v>346</v>
      </c>
      <c r="B351" s="4" t="str">
        <f t="shared" si="2"/>
        <v/>
      </c>
      <c r="C351" s="4" t="s">
        <v>733</v>
      </c>
      <c r="D351" s="2">
        <f t="shared" si="3"/>
        <v>20</v>
      </c>
      <c r="E351" s="4">
        <v>20</v>
      </c>
      <c r="F351" s="4" t="s">
        <v>733</v>
      </c>
      <c r="G351" s="4">
        <v>2004927394</v>
      </c>
      <c r="H351" s="4">
        <v>6853087751</v>
      </c>
      <c r="I351" s="4">
        <v>68309007809</v>
      </c>
      <c r="J351" s="47" t="s">
        <v>536</v>
      </c>
      <c r="AE351" s="136" t="s">
        <v>962</v>
      </c>
      <c r="AG351" s="137" t="s">
        <v>962</v>
      </c>
    </row>
    <row r="352" spans="1:115" ht="15.5" hidden="1">
      <c r="A352" s="4">
        <v>347</v>
      </c>
      <c r="B352" s="4" t="str">
        <f t="shared" si="2"/>
        <v/>
      </c>
      <c r="C352" s="4" t="s">
        <v>733</v>
      </c>
      <c r="D352" s="2">
        <f t="shared" si="3"/>
        <v>21</v>
      </c>
      <c r="E352" s="4">
        <v>21</v>
      </c>
      <c r="F352" s="4" t="s">
        <v>733</v>
      </c>
      <c r="G352" s="4">
        <v>2006586528</v>
      </c>
      <c r="H352" s="4">
        <v>6853976529</v>
      </c>
      <c r="I352" s="4">
        <v>68309000657</v>
      </c>
      <c r="J352" s="47" t="s">
        <v>537</v>
      </c>
      <c r="AE352" s="136" t="s">
        <v>962</v>
      </c>
      <c r="AG352" s="137" t="s">
        <v>962</v>
      </c>
    </row>
    <row r="353" spans="1:33" ht="15.5" hidden="1">
      <c r="A353" s="4">
        <v>348</v>
      </c>
      <c r="B353" s="4" t="str">
        <f t="shared" si="2"/>
        <v/>
      </c>
      <c r="C353" s="4" t="s">
        <v>733</v>
      </c>
      <c r="D353" s="2">
        <f t="shared" si="3"/>
        <v>22</v>
      </c>
      <c r="E353" s="4">
        <v>22</v>
      </c>
      <c r="F353" s="4" t="s">
        <v>733</v>
      </c>
      <c r="G353" s="4">
        <v>2005651500</v>
      </c>
      <c r="H353" s="4">
        <v>6800692872</v>
      </c>
      <c r="I353" s="4">
        <v>68309008135</v>
      </c>
      <c r="J353" s="47" t="s">
        <v>538</v>
      </c>
      <c r="AE353" s="136" t="s">
        <v>962</v>
      </c>
      <c r="AG353" s="137" t="s">
        <v>962</v>
      </c>
    </row>
    <row r="354" spans="1:33" ht="15.5" hidden="1">
      <c r="A354" s="4">
        <v>349</v>
      </c>
      <c r="B354" s="4" t="str">
        <f t="shared" si="2"/>
        <v/>
      </c>
      <c r="C354" s="4" t="s">
        <v>733</v>
      </c>
      <c r="D354" s="2">
        <f t="shared" si="3"/>
        <v>23</v>
      </c>
      <c r="E354" s="4">
        <v>23</v>
      </c>
      <c r="F354" s="4" t="s">
        <v>733</v>
      </c>
      <c r="G354" s="4">
        <v>2005712612</v>
      </c>
      <c r="H354" s="4">
        <v>6851164891</v>
      </c>
      <c r="I354" s="4">
        <v>68209000459</v>
      </c>
      <c r="J354" s="47" t="s">
        <v>539</v>
      </c>
      <c r="AE354" s="136"/>
      <c r="AG354" s="137" t="s">
        <v>962</v>
      </c>
    </row>
    <row r="355" spans="1:33" ht="15.5" hidden="1">
      <c r="A355" s="4">
        <v>350</v>
      </c>
      <c r="B355" s="4" t="str">
        <f t="shared" si="2"/>
        <v/>
      </c>
      <c r="C355" s="4" t="s">
        <v>733</v>
      </c>
      <c r="D355" s="2">
        <f t="shared" si="3"/>
        <v>24</v>
      </c>
      <c r="E355" s="4">
        <v>24</v>
      </c>
      <c r="F355" s="4" t="s">
        <v>733</v>
      </c>
      <c r="G355" s="4">
        <v>2001272217</v>
      </c>
      <c r="H355" s="4">
        <v>6853976531</v>
      </c>
      <c r="I355" s="4">
        <v>68209003464</v>
      </c>
      <c r="J355" s="47" t="s">
        <v>540</v>
      </c>
      <c r="AE355" s="136"/>
      <c r="AG355" s="137" t="s">
        <v>962</v>
      </c>
    </row>
    <row r="356" spans="1:33" ht="15.5" hidden="1">
      <c r="A356" s="4">
        <v>351</v>
      </c>
      <c r="B356" s="4" t="str">
        <f t="shared" si="2"/>
        <v/>
      </c>
      <c r="C356" s="4" t="s">
        <v>733</v>
      </c>
      <c r="D356" s="2">
        <f t="shared" si="3"/>
        <v>25</v>
      </c>
      <c r="E356" s="4">
        <v>25</v>
      </c>
      <c r="F356" s="4" t="s">
        <v>733</v>
      </c>
      <c r="G356" s="4">
        <v>2007296015</v>
      </c>
      <c r="H356" s="4">
        <v>6884336963</v>
      </c>
      <c r="I356" s="4">
        <v>68309004566</v>
      </c>
      <c r="J356" s="47" t="s">
        <v>541</v>
      </c>
      <c r="AE356" s="136"/>
      <c r="AG356" s="137" t="s">
        <v>962</v>
      </c>
    </row>
    <row r="357" spans="1:33" ht="15.5" hidden="1">
      <c r="A357" s="4">
        <v>352</v>
      </c>
      <c r="B357" s="4" t="str">
        <f t="shared" si="2"/>
        <v/>
      </c>
      <c r="C357" s="4" t="s">
        <v>733</v>
      </c>
      <c r="D357" s="2">
        <f t="shared" si="3"/>
        <v>26</v>
      </c>
      <c r="E357" s="4">
        <v>26</v>
      </c>
      <c r="F357" s="4" t="s">
        <v>733</v>
      </c>
      <c r="G357" s="4">
        <v>2005652605</v>
      </c>
      <c r="H357" s="4">
        <v>6802346851</v>
      </c>
      <c r="I357" s="4">
        <v>68209009268</v>
      </c>
      <c r="J357" s="47" t="s">
        <v>542</v>
      </c>
      <c r="AE357" s="136" t="s">
        <v>962</v>
      </c>
      <c r="AG357" s="137" t="s">
        <v>962</v>
      </c>
    </row>
    <row r="358" spans="1:33" ht="15.5" hidden="1">
      <c r="A358" s="4">
        <v>353</v>
      </c>
      <c r="B358" s="4" t="str">
        <f t="shared" si="2"/>
        <v/>
      </c>
      <c r="C358" s="4" t="s">
        <v>733</v>
      </c>
      <c r="D358" s="2">
        <f t="shared" si="3"/>
        <v>27</v>
      </c>
      <c r="E358" s="4">
        <v>27</v>
      </c>
      <c r="F358" s="4" t="s">
        <v>733</v>
      </c>
      <c r="G358" s="4">
        <v>2005690978</v>
      </c>
      <c r="H358" s="4">
        <v>6882955623</v>
      </c>
      <c r="I358" s="4">
        <v>68309013744</v>
      </c>
      <c r="J358" s="47" t="s">
        <v>543</v>
      </c>
      <c r="AE358" s="136"/>
      <c r="AG358" s="137" t="s">
        <v>962</v>
      </c>
    </row>
    <row r="359" spans="1:33" ht="12.5" hidden="1">
      <c r="A359" s="4">
        <v>354</v>
      </c>
      <c r="B359" s="4" t="str">
        <f t="shared" si="2"/>
        <v/>
      </c>
      <c r="C359" s="4" t="s">
        <v>395</v>
      </c>
      <c r="D359" s="2">
        <f t="shared" si="3"/>
        <v>1</v>
      </c>
      <c r="E359" s="4">
        <v>1</v>
      </c>
      <c r="F359" s="4" t="s">
        <v>395</v>
      </c>
      <c r="G359" s="4">
        <v>2001242516</v>
      </c>
      <c r="H359" s="4">
        <v>6839525082</v>
      </c>
      <c r="I359" s="4">
        <v>68208011419</v>
      </c>
      <c r="J359" s="47" t="s">
        <v>545</v>
      </c>
    </row>
    <row r="360" spans="1:33" ht="12.5" hidden="1">
      <c r="A360" s="4">
        <v>355</v>
      </c>
      <c r="B360" s="4" t="str">
        <f t="shared" si="2"/>
        <v/>
      </c>
      <c r="C360" s="4" t="s">
        <v>395</v>
      </c>
      <c r="D360" s="2">
        <f t="shared" si="3"/>
        <v>2</v>
      </c>
      <c r="E360" s="4">
        <v>2</v>
      </c>
      <c r="F360" s="4" t="s">
        <v>395</v>
      </c>
      <c r="G360" s="4">
        <v>2001280480</v>
      </c>
      <c r="H360" s="4">
        <v>6842045670</v>
      </c>
      <c r="I360" s="4">
        <v>68308007857</v>
      </c>
      <c r="J360" s="47" t="s">
        <v>546</v>
      </c>
    </row>
    <row r="361" spans="1:33" ht="12.5" hidden="1">
      <c r="A361" s="4">
        <v>356</v>
      </c>
      <c r="B361" s="4" t="str">
        <f t="shared" si="2"/>
        <v/>
      </c>
      <c r="C361" s="4" t="s">
        <v>395</v>
      </c>
      <c r="D361" s="2">
        <f t="shared" si="3"/>
        <v>3</v>
      </c>
      <c r="E361" s="4">
        <v>3</v>
      </c>
      <c r="F361" s="4" t="s">
        <v>395</v>
      </c>
      <c r="G361" s="4">
        <v>2001280423</v>
      </c>
      <c r="H361" s="4">
        <v>6879004261</v>
      </c>
      <c r="I361" s="4">
        <v>68307002252</v>
      </c>
      <c r="J361" s="47" t="s">
        <v>547</v>
      </c>
    </row>
    <row r="362" spans="1:33" ht="12.5" hidden="1">
      <c r="A362" s="4">
        <v>357</v>
      </c>
      <c r="B362" s="4" t="str">
        <f t="shared" si="2"/>
        <v/>
      </c>
      <c r="C362" s="4" t="s">
        <v>395</v>
      </c>
      <c r="D362" s="2">
        <f t="shared" si="3"/>
        <v>4</v>
      </c>
      <c r="E362" s="4">
        <v>4</v>
      </c>
      <c r="F362" s="4" t="s">
        <v>395</v>
      </c>
      <c r="G362" s="4">
        <v>2001242520</v>
      </c>
      <c r="H362" s="4">
        <v>6829498782</v>
      </c>
      <c r="I362" s="4">
        <v>68208002648</v>
      </c>
      <c r="J362" s="47" t="s">
        <v>548</v>
      </c>
    </row>
    <row r="363" spans="1:33" ht="12.5" hidden="1">
      <c r="A363" s="4">
        <v>358</v>
      </c>
      <c r="B363" s="4" t="str">
        <f t="shared" si="2"/>
        <v/>
      </c>
      <c r="C363" s="4" t="s">
        <v>395</v>
      </c>
      <c r="D363" s="2">
        <f t="shared" si="3"/>
        <v>5</v>
      </c>
      <c r="E363" s="4">
        <v>5</v>
      </c>
      <c r="F363" s="4" t="s">
        <v>395</v>
      </c>
      <c r="G363" s="4">
        <v>2001280482</v>
      </c>
      <c r="H363" s="4">
        <v>6842049230</v>
      </c>
      <c r="I363" s="4">
        <v>68308010215</v>
      </c>
      <c r="J363" s="47" t="s">
        <v>549</v>
      </c>
    </row>
    <row r="364" spans="1:33" ht="12.5" hidden="1">
      <c r="A364" s="4">
        <v>359</v>
      </c>
      <c r="B364" s="4" t="str">
        <f t="shared" si="2"/>
        <v/>
      </c>
      <c r="C364" s="4" t="s">
        <v>395</v>
      </c>
      <c r="D364" s="2">
        <f t="shared" si="3"/>
        <v>6</v>
      </c>
      <c r="E364" s="4">
        <v>6</v>
      </c>
      <c r="F364" s="4" t="s">
        <v>395</v>
      </c>
      <c r="G364" s="4">
        <v>2001242549</v>
      </c>
      <c r="H364" s="4">
        <v>6840150211</v>
      </c>
      <c r="I364" s="4">
        <v>68308010277</v>
      </c>
      <c r="J364" s="47" t="s">
        <v>550</v>
      </c>
      <c r="AD364" s="55" t="s">
        <v>677</v>
      </c>
      <c r="AE364" s="49" t="s">
        <v>677</v>
      </c>
      <c r="AF364" s="49" t="s">
        <v>677</v>
      </c>
      <c r="AG364" s="49" t="s">
        <v>677</v>
      </c>
    </row>
    <row r="365" spans="1:33" ht="12.5" hidden="1">
      <c r="A365" s="4">
        <v>360</v>
      </c>
      <c r="B365" s="4" t="str">
        <f t="shared" si="2"/>
        <v/>
      </c>
      <c r="C365" s="4" t="s">
        <v>395</v>
      </c>
      <c r="D365" s="2">
        <f t="shared" si="3"/>
        <v>7</v>
      </c>
      <c r="E365" s="4">
        <v>7</v>
      </c>
      <c r="F365" s="4" t="s">
        <v>395</v>
      </c>
      <c r="G365" s="4">
        <v>2006787650</v>
      </c>
      <c r="H365" s="4">
        <v>6853976583</v>
      </c>
      <c r="I365" s="4">
        <v>68308008735</v>
      </c>
      <c r="J365" s="47" t="s">
        <v>551</v>
      </c>
      <c r="AD365" s="49" t="s">
        <v>677</v>
      </c>
      <c r="AE365" s="49" t="s">
        <v>677</v>
      </c>
      <c r="AF365" s="49" t="s">
        <v>677</v>
      </c>
      <c r="AG365" s="49" t="s">
        <v>677</v>
      </c>
    </row>
    <row r="366" spans="1:33" ht="12.5" hidden="1">
      <c r="A366" s="4">
        <v>361</v>
      </c>
      <c r="B366" s="4" t="str">
        <f t="shared" si="2"/>
        <v/>
      </c>
      <c r="C366" s="4" t="s">
        <v>395</v>
      </c>
      <c r="D366" s="2">
        <f t="shared" si="3"/>
        <v>8</v>
      </c>
      <c r="E366" s="4">
        <v>8</v>
      </c>
      <c r="F366" s="4" t="s">
        <v>395</v>
      </c>
      <c r="G366" s="4">
        <v>2001128203</v>
      </c>
      <c r="H366" s="4">
        <v>6853458319</v>
      </c>
      <c r="I366" s="4">
        <v>68208008804</v>
      </c>
      <c r="J366" s="47" t="s">
        <v>552</v>
      </c>
    </row>
    <row r="367" spans="1:33" ht="12.5" hidden="1">
      <c r="A367" s="4">
        <v>362</v>
      </c>
      <c r="B367" s="4" t="str">
        <f t="shared" si="2"/>
        <v/>
      </c>
      <c r="C367" s="4" t="s">
        <v>395</v>
      </c>
      <c r="D367" s="2">
        <f t="shared" si="3"/>
        <v>9</v>
      </c>
      <c r="E367" s="4">
        <v>9</v>
      </c>
      <c r="F367" s="4" t="s">
        <v>395</v>
      </c>
      <c r="G367" s="4">
        <v>2001280493</v>
      </c>
      <c r="H367" s="4">
        <v>6858719714</v>
      </c>
      <c r="I367" s="4">
        <v>68308002387</v>
      </c>
      <c r="J367" s="47" t="s">
        <v>553</v>
      </c>
    </row>
    <row r="368" spans="1:33" ht="12.5" hidden="1">
      <c r="A368" s="4">
        <v>363</v>
      </c>
      <c r="B368" s="4" t="str">
        <f t="shared" si="2"/>
        <v/>
      </c>
      <c r="C368" s="4" t="s">
        <v>395</v>
      </c>
      <c r="D368" s="2">
        <f t="shared" si="3"/>
        <v>10</v>
      </c>
      <c r="E368" s="4">
        <v>10</v>
      </c>
      <c r="F368" s="4" t="s">
        <v>395</v>
      </c>
      <c r="G368" s="4">
        <v>2001280435</v>
      </c>
      <c r="H368" s="4">
        <v>6821157962</v>
      </c>
      <c r="I368" s="4">
        <v>68308001415</v>
      </c>
      <c r="J368" s="47" t="s">
        <v>554</v>
      </c>
    </row>
    <row r="369" spans="1:33" ht="12.5" hidden="1">
      <c r="A369" s="4">
        <v>364</v>
      </c>
      <c r="B369" s="4" t="str">
        <f t="shared" si="2"/>
        <v/>
      </c>
      <c r="C369" s="4" t="s">
        <v>395</v>
      </c>
      <c r="D369" s="2">
        <f t="shared" si="3"/>
        <v>11</v>
      </c>
      <c r="E369" s="4">
        <v>11</v>
      </c>
      <c r="F369" s="4" t="s">
        <v>395</v>
      </c>
      <c r="G369" s="4">
        <v>2001185152</v>
      </c>
      <c r="H369" s="4">
        <v>6878261873</v>
      </c>
      <c r="I369" s="4">
        <v>68308008066</v>
      </c>
      <c r="J369" s="47" t="s">
        <v>555</v>
      </c>
    </row>
    <row r="370" spans="1:33" ht="12.5" hidden="1">
      <c r="A370" s="4">
        <v>365</v>
      </c>
      <c r="B370" s="4" t="str">
        <f t="shared" si="2"/>
        <v/>
      </c>
      <c r="C370" s="4" t="s">
        <v>395</v>
      </c>
      <c r="D370" s="2">
        <f t="shared" si="3"/>
        <v>12</v>
      </c>
      <c r="E370" s="4">
        <v>12</v>
      </c>
      <c r="F370" s="4" t="s">
        <v>395</v>
      </c>
      <c r="G370" s="4">
        <v>2001185151</v>
      </c>
      <c r="H370" s="4">
        <v>6878235562</v>
      </c>
      <c r="I370" s="4">
        <v>68308010294</v>
      </c>
      <c r="J370" s="47" t="s">
        <v>556</v>
      </c>
    </row>
    <row r="371" spans="1:33" ht="12.5" hidden="1">
      <c r="A371" s="4">
        <v>366</v>
      </c>
      <c r="B371" s="4" t="str">
        <f t="shared" si="2"/>
        <v/>
      </c>
      <c r="C371" s="4" t="s">
        <v>395</v>
      </c>
      <c r="D371" s="2">
        <f t="shared" si="3"/>
        <v>13</v>
      </c>
      <c r="E371" s="4">
        <v>13</v>
      </c>
      <c r="F371" s="4" t="s">
        <v>395</v>
      </c>
      <c r="G371" s="4">
        <v>2001128267</v>
      </c>
      <c r="H371" s="4">
        <v>6842588562</v>
      </c>
      <c r="I371" s="4">
        <v>68308001507</v>
      </c>
      <c r="J371" s="47" t="s">
        <v>557</v>
      </c>
    </row>
    <row r="372" spans="1:33" ht="12.5" hidden="1">
      <c r="A372" s="4">
        <v>367</v>
      </c>
      <c r="B372" s="4" t="str">
        <f t="shared" si="2"/>
        <v/>
      </c>
      <c r="C372" s="4" t="s">
        <v>395</v>
      </c>
      <c r="D372" s="2">
        <f t="shared" si="3"/>
        <v>14</v>
      </c>
      <c r="E372" s="4">
        <v>14</v>
      </c>
      <c r="F372" s="4" t="s">
        <v>395</v>
      </c>
      <c r="G372" s="4">
        <v>2001280494</v>
      </c>
      <c r="H372" s="4">
        <v>6858719715</v>
      </c>
      <c r="I372" s="4">
        <v>68308005386</v>
      </c>
      <c r="J372" s="47" t="s">
        <v>558</v>
      </c>
    </row>
    <row r="373" spans="1:33" ht="12.5" hidden="1">
      <c r="A373" s="4">
        <v>368</v>
      </c>
      <c r="B373" s="4" t="str">
        <f t="shared" si="2"/>
        <v/>
      </c>
      <c r="C373" s="4" t="s">
        <v>395</v>
      </c>
      <c r="D373" s="2">
        <f t="shared" si="3"/>
        <v>15</v>
      </c>
      <c r="E373" s="4">
        <v>15</v>
      </c>
      <c r="F373" s="4" t="s">
        <v>395</v>
      </c>
      <c r="G373" s="4">
        <v>2001280498</v>
      </c>
      <c r="H373" s="4">
        <v>6801619583</v>
      </c>
      <c r="I373" s="4">
        <v>68208005105</v>
      </c>
      <c r="J373" s="47" t="s">
        <v>559</v>
      </c>
    </row>
    <row r="374" spans="1:33" ht="12.5" hidden="1">
      <c r="A374" s="4">
        <v>369</v>
      </c>
      <c r="B374" s="4" t="str">
        <f t="shared" si="2"/>
        <v/>
      </c>
      <c r="C374" s="4" t="s">
        <v>395</v>
      </c>
      <c r="D374" s="2">
        <f t="shared" si="3"/>
        <v>16</v>
      </c>
      <c r="E374" s="4">
        <v>16</v>
      </c>
      <c r="F374" s="4" t="s">
        <v>395</v>
      </c>
      <c r="G374" s="4">
        <v>2001223988</v>
      </c>
      <c r="H374" s="4">
        <v>6865524348</v>
      </c>
      <c r="I374" s="4">
        <v>68308002676</v>
      </c>
      <c r="J374" s="47" t="s">
        <v>560</v>
      </c>
      <c r="AD374" s="49" t="s">
        <v>677</v>
      </c>
      <c r="AE374" s="49" t="s">
        <v>677</v>
      </c>
      <c r="AF374" s="49" t="s">
        <v>677</v>
      </c>
      <c r="AG374" s="49" t="s">
        <v>677</v>
      </c>
    </row>
    <row r="375" spans="1:33" ht="12.5" hidden="1">
      <c r="A375" s="4">
        <v>370</v>
      </c>
      <c r="B375" s="4" t="str">
        <f t="shared" si="2"/>
        <v/>
      </c>
      <c r="C375" s="4" t="s">
        <v>395</v>
      </c>
      <c r="D375" s="2">
        <f t="shared" si="3"/>
        <v>17</v>
      </c>
      <c r="E375" s="4">
        <v>17</v>
      </c>
      <c r="F375" s="4" t="s">
        <v>395</v>
      </c>
      <c r="G375" s="4">
        <v>2001269763</v>
      </c>
      <c r="H375" s="4">
        <v>6853976569</v>
      </c>
      <c r="I375" s="4">
        <v>68308009566</v>
      </c>
      <c r="J375" s="47" t="s">
        <v>561</v>
      </c>
    </row>
    <row r="376" spans="1:33" ht="12.5" hidden="1">
      <c r="A376" s="4">
        <v>371</v>
      </c>
      <c r="B376" s="4" t="str">
        <f t="shared" si="2"/>
        <v/>
      </c>
      <c r="C376" s="4" t="s">
        <v>395</v>
      </c>
      <c r="D376" s="2">
        <f t="shared" si="3"/>
        <v>18</v>
      </c>
      <c r="E376" s="4">
        <v>18</v>
      </c>
      <c r="F376" s="4" t="s">
        <v>395</v>
      </c>
      <c r="G376" s="4">
        <v>2001185164</v>
      </c>
      <c r="H376" s="4">
        <v>6878235563</v>
      </c>
      <c r="I376" s="4">
        <v>68308013097</v>
      </c>
      <c r="J376" s="47" t="s">
        <v>562</v>
      </c>
      <c r="AD376" s="49" t="s">
        <v>677</v>
      </c>
      <c r="AE376" s="49" t="s">
        <v>677</v>
      </c>
      <c r="AF376" s="49" t="s">
        <v>677</v>
      </c>
      <c r="AG376" s="49" t="s">
        <v>677</v>
      </c>
    </row>
    <row r="377" spans="1:33" ht="12.5" hidden="1">
      <c r="A377" s="4">
        <v>372</v>
      </c>
      <c r="B377" s="4" t="str">
        <f t="shared" si="2"/>
        <v/>
      </c>
      <c r="C377" s="4" t="s">
        <v>395</v>
      </c>
      <c r="D377" s="2">
        <f t="shared" si="3"/>
        <v>19</v>
      </c>
      <c r="E377" s="4">
        <v>19</v>
      </c>
      <c r="F377" s="4" t="s">
        <v>395</v>
      </c>
      <c r="G377" s="4">
        <v>2001269765</v>
      </c>
      <c r="H377" s="4">
        <v>6853976571</v>
      </c>
      <c r="I377" s="4">
        <v>68308002795</v>
      </c>
      <c r="J377" s="47" t="s">
        <v>563</v>
      </c>
    </row>
    <row r="378" spans="1:33" ht="12.5" hidden="1">
      <c r="A378" s="4">
        <v>373</v>
      </c>
      <c r="B378" s="4" t="str">
        <f t="shared" si="2"/>
        <v/>
      </c>
      <c r="C378" s="4" t="s">
        <v>395</v>
      </c>
      <c r="D378" s="2">
        <f t="shared" si="3"/>
        <v>20</v>
      </c>
      <c r="E378" s="4">
        <v>20</v>
      </c>
      <c r="F378" s="4" t="s">
        <v>395</v>
      </c>
      <c r="G378" s="4">
        <v>2001280432</v>
      </c>
      <c r="H378" s="4">
        <v>6858719698</v>
      </c>
      <c r="I378" s="4">
        <v>68308012780</v>
      </c>
      <c r="J378" s="47" t="s">
        <v>564</v>
      </c>
    </row>
    <row r="379" spans="1:33" ht="12.5" hidden="1">
      <c r="A379" s="4">
        <v>374</v>
      </c>
      <c r="B379" s="4" t="str">
        <f t="shared" si="2"/>
        <v/>
      </c>
      <c r="C379" s="4" t="s">
        <v>395</v>
      </c>
      <c r="D379" s="2">
        <f t="shared" si="3"/>
        <v>21</v>
      </c>
      <c r="E379" s="4">
        <v>21</v>
      </c>
      <c r="F379" s="4" t="s">
        <v>395</v>
      </c>
      <c r="G379" s="4">
        <v>2001242566</v>
      </c>
      <c r="H379" s="4">
        <v>6826878161</v>
      </c>
      <c r="I379" s="4">
        <v>68208006899</v>
      </c>
      <c r="J379" s="47" t="s">
        <v>736</v>
      </c>
    </row>
    <row r="380" spans="1:33" ht="12.5" hidden="1">
      <c r="A380" s="4">
        <v>375</v>
      </c>
      <c r="B380" s="4" t="str">
        <f t="shared" si="2"/>
        <v/>
      </c>
      <c r="C380" s="4" t="s">
        <v>395</v>
      </c>
      <c r="D380" s="2">
        <f t="shared" si="3"/>
        <v>22</v>
      </c>
      <c r="E380" s="4">
        <v>22</v>
      </c>
      <c r="F380" s="4" t="s">
        <v>395</v>
      </c>
      <c r="G380" s="4">
        <v>2001242567</v>
      </c>
      <c r="H380" s="4">
        <v>6840151919</v>
      </c>
      <c r="I380" s="4">
        <v>68308010011</v>
      </c>
      <c r="J380" s="47" t="s">
        <v>565</v>
      </c>
    </row>
    <row r="381" spans="1:33" ht="12.5" hidden="1">
      <c r="A381" s="4">
        <v>376</v>
      </c>
      <c r="B381" s="4" t="str">
        <f t="shared" si="2"/>
        <v/>
      </c>
      <c r="C381" s="4" t="s">
        <v>395</v>
      </c>
      <c r="D381" s="2">
        <f t="shared" si="3"/>
        <v>23</v>
      </c>
      <c r="E381" s="4">
        <v>23</v>
      </c>
      <c r="F381" s="4" t="s">
        <v>395</v>
      </c>
      <c r="G381" s="4">
        <v>2001128274</v>
      </c>
      <c r="H381" s="4">
        <v>6853458393</v>
      </c>
      <c r="I381" s="4">
        <v>68308004418</v>
      </c>
      <c r="J381" s="47" t="s">
        <v>566</v>
      </c>
    </row>
    <row r="382" spans="1:33" ht="12.5" hidden="1">
      <c r="A382" s="4">
        <v>377</v>
      </c>
      <c r="B382" s="4" t="str">
        <f t="shared" si="2"/>
        <v/>
      </c>
      <c r="C382" s="4" t="s">
        <v>395</v>
      </c>
      <c r="D382" s="2">
        <f t="shared" si="3"/>
        <v>24</v>
      </c>
      <c r="E382" s="4">
        <v>24</v>
      </c>
      <c r="F382" s="4" t="s">
        <v>395</v>
      </c>
      <c r="G382" s="4">
        <v>2001280501</v>
      </c>
      <c r="H382" s="4">
        <v>6858719721</v>
      </c>
      <c r="I382" s="4">
        <v>68308003435</v>
      </c>
      <c r="J382" s="47" t="s">
        <v>567</v>
      </c>
    </row>
    <row r="383" spans="1:33" ht="12.5" hidden="1">
      <c r="A383" s="4">
        <v>378</v>
      </c>
      <c r="B383" s="4" t="str">
        <f t="shared" si="2"/>
        <v/>
      </c>
      <c r="C383" s="4" t="s">
        <v>395</v>
      </c>
      <c r="D383" s="2">
        <f t="shared" si="3"/>
        <v>25</v>
      </c>
      <c r="E383" s="4">
        <v>25</v>
      </c>
      <c r="F383" s="4" t="s">
        <v>395</v>
      </c>
      <c r="G383" s="4">
        <v>2001128277</v>
      </c>
      <c r="H383" s="4">
        <v>6853458396</v>
      </c>
      <c r="I383" s="4">
        <v>68308002582</v>
      </c>
      <c r="J383" s="47" t="s">
        <v>568</v>
      </c>
    </row>
    <row r="384" spans="1:33" ht="12.5" hidden="1">
      <c r="A384" s="4">
        <v>379</v>
      </c>
      <c r="B384" s="4" t="str">
        <f t="shared" si="2"/>
        <v/>
      </c>
      <c r="C384" s="4" t="s">
        <v>395</v>
      </c>
      <c r="D384" s="2">
        <f t="shared" si="3"/>
        <v>26</v>
      </c>
      <c r="E384" s="4">
        <v>26</v>
      </c>
      <c r="F384" s="4" t="s">
        <v>395</v>
      </c>
      <c r="G384" s="4">
        <v>2001280445</v>
      </c>
      <c r="H384" s="4">
        <v>6858719701</v>
      </c>
      <c r="I384" s="4">
        <v>68308011168</v>
      </c>
      <c r="J384" s="47" t="s">
        <v>569</v>
      </c>
    </row>
    <row r="385" spans="1:33" ht="12.5" hidden="1">
      <c r="A385" s="4">
        <v>380</v>
      </c>
      <c r="B385" s="4" t="str">
        <f t="shared" si="2"/>
        <v/>
      </c>
      <c r="C385" s="4" t="s">
        <v>395</v>
      </c>
      <c r="D385" s="2">
        <f t="shared" si="3"/>
        <v>27</v>
      </c>
      <c r="E385" s="4">
        <v>27</v>
      </c>
      <c r="F385" s="4" t="s">
        <v>395</v>
      </c>
      <c r="G385" s="4">
        <v>2001269771</v>
      </c>
      <c r="H385" s="4">
        <v>6845470420</v>
      </c>
      <c r="I385" s="4">
        <v>68308001197</v>
      </c>
      <c r="J385" s="47" t="s">
        <v>570</v>
      </c>
    </row>
    <row r="386" spans="1:33" ht="12.5" hidden="1">
      <c r="A386" s="4">
        <v>381</v>
      </c>
      <c r="B386" s="4" t="str">
        <f t="shared" si="2"/>
        <v/>
      </c>
      <c r="C386" s="4" t="s">
        <v>395</v>
      </c>
      <c r="D386" s="2">
        <f t="shared" si="3"/>
        <v>28</v>
      </c>
      <c r="E386" s="4">
        <v>28</v>
      </c>
      <c r="F386" s="4" t="s">
        <v>395</v>
      </c>
      <c r="G386" s="4">
        <v>2001269772</v>
      </c>
      <c r="H386" s="4">
        <v>6845470448</v>
      </c>
      <c r="I386" s="4">
        <v>68308011700</v>
      </c>
      <c r="J386" s="47" t="s">
        <v>571</v>
      </c>
    </row>
    <row r="387" spans="1:33" ht="12.5" hidden="1">
      <c r="A387" s="4">
        <v>382</v>
      </c>
      <c r="B387" s="4" t="str">
        <f t="shared" si="2"/>
        <v/>
      </c>
      <c r="C387" s="4" t="s">
        <v>428</v>
      </c>
      <c r="D387" s="2">
        <f t="shared" si="3"/>
        <v>1</v>
      </c>
      <c r="E387" s="4">
        <v>1</v>
      </c>
      <c r="F387" s="4" t="s">
        <v>428</v>
      </c>
      <c r="G387" s="4">
        <v>2001128250</v>
      </c>
      <c r="H387" s="4">
        <v>6800973414</v>
      </c>
      <c r="I387" s="4">
        <v>68308004320</v>
      </c>
      <c r="J387" s="47" t="s">
        <v>573</v>
      </c>
    </row>
    <row r="388" spans="1:33" ht="12.5" hidden="1">
      <c r="A388" s="4">
        <v>383</v>
      </c>
      <c r="B388" s="4" t="str">
        <f t="shared" si="2"/>
        <v/>
      </c>
      <c r="C388" s="4" t="s">
        <v>428</v>
      </c>
      <c r="D388" s="2">
        <f t="shared" si="3"/>
        <v>2</v>
      </c>
      <c r="E388" s="4">
        <v>2</v>
      </c>
      <c r="F388" s="4" t="s">
        <v>428</v>
      </c>
      <c r="G388" s="4">
        <v>2001280475</v>
      </c>
      <c r="H388" s="4">
        <v>6858719704</v>
      </c>
      <c r="I388" s="4">
        <v>68308003198</v>
      </c>
      <c r="J388" s="47" t="s">
        <v>574</v>
      </c>
    </row>
    <row r="389" spans="1:33" ht="12.5" hidden="1">
      <c r="A389" s="4">
        <v>384</v>
      </c>
      <c r="B389" s="4" t="str">
        <f t="shared" si="2"/>
        <v/>
      </c>
      <c r="C389" s="4" t="s">
        <v>428</v>
      </c>
      <c r="D389" s="2">
        <f t="shared" si="3"/>
        <v>3</v>
      </c>
      <c r="E389" s="4">
        <v>3</v>
      </c>
      <c r="F389" s="4" t="s">
        <v>428</v>
      </c>
      <c r="G389" s="4">
        <v>2001242545</v>
      </c>
      <c r="H389" s="4">
        <v>6840076712</v>
      </c>
      <c r="I389" s="4">
        <v>68308008563</v>
      </c>
      <c r="J389" s="47" t="s">
        <v>737</v>
      </c>
    </row>
    <row r="390" spans="1:33" ht="12.5" hidden="1">
      <c r="A390" s="4">
        <v>385</v>
      </c>
      <c r="B390" s="4" t="str">
        <f t="shared" si="2"/>
        <v/>
      </c>
      <c r="C390" s="4" t="s">
        <v>428</v>
      </c>
      <c r="D390" s="2">
        <f t="shared" si="3"/>
        <v>4</v>
      </c>
      <c r="E390" s="4">
        <v>4</v>
      </c>
      <c r="F390" s="4" t="s">
        <v>428</v>
      </c>
      <c r="G390" s="4">
        <v>2001280419</v>
      </c>
      <c r="H390" s="4">
        <v>6800057592</v>
      </c>
      <c r="I390" s="4">
        <v>68208010842</v>
      </c>
      <c r="J390" s="47" t="s">
        <v>575</v>
      </c>
    </row>
    <row r="391" spans="1:33" ht="12.5" hidden="1">
      <c r="A391" s="4">
        <v>386</v>
      </c>
      <c r="B391" s="4" t="str">
        <f t="shared" si="2"/>
        <v/>
      </c>
      <c r="C391" s="4" t="s">
        <v>428</v>
      </c>
      <c r="D391" s="2">
        <f t="shared" si="3"/>
        <v>5</v>
      </c>
      <c r="E391" s="4">
        <v>5</v>
      </c>
      <c r="F391" s="4" t="s">
        <v>428</v>
      </c>
      <c r="G391" s="4">
        <v>2001280479</v>
      </c>
      <c r="H391" s="4">
        <v>6842044609</v>
      </c>
      <c r="I391" s="4">
        <v>68308001174</v>
      </c>
      <c r="J391" s="47" t="s">
        <v>576</v>
      </c>
    </row>
    <row r="392" spans="1:33" ht="12.5" hidden="1">
      <c r="A392" s="4">
        <v>387</v>
      </c>
      <c r="B392" s="4" t="str">
        <f t="shared" si="2"/>
        <v/>
      </c>
      <c r="C392" s="4" t="s">
        <v>428</v>
      </c>
      <c r="D392" s="2">
        <f t="shared" si="3"/>
        <v>6</v>
      </c>
      <c r="E392" s="4">
        <v>6</v>
      </c>
      <c r="F392" s="4" t="s">
        <v>428</v>
      </c>
      <c r="G392" s="4">
        <v>2001280422</v>
      </c>
      <c r="H392" s="4">
        <v>6858719680</v>
      </c>
      <c r="I392" s="4">
        <v>68308005559</v>
      </c>
      <c r="J392" s="47" t="s">
        <v>577</v>
      </c>
    </row>
    <row r="393" spans="1:33" ht="12.5" hidden="1">
      <c r="A393" s="4">
        <v>388</v>
      </c>
      <c r="B393" s="4" t="str">
        <f t="shared" si="2"/>
        <v/>
      </c>
      <c r="C393" s="4" t="s">
        <v>428</v>
      </c>
      <c r="D393" s="2">
        <f t="shared" si="3"/>
        <v>7</v>
      </c>
      <c r="E393" s="4">
        <v>7</v>
      </c>
      <c r="F393" s="4" t="s">
        <v>428</v>
      </c>
      <c r="G393" s="4">
        <v>2001128192</v>
      </c>
      <c r="H393" s="4">
        <v>6853458308</v>
      </c>
      <c r="I393" s="4">
        <v>68208002673</v>
      </c>
      <c r="J393" s="47" t="s">
        <v>578</v>
      </c>
    </row>
    <row r="394" spans="1:33" ht="12.5" hidden="1">
      <c r="A394" s="4">
        <v>389</v>
      </c>
      <c r="B394" s="4" t="str">
        <f t="shared" si="2"/>
        <v/>
      </c>
      <c r="C394" s="4" t="s">
        <v>428</v>
      </c>
      <c r="D394" s="2">
        <f t="shared" si="3"/>
        <v>8</v>
      </c>
      <c r="E394" s="4">
        <v>8</v>
      </c>
      <c r="F394" s="4" t="s">
        <v>428</v>
      </c>
      <c r="G394" s="4">
        <v>2001280424</v>
      </c>
      <c r="H394" s="4">
        <v>6858719682</v>
      </c>
      <c r="I394" s="4">
        <v>68208007986</v>
      </c>
      <c r="J394" s="47" t="s">
        <v>579</v>
      </c>
      <c r="AA394" s="55"/>
    </row>
    <row r="395" spans="1:33" ht="12.5" hidden="1">
      <c r="A395" s="4">
        <v>390</v>
      </c>
      <c r="B395" s="4" t="str">
        <f t="shared" si="2"/>
        <v/>
      </c>
      <c r="C395" s="4" t="s">
        <v>428</v>
      </c>
      <c r="D395" s="2">
        <f t="shared" si="3"/>
        <v>9</v>
      </c>
      <c r="E395" s="4">
        <v>9</v>
      </c>
      <c r="F395" s="4" t="s">
        <v>428</v>
      </c>
      <c r="G395" s="4">
        <v>2001128259</v>
      </c>
      <c r="H395" s="4">
        <v>6853458374</v>
      </c>
      <c r="I395" s="4">
        <v>68308001046</v>
      </c>
      <c r="J395" s="47" t="s">
        <v>580</v>
      </c>
    </row>
    <row r="396" spans="1:33" ht="12.5" hidden="1">
      <c r="A396" s="4">
        <v>391</v>
      </c>
      <c r="B396" s="4" t="str">
        <f t="shared" si="2"/>
        <v/>
      </c>
      <c r="C396" s="4" t="s">
        <v>428</v>
      </c>
      <c r="D396" s="2">
        <f t="shared" si="3"/>
        <v>10</v>
      </c>
      <c r="E396" s="4">
        <v>10</v>
      </c>
      <c r="F396" s="4" t="s">
        <v>428</v>
      </c>
      <c r="G396" s="4">
        <v>2001128229</v>
      </c>
      <c r="H396" s="4">
        <v>6853458346</v>
      </c>
      <c r="I396" s="4">
        <v>68308008576</v>
      </c>
      <c r="J396" s="47" t="s">
        <v>581</v>
      </c>
    </row>
    <row r="397" spans="1:33" ht="12.5" hidden="1">
      <c r="A397" s="4">
        <v>392</v>
      </c>
      <c r="B397" s="4" t="str">
        <f t="shared" si="2"/>
        <v/>
      </c>
      <c r="C397" s="4" t="s">
        <v>428</v>
      </c>
      <c r="D397" s="2">
        <f t="shared" si="3"/>
        <v>11</v>
      </c>
      <c r="E397" s="4">
        <v>11</v>
      </c>
      <c r="F397" s="4" t="s">
        <v>428</v>
      </c>
      <c r="G397" s="4">
        <v>2001280486</v>
      </c>
      <c r="H397" s="4">
        <v>6858719708</v>
      </c>
      <c r="I397" s="4">
        <v>68308004879</v>
      </c>
      <c r="J397" s="47" t="s">
        <v>582</v>
      </c>
    </row>
    <row r="398" spans="1:33" ht="12.5" hidden="1">
      <c r="A398" s="4">
        <v>393</v>
      </c>
      <c r="B398" s="4" t="str">
        <f t="shared" si="2"/>
        <v/>
      </c>
      <c r="C398" s="4" t="s">
        <v>428</v>
      </c>
      <c r="D398" s="2">
        <f t="shared" si="3"/>
        <v>12</v>
      </c>
      <c r="E398" s="4">
        <v>12</v>
      </c>
      <c r="F398" s="4" t="s">
        <v>428</v>
      </c>
      <c r="G398" s="4">
        <v>2001128232</v>
      </c>
      <c r="H398" s="4">
        <v>6853458348</v>
      </c>
      <c r="I398" s="4">
        <v>68308002629</v>
      </c>
      <c r="J398" s="47" t="s">
        <v>583</v>
      </c>
    </row>
    <row r="399" spans="1:33" ht="12.5" hidden="1">
      <c r="A399" s="4">
        <v>394</v>
      </c>
      <c r="B399" s="4" t="str">
        <f t="shared" si="2"/>
        <v/>
      </c>
      <c r="C399" s="4" t="s">
        <v>428</v>
      </c>
      <c r="D399" s="2">
        <f t="shared" si="3"/>
        <v>13</v>
      </c>
      <c r="E399" s="4">
        <v>13</v>
      </c>
      <c r="F399" s="4" t="s">
        <v>428</v>
      </c>
      <c r="G399" s="4">
        <v>2001280488</v>
      </c>
      <c r="H399" s="4">
        <v>6858719710</v>
      </c>
      <c r="I399" s="4">
        <v>68208012262</v>
      </c>
      <c r="J399" s="47" t="s">
        <v>584</v>
      </c>
      <c r="AE399" s="55" t="s">
        <v>891</v>
      </c>
      <c r="AF399" s="55" t="s">
        <v>905</v>
      </c>
      <c r="AG399" s="55" t="s">
        <v>905</v>
      </c>
    </row>
    <row r="400" spans="1:33" ht="12.5" hidden="1">
      <c r="A400" s="4">
        <v>395</v>
      </c>
      <c r="B400" s="4" t="str">
        <f t="shared" si="2"/>
        <v/>
      </c>
      <c r="C400" s="4" t="s">
        <v>428</v>
      </c>
      <c r="D400" s="2">
        <f t="shared" si="3"/>
        <v>14</v>
      </c>
      <c r="E400" s="4">
        <v>14</v>
      </c>
      <c r="F400" s="4" t="s">
        <v>428</v>
      </c>
      <c r="G400" s="4">
        <v>2001128263</v>
      </c>
      <c r="H400" s="4">
        <v>6853458379</v>
      </c>
      <c r="I400" s="4">
        <v>68308013094</v>
      </c>
      <c r="J400" s="47" t="s">
        <v>585</v>
      </c>
    </row>
    <row r="401" spans="1:34" ht="12.5" hidden="1">
      <c r="A401" s="4">
        <v>396</v>
      </c>
      <c r="B401" s="4" t="str">
        <f t="shared" si="2"/>
        <v/>
      </c>
      <c r="C401" s="4" t="s">
        <v>428</v>
      </c>
      <c r="D401" s="2">
        <f t="shared" si="3"/>
        <v>15</v>
      </c>
      <c r="E401" s="4">
        <v>15</v>
      </c>
      <c r="F401" s="4" t="s">
        <v>428</v>
      </c>
      <c r="G401" s="4">
        <v>2001242554</v>
      </c>
      <c r="H401" s="4">
        <v>6840152177</v>
      </c>
      <c r="I401" s="4">
        <v>68208004731</v>
      </c>
      <c r="J401" s="47" t="s">
        <v>586</v>
      </c>
    </row>
    <row r="402" spans="1:34" ht="12.5" hidden="1">
      <c r="A402" s="4">
        <v>397</v>
      </c>
      <c r="B402" s="4" t="str">
        <f t="shared" si="2"/>
        <v/>
      </c>
      <c r="C402" s="4" t="s">
        <v>428</v>
      </c>
      <c r="D402" s="2">
        <f t="shared" si="3"/>
        <v>16</v>
      </c>
      <c r="E402" s="4">
        <v>16</v>
      </c>
      <c r="F402" s="4" t="s">
        <v>428</v>
      </c>
      <c r="G402" s="4">
        <v>2001242523</v>
      </c>
      <c r="H402" s="4">
        <v>6830969146</v>
      </c>
      <c r="I402" s="4">
        <v>68208009625</v>
      </c>
      <c r="J402" s="47" t="s">
        <v>587</v>
      </c>
      <c r="AD402" s="55" t="s">
        <v>677</v>
      </c>
      <c r="AE402" s="55" t="s">
        <v>677</v>
      </c>
      <c r="AF402" s="55" t="s">
        <v>677</v>
      </c>
      <c r="AG402" s="55" t="s">
        <v>677</v>
      </c>
      <c r="AH402" s="55" t="s">
        <v>677</v>
      </c>
    </row>
    <row r="403" spans="1:34" ht="12.5" hidden="1">
      <c r="A403" s="4">
        <v>398</v>
      </c>
      <c r="B403" s="4" t="str">
        <f t="shared" si="2"/>
        <v/>
      </c>
      <c r="C403" s="4" t="s">
        <v>428</v>
      </c>
      <c r="D403" s="2">
        <f t="shared" si="3"/>
        <v>17</v>
      </c>
      <c r="E403" s="4">
        <v>17</v>
      </c>
      <c r="F403" s="4" t="s">
        <v>428</v>
      </c>
      <c r="G403" s="4">
        <v>2001242557</v>
      </c>
      <c r="H403" s="4">
        <v>6828162486</v>
      </c>
      <c r="I403" s="4">
        <v>68308002258</v>
      </c>
      <c r="J403" s="47" t="s">
        <v>588</v>
      </c>
    </row>
    <row r="404" spans="1:34" ht="12.5" hidden="1">
      <c r="A404" s="4">
        <v>399</v>
      </c>
      <c r="B404" s="4" t="str">
        <f t="shared" si="2"/>
        <v/>
      </c>
      <c r="C404" s="4" t="s">
        <v>428</v>
      </c>
      <c r="D404" s="2">
        <f t="shared" si="3"/>
        <v>18</v>
      </c>
      <c r="E404" s="4">
        <v>18</v>
      </c>
      <c r="F404" s="4" t="s">
        <v>428</v>
      </c>
      <c r="G404" s="4">
        <v>2001280868</v>
      </c>
      <c r="H404" s="4">
        <v>6858719690</v>
      </c>
      <c r="I404" s="4">
        <v>68208007295</v>
      </c>
      <c r="J404" s="47" t="s">
        <v>589</v>
      </c>
    </row>
    <row r="405" spans="1:34" ht="12.5" hidden="1">
      <c r="A405" s="4">
        <v>400</v>
      </c>
      <c r="B405" s="4" t="str">
        <f t="shared" si="2"/>
        <v/>
      </c>
      <c r="C405" s="4" t="s">
        <v>428</v>
      </c>
      <c r="D405" s="2">
        <f t="shared" si="3"/>
        <v>19</v>
      </c>
      <c r="E405" s="4">
        <v>19</v>
      </c>
      <c r="F405" s="4" t="s">
        <v>428</v>
      </c>
      <c r="G405" s="4">
        <v>2001223977</v>
      </c>
      <c r="H405" s="4">
        <v>6865524347</v>
      </c>
      <c r="I405" s="4">
        <v>68308003233</v>
      </c>
      <c r="J405" s="47" t="s">
        <v>590</v>
      </c>
    </row>
    <row r="406" spans="1:34" ht="12.5" hidden="1">
      <c r="A406" s="4">
        <v>401</v>
      </c>
      <c r="B406" s="4" t="str">
        <f t="shared" si="2"/>
        <v/>
      </c>
      <c r="C406" s="4" t="s">
        <v>428</v>
      </c>
      <c r="D406" s="2">
        <f t="shared" si="3"/>
        <v>20</v>
      </c>
      <c r="E406" s="4">
        <v>20</v>
      </c>
      <c r="F406" s="4" t="s">
        <v>428</v>
      </c>
      <c r="G406" s="4">
        <v>2001280436</v>
      </c>
      <c r="H406" s="4">
        <v>6858719691</v>
      </c>
      <c r="I406" s="4">
        <v>68308006137</v>
      </c>
      <c r="J406" s="47" t="s">
        <v>591</v>
      </c>
    </row>
    <row r="407" spans="1:34" ht="12.5" hidden="1">
      <c r="A407" s="4">
        <v>402</v>
      </c>
      <c r="B407" s="4" t="str">
        <f t="shared" si="2"/>
        <v/>
      </c>
      <c r="C407" s="4" t="s">
        <v>428</v>
      </c>
      <c r="D407" s="2">
        <f t="shared" si="3"/>
        <v>21</v>
      </c>
      <c r="E407" s="4">
        <v>21</v>
      </c>
      <c r="F407" s="4" t="s">
        <v>428</v>
      </c>
      <c r="G407" s="4">
        <v>2001242531</v>
      </c>
      <c r="H407" s="4">
        <v>6839525109</v>
      </c>
      <c r="I407" s="4">
        <v>68308002493</v>
      </c>
      <c r="J407" s="47" t="s">
        <v>592</v>
      </c>
    </row>
    <row r="408" spans="1:34" ht="12.5" hidden="1">
      <c r="A408" s="4">
        <v>403</v>
      </c>
      <c r="B408" s="4" t="str">
        <f t="shared" si="2"/>
        <v/>
      </c>
      <c r="C408" s="4" t="s">
        <v>428</v>
      </c>
      <c r="D408" s="2">
        <f t="shared" si="3"/>
        <v>22</v>
      </c>
      <c r="E408" s="4">
        <v>22</v>
      </c>
      <c r="F408" s="4" t="s">
        <v>428</v>
      </c>
      <c r="G408" s="4">
        <v>2001280437</v>
      </c>
      <c r="H408" s="4">
        <v>6858719692</v>
      </c>
      <c r="I408" s="4">
        <v>68308012600</v>
      </c>
      <c r="J408" s="47" t="s">
        <v>593</v>
      </c>
    </row>
    <row r="409" spans="1:34" ht="12.5" hidden="1">
      <c r="A409" s="4">
        <v>404</v>
      </c>
      <c r="B409" s="4" t="str">
        <f t="shared" si="2"/>
        <v/>
      </c>
      <c r="C409" s="4" t="s">
        <v>428</v>
      </c>
      <c r="D409" s="2">
        <f t="shared" si="3"/>
        <v>23</v>
      </c>
      <c r="E409" s="4">
        <v>23</v>
      </c>
      <c r="F409" s="4" t="s">
        <v>428</v>
      </c>
      <c r="G409" s="4">
        <v>2001128206</v>
      </c>
      <c r="H409" s="4">
        <v>6853458323</v>
      </c>
      <c r="I409" s="4">
        <v>68308013068</v>
      </c>
      <c r="J409" s="47" t="s">
        <v>594</v>
      </c>
    </row>
    <row r="410" spans="1:34" ht="12.5" hidden="1">
      <c r="A410" s="4">
        <v>405</v>
      </c>
      <c r="B410" s="4" t="str">
        <f t="shared" si="2"/>
        <v/>
      </c>
      <c r="C410" s="4" t="s">
        <v>428</v>
      </c>
      <c r="D410" s="2">
        <f t="shared" si="3"/>
        <v>24</v>
      </c>
      <c r="E410" s="4">
        <v>24</v>
      </c>
      <c r="F410" s="4" t="s">
        <v>428</v>
      </c>
      <c r="G410" s="4">
        <v>2001280431</v>
      </c>
      <c r="H410" s="4">
        <v>6858719693</v>
      </c>
      <c r="I410" s="4">
        <v>68308000777</v>
      </c>
      <c r="J410" s="47" t="s">
        <v>595</v>
      </c>
    </row>
    <row r="411" spans="1:34" ht="12.5" hidden="1">
      <c r="A411" s="4">
        <v>406</v>
      </c>
      <c r="B411" s="4" t="str">
        <f t="shared" si="2"/>
        <v/>
      </c>
      <c r="C411" s="4" t="s">
        <v>428</v>
      </c>
      <c r="D411" s="2">
        <f t="shared" si="3"/>
        <v>25</v>
      </c>
      <c r="E411" s="4">
        <v>25</v>
      </c>
      <c r="F411" s="4" t="s">
        <v>428</v>
      </c>
      <c r="G411" s="4">
        <v>2001128242</v>
      </c>
      <c r="H411" s="4">
        <v>6853458359</v>
      </c>
      <c r="I411" s="4">
        <v>68308000139</v>
      </c>
      <c r="J411" s="47" t="s">
        <v>596</v>
      </c>
    </row>
    <row r="412" spans="1:34" ht="12.5" hidden="1">
      <c r="A412" s="4">
        <v>407</v>
      </c>
      <c r="B412" s="4" t="str">
        <f t="shared" si="2"/>
        <v/>
      </c>
      <c r="C412" s="4" t="s">
        <v>428</v>
      </c>
      <c r="D412" s="2">
        <f t="shared" si="3"/>
        <v>26</v>
      </c>
      <c r="E412" s="4">
        <v>26</v>
      </c>
      <c r="F412" s="4" t="s">
        <v>428</v>
      </c>
      <c r="G412" s="4">
        <v>2001280439</v>
      </c>
      <c r="H412" s="4">
        <v>6858719694</v>
      </c>
      <c r="I412" s="4">
        <v>68308004606</v>
      </c>
      <c r="J412" s="47" t="s">
        <v>597</v>
      </c>
    </row>
    <row r="413" spans="1:34" ht="12.5" hidden="1">
      <c r="A413" s="4">
        <v>408</v>
      </c>
      <c r="B413" s="4" t="str">
        <f t="shared" si="2"/>
        <v/>
      </c>
      <c r="C413" s="4" t="s">
        <v>428</v>
      </c>
      <c r="D413" s="2">
        <f t="shared" si="3"/>
        <v>27</v>
      </c>
      <c r="E413" s="4">
        <v>27</v>
      </c>
      <c r="F413" s="4" t="s">
        <v>428</v>
      </c>
      <c r="G413" s="4">
        <v>2001280442</v>
      </c>
      <c r="H413" s="4">
        <v>6858719695</v>
      </c>
      <c r="I413" s="4">
        <v>68308003222</v>
      </c>
      <c r="J413" s="47" t="s">
        <v>598</v>
      </c>
    </row>
    <row r="414" spans="1:34" ht="12.5" hidden="1">
      <c r="A414" s="4">
        <v>409</v>
      </c>
      <c r="B414" s="4" t="str">
        <f t="shared" si="2"/>
        <v/>
      </c>
      <c r="C414" s="4" t="s">
        <v>428</v>
      </c>
      <c r="D414" s="2">
        <f t="shared" si="3"/>
        <v>28</v>
      </c>
      <c r="E414" s="4">
        <v>28</v>
      </c>
      <c r="F414" s="4" t="s">
        <v>428</v>
      </c>
      <c r="G414" s="4">
        <v>2001269764</v>
      </c>
      <c r="H414" s="4">
        <v>6853976570</v>
      </c>
      <c r="I414" s="4">
        <v>68308002567</v>
      </c>
      <c r="J414" s="47" t="s">
        <v>599</v>
      </c>
    </row>
    <row r="415" spans="1:34" ht="12.5" hidden="1">
      <c r="A415" s="4">
        <v>410</v>
      </c>
      <c r="B415" s="4" t="str">
        <f t="shared" si="2"/>
        <v/>
      </c>
      <c r="C415" s="4" t="s">
        <v>428</v>
      </c>
      <c r="D415" s="2">
        <f t="shared" si="3"/>
        <v>29</v>
      </c>
      <c r="E415" s="4">
        <v>29</v>
      </c>
      <c r="F415" s="4" t="s">
        <v>428</v>
      </c>
      <c r="G415" s="4">
        <v>2001280441</v>
      </c>
      <c r="H415" s="4">
        <v>6858719687</v>
      </c>
      <c r="I415" s="4">
        <v>68308002102</v>
      </c>
      <c r="J415" s="47" t="s">
        <v>600</v>
      </c>
    </row>
    <row r="416" spans="1:34" ht="12.5" hidden="1">
      <c r="A416" s="4">
        <v>411</v>
      </c>
      <c r="B416" s="4" t="str">
        <f t="shared" si="2"/>
        <v/>
      </c>
      <c r="C416" s="4" t="s">
        <v>428</v>
      </c>
      <c r="D416" s="2">
        <f t="shared" si="3"/>
        <v>30</v>
      </c>
      <c r="E416" s="4">
        <v>30</v>
      </c>
      <c r="F416" s="4" t="s">
        <v>428</v>
      </c>
      <c r="G416" s="4">
        <v>2001242540</v>
      </c>
      <c r="H416" s="4">
        <v>6839525121</v>
      </c>
      <c r="I416" s="4">
        <v>68208008051</v>
      </c>
      <c r="J416" s="47" t="s">
        <v>601</v>
      </c>
    </row>
    <row r="417" spans="1:102" ht="12.5" hidden="1">
      <c r="A417" s="4">
        <v>412</v>
      </c>
      <c r="B417" s="4" t="str">
        <f t="shared" si="2"/>
        <v/>
      </c>
      <c r="C417" s="4" t="s">
        <v>428</v>
      </c>
      <c r="D417" s="2">
        <f t="shared" si="3"/>
        <v>31</v>
      </c>
      <c r="E417" s="4">
        <v>31</v>
      </c>
      <c r="F417" s="4" t="s">
        <v>428</v>
      </c>
      <c r="G417" s="4">
        <v>2001185128</v>
      </c>
      <c r="H417" s="4">
        <v>6878235830</v>
      </c>
      <c r="I417" s="4">
        <v>68308004750</v>
      </c>
      <c r="J417" s="47" t="s">
        <v>602</v>
      </c>
    </row>
    <row r="418" spans="1:102" ht="12.5" hidden="1">
      <c r="A418" s="4">
        <v>413</v>
      </c>
      <c r="B418" s="4" t="str">
        <f t="shared" si="2"/>
        <v/>
      </c>
      <c r="C418" s="4" t="s">
        <v>428</v>
      </c>
      <c r="D418" s="2">
        <f t="shared" si="3"/>
        <v>32</v>
      </c>
      <c r="E418" s="4">
        <v>32</v>
      </c>
      <c r="F418" s="4" t="s">
        <v>428</v>
      </c>
      <c r="G418" s="4">
        <v>2001185133</v>
      </c>
      <c r="H418" s="4">
        <v>6841904625</v>
      </c>
      <c r="I418" s="4">
        <v>68308011625</v>
      </c>
      <c r="J418" s="47" t="s">
        <v>603</v>
      </c>
    </row>
    <row r="419" spans="1:102" ht="12.5" hidden="1">
      <c r="A419" s="4">
        <v>414</v>
      </c>
      <c r="B419" s="4" t="str">
        <f t="shared" si="2"/>
        <v/>
      </c>
      <c r="C419" s="4" t="s">
        <v>460</v>
      </c>
      <c r="D419" s="2">
        <f t="shared" si="3"/>
        <v>1</v>
      </c>
      <c r="E419" s="4">
        <v>1</v>
      </c>
      <c r="F419" s="4" t="s">
        <v>460</v>
      </c>
      <c r="G419" s="4">
        <v>2001224018</v>
      </c>
      <c r="H419" s="4">
        <v>6839444514</v>
      </c>
      <c r="I419" s="4">
        <v>68308012929</v>
      </c>
      <c r="J419" s="47" t="s">
        <v>605</v>
      </c>
      <c r="L419" s="55" t="s">
        <v>961</v>
      </c>
      <c r="AG419" s="55" t="s">
        <v>348</v>
      </c>
      <c r="CW419" s="71"/>
      <c r="CX419" s="71"/>
    </row>
    <row r="420" spans="1:102" ht="12.5" hidden="1">
      <c r="A420" s="4">
        <v>415</v>
      </c>
      <c r="B420" s="4" t="str">
        <f t="shared" si="2"/>
        <v/>
      </c>
      <c r="C420" s="4" t="s">
        <v>460</v>
      </c>
      <c r="D420" s="2">
        <f t="shared" si="3"/>
        <v>2</v>
      </c>
      <c r="E420" s="4">
        <v>2</v>
      </c>
      <c r="F420" s="4" t="s">
        <v>460</v>
      </c>
      <c r="G420" s="4">
        <v>2001223971</v>
      </c>
      <c r="H420" s="4">
        <v>6839253518</v>
      </c>
      <c r="I420" s="4">
        <v>68208000360</v>
      </c>
      <c r="J420" s="47" t="s">
        <v>606</v>
      </c>
      <c r="Z420" s="49" t="s">
        <v>348</v>
      </c>
      <c r="AC420" s="49" t="s">
        <v>348</v>
      </c>
    </row>
    <row r="421" spans="1:102" ht="12.5" hidden="1">
      <c r="A421" s="4">
        <v>416</v>
      </c>
      <c r="B421" s="4" t="str">
        <f t="shared" si="2"/>
        <v/>
      </c>
      <c r="C421" s="4" t="s">
        <v>460</v>
      </c>
      <c r="D421" s="2">
        <f t="shared" si="3"/>
        <v>3</v>
      </c>
      <c r="E421" s="4">
        <v>3</v>
      </c>
      <c r="F421" s="4" t="s">
        <v>460</v>
      </c>
      <c r="G421" s="4">
        <v>2001185134</v>
      </c>
      <c r="H421" s="4">
        <v>6828913950</v>
      </c>
      <c r="I421" s="4">
        <v>68308001204</v>
      </c>
      <c r="J421" s="47" t="s">
        <v>607</v>
      </c>
      <c r="AG421" s="49" t="s">
        <v>348</v>
      </c>
      <c r="CX421" s="71"/>
    </row>
    <row r="422" spans="1:102" ht="12.5" hidden="1">
      <c r="A422" s="4">
        <v>417</v>
      </c>
      <c r="B422" s="4" t="str">
        <f t="shared" si="2"/>
        <v/>
      </c>
      <c r="C422" s="4" t="s">
        <v>460</v>
      </c>
      <c r="D422" s="2">
        <f t="shared" si="3"/>
        <v>4</v>
      </c>
      <c r="E422" s="4">
        <v>4</v>
      </c>
      <c r="F422" s="4" t="s">
        <v>460</v>
      </c>
      <c r="G422" s="4">
        <v>2001224023</v>
      </c>
      <c r="H422" s="4">
        <v>6858042670</v>
      </c>
      <c r="I422" s="4">
        <v>68208009104</v>
      </c>
      <c r="J422" s="47" t="s">
        <v>608</v>
      </c>
      <c r="Z422" s="49" t="s">
        <v>348</v>
      </c>
      <c r="AC422" s="49" t="s">
        <v>348</v>
      </c>
      <c r="CU422" s="71"/>
      <c r="CV422" s="71"/>
      <c r="CW422" s="71"/>
    </row>
    <row r="423" spans="1:102" ht="12.5" hidden="1">
      <c r="A423" s="4">
        <v>418</v>
      </c>
      <c r="B423" s="4" t="str">
        <f t="shared" si="2"/>
        <v/>
      </c>
      <c r="C423" s="4" t="s">
        <v>460</v>
      </c>
      <c r="D423" s="2">
        <f t="shared" si="3"/>
        <v>5</v>
      </c>
      <c r="E423" s="4">
        <v>5</v>
      </c>
      <c r="F423" s="4" t="s">
        <v>460</v>
      </c>
      <c r="G423" s="4">
        <v>2001185110</v>
      </c>
      <c r="H423" s="4">
        <v>6841904975</v>
      </c>
      <c r="I423" s="4">
        <v>68208001604</v>
      </c>
      <c r="J423" s="47" t="s">
        <v>609</v>
      </c>
      <c r="CX423" s="71"/>
    </row>
    <row r="424" spans="1:102" ht="12.5" hidden="1">
      <c r="A424" s="4">
        <v>419</v>
      </c>
      <c r="B424" s="4" t="str">
        <f t="shared" si="2"/>
        <v/>
      </c>
      <c r="C424" s="4" t="s">
        <v>460</v>
      </c>
      <c r="D424" s="2">
        <f t="shared" si="3"/>
        <v>6</v>
      </c>
      <c r="E424" s="4">
        <v>6</v>
      </c>
      <c r="F424" s="4" t="s">
        <v>460</v>
      </c>
      <c r="G424" s="4">
        <v>2001174751</v>
      </c>
      <c r="H424" s="4">
        <v>6878374792</v>
      </c>
      <c r="I424" s="4">
        <v>68308009407</v>
      </c>
      <c r="J424" s="47" t="s">
        <v>610</v>
      </c>
      <c r="AG424" s="49" t="s">
        <v>348</v>
      </c>
      <c r="CX424" s="71"/>
    </row>
    <row r="425" spans="1:102" ht="12.5" hidden="1">
      <c r="A425" s="4">
        <v>420</v>
      </c>
      <c r="B425" s="4" t="str">
        <f t="shared" si="2"/>
        <v/>
      </c>
      <c r="C425" s="4" t="s">
        <v>460</v>
      </c>
      <c r="D425" s="2">
        <f t="shared" si="3"/>
        <v>7</v>
      </c>
      <c r="E425" s="4">
        <v>7</v>
      </c>
      <c r="F425" s="4" t="s">
        <v>460</v>
      </c>
      <c r="G425" s="4">
        <v>2001279630</v>
      </c>
      <c r="H425" s="4">
        <v>6853101509</v>
      </c>
      <c r="I425" s="4">
        <v>68308000001</v>
      </c>
      <c r="J425" s="47" t="s">
        <v>611</v>
      </c>
      <c r="AG425" s="49" t="s">
        <v>348</v>
      </c>
      <c r="CX425" s="71"/>
    </row>
    <row r="426" spans="1:102" ht="12.5" hidden="1">
      <c r="A426" s="4">
        <v>421</v>
      </c>
      <c r="B426" s="4" t="str">
        <f t="shared" si="2"/>
        <v/>
      </c>
      <c r="C426" s="4" t="s">
        <v>460</v>
      </c>
      <c r="D426" s="2">
        <f t="shared" si="3"/>
        <v>8</v>
      </c>
      <c r="E426" s="4">
        <v>8</v>
      </c>
      <c r="F426" s="4" t="s">
        <v>460</v>
      </c>
      <c r="G426" s="4">
        <v>2001185141</v>
      </c>
      <c r="H426" s="4">
        <v>6878374793</v>
      </c>
      <c r="I426" s="4">
        <v>68308001801</v>
      </c>
      <c r="J426" s="47" t="s">
        <v>612</v>
      </c>
      <c r="AG426" s="49" t="s">
        <v>348</v>
      </c>
    </row>
    <row r="427" spans="1:102" ht="12.5" hidden="1">
      <c r="A427" s="4">
        <v>422</v>
      </c>
      <c r="B427" s="4" t="str">
        <f t="shared" si="2"/>
        <v/>
      </c>
      <c r="C427" s="4" t="s">
        <v>460</v>
      </c>
      <c r="D427" s="2">
        <f t="shared" si="3"/>
        <v>9</v>
      </c>
      <c r="E427" s="4">
        <v>9</v>
      </c>
      <c r="F427" s="4" t="s">
        <v>460</v>
      </c>
      <c r="G427" s="4">
        <v>2001242558</v>
      </c>
      <c r="H427" s="4">
        <v>6853762764</v>
      </c>
      <c r="I427" s="4">
        <v>68308009318</v>
      </c>
      <c r="J427" s="47" t="s">
        <v>613</v>
      </c>
      <c r="AG427" s="49" t="s">
        <v>348</v>
      </c>
      <c r="CX427" s="71"/>
    </row>
    <row r="428" spans="1:102" ht="12.5" hidden="1">
      <c r="A428" s="4">
        <v>423</v>
      </c>
      <c r="B428" s="4" t="str">
        <f t="shared" si="2"/>
        <v/>
      </c>
      <c r="C428" s="4" t="s">
        <v>460</v>
      </c>
      <c r="D428" s="2">
        <f t="shared" si="3"/>
        <v>10</v>
      </c>
      <c r="E428" s="4">
        <v>10</v>
      </c>
      <c r="F428" s="4" t="s">
        <v>460</v>
      </c>
      <c r="G428" s="4">
        <v>2001185114</v>
      </c>
      <c r="H428" s="4">
        <v>6878374794</v>
      </c>
      <c r="I428" s="4">
        <v>68308006125</v>
      </c>
      <c r="J428" s="47" t="s">
        <v>614</v>
      </c>
      <c r="AG428" s="49" t="s">
        <v>348</v>
      </c>
      <c r="CX428" s="71"/>
    </row>
    <row r="429" spans="1:102" ht="12.5" hidden="1">
      <c r="A429" s="4">
        <v>424</v>
      </c>
      <c r="B429" s="4" t="str">
        <f t="shared" si="2"/>
        <v/>
      </c>
      <c r="C429" s="4" t="s">
        <v>460</v>
      </c>
      <c r="D429" s="2">
        <f t="shared" si="3"/>
        <v>11</v>
      </c>
      <c r="E429" s="4">
        <v>11</v>
      </c>
      <c r="F429" s="4" t="s">
        <v>460</v>
      </c>
      <c r="G429" s="4">
        <v>2001128265</v>
      </c>
      <c r="H429" s="4">
        <v>6842587901</v>
      </c>
      <c r="I429" s="4">
        <v>68308006936</v>
      </c>
      <c r="J429" s="47" t="s">
        <v>615</v>
      </c>
      <c r="AG429" s="49" t="s">
        <v>348</v>
      </c>
      <c r="CX429" s="71"/>
    </row>
    <row r="430" spans="1:102" ht="12.5" hidden="1">
      <c r="A430" s="4">
        <v>425</v>
      </c>
      <c r="B430" s="4" t="str">
        <f t="shared" si="2"/>
        <v/>
      </c>
      <c r="C430" s="4" t="s">
        <v>460</v>
      </c>
      <c r="D430" s="2">
        <f t="shared" si="3"/>
        <v>12</v>
      </c>
      <c r="E430" s="4">
        <v>12</v>
      </c>
      <c r="F430" s="4" t="s">
        <v>460</v>
      </c>
      <c r="G430" s="4">
        <v>2001224031</v>
      </c>
      <c r="H430" s="4">
        <v>6802181138</v>
      </c>
      <c r="I430" s="4">
        <v>68308007731</v>
      </c>
      <c r="J430" s="47" t="s">
        <v>616</v>
      </c>
      <c r="AG430" s="49" t="s">
        <v>348</v>
      </c>
      <c r="CW430" s="71"/>
      <c r="CX430" s="71"/>
    </row>
    <row r="431" spans="1:102" ht="12.5" hidden="1">
      <c r="A431" s="4">
        <v>426</v>
      </c>
      <c r="B431" s="4" t="str">
        <f t="shared" si="2"/>
        <v/>
      </c>
      <c r="C431" s="4" t="s">
        <v>460</v>
      </c>
      <c r="D431" s="2">
        <f t="shared" si="3"/>
        <v>13</v>
      </c>
      <c r="E431" s="4">
        <v>13</v>
      </c>
      <c r="F431" s="4" t="s">
        <v>460</v>
      </c>
      <c r="G431" s="4">
        <v>2001223979</v>
      </c>
      <c r="H431" s="4">
        <v>6802185348</v>
      </c>
      <c r="I431" s="4">
        <v>68208009713</v>
      </c>
      <c r="J431" s="47" t="s">
        <v>617</v>
      </c>
      <c r="Z431" s="49" t="s">
        <v>348</v>
      </c>
      <c r="AC431" s="49" t="s">
        <v>348</v>
      </c>
    </row>
    <row r="432" spans="1:102" ht="12.5" hidden="1">
      <c r="A432" s="4">
        <v>427</v>
      </c>
      <c r="B432" s="4" t="str">
        <f t="shared" si="2"/>
        <v/>
      </c>
      <c r="C432" s="4" t="s">
        <v>460</v>
      </c>
      <c r="D432" s="2">
        <f t="shared" si="3"/>
        <v>14</v>
      </c>
      <c r="E432" s="4">
        <v>14</v>
      </c>
      <c r="F432" s="4" t="s">
        <v>460</v>
      </c>
      <c r="G432" s="4">
        <v>2001185144</v>
      </c>
      <c r="H432" s="4">
        <v>6879260333</v>
      </c>
      <c r="I432" s="4">
        <v>68308002406</v>
      </c>
      <c r="J432" s="47" t="s">
        <v>618</v>
      </c>
      <c r="AG432" s="49" t="s">
        <v>348</v>
      </c>
      <c r="CO432" s="71"/>
      <c r="CP432" s="71"/>
      <c r="CQ432" s="71"/>
      <c r="CR432" s="71"/>
      <c r="CS432" s="71"/>
      <c r="CT432" s="71"/>
      <c r="CU432" s="71"/>
      <c r="CV432" s="71"/>
      <c r="CW432" s="71"/>
      <c r="CX432" s="71"/>
    </row>
    <row r="433" spans="1:102" ht="12.5" hidden="1">
      <c r="A433" s="4">
        <v>428</v>
      </c>
      <c r="B433" s="4" t="str">
        <f t="shared" si="2"/>
        <v/>
      </c>
      <c r="C433" s="4" t="s">
        <v>460</v>
      </c>
      <c r="D433" s="2">
        <f t="shared" si="3"/>
        <v>15</v>
      </c>
      <c r="E433" s="4">
        <v>15</v>
      </c>
      <c r="F433" s="4" t="s">
        <v>460</v>
      </c>
      <c r="G433" s="4">
        <v>2001185156</v>
      </c>
      <c r="H433" s="4">
        <v>6878374796</v>
      </c>
      <c r="I433" s="4">
        <v>68308003365</v>
      </c>
      <c r="J433" s="47" t="s">
        <v>619</v>
      </c>
      <c r="AG433" s="49" t="s">
        <v>348</v>
      </c>
      <c r="CX433" s="71"/>
    </row>
    <row r="434" spans="1:102" ht="12.5" hidden="1">
      <c r="A434" s="4">
        <v>429</v>
      </c>
      <c r="B434" s="4" t="str">
        <f t="shared" si="2"/>
        <v/>
      </c>
      <c r="C434" s="4" t="s">
        <v>460</v>
      </c>
      <c r="D434" s="2">
        <f t="shared" si="3"/>
        <v>16</v>
      </c>
      <c r="E434" s="4">
        <v>16</v>
      </c>
      <c r="F434" s="4" t="s">
        <v>460</v>
      </c>
      <c r="G434" s="4">
        <v>2001223989</v>
      </c>
      <c r="H434" s="4">
        <v>6865524346</v>
      </c>
      <c r="I434" s="4">
        <v>68208013580</v>
      </c>
      <c r="J434" s="47" t="s">
        <v>620</v>
      </c>
    </row>
    <row r="435" spans="1:102" ht="12.5" hidden="1">
      <c r="A435" s="4">
        <v>430</v>
      </c>
      <c r="B435" s="4" t="str">
        <f t="shared" si="2"/>
        <v/>
      </c>
      <c r="C435" s="4" t="s">
        <v>460</v>
      </c>
      <c r="D435" s="2">
        <f t="shared" si="3"/>
        <v>17</v>
      </c>
      <c r="E435" s="4">
        <v>17</v>
      </c>
      <c r="F435" s="4" t="s">
        <v>460</v>
      </c>
      <c r="G435" s="4">
        <v>2001312642</v>
      </c>
      <c r="H435" s="4">
        <v>6854047202</v>
      </c>
      <c r="I435" s="4">
        <v>68308004741</v>
      </c>
      <c r="J435" s="47" t="s">
        <v>621</v>
      </c>
      <c r="AG435" s="49" t="s">
        <v>348</v>
      </c>
      <c r="CX435" s="71"/>
    </row>
    <row r="436" spans="1:102" ht="12.5" hidden="1">
      <c r="A436" s="4">
        <v>431</v>
      </c>
      <c r="B436" s="4" t="str">
        <f t="shared" si="2"/>
        <v/>
      </c>
      <c r="C436" s="4" t="s">
        <v>460</v>
      </c>
      <c r="D436" s="2">
        <f t="shared" si="3"/>
        <v>18</v>
      </c>
      <c r="E436" s="4">
        <v>18</v>
      </c>
      <c r="F436" s="4" t="s">
        <v>460</v>
      </c>
      <c r="G436" s="4">
        <v>2001312648</v>
      </c>
      <c r="H436" s="4">
        <v>6854047206</v>
      </c>
      <c r="I436" s="4">
        <v>68208011027</v>
      </c>
      <c r="J436" s="47" t="s">
        <v>622</v>
      </c>
      <c r="CU436" s="71"/>
      <c r="CV436" s="71"/>
      <c r="CW436" s="71"/>
      <c r="CX436" s="71"/>
    </row>
    <row r="437" spans="1:102" ht="12.5" hidden="1">
      <c r="A437" s="4">
        <v>432</v>
      </c>
      <c r="B437" s="4" t="str">
        <f t="shared" si="2"/>
        <v/>
      </c>
      <c r="C437" s="4" t="s">
        <v>460</v>
      </c>
      <c r="D437" s="2">
        <f t="shared" si="3"/>
        <v>19</v>
      </c>
      <c r="E437" s="4">
        <v>19</v>
      </c>
      <c r="F437" s="4" t="s">
        <v>460</v>
      </c>
      <c r="G437" s="4">
        <v>2001128208</v>
      </c>
      <c r="H437" s="4">
        <v>6842578716</v>
      </c>
      <c r="I437" s="4">
        <v>68308010602</v>
      </c>
      <c r="J437" s="47" t="s">
        <v>623</v>
      </c>
      <c r="AG437" s="49" t="s">
        <v>348</v>
      </c>
      <c r="CP437" s="71"/>
      <c r="CQ437" s="71"/>
      <c r="CR437" s="71"/>
      <c r="CS437" s="71"/>
      <c r="CT437" s="71"/>
      <c r="CU437" s="71"/>
      <c r="CV437" s="71"/>
      <c r="CX437" s="71"/>
    </row>
    <row r="438" spans="1:102" ht="12.5" hidden="1">
      <c r="A438" s="4">
        <v>433</v>
      </c>
      <c r="B438" s="4" t="str">
        <f t="shared" si="2"/>
        <v/>
      </c>
      <c r="C438" s="4" t="s">
        <v>460</v>
      </c>
      <c r="D438" s="2">
        <f t="shared" si="3"/>
        <v>20</v>
      </c>
      <c r="E438" s="4">
        <v>20</v>
      </c>
      <c r="F438" s="4" t="s">
        <v>460</v>
      </c>
      <c r="G438" s="4">
        <v>2001185145</v>
      </c>
      <c r="H438" s="4">
        <v>6878374795</v>
      </c>
      <c r="I438" s="4">
        <v>68308010335</v>
      </c>
      <c r="J438" s="47" t="s">
        <v>738</v>
      </c>
      <c r="AG438" s="49" t="s">
        <v>348</v>
      </c>
      <c r="CX438" s="71"/>
    </row>
    <row r="439" spans="1:102" ht="12.5" hidden="1">
      <c r="A439" s="4">
        <v>434</v>
      </c>
      <c r="B439" s="4" t="str">
        <f t="shared" si="2"/>
        <v/>
      </c>
      <c r="C439" s="4" t="s">
        <v>460</v>
      </c>
      <c r="D439" s="2">
        <f t="shared" si="3"/>
        <v>21</v>
      </c>
      <c r="E439" s="4">
        <v>21</v>
      </c>
      <c r="F439" s="4" t="s">
        <v>460</v>
      </c>
      <c r="G439" s="4">
        <v>2001242538</v>
      </c>
      <c r="H439" s="4">
        <v>6828170851</v>
      </c>
      <c r="I439" s="4">
        <v>68208012190</v>
      </c>
      <c r="J439" s="47" t="s">
        <v>624</v>
      </c>
    </row>
    <row r="440" spans="1:102" ht="12.5" hidden="1">
      <c r="A440" s="4">
        <v>435</v>
      </c>
      <c r="B440" s="4" t="str">
        <f t="shared" si="2"/>
        <v/>
      </c>
      <c r="C440" s="4" t="s">
        <v>460</v>
      </c>
      <c r="D440" s="2">
        <f t="shared" si="3"/>
        <v>22</v>
      </c>
      <c r="E440" s="4">
        <v>22</v>
      </c>
      <c r="F440" s="4" t="s">
        <v>460</v>
      </c>
      <c r="G440" s="4">
        <v>2001269768</v>
      </c>
      <c r="H440" s="4">
        <v>6854047175</v>
      </c>
      <c r="I440" s="4">
        <v>68208006170</v>
      </c>
      <c r="J440" s="47" t="s">
        <v>625</v>
      </c>
      <c r="CU440" s="71"/>
      <c r="CV440" s="71"/>
      <c r="CW440" s="71"/>
      <c r="CX440" s="71"/>
    </row>
    <row r="441" spans="1:102" ht="12.5" hidden="1">
      <c r="A441" s="4">
        <v>436</v>
      </c>
      <c r="B441" s="4" t="str">
        <f t="shared" si="2"/>
        <v/>
      </c>
      <c r="C441" s="4" t="s">
        <v>460</v>
      </c>
      <c r="D441" s="2">
        <f t="shared" si="3"/>
        <v>23</v>
      </c>
      <c r="E441" s="4">
        <v>23</v>
      </c>
      <c r="F441" s="4" t="s">
        <v>460</v>
      </c>
      <c r="G441" s="4">
        <v>2001128276</v>
      </c>
      <c r="H441" s="4">
        <v>6834751661</v>
      </c>
      <c r="I441" s="4">
        <v>68308003633</v>
      </c>
      <c r="J441" s="47" t="s">
        <v>626</v>
      </c>
      <c r="AG441" s="49" t="s">
        <v>348</v>
      </c>
      <c r="CX441" s="71"/>
    </row>
    <row r="442" spans="1:102" ht="12.5" hidden="1">
      <c r="A442" s="4">
        <v>437</v>
      </c>
      <c r="B442" s="4" t="str">
        <f t="shared" si="2"/>
        <v/>
      </c>
      <c r="C442" s="4" t="s">
        <v>460</v>
      </c>
      <c r="D442" s="2">
        <f t="shared" si="3"/>
        <v>24</v>
      </c>
      <c r="E442" s="4">
        <v>24</v>
      </c>
      <c r="F442" s="4" t="s">
        <v>460</v>
      </c>
      <c r="G442" s="4">
        <v>2001185127</v>
      </c>
      <c r="H442" s="4">
        <v>6828295881</v>
      </c>
      <c r="I442" s="4">
        <v>68308012691</v>
      </c>
      <c r="J442" s="47" t="s">
        <v>627</v>
      </c>
      <c r="AA442" s="55" t="s">
        <v>66</v>
      </c>
      <c r="AB442" s="55" t="s">
        <v>66</v>
      </c>
      <c r="AC442" s="55" t="s">
        <v>66</v>
      </c>
      <c r="AD442" s="55" t="s">
        <v>66</v>
      </c>
      <c r="AE442" s="55" t="s">
        <v>66</v>
      </c>
      <c r="AF442" s="55" t="s">
        <v>66</v>
      </c>
      <c r="AG442" s="49" t="s">
        <v>348</v>
      </c>
      <c r="CX442" s="71"/>
    </row>
    <row r="443" spans="1:102" ht="12.5" hidden="1">
      <c r="A443" s="4">
        <v>438</v>
      </c>
      <c r="B443" s="4" t="str">
        <f t="shared" si="2"/>
        <v/>
      </c>
      <c r="C443" s="4" t="s">
        <v>460</v>
      </c>
      <c r="D443" s="2">
        <f t="shared" si="3"/>
        <v>25</v>
      </c>
      <c r="E443" s="4">
        <v>25</v>
      </c>
      <c r="F443" s="4" t="s">
        <v>460</v>
      </c>
      <c r="G443" s="4">
        <v>2001185160</v>
      </c>
      <c r="H443" s="4">
        <v>6878374801</v>
      </c>
      <c r="I443" s="4">
        <v>68308010778</v>
      </c>
      <c r="J443" s="47" t="s">
        <v>628</v>
      </c>
      <c r="AG443" s="49" t="s">
        <v>348</v>
      </c>
      <c r="CU443" s="71"/>
      <c r="CV443" s="71"/>
      <c r="CW443" s="71"/>
      <c r="CX443" s="71"/>
    </row>
    <row r="444" spans="1:102" ht="12.5" hidden="1">
      <c r="A444" s="4">
        <v>439</v>
      </c>
      <c r="B444" s="4" t="str">
        <f t="shared" si="2"/>
        <v/>
      </c>
      <c r="C444" s="4" t="s">
        <v>460</v>
      </c>
      <c r="D444" s="2">
        <f t="shared" si="3"/>
        <v>26</v>
      </c>
      <c r="E444" s="4">
        <v>26</v>
      </c>
      <c r="F444" s="4" t="s">
        <v>460</v>
      </c>
      <c r="G444" s="4">
        <v>2001185170</v>
      </c>
      <c r="H444" s="4">
        <v>6878374804</v>
      </c>
      <c r="I444" s="4">
        <v>68308012554</v>
      </c>
      <c r="J444" s="47" t="s">
        <v>629</v>
      </c>
      <c r="AG444" s="49" t="s">
        <v>348</v>
      </c>
      <c r="CR444" s="71"/>
      <c r="CS444" s="71"/>
      <c r="CT444" s="71"/>
      <c r="CU444" s="71"/>
      <c r="CV444" s="71"/>
      <c r="CW444" s="71"/>
      <c r="CX444" s="71"/>
    </row>
    <row r="445" spans="1:102" ht="12.5" hidden="1">
      <c r="A445" s="4">
        <v>440</v>
      </c>
      <c r="B445" s="4" t="str">
        <f t="shared" si="2"/>
        <v/>
      </c>
      <c r="C445" s="4" t="s">
        <v>460</v>
      </c>
      <c r="D445" s="2">
        <f t="shared" si="3"/>
        <v>27</v>
      </c>
      <c r="E445" s="4">
        <v>27</v>
      </c>
      <c r="F445" s="4" t="s">
        <v>460</v>
      </c>
      <c r="G445" s="4">
        <v>2001223992</v>
      </c>
      <c r="H445" s="4">
        <v>6839443768</v>
      </c>
      <c r="I445" s="4">
        <v>68308012962</v>
      </c>
      <c r="J445" s="47" t="s">
        <v>630</v>
      </c>
      <c r="AG445" s="49" t="s">
        <v>348</v>
      </c>
      <c r="CX445" s="71"/>
    </row>
    <row r="446" spans="1:102" ht="12.5" hidden="1">
      <c r="A446" s="4">
        <v>441</v>
      </c>
      <c r="B446" s="4" t="str">
        <f t="shared" si="2"/>
        <v/>
      </c>
      <c r="C446" s="4" t="s">
        <v>460</v>
      </c>
      <c r="D446" s="2">
        <f t="shared" si="3"/>
        <v>28</v>
      </c>
      <c r="E446" s="4">
        <v>28</v>
      </c>
      <c r="F446" s="4" t="s">
        <v>460</v>
      </c>
      <c r="G446" s="4">
        <v>2001224026</v>
      </c>
      <c r="H446" s="4">
        <v>6839485081</v>
      </c>
      <c r="I446" s="4">
        <v>68208006960</v>
      </c>
      <c r="J446" s="47" t="s">
        <v>631</v>
      </c>
      <c r="CU446" s="71"/>
      <c r="CV446" s="71"/>
      <c r="CW446" s="71"/>
      <c r="CX446" s="71"/>
    </row>
    <row r="447" spans="1:102" ht="12.5" hidden="1">
      <c r="A447" s="4">
        <v>442</v>
      </c>
      <c r="B447" s="4" t="str">
        <f t="shared" si="2"/>
        <v/>
      </c>
      <c r="C447" s="4" t="s">
        <v>489</v>
      </c>
      <c r="D447" s="2">
        <f t="shared" si="3"/>
        <v>1</v>
      </c>
      <c r="E447" s="4">
        <v>1</v>
      </c>
      <c r="F447" s="4" t="s">
        <v>489</v>
      </c>
      <c r="G447" s="4">
        <v>2001128251</v>
      </c>
      <c r="H447" s="4">
        <v>6802153273</v>
      </c>
      <c r="I447" s="4">
        <v>68308003370</v>
      </c>
      <c r="J447" s="47" t="s">
        <v>633</v>
      </c>
    </row>
    <row r="448" spans="1:102" ht="12.5" hidden="1">
      <c r="A448" s="4">
        <v>443</v>
      </c>
      <c r="B448" s="4" t="str">
        <f t="shared" si="2"/>
        <v/>
      </c>
      <c r="C448" s="4" t="s">
        <v>489</v>
      </c>
      <c r="D448" s="2">
        <f t="shared" si="3"/>
        <v>2</v>
      </c>
      <c r="E448" s="4">
        <v>2</v>
      </c>
      <c r="F448" s="4" t="s">
        <v>489</v>
      </c>
      <c r="G448" s="4">
        <v>2001224020</v>
      </c>
      <c r="H448" s="4">
        <v>6839450335</v>
      </c>
      <c r="I448" s="4">
        <v>68307012456</v>
      </c>
      <c r="J448" s="47" t="s">
        <v>634</v>
      </c>
    </row>
    <row r="449" spans="1:33" ht="12.5" hidden="1">
      <c r="A449" s="4">
        <v>444</v>
      </c>
      <c r="B449" s="4" t="str">
        <f t="shared" si="2"/>
        <v/>
      </c>
      <c r="C449" s="4" t="s">
        <v>489</v>
      </c>
      <c r="D449" s="2">
        <f t="shared" si="3"/>
        <v>3</v>
      </c>
      <c r="E449" s="4">
        <v>3</v>
      </c>
      <c r="F449" s="4" t="s">
        <v>489</v>
      </c>
      <c r="G449" s="4">
        <v>2001269751</v>
      </c>
      <c r="H449" s="4">
        <v>6853976560</v>
      </c>
      <c r="I449" s="4">
        <v>68308007881</v>
      </c>
      <c r="J449" s="47" t="s">
        <v>635</v>
      </c>
    </row>
    <row r="450" spans="1:33" ht="12.5" hidden="1">
      <c r="A450" s="4">
        <v>445</v>
      </c>
      <c r="B450" s="4" t="str">
        <f t="shared" si="2"/>
        <v/>
      </c>
      <c r="C450" s="4" t="s">
        <v>489</v>
      </c>
      <c r="D450" s="2">
        <f t="shared" si="3"/>
        <v>4</v>
      </c>
      <c r="E450" s="4">
        <v>4</v>
      </c>
      <c r="F450" s="4" t="s">
        <v>489</v>
      </c>
      <c r="G450" s="4">
        <v>2001128224</v>
      </c>
      <c r="H450" s="4">
        <v>6878259245</v>
      </c>
      <c r="I450" s="4">
        <v>68308011467</v>
      </c>
      <c r="J450" s="47" t="s">
        <v>636</v>
      </c>
    </row>
    <row r="451" spans="1:33" ht="12.5" hidden="1">
      <c r="A451" s="4">
        <v>446</v>
      </c>
      <c r="B451" s="4" t="str">
        <f t="shared" si="2"/>
        <v/>
      </c>
      <c r="C451" s="4" t="s">
        <v>489</v>
      </c>
      <c r="D451" s="2">
        <f t="shared" si="3"/>
        <v>5</v>
      </c>
      <c r="E451" s="4">
        <v>5</v>
      </c>
      <c r="F451" s="4" t="s">
        <v>489</v>
      </c>
      <c r="G451" s="4">
        <v>2001269814</v>
      </c>
      <c r="H451" s="4">
        <v>6801983115</v>
      </c>
      <c r="I451" s="4">
        <v>68308013755</v>
      </c>
      <c r="J451" s="47" t="s">
        <v>637</v>
      </c>
    </row>
    <row r="452" spans="1:33" ht="12.5" hidden="1">
      <c r="A452" s="4">
        <v>447</v>
      </c>
      <c r="B452" s="4" t="str">
        <f t="shared" si="2"/>
        <v/>
      </c>
      <c r="C452" s="4" t="s">
        <v>489</v>
      </c>
      <c r="D452" s="2">
        <f t="shared" si="3"/>
        <v>6</v>
      </c>
      <c r="E452" s="4">
        <v>6</v>
      </c>
      <c r="F452" s="4" t="s">
        <v>489</v>
      </c>
      <c r="G452" s="4">
        <v>2001223972</v>
      </c>
      <c r="H452" s="4">
        <v>6839255348</v>
      </c>
      <c r="I452" s="4">
        <v>68208003600</v>
      </c>
      <c r="J452" s="47" t="s">
        <v>638</v>
      </c>
    </row>
    <row r="453" spans="1:33" ht="12.5" hidden="1">
      <c r="A453" s="4">
        <v>448</v>
      </c>
      <c r="B453" s="4" t="str">
        <f t="shared" si="2"/>
        <v/>
      </c>
      <c r="C453" s="4" t="s">
        <v>489</v>
      </c>
      <c r="D453" s="2">
        <f t="shared" si="3"/>
        <v>7</v>
      </c>
      <c r="E453" s="4">
        <v>7</v>
      </c>
      <c r="F453" s="4" t="s">
        <v>489</v>
      </c>
      <c r="G453" s="4">
        <v>2001224022</v>
      </c>
      <c r="H453" s="4">
        <v>6839451186</v>
      </c>
      <c r="I453" s="4">
        <v>68308012930</v>
      </c>
      <c r="J453" s="47" t="s">
        <v>639</v>
      </c>
    </row>
    <row r="454" spans="1:33" ht="12.5" hidden="1">
      <c r="A454" s="4">
        <v>449</v>
      </c>
      <c r="B454" s="4" t="str">
        <f t="shared" si="2"/>
        <v/>
      </c>
      <c r="C454" s="4" t="s">
        <v>489</v>
      </c>
      <c r="D454" s="2">
        <f t="shared" si="3"/>
        <v>8</v>
      </c>
      <c r="E454" s="4">
        <v>8</v>
      </c>
      <c r="F454" s="4" t="s">
        <v>489</v>
      </c>
      <c r="G454" s="4">
        <v>2001242521</v>
      </c>
      <c r="H454" s="4">
        <v>6839527460</v>
      </c>
      <c r="I454" s="4">
        <v>68308006380</v>
      </c>
      <c r="J454" s="47" t="s">
        <v>640</v>
      </c>
    </row>
    <row r="455" spans="1:33" ht="12.5" hidden="1">
      <c r="A455" s="4">
        <v>450</v>
      </c>
      <c r="B455" s="4" t="str">
        <f t="shared" si="2"/>
        <v/>
      </c>
      <c r="C455" s="4" t="s">
        <v>489</v>
      </c>
      <c r="D455" s="2">
        <f t="shared" si="3"/>
        <v>9</v>
      </c>
      <c r="E455" s="4">
        <v>9</v>
      </c>
      <c r="F455" s="4" t="s">
        <v>489</v>
      </c>
      <c r="G455" s="4">
        <v>2001269753</v>
      </c>
      <c r="H455" s="4">
        <v>6853976562</v>
      </c>
      <c r="I455" s="4">
        <v>68308001145</v>
      </c>
      <c r="J455" s="47" t="s">
        <v>641</v>
      </c>
    </row>
    <row r="456" spans="1:33" ht="12.5" hidden="1">
      <c r="A456" s="4">
        <v>451</v>
      </c>
      <c r="B456" s="4" t="str">
        <f t="shared" si="2"/>
        <v/>
      </c>
      <c r="C456" s="4" t="s">
        <v>489</v>
      </c>
      <c r="D456" s="2">
        <f t="shared" si="3"/>
        <v>10</v>
      </c>
      <c r="E456" s="4">
        <v>10</v>
      </c>
      <c r="F456" s="4" t="s">
        <v>489</v>
      </c>
      <c r="G456" s="4">
        <v>2001223974</v>
      </c>
      <c r="H456" s="4">
        <v>6858042200</v>
      </c>
      <c r="I456" s="4">
        <v>68308002993</v>
      </c>
      <c r="J456" s="47" t="s">
        <v>642</v>
      </c>
    </row>
    <row r="457" spans="1:33" ht="12.5" hidden="1">
      <c r="A457" s="4">
        <v>452</v>
      </c>
      <c r="B457" s="4" t="str">
        <f t="shared" si="2"/>
        <v/>
      </c>
      <c r="C457" s="4" t="s">
        <v>489</v>
      </c>
      <c r="D457" s="2">
        <f t="shared" si="3"/>
        <v>11</v>
      </c>
      <c r="E457" s="4">
        <v>11</v>
      </c>
      <c r="F457" s="4" t="s">
        <v>489</v>
      </c>
      <c r="G457" s="4">
        <v>2001242522</v>
      </c>
      <c r="H457" s="4">
        <v>6830954068</v>
      </c>
      <c r="I457" s="4">
        <v>4308005065</v>
      </c>
      <c r="J457" s="47" t="s">
        <v>643</v>
      </c>
    </row>
    <row r="458" spans="1:33" ht="12.5" hidden="1">
      <c r="A458" s="4">
        <v>453</v>
      </c>
      <c r="B458" s="4" t="str">
        <f t="shared" si="2"/>
        <v/>
      </c>
      <c r="C458" s="4" t="s">
        <v>489</v>
      </c>
      <c r="D458" s="2">
        <f t="shared" si="3"/>
        <v>12</v>
      </c>
      <c r="E458" s="4">
        <v>12</v>
      </c>
      <c r="F458" s="4" t="s">
        <v>489</v>
      </c>
      <c r="G458" s="4">
        <v>2001269754</v>
      </c>
      <c r="H458" s="4">
        <v>6853976563</v>
      </c>
      <c r="I458" s="4">
        <v>68308002041</v>
      </c>
      <c r="J458" s="47" t="s">
        <v>644</v>
      </c>
    </row>
    <row r="459" spans="1:33" ht="12.5" hidden="1">
      <c r="A459" s="4">
        <v>454</v>
      </c>
      <c r="B459" s="4" t="str">
        <f t="shared" si="2"/>
        <v/>
      </c>
      <c r="C459" s="4" t="s">
        <v>489</v>
      </c>
      <c r="D459" s="2">
        <f t="shared" si="3"/>
        <v>13</v>
      </c>
      <c r="E459" s="4">
        <v>13</v>
      </c>
      <c r="F459" s="4" t="s">
        <v>489</v>
      </c>
      <c r="G459" s="4">
        <v>2001224021</v>
      </c>
      <c r="H459" s="4">
        <v>6858042668</v>
      </c>
      <c r="I459" s="4">
        <v>68308010973</v>
      </c>
      <c r="J459" s="47" t="s">
        <v>645</v>
      </c>
      <c r="AD459" s="55" t="s">
        <v>881</v>
      </c>
      <c r="AE459" s="55" t="s">
        <v>881</v>
      </c>
      <c r="AF459" s="55" t="s">
        <v>881</v>
      </c>
      <c r="AG459" s="55" t="s">
        <v>881</v>
      </c>
    </row>
    <row r="460" spans="1:33" ht="12.5" hidden="1">
      <c r="A460" s="4">
        <v>455</v>
      </c>
      <c r="B460" s="4" t="str">
        <f t="shared" si="2"/>
        <v/>
      </c>
      <c r="C460" s="4" t="s">
        <v>489</v>
      </c>
      <c r="D460" s="2">
        <f t="shared" si="3"/>
        <v>14</v>
      </c>
      <c r="E460" s="4">
        <v>14</v>
      </c>
      <c r="F460" s="4" t="s">
        <v>489</v>
      </c>
      <c r="G460" s="4">
        <v>2001269824</v>
      </c>
      <c r="H460" s="4">
        <v>6878259246</v>
      </c>
      <c r="I460" s="4">
        <v>68308003998</v>
      </c>
      <c r="J460" s="47" t="s">
        <v>646</v>
      </c>
    </row>
    <row r="461" spans="1:33" ht="12.5" hidden="1">
      <c r="A461" s="4">
        <v>456</v>
      </c>
      <c r="B461" s="4" t="str">
        <f t="shared" si="2"/>
        <v/>
      </c>
      <c r="C461" s="4" t="s">
        <v>489</v>
      </c>
      <c r="D461" s="2">
        <f t="shared" si="3"/>
        <v>15</v>
      </c>
      <c r="E461" s="4">
        <v>15</v>
      </c>
      <c r="F461" s="4" t="s">
        <v>489</v>
      </c>
      <c r="G461" s="4">
        <v>2001224037</v>
      </c>
      <c r="H461" s="4">
        <v>6878236098</v>
      </c>
      <c r="I461" s="4">
        <v>68208006247</v>
      </c>
      <c r="J461" s="47" t="s">
        <v>647</v>
      </c>
    </row>
    <row r="462" spans="1:33" ht="12.5" hidden="1">
      <c r="A462" s="4">
        <v>457</v>
      </c>
      <c r="B462" s="4" t="str">
        <f t="shared" si="2"/>
        <v/>
      </c>
      <c r="C462" s="4" t="s">
        <v>489</v>
      </c>
      <c r="D462" s="2">
        <f t="shared" si="3"/>
        <v>16</v>
      </c>
      <c r="E462" s="4">
        <v>16</v>
      </c>
      <c r="F462" s="4" t="s">
        <v>489</v>
      </c>
      <c r="G462" s="4">
        <v>2001242561</v>
      </c>
      <c r="H462" s="4">
        <v>6840151849</v>
      </c>
      <c r="I462" s="4">
        <v>68308006002</v>
      </c>
      <c r="J462" s="47" t="s">
        <v>648</v>
      </c>
    </row>
    <row r="463" spans="1:33" ht="12.5" hidden="1">
      <c r="A463" s="4">
        <v>458</v>
      </c>
      <c r="B463" s="4" t="str">
        <f t="shared" si="2"/>
        <v/>
      </c>
      <c r="C463" s="4" t="s">
        <v>489</v>
      </c>
      <c r="D463" s="2">
        <f t="shared" si="3"/>
        <v>17</v>
      </c>
      <c r="E463" s="4">
        <v>17</v>
      </c>
      <c r="F463" s="4" t="s">
        <v>489</v>
      </c>
      <c r="G463" s="4">
        <v>2001223981</v>
      </c>
      <c r="H463" s="4">
        <v>6858042205</v>
      </c>
      <c r="I463" s="4">
        <v>68308004416</v>
      </c>
      <c r="J463" s="47" t="s">
        <v>649</v>
      </c>
      <c r="AD463" s="55" t="s">
        <v>881</v>
      </c>
      <c r="AE463" s="55" t="s">
        <v>881</v>
      </c>
      <c r="AF463" s="55" t="s">
        <v>881</v>
      </c>
      <c r="AG463" s="55" t="s">
        <v>881</v>
      </c>
    </row>
    <row r="464" spans="1:33" ht="12.5" hidden="1">
      <c r="A464" s="4">
        <v>459</v>
      </c>
      <c r="B464" s="4" t="str">
        <f t="shared" si="2"/>
        <v/>
      </c>
      <c r="C464" s="4" t="s">
        <v>489</v>
      </c>
      <c r="D464" s="2">
        <f t="shared" si="3"/>
        <v>18</v>
      </c>
      <c r="E464" s="4">
        <v>18</v>
      </c>
      <c r="F464" s="4" t="s">
        <v>489</v>
      </c>
      <c r="G464" s="4">
        <v>2001269826</v>
      </c>
      <c r="H464" s="4">
        <v>6878259248</v>
      </c>
      <c r="I464" s="4">
        <v>68308012636</v>
      </c>
      <c r="J464" s="47" t="s">
        <v>650</v>
      </c>
    </row>
    <row r="465" spans="1:115" ht="12.5" hidden="1">
      <c r="A465" s="4">
        <v>460</v>
      </c>
      <c r="B465" s="4" t="str">
        <f t="shared" si="2"/>
        <v>?</v>
      </c>
      <c r="C465" s="4" t="s">
        <v>489</v>
      </c>
      <c r="D465" s="2">
        <f t="shared" si="3"/>
        <v>19</v>
      </c>
      <c r="E465" s="4"/>
      <c r="F465" s="4"/>
      <c r="G465" s="4">
        <v>2001223970</v>
      </c>
      <c r="H465" s="4">
        <v>6839252643</v>
      </c>
      <c r="I465" s="4">
        <v>68208004290</v>
      </c>
      <c r="J465" s="47"/>
      <c r="CZ465" s="55"/>
      <c r="DA465" s="55"/>
      <c r="DB465" s="55"/>
      <c r="DC465" s="55"/>
      <c r="DD465" s="55"/>
      <c r="DE465" s="55"/>
      <c r="DF465" s="55"/>
      <c r="DG465" s="55"/>
      <c r="DH465" s="55"/>
      <c r="DI465" s="55"/>
      <c r="DJ465" s="55"/>
      <c r="DK465" s="55"/>
    </row>
    <row r="466" spans="1:115" ht="12.5" hidden="1">
      <c r="A466" s="4">
        <v>461</v>
      </c>
      <c r="B466" s="4" t="str">
        <f t="shared" si="2"/>
        <v/>
      </c>
      <c r="C466" s="4" t="s">
        <v>489</v>
      </c>
      <c r="D466" s="2">
        <f t="shared" si="3"/>
        <v>20</v>
      </c>
      <c r="E466" s="4">
        <v>20</v>
      </c>
      <c r="F466" s="4" t="s">
        <v>489</v>
      </c>
      <c r="G466" s="4">
        <v>2001312640</v>
      </c>
      <c r="H466" s="4">
        <v>6853976586</v>
      </c>
      <c r="I466" s="4">
        <v>68308005568</v>
      </c>
      <c r="J466" s="47" t="s">
        <v>651</v>
      </c>
    </row>
    <row r="467" spans="1:115" ht="12.5" hidden="1">
      <c r="A467" s="4">
        <v>462</v>
      </c>
      <c r="B467" s="4" t="str">
        <f t="shared" si="2"/>
        <v/>
      </c>
      <c r="C467" s="4" t="s">
        <v>489</v>
      </c>
      <c r="D467" s="2">
        <f t="shared" si="3"/>
        <v>21</v>
      </c>
      <c r="E467" s="4">
        <v>21</v>
      </c>
      <c r="F467" s="4" t="s">
        <v>489</v>
      </c>
      <c r="G467" s="4">
        <v>2001223984</v>
      </c>
      <c r="H467" s="4">
        <v>6827957091</v>
      </c>
      <c r="I467" s="4">
        <v>68207004234</v>
      </c>
      <c r="J467" s="47" t="s">
        <v>652</v>
      </c>
    </row>
    <row r="468" spans="1:115" ht="12.5" hidden="1">
      <c r="A468" s="4">
        <v>463</v>
      </c>
      <c r="B468" s="4" t="str">
        <f t="shared" si="2"/>
        <v/>
      </c>
      <c r="C468" s="4" t="s">
        <v>489</v>
      </c>
      <c r="D468" s="2">
        <f t="shared" si="3"/>
        <v>22</v>
      </c>
      <c r="E468" s="4">
        <v>22</v>
      </c>
      <c r="F468" s="4" t="s">
        <v>489</v>
      </c>
      <c r="G468" s="4">
        <v>2001223985</v>
      </c>
      <c r="H468" s="4">
        <v>6858042210</v>
      </c>
      <c r="I468" s="4">
        <v>68308011301</v>
      </c>
      <c r="J468" s="47" t="s">
        <v>653</v>
      </c>
    </row>
    <row r="469" spans="1:115" ht="12.5" hidden="1">
      <c r="A469" s="4">
        <v>464</v>
      </c>
      <c r="B469" s="4" t="str">
        <f t="shared" si="2"/>
        <v/>
      </c>
      <c r="C469" s="4" t="s">
        <v>489</v>
      </c>
      <c r="D469" s="2">
        <f t="shared" si="3"/>
        <v>23</v>
      </c>
      <c r="E469" s="4">
        <v>23</v>
      </c>
      <c r="F469" s="4" t="s">
        <v>489</v>
      </c>
      <c r="G469" s="4">
        <v>2001269762</v>
      </c>
      <c r="H469" s="4">
        <v>6801731235</v>
      </c>
      <c r="I469" s="4">
        <v>68308010891</v>
      </c>
      <c r="J469" s="47" t="s">
        <v>654</v>
      </c>
    </row>
    <row r="470" spans="1:115" ht="12.5" hidden="1">
      <c r="A470" s="4">
        <v>465</v>
      </c>
      <c r="B470" s="4" t="str">
        <f t="shared" si="2"/>
        <v/>
      </c>
      <c r="C470" s="4" t="s">
        <v>489</v>
      </c>
      <c r="D470" s="2">
        <f t="shared" si="3"/>
        <v>24</v>
      </c>
      <c r="E470" s="4">
        <v>24</v>
      </c>
      <c r="F470" s="4" t="s">
        <v>489</v>
      </c>
      <c r="G470" s="4">
        <v>2001312649</v>
      </c>
      <c r="H470" s="4">
        <v>6853976590</v>
      </c>
      <c r="I470" s="4">
        <v>68308006958</v>
      </c>
      <c r="J470" s="47" t="s">
        <v>655</v>
      </c>
    </row>
    <row r="471" spans="1:115" ht="12.5" hidden="1">
      <c r="A471" s="4">
        <v>466</v>
      </c>
      <c r="B471" s="4" t="str">
        <f t="shared" si="2"/>
        <v/>
      </c>
      <c r="C471" s="4" t="s">
        <v>489</v>
      </c>
      <c r="D471" s="2">
        <f t="shared" si="3"/>
        <v>25</v>
      </c>
      <c r="E471" s="4">
        <v>25</v>
      </c>
      <c r="F471" s="4" t="s">
        <v>489</v>
      </c>
      <c r="G471" s="4">
        <v>2001224032</v>
      </c>
      <c r="H471" s="4">
        <v>6858042676</v>
      </c>
      <c r="I471" s="4">
        <v>68208011310</v>
      </c>
      <c r="J471" s="47" t="s">
        <v>656</v>
      </c>
    </row>
    <row r="472" spans="1:115" ht="12.5" hidden="1">
      <c r="A472" s="4">
        <v>467</v>
      </c>
      <c r="B472" s="4" t="str">
        <f t="shared" si="2"/>
        <v/>
      </c>
      <c r="C472" s="4" t="s">
        <v>489</v>
      </c>
      <c r="D472" s="2">
        <f t="shared" si="3"/>
        <v>26</v>
      </c>
      <c r="E472" s="4">
        <v>26</v>
      </c>
      <c r="F472" s="4" t="s">
        <v>489</v>
      </c>
      <c r="G472" s="4">
        <v>2001269766</v>
      </c>
      <c r="H472" s="4">
        <v>6853976572</v>
      </c>
      <c r="I472" s="4">
        <v>68308009139</v>
      </c>
      <c r="J472" s="47" t="s">
        <v>657</v>
      </c>
      <c r="CZ472" s="55"/>
      <c r="DA472" s="55"/>
      <c r="DB472" s="55"/>
      <c r="DC472" s="55"/>
      <c r="DD472" s="55"/>
      <c r="DE472" s="55"/>
      <c r="DF472" s="55"/>
      <c r="DG472" s="55"/>
      <c r="DH472" s="55"/>
      <c r="DI472" s="55"/>
      <c r="DJ472" s="55"/>
      <c r="DK472" s="55"/>
    </row>
    <row r="473" spans="1:115" ht="12.5" hidden="1">
      <c r="A473" s="4">
        <v>468</v>
      </c>
      <c r="B473" s="4" t="str">
        <f t="shared" si="2"/>
        <v/>
      </c>
      <c r="C473" s="4" t="s">
        <v>489</v>
      </c>
      <c r="D473" s="2">
        <f t="shared" si="3"/>
        <v>27</v>
      </c>
      <c r="E473" s="4">
        <v>27</v>
      </c>
      <c r="F473" s="4" t="s">
        <v>489</v>
      </c>
      <c r="G473" s="4">
        <v>2001128210</v>
      </c>
      <c r="H473" s="4">
        <v>6853458327</v>
      </c>
      <c r="I473" s="4">
        <v>68308008469</v>
      </c>
      <c r="J473" s="47" t="s">
        <v>658</v>
      </c>
    </row>
    <row r="474" spans="1:115" ht="12.5" hidden="1">
      <c r="A474" s="4">
        <v>469</v>
      </c>
      <c r="B474" s="4" t="str">
        <f t="shared" si="2"/>
        <v/>
      </c>
      <c r="C474" s="4" t="s">
        <v>489</v>
      </c>
      <c r="D474" s="2">
        <f t="shared" si="3"/>
        <v>28</v>
      </c>
      <c r="E474" s="4">
        <v>28</v>
      </c>
      <c r="F474" s="4" t="s">
        <v>489</v>
      </c>
      <c r="G474" s="4">
        <v>2001224124</v>
      </c>
      <c r="H474" s="56"/>
      <c r="I474" s="56"/>
      <c r="J474" s="47" t="s">
        <v>659</v>
      </c>
      <c r="AD474" s="55" t="s">
        <v>881</v>
      </c>
      <c r="AE474" s="55" t="s">
        <v>881</v>
      </c>
      <c r="AF474" s="55" t="s">
        <v>881</v>
      </c>
      <c r="AG474" s="55" t="s">
        <v>881</v>
      </c>
    </row>
    <row r="475" spans="1:115" ht="12.5" hidden="1">
      <c r="A475" s="4">
        <v>470</v>
      </c>
      <c r="B475" s="4" t="str">
        <f t="shared" si="2"/>
        <v/>
      </c>
      <c r="C475" s="4" t="s">
        <v>489</v>
      </c>
      <c r="D475" s="2">
        <f t="shared" si="3"/>
        <v>29</v>
      </c>
      <c r="E475" s="4">
        <v>29</v>
      </c>
      <c r="F475" s="4" t="s">
        <v>489</v>
      </c>
      <c r="G475" s="4">
        <v>2001223991</v>
      </c>
      <c r="H475" s="4">
        <v>6839443579</v>
      </c>
      <c r="I475" s="4">
        <v>68308010409</v>
      </c>
      <c r="J475" s="47" t="s">
        <v>660</v>
      </c>
      <c r="X475" s="55"/>
      <c r="Y475" s="55"/>
      <c r="Z475" s="55"/>
      <c r="AA475" s="55" t="s">
        <v>881</v>
      </c>
      <c r="AB475" s="55" t="s">
        <v>881</v>
      </c>
      <c r="AC475" s="55" t="s">
        <v>881</v>
      </c>
      <c r="AD475" s="55" t="s">
        <v>881</v>
      </c>
      <c r="AE475" s="55" t="s">
        <v>881</v>
      </c>
      <c r="AF475" s="55" t="s">
        <v>881</v>
      </c>
      <c r="AG475" s="55" t="s">
        <v>881</v>
      </c>
    </row>
    <row r="476" spans="1:115" ht="13" hidden="1">
      <c r="A476" s="4">
        <v>471</v>
      </c>
      <c r="B476" s="4" t="str">
        <f t="shared" si="2"/>
        <v/>
      </c>
      <c r="C476" s="4" t="s">
        <v>489</v>
      </c>
      <c r="D476" s="2">
        <f t="shared" si="3"/>
        <v>30</v>
      </c>
      <c r="E476" s="4">
        <v>30</v>
      </c>
      <c r="F476" s="4" t="s">
        <v>489</v>
      </c>
      <c r="G476" s="4">
        <v>2001128213</v>
      </c>
      <c r="H476" s="4">
        <v>6853458329</v>
      </c>
      <c r="I476" s="4">
        <v>68308013203</v>
      </c>
      <c r="J476" s="47" t="s">
        <v>661</v>
      </c>
      <c r="AA476" s="55"/>
      <c r="AB476" s="55"/>
      <c r="AC476" s="58"/>
      <c r="AD476" s="55"/>
      <c r="AE476" s="55"/>
      <c r="AF476" s="55"/>
      <c r="AG476" s="55"/>
    </row>
    <row r="477" spans="1:115" ht="12.5" hidden="1">
      <c r="A477" s="4">
        <v>472</v>
      </c>
      <c r="B477" s="4" t="str">
        <f t="shared" si="2"/>
        <v/>
      </c>
      <c r="C477" s="4" t="s">
        <v>489</v>
      </c>
      <c r="D477" s="2">
        <f t="shared" si="3"/>
        <v>31</v>
      </c>
      <c r="E477" s="4">
        <v>31</v>
      </c>
      <c r="F477" s="4" t="s">
        <v>489</v>
      </c>
      <c r="G477" s="4">
        <v>2001312638</v>
      </c>
      <c r="H477" s="4">
        <v>6845470631</v>
      </c>
      <c r="I477" s="4">
        <v>68308008717</v>
      </c>
      <c r="J477" s="47" t="s">
        <v>662</v>
      </c>
    </row>
    <row r="478" spans="1:115" ht="12.5" hidden="1">
      <c r="A478" s="4">
        <v>473</v>
      </c>
      <c r="B478" s="4" t="str">
        <f t="shared" si="2"/>
        <v/>
      </c>
      <c r="C478" s="4" t="s">
        <v>518</v>
      </c>
      <c r="D478" s="2">
        <f t="shared" si="3"/>
        <v>1</v>
      </c>
      <c r="E478" s="4">
        <v>1</v>
      </c>
      <c r="F478" s="4" t="s">
        <v>518</v>
      </c>
      <c r="G478" s="4">
        <v>2001242517</v>
      </c>
      <c r="H478" s="4">
        <v>6828152415</v>
      </c>
      <c r="I478" s="4">
        <v>68308009608</v>
      </c>
      <c r="J478" s="47" t="s">
        <v>664</v>
      </c>
      <c r="L478" s="106"/>
    </row>
    <row r="479" spans="1:115" ht="12.5" hidden="1">
      <c r="A479" s="4">
        <v>474</v>
      </c>
      <c r="B479" s="4" t="str">
        <f t="shared" si="2"/>
        <v/>
      </c>
      <c r="C479" s="4" t="s">
        <v>518</v>
      </c>
      <c r="D479" s="2">
        <f t="shared" si="3"/>
        <v>2</v>
      </c>
      <c r="E479" s="4">
        <v>2</v>
      </c>
      <c r="F479" s="4" t="s">
        <v>518</v>
      </c>
      <c r="G479" s="4">
        <v>2001128220</v>
      </c>
      <c r="H479" s="4">
        <v>6853458337</v>
      </c>
      <c r="I479" s="4">
        <v>68308002439</v>
      </c>
      <c r="J479" s="47" t="s">
        <v>665</v>
      </c>
      <c r="L479" s="106"/>
    </row>
    <row r="480" spans="1:115" ht="12.5" hidden="1">
      <c r="A480" s="4">
        <v>475</v>
      </c>
      <c r="B480" s="4" t="str">
        <f t="shared" si="2"/>
        <v/>
      </c>
      <c r="C480" s="4" t="s">
        <v>518</v>
      </c>
      <c r="D480" s="2">
        <f t="shared" si="3"/>
        <v>3</v>
      </c>
      <c r="E480" s="4">
        <v>3</v>
      </c>
      <c r="F480" s="4" t="s">
        <v>518</v>
      </c>
      <c r="G480" s="4">
        <v>2001269750</v>
      </c>
      <c r="H480" s="4">
        <v>6853976559</v>
      </c>
      <c r="I480" s="4">
        <v>68208006498</v>
      </c>
      <c r="J480" s="47" t="s">
        <v>666</v>
      </c>
      <c r="L480" s="106"/>
    </row>
    <row r="481" spans="1:12" ht="12.5" hidden="1">
      <c r="A481" s="4">
        <v>476</v>
      </c>
      <c r="B481" s="4" t="str">
        <f t="shared" si="2"/>
        <v/>
      </c>
      <c r="C481" s="4" t="s">
        <v>518</v>
      </c>
      <c r="D481" s="2">
        <f t="shared" si="3"/>
        <v>4</v>
      </c>
      <c r="E481" s="4">
        <v>4</v>
      </c>
      <c r="F481" s="4" t="s">
        <v>518</v>
      </c>
      <c r="G481" s="4">
        <v>2001174561</v>
      </c>
      <c r="H481" s="4">
        <v>6878236167</v>
      </c>
      <c r="I481" s="4">
        <v>68308003607</v>
      </c>
      <c r="J481" s="47" t="s">
        <v>667</v>
      </c>
      <c r="L481" s="106"/>
    </row>
    <row r="482" spans="1:12" ht="12.5" hidden="1">
      <c r="A482" s="4">
        <v>477</v>
      </c>
      <c r="B482" s="4" t="str">
        <f t="shared" si="2"/>
        <v/>
      </c>
      <c r="C482" s="4" t="s">
        <v>518</v>
      </c>
      <c r="D482" s="2">
        <f t="shared" si="3"/>
        <v>5</v>
      </c>
      <c r="E482" s="4">
        <v>5</v>
      </c>
      <c r="F482" s="4" t="s">
        <v>518</v>
      </c>
      <c r="G482" s="4">
        <v>2001174733</v>
      </c>
      <c r="H482" s="4">
        <v>6842101178</v>
      </c>
      <c r="I482" s="4">
        <v>68308011538</v>
      </c>
      <c r="J482" s="47" t="s">
        <v>668</v>
      </c>
      <c r="L482" s="106"/>
    </row>
    <row r="483" spans="1:12" ht="12.5" hidden="1">
      <c r="A483" s="4">
        <v>478</v>
      </c>
      <c r="B483" s="4" t="str">
        <f t="shared" si="2"/>
        <v/>
      </c>
      <c r="C483" s="4" t="s">
        <v>518</v>
      </c>
      <c r="D483" s="2">
        <f t="shared" si="3"/>
        <v>6</v>
      </c>
      <c r="E483" s="4">
        <v>6</v>
      </c>
      <c r="F483" s="4" t="s">
        <v>518</v>
      </c>
      <c r="G483" s="4">
        <v>2001224024</v>
      </c>
      <c r="H483" s="4">
        <v>6839482762</v>
      </c>
      <c r="I483" s="4">
        <v>68308003771</v>
      </c>
      <c r="J483" s="47" t="s">
        <v>669</v>
      </c>
      <c r="L483" s="106"/>
    </row>
    <row r="484" spans="1:12" ht="12.5" hidden="1">
      <c r="A484" s="4">
        <v>479</v>
      </c>
      <c r="B484" s="4" t="str">
        <f t="shared" si="2"/>
        <v/>
      </c>
      <c r="C484" s="4" t="s">
        <v>518</v>
      </c>
      <c r="D484" s="2">
        <f t="shared" si="3"/>
        <v>7</v>
      </c>
      <c r="E484" s="4">
        <v>7</v>
      </c>
      <c r="F484" s="4" t="s">
        <v>518</v>
      </c>
      <c r="G484" s="4">
        <v>2001269820</v>
      </c>
      <c r="H484" s="4">
        <v>6854047196</v>
      </c>
      <c r="I484" s="4">
        <v>68308006866</v>
      </c>
      <c r="J484" s="47" t="s">
        <v>670</v>
      </c>
      <c r="L484" s="106"/>
    </row>
    <row r="485" spans="1:12" ht="12.5" hidden="1">
      <c r="A485" s="4">
        <v>480</v>
      </c>
      <c r="B485" s="4" t="str">
        <f t="shared" si="2"/>
        <v/>
      </c>
      <c r="C485" s="4" t="s">
        <v>518</v>
      </c>
      <c r="D485" s="2">
        <f t="shared" si="3"/>
        <v>8</v>
      </c>
      <c r="E485" s="4">
        <v>8</v>
      </c>
      <c r="F485" s="4" t="s">
        <v>518</v>
      </c>
      <c r="G485" s="4">
        <v>2001242550</v>
      </c>
      <c r="H485" s="4">
        <v>6840139252</v>
      </c>
      <c r="I485" s="4">
        <v>68308004334</v>
      </c>
      <c r="J485" s="47" t="s">
        <v>671</v>
      </c>
      <c r="L485" s="106"/>
    </row>
    <row r="486" spans="1:12" ht="12.5" hidden="1">
      <c r="A486" s="4">
        <v>481</v>
      </c>
      <c r="B486" s="4" t="str">
        <f t="shared" si="2"/>
        <v/>
      </c>
      <c r="C486" s="4" t="s">
        <v>518</v>
      </c>
      <c r="D486" s="2">
        <f t="shared" si="3"/>
        <v>9</v>
      </c>
      <c r="E486" s="4">
        <v>9</v>
      </c>
      <c r="F486" s="4" t="s">
        <v>518</v>
      </c>
      <c r="G486" s="4">
        <v>2001128198</v>
      </c>
      <c r="H486" s="4">
        <v>6853458314</v>
      </c>
      <c r="I486" s="4">
        <v>68308004085</v>
      </c>
      <c r="J486" s="47" t="s">
        <v>672</v>
      </c>
      <c r="L486" s="106"/>
    </row>
    <row r="487" spans="1:12" ht="12.5" hidden="1">
      <c r="A487" s="4">
        <v>482</v>
      </c>
      <c r="B487" s="4" t="str">
        <f t="shared" si="2"/>
        <v/>
      </c>
      <c r="C487" s="4" t="s">
        <v>518</v>
      </c>
      <c r="D487" s="2">
        <f t="shared" si="3"/>
        <v>10</v>
      </c>
      <c r="E487" s="4">
        <v>10</v>
      </c>
      <c r="F487" s="4" t="s">
        <v>518</v>
      </c>
      <c r="G487" s="4">
        <v>2001242552</v>
      </c>
      <c r="H487" s="4">
        <v>6840136766</v>
      </c>
      <c r="I487" s="4">
        <v>68308003544</v>
      </c>
      <c r="J487" s="47" t="s">
        <v>673</v>
      </c>
      <c r="L487" s="106"/>
    </row>
    <row r="488" spans="1:12" ht="12.5" hidden="1">
      <c r="A488" s="4">
        <v>483</v>
      </c>
      <c r="B488" s="4" t="str">
        <f t="shared" si="2"/>
        <v/>
      </c>
      <c r="C488" s="4" t="s">
        <v>518</v>
      </c>
      <c r="D488" s="2">
        <f t="shared" si="3"/>
        <v>11</v>
      </c>
      <c r="E488" s="4">
        <v>11</v>
      </c>
      <c r="F488" s="4" t="s">
        <v>518</v>
      </c>
      <c r="G488" s="4">
        <v>2001174747</v>
      </c>
      <c r="H488" s="4">
        <v>6878236169</v>
      </c>
      <c r="I488" s="4">
        <v>68308004515</v>
      </c>
      <c r="J488" s="47" t="s">
        <v>674</v>
      </c>
      <c r="L488" s="106"/>
    </row>
    <row r="489" spans="1:12" ht="12.5" hidden="1">
      <c r="A489" s="4">
        <v>484</v>
      </c>
      <c r="B489" s="4" t="str">
        <f t="shared" si="2"/>
        <v/>
      </c>
      <c r="C489" s="4" t="s">
        <v>518</v>
      </c>
      <c r="D489" s="2">
        <f t="shared" si="3"/>
        <v>12</v>
      </c>
      <c r="E489" s="4">
        <v>12</v>
      </c>
      <c r="F489" s="4" t="s">
        <v>518</v>
      </c>
      <c r="G489" s="4">
        <v>2001242528</v>
      </c>
      <c r="H489" s="4">
        <v>6819379519</v>
      </c>
      <c r="I489" s="4">
        <v>68308004687</v>
      </c>
      <c r="J489" s="47" t="s">
        <v>675</v>
      </c>
      <c r="L489" s="106"/>
    </row>
    <row r="490" spans="1:12" ht="12.5" hidden="1">
      <c r="A490" s="4">
        <v>485</v>
      </c>
      <c r="B490" s="4" t="str">
        <f t="shared" si="2"/>
        <v/>
      </c>
      <c r="C490" s="4" t="s">
        <v>518</v>
      </c>
      <c r="D490" s="2">
        <f t="shared" si="3"/>
        <v>13</v>
      </c>
      <c r="E490" s="4">
        <v>13</v>
      </c>
      <c r="F490" s="4" t="s">
        <v>518</v>
      </c>
      <c r="G490" s="4">
        <v>2001174724</v>
      </c>
      <c r="H490" s="4">
        <v>6828913935</v>
      </c>
      <c r="I490" s="4">
        <v>68308011495</v>
      </c>
      <c r="J490" s="47" t="s">
        <v>676</v>
      </c>
      <c r="L490" s="106"/>
    </row>
    <row r="491" spans="1:12" ht="12.5" hidden="1">
      <c r="A491" s="4">
        <v>486</v>
      </c>
      <c r="B491" s="4" t="str">
        <f t="shared" si="2"/>
        <v/>
      </c>
      <c r="C491" s="4" t="s">
        <v>518</v>
      </c>
      <c r="D491" s="2">
        <f t="shared" si="3"/>
        <v>14</v>
      </c>
      <c r="E491" s="4">
        <v>14</v>
      </c>
      <c r="F491" s="4" t="s">
        <v>518</v>
      </c>
      <c r="G491" s="4">
        <v>2001223975</v>
      </c>
      <c r="H491" s="4">
        <v>6839257453</v>
      </c>
      <c r="I491" s="4">
        <v>68208004533</v>
      </c>
      <c r="J491" s="47" t="s">
        <v>678</v>
      </c>
      <c r="L491" s="106"/>
    </row>
    <row r="492" spans="1:12" ht="12.5" hidden="1">
      <c r="A492" s="4">
        <v>487</v>
      </c>
      <c r="B492" s="4" t="str">
        <f t="shared" si="2"/>
        <v/>
      </c>
      <c r="C492" s="4" t="s">
        <v>518</v>
      </c>
      <c r="D492" s="2">
        <f t="shared" si="3"/>
        <v>15</v>
      </c>
      <c r="E492" s="4">
        <v>15</v>
      </c>
      <c r="F492" s="4" t="s">
        <v>518</v>
      </c>
      <c r="G492" s="4">
        <v>2001185149</v>
      </c>
      <c r="H492" s="4">
        <v>6878236171</v>
      </c>
      <c r="I492" s="4">
        <v>68308011687</v>
      </c>
      <c r="J492" s="47" t="s">
        <v>740</v>
      </c>
      <c r="L492" s="106"/>
    </row>
    <row r="493" spans="1:12" ht="12.5" hidden="1">
      <c r="A493" s="4">
        <v>488</v>
      </c>
      <c r="B493" s="4" t="str">
        <f t="shared" si="2"/>
        <v/>
      </c>
      <c r="C493" s="4" t="s">
        <v>518</v>
      </c>
      <c r="D493" s="2">
        <f t="shared" si="3"/>
        <v>16</v>
      </c>
      <c r="E493" s="4">
        <v>16</v>
      </c>
      <c r="F493" s="4" t="s">
        <v>518</v>
      </c>
      <c r="G493" s="4">
        <v>2001213359</v>
      </c>
      <c r="H493" s="4">
        <v>6852882500</v>
      </c>
      <c r="I493" s="4">
        <v>68308008966</v>
      </c>
      <c r="J493" s="47" t="s">
        <v>741</v>
      </c>
      <c r="L493" s="106"/>
    </row>
    <row r="494" spans="1:12" ht="12.5" hidden="1">
      <c r="A494" s="4">
        <v>489</v>
      </c>
      <c r="B494" s="4" t="str">
        <f t="shared" si="2"/>
        <v/>
      </c>
      <c r="C494" s="4" t="s">
        <v>518</v>
      </c>
      <c r="D494" s="2">
        <f t="shared" si="3"/>
        <v>17</v>
      </c>
      <c r="E494" s="4">
        <v>17</v>
      </c>
      <c r="F494" s="4" t="s">
        <v>518</v>
      </c>
      <c r="G494" s="4">
        <v>2001242530</v>
      </c>
      <c r="H494" s="4">
        <v>6853762754</v>
      </c>
      <c r="I494" s="4">
        <v>68308008881</v>
      </c>
      <c r="J494" s="47" t="s">
        <v>679</v>
      </c>
      <c r="L494" s="106"/>
    </row>
    <row r="495" spans="1:12" ht="12.5" hidden="1">
      <c r="A495" s="4">
        <v>490</v>
      </c>
      <c r="B495" s="4" t="str">
        <f t="shared" si="2"/>
        <v/>
      </c>
      <c r="C495" s="4" t="s">
        <v>518</v>
      </c>
      <c r="D495" s="2">
        <f t="shared" si="3"/>
        <v>18</v>
      </c>
      <c r="E495" s="4">
        <v>18</v>
      </c>
      <c r="F495" s="4" t="s">
        <v>518</v>
      </c>
      <c r="G495" s="4">
        <v>2001224034</v>
      </c>
      <c r="H495" s="4">
        <v>6839574978</v>
      </c>
      <c r="I495" s="4">
        <v>68308004671</v>
      </c>
      <c r="J495" s="47" t="s">
        <v>680</v>
      </c>
      <c r="L495" s="106"/>
    </row>
    <row r="496" spans="1:12" ht="12.5" hidden="1">
      <c r="A496" s="4">
        <v>491</v>
      </c>
      <c r="B496" s="4" t="str">
        <f t="shared" si="2"/>
        <v/>
      </c>
      <c r="C496" s="4" t="s">
        <v>518</v>
      </c>
      <c r="D496" s="2">
        <f t="shared" si="3"/>
        <v>19</v>
      </c>
      <c r="E496" s="4">
        <v>19</v>
      </c>
      <c r="F496" s="4" t="s">
        <v>518</v>
      </c>
      <c r="G496" s="4">
        <v>2001128241</v>
      </c>
      <c r="H496" s="4">
        <v>6853458357</v>
      </c>
      <c r="I496" s="4">
        <v>68308011184</v>
      </c>
      <c r="J496" s="47" t="s">
        <v>681</v>
      </c>
      <c r="L496" s="106"/>
    </row>
    <row r="497" spans="1:33" ht="12.5" hidden="1">
      <c r="A497" s="4">
        <v>492</v>
      </c>
      <c r="B497" s="4" t="str">
        <f t="shared" si="2"/>
        <v/>
      </c>
      <c r="C497" s="4" t="s">
        <v>518</v>
      </c>
      <c r="D497" s="2">
        <f t="shared" si="3"/>
        <v>20</v>
      </c>
      <c r="E497" s="4">
        <v>20</v>
      </c>
      <c r="F497" s="4" t="s">
        <v>518</v>
      </c>
      <c r="G497" s="4">
        <v>2001185120</v>
      </c>
      <c r="H497" s="4">
        <v>6841904981</v>
      </c>
      <c r="I497" s="4">
        <v>68308012760</v>
      </c>
      <c r="J497" s="47" t="s">
        <v>682</v>
      </c>
      <c r="L497" s="106"/>
    </row>
    <row r="498" spans="1:33" ht="12.5" hidden="1">
      <c r="A498" s="4">
        <v>493</v>
      </c>
      <c r="B498" s="4" t="str">
        <f t="shared" si="2"/>
        <v/>
      </c>
      <c r="C498" s="4" t="s">
        <v>518</v>
      </c>
      <c r="D498" s="2">
        <f t="shared" si="3"/>
        <v>21</v>
      </c>
      <c r="E498" s="4">
        <v>21</v>
      </c>
      <c r="F498" s="4" t="s">
        <v>518</v>
      </c>
      <c r="G498" s="4">
        <v>2001242537</v>
      </c>
      <c r="H498" s="4">
        <v>6839525114</v>
      </c>
      <c r="I498" s="4">
        <v>68308007595</v>
      </c>
      <c r="J498" s="47" t="s">
        <v>683</v>
      </c>
      <c r="L498" s="106"/>
    </row>
    <row r="499" spans="1:33" ht="12.5" hidden="1">
      <c r="A499" s="4">
        <v>494</v>
      </c>
      <c r="B499" s="4" t="str">
        <f t="shared" si="2"/>
        <v/>
      </c>
      <c r="C499" s="4" t="s">
        <v>518</v>
      </c>
      <c r="D499" s="2">
        <f t="shared" si="3"/>
        <v>22</v>
      </c>
      <c r="E499" s="4">
        <v>22</v>
      </c>
      <c r="F499" s="4" t="s">
        <v>518</v>
      </c>
      <c r="G499" s="4">
        <v>2001128244</v>
      </c>
      <c r="H499" s="4">
        <v>6878260434</v>
      </c>
      <c r="I499" s="4">
        <v>68308004339</v>
      </c>
      <c r="J499" s="47" t="s">
        <v>658</v>
      </c>
      <c r="K499" s="40"/>
      <c r="L499" s="106"/>
    </row>
    <row r="500" spans="1:33" ht="12.5" hidden="1">
      <c r="A500" s="4">
        <v>495</v>
      </c>
      <c r="B500" s="4" t="str">
        <f t="shared" si="2"/>
        <v/>
      </c>
      <c r="C500" s="4" t="s">
        <v>518</v>
      </c>
      <c r="D500" s="2">
        <f t="shared" si="3"/>
        <v>23</v>
      </c>
      <c r="E500" s="4">
        <v>23</v>
      </c>
      <c r="F500" s="4" t="s">
        <v>518</v>
      </c>
      <c r="G500" s="4">
        <v>2302653649</v>
      </c>
      <c r="H500" s="4">
        <v>6878236173</v>
      </c>
      <c r="I500" s="4">
        <v>68208012163</v>
      </c>
      <c r="J500" s="47" t="s">
        <v>684</v>
      </c>
      <c r="K500" s="40"/>
      <c r="L500" s="106"/>
    </row>
    <row r="501" spans="1:33" ht="12.5" hidden="1">
      <c r="A501" s="4">
        <v>496</v>
      </c>
      <c r="B501" s="4" t="str">
        <f t="shared" si="2"/>
        <v/>
      </c>
      <c r="C501" s="4" t="s">
        <v>518</v>
      </c>
      <c r="D501" s="2">
        <f t="shared" si="3"/>
        <v>24</v>
      </c>
      <c r="E501" s="4">
        <v>24</v>
      </c>
      <c r="F501" s="4" t="s">
        <v>518</v>
      </c>
      <c r="G501" s="4">
        <v>2001185130</v>
      </c>
      <c r="H501" s="4">
        <v>6841904983</v>
      </c>
      <c r="I501" s="4">
        <v>68308000631</v>
      </c>
      <c r="J501" s="47" t="s">
        <v>685</v>
      </c>
      <c r="K501" s="40"/>
      <c r="L501" s="106"/>
    </row>
    <row r="502" spans="1:33" ht="12.5" hidden="1">
      <c r="A502" s="4">
        <v>497</v>
      </c>
      <c r="B502" s="4" t="str">
        <f t="shared" si="2"/>
        <v/>
      </c>
      <c r="C502" s="4" t="s">
        <v>518</v>
      </c>
      <c r="D502" s="2">
        <f t="shared" si="3"/>
        <v>25</v>
      </c>
      <c r="E502" s="4">
        <v>25</v>
      </c>
      <c r="F502" s="4" t="s">
        <v>518</v>
      </c>
      <c r="G502" s="4">
        <v>2001280503</v>
      </c>
      <c r="H502" s="4">
        <v>6858719723</v>
      </c>
      <c r="I502" s="4">
        <v>68308006988</v>
      </c>
      <c r="J502" s="47" t="s">
        <v>686</v>
      </c>
      <c r="K502" s="40"/>
      <c r="L502" s="106"/>
    </row>
    <row r="503" spans="1:33" ht="12.5" hidden="1">
      <c r="A503" s="4">
        <v>498</v>
      </c>
      <c r="B503" s="4" t="str">
        <f t="shared" si="2"/>
        <v/>
      </c>
      <c r="C503" s="4" t="s">
        <v>518</v>
      </c>
      <c r="D503" s="2">
        <f t="shared" si="3"/>
        <v>26</v>
      </c>
      <c r="E503" s="4">
        <v>26</v>
      </c>
      <c r="F503" s="4" t="s">
        <v>518</v>
      </c>
      <c r="G503" s="4">
        <v>2001242571</v>
      </c>
      <c r="H503" s="4">
        <v>6840075741</v>
      </c>
      <c r="I503" s="4">
        <v>68308006863</v>
      </c>
      <c r="J503" s="47" t="s">
        <v>687</v>
      </c>
      <c r="K503" s="40"/>
      <c r="L503" s="106"/>
    </row>
    <row r="504" spans="1:33" ht="12.5" hidden="1">
      <c r="A504" s="4">
        <v>499</v>
      </c>
      <c r="B504" s="4" t="str">
        <f t="shared" si="2"/>
        <v/>
      </c>
      <c r="C504" s="4" t="s">
        <v>518</v>
      </c>
      <c r="D504" s="2">
        <f t="shared" si="3"/>
        <v>27</v>
      </c>
      <c r="E504" s="4">
        <v>27</v>
      </c>
      <c r="F504" s="4" t="s">
        <v>518</v>
      </c>
      <c r="G504" s="4">
        <v>2001185131</v>
      </c>
      <c r="H504" s="4">
        <v>6878260435</v>
      </c>
      <c r="I504" s="4">
        <v>68308012297</v>
      </c>
      <c r="J504" s="47" t="s">
        <v>688</v>
      </c>
      <c r="K504" s="40"/>
      <c r="L504" s="106"/>
    </row>
    <row r="505" spans="1:33" ht="12.5" hidden="1">
      <c r="A505" s="4">
        <v>500</v>
      </c>
      <c r="B505" s="4" t="str">
        <f t="shared" si="2"/>
        <v/>
      </c>
      <c r="C505" s="4" t="s">
        <v>518</v>
      </c>
      <c r="D505" s="2">
        <f t="shared" si="3"/>
        <v>28</v>
      </c>
      <c r="E505" s="4">
        <v>28</v>
      </c>
      <c r="F505" s="4" t="s">
        <v>518</v>
      </c>
      <c r="G505" s="4">
        <v>2001128249</v>
      </c>
      <c r="H505" s="4">
        <v>6853458366</v>
      </c>
      <c r="I505" s="4">
        <v>68308000060</v>
      </c>
      <c r="J505" s="47" t="s">
        <v>689</v>
      </c>
      <c r="K505" s="40"/>
      <c r="L505" s="106"/>
    </row>
    <row r="506" spans="1:33" ht="12.5" hidden="1">
      <c r="A506" s="4">
        <v>501</v>
      </c>
      <c r="B506" s="4" t="str">
        <f t="shared" si="2"/>
        <v/>
      </c>
      <c r="C506" s="4" t="s">
        <v>544</v>
      </c>
      <c r="D506" s="2">
        <f t="shared" si="3"/>
        <v>1</v>
      </c>
      <c r="E506" s="4">
        <v>1</v>
      </c>
      <c r="F506" s="4" t="s">
        <v>544</v>
      </c>
      <c r="G506" s="4">
        <v>2001242343</v>
      </c>
      <c r="H506" s="4">
        <v>6827033372</v>
      </c>
      <c r="I506" s="78"/>
      <c r="J506" s="47" t="s">
        <v>742</v>
      </c>
    </row>
    <row r="507" spans="1:33" ht="12.5" hidden="1">
      <c r="A507" s="4">
        <v>502</v>
      </c>
      <c r="B507" s="4" t="str">
        <f t="shared" si="2"/>
        <v/>
      </c>
      <c r="C507" s="4" t="s">
        <v>544</v>
      </c>
      <c r="D507" s="2">
        <f t="shared" si="3"/>
        <v>2</v>
      </c>
      <c r="E507" s="4">
        <v>2</v>
      </c>
      <c r="F507" s="4" t="s">
        <v>544</v>
      </c>
      <c r="G507" s="4">
        <v>2001175033</v>
      </c>
      <c r="H507" s="4">
        <v>6870101781</v>
      </c>
      <c r="I507" s="78"/>
      <c r="J507" s="47" t="s">
        <v>743</v>
      </c>
      <c r="AC507" s="55" t="s">
        <v>677</v>
      </c>
      <c r="AD507" s="55" t="s">
        <v>917</v>
      </c>
      <c r="AE507" s="55" t="s">
        <v>917</v>
      </c>
      <c r="AF507" s="55" t="s">
        <v>917</v>
      </c>
      <c r="AG507" s="55" t="s">
        <v>917</v>
      </c>
    </row>
    <row r="508" spans="1:33" ht="12.5" hidden="1">
      <c r="A508" s="4">
        <v>503</v>
      </c>
      <c r="B508" s="4" t="str">
        <f t="shared" si="2"/>
        <v/>
      </c>
      <c r="C508" s="4" t="s">
        <v>544</v>
      </c>
      <c r="D508" s="2">
        <f t="shared" si="3"/>
        <v>3</v>
      </c>
      <c r="E508" s="4">
        <v>3</v>
      </c>
      <c r="F508" s="4" t="s">
        <v>544</v>
      </c>
      <c r="G508" s="4">
        <v>2001314684</v>
      </c>
      <c r="H508" s="4">
        <v>6870101788</v>
      </c>
      <c r="I508" s="78"/>
      <c r="J508" s="47" t="s">
        <v>744</v>
      </c>
    </row>
    <row r="509" spans="1:33" ht="12.5" hidden="1">
      <c r="A509" s="4">
        <v>504</v>
      </c>
      <c r="B509" s="4" t="str">
        <f t="shared" si="2"/>
        <v/>
      </c>
      <c r="C509" s="4" t="s">
        <v>544</v>
      </c>
      <c r="D509" s="2">
        <f t="shared" si="3"/>
        <v>4</v>
      </c>
      <c r="E509" s="4">
        <v>4</v>
      </c>
      <c r="F509" s="4" t="s">
        <v>544</v>
      </c>
      <c r="G509" s="4">
        <v>2001185203</v>
      </c>
      <c r="H509" s="4">
        <v>6842237920</v>
      </c>
      <c r="I509" s="78"/>
      <c r="J509" s="47" t="s">
        <v>745</v>
      </c>
    </row>
    <row r="510" spans="1:33" ht="12.5" hidden="1">
      <c r="A510" s="4">
        <v>505</v>
      </c>
      <c r="B510" s="4" t="str">
        <f t="shared" si="2"/>
        <v/>
      </c>
      <c r="C510" s="4" t="s">
        <v>544</v>
      </c>
      <c r="D510" s="2">
        <f t="shared" si="3"/>
        <v>5</v>
      </c>
      <c r="E510" s="4">
        <v>5</v>
      </c>
      <c r="F510" s="4" t="s">
        <v>544</v>
      </c>
      <c r="G510" s="4">
        <v>2001280543</v>
      </c>
      <c r="H510" s="4">
        <v>6828660576</v>
      </c>
      <c r="I510" s="78"/>
      <c r="J510" s="47" t="s">
        <v>746</v>
      </c>
      <c r="AC510" s="55" t="s">
        <v>917</v>
      </c>
      <c r="AD510" s="55" t="s">
        <v>917</v>
      </c>
      <c r="AE510" s="55" t="s">
        <v>917</v>
      </c>
      <c r="AF510" s="55" t="s">
        <v>917</v>
      </c>
      <c r="AG510" s="55" t="s">
        <v>917</v>
      </c>
    </row>
    <row r="511" spans="1:33" ht="12.5" hidden="1">
      <c r="A511" s="4">
        <v>506</v>
      </c>
      <c r="B511" s="4" t="str">
        <f t="shared" si="2"/>
        <v/>
      </c>
      <c r="C511" s="4" t="s">
        <v>544</v>
      </c>
      <c r="D511" s="2">
        <f t="shared" si="3"/>
        <v>6</v>
      </c>
      <c r="E511" s="4">
        <v>6</v>
      </c>
      <c r="F511" s="4" t="s">
        <v>544</v>
      </c>
      <c r="G511" s="4">
        <v>2001185206</v>
      </c>
      <c r="H511" s="4">
        <v>6870147199</v>
      </c>
      <c r="I511" s="78"/>
      <c r="J511" s="47" t="s">
        <v>747</v>
      </c>
    </row>
    <row r="512" spans="1:33" ht="12.5" hidden="1">
      <c r="A512" s="4">
        <v>507</v>
      </c>
      <c r="B512" s="4" t="str">
        <f t="shared" si="2"/>
        <v/>
      </c>
      <c r="C512" s="4" t="s">
        <v>544</v>
      </c>
      <c r="D512" s="2">
        <f t="shared" si="3"/>
        <v>7</v>
      </c>
      <c r="E512" s="4">
        <v>7</v>
      </c>
      <c r="F512" s="4" t="s">
        <v>544</v>
      </c>
      <c r="G512" s="4">
        <v>2001128287</v>
      </c>
      <c r="H512" s="4">
        <v>6853458403</v>
      </c>
      <c r="I512" s="78"/>
      <c r="J512" s="47" t="s">
        <v>748</v>
      </c>
    </row>
    <row r="513" spans="1:10" ht="12.5" hidden="1">
      <c r="A513" s="4">
        <v>508</v>
      </c>
      <c r="B513" s="4" t="str">
        <f t="shared" si="2"/>
        <v/>
      </c>
      <c r="C513" s="4" t="s">
        <v>544</v>
      </c>
      <c r="D513" s="2">
        <f t="shared" si="3"/>
        <v>8</v>
      </c>
      <c r="E513" s="4">
        <v>8</v>
      </c>
      <c r="F513" s="4" t="s">
        <v>544</v>
      </c>
      <c r="G513" s="4">
        <v>2001224109</v>
      </c>
      <c r="H513" s="4">
        <v>6870147200</v>
      </c>
      <c r="I513" s="78"/>
      <c r="J513" s="47" t="s">
        <v>749</v>
      </c>
    </row>
    <row r="514" spans="1:10" ht="12.5" hidden="1">
      <c r="A514" s="4">
        <v>509</v>
      </c>
      <c r="B514" s="4" t="str">
        <f t="shared" si="2"/>
        <v/>
      </c>
      <c r="C514" s="4" t="s">
        <v>544</v>
      </c>
      <c r="D514" s="2">
        <f t="shared" si="3"/>
        <v>9</v>
      </c>
      <c r="E514" s="4">
        <v>9</v>
      </c>
      <c r="F514" s="4" t="s">
        <v>544</v>
      </c>
      <c r="G514" s="4">
        <v>2001280548</v>
      </c>
      <c r="H514" s="4">
        <v>6858719729</v>
      </c>
      <c r="I514" s="78"/>
      <c r="J514" s="47" t="s">
        <v>750</v>
      </c>
    </row>
    <row r="515" spans="1:10" ht="12.5" hidden="1">
      <c r="A515" s="4">
        <v>510</v>
      </c>
      <c r="B515" s="4" t="str">
        <f t="shared" si="2"/>
        <v/>
      </c>
      <c r="C515" s="4" t="s">
        <v>544</v>
      </c>
      <c r="D515" s="2">
        <f t="shared" si="3"/>
        <v>10</v>
      </c>
      <c r="E515" s="4">
        <v>10</v>
      </c>
      <c r="F515" s="4" t="s">
        <v>544</v>
      </c>
      <c r="G515" s="4">
        <v>2001128296</v>
      </c>
      <c r="H515" s="4">
        <v>6853458411</v>
      </c>
      <c r="I515" s="78"/>
      <c r="J515" s="47" t="s">
        <v>751</v>
      </c>
    </row>
    <row r="516" spans="1:10" ht="12.5" hidden="1">
      <c r="A516" s="4">
        <v>511</v>
      </c>
      <c r="B516" s="4" t="str">
        <f t="shared" ref="B516:B645" si="4">IF(C516=F516,"","?")</f>
        <v/>
      </c>
      <c r="C516" s="4" t="s">
        <v>544</v>
      </c>
      <c r="D516" s="2">
        <f t="shared" ref="D516:D645" si="5">IF(C516=C515,D515+1,1)</f>
        <v>11</v>
      </c>
      <c r="E516" s="4">
        <v>11</v>
      </c>
      <c r="F516" s="4" t="s">
        <v>544</v>
      </c>
      <c r="G516" s="4">
        <v>2001242378</v>
      </c>
      <c r="H516" s="4">
        <v>6821531986</v>
      </c>
      <c r="I516" s="78"/>
      <c r="J516" s="47" t="s">
        <v>752</v>
      </c>
    </row>
    <row r="517" spans="1:10" ht="12.5" hidden="1">
      <c r="A517" s="4">
        <v>512</v>
      </c>
      <c r="B517" s="4" t="str">
        <f t="shared" si="4"/>
        <v/>
      </c>
      <c r="C517" s="4" t="s">
        <v>544</v>
      </c>
      <c r="D517" s="2">
        <f t="shared" si="5"/>
        <v>12</v>
      </c>
      <c r="E517" s="4">
        <v>12</v>
      </c>
      <c r="F517" s="4" t="s">
        <v>544</v>
      </c>
      <c r="G517" s="4">
        <v>2001312658</v>
      </c>
      <c r="H517" s="4">
        <v>6854115371</v>
      </c>
      <c r="I517" s="78"/>
      <c r="J517" s="47" t="s">
        <v>753</v>
      </c>
    </row>
    <row r="518" spans="1:10" ht="12.5" hidden="1">
      <c r="A518" s="4">
        <v>513</v>
      </c>
      <c r="B518" s="4" t="str">
        <f t="shared" si="4"/>
        <v/>
      </c>
      <c r="C518" s="4" t="s">
        <v>544</v>
      </c>
      <c r="D518" s="2">
        <f t="shared" si="5"/>
        <v>13</v>
      </c>
      <c r="E518" s="4">
        <v>13</v>
      </c>
      <c r="F518" s="4" t="s">
        <v>544</v>
      </c>
      <c r="G518" s="4">
        <v>2001312660</v>
      </c>
      <c r="H518" s="4">
        <v>6854114641</v>
      </c>
      <c r="I518" s="78"/>
      <c r="J518" s="47" t="s">
        <v>754</v>
      </c>
    </row>
    <row r="519" spans="1:10" ht="12.5" hidden="1">
      <c r="A519" s="4">
        <v>514</v>
      </c>
      <c r="B519" s="4" t="str">
        <f t="shared" si="4"/>
        <v/>
      </c>
      <c r="C519" s="4" t="s">
        <v>544</v>
      </c>
      <c r="D519" s="2">
        <f t="shared" si="5"/>
        <v>14</v>
      </c>
      <c r="E519" s="4">
        <v>14</v>
      </c>
      <c r="F519" s="4" t="s">
        <v>544</v>
      </c>
      <c r="G519" s="4">
        <v>2001312662</v>
      </c>
      <c r="H519" s="4">
        <v>6854114643</v>
      </c>
      <c r="I519" s="78"/>
      <c r="J519" s="47" t="s">
        <v>755</v>
      </c>
    </row>
    <row r="520" spans="1:10" ht="12.5" hidden="1">
      <c r="A520" s="4">
        <v>515</v>
      </c>
      <c r="B520" s="4" t="str">
        <f t="shared" si="4"/>
        <v/>
      </c>
      <c r="C520" s="4" t="s">
        <v>544</v>
      </c>
      <c r="D520" s="2">
        <f t="shared" si="5"/>
        <v>15</v>
      </c>
      <c r="E520" s="4">
        <v>15</v>
      </c>
      <c r="F520" s="4" t="s">
        <v>544</v>
      </c>
      <c r="G520" s="4">
        <v>2001269929</v>
      </c>
      <c r="H520" s="4">
        <v>6854092883</v>
      </c>
      <c r="I520" s="78"/>
      <c r="J520" s="47" t="s">
        <v>756</v>
      </c>
    </row>
    <row r="521" spans="1:10" ht="12.5" hidden="1">
      <c r="A521" s="4">
        <v>516</v>
      </c>
      <c r="B521" s="4" t="str">
        <f t="shared" si="4"/>
        <v/>
      </c>
      <c r="C521" s="4" t="s">
        <v>544</v>
      </c>
      <c r="D521" s="2">
        <f t="shared" si="5"/>
        <v>16</v>
      </c>
      <c r="E521" s="4">
        <v>16</v>
      </c>
      <c r="F521" s="4" t="s">
        <v>544</v>
      </c>
      <c r="G521" s="4">
        <v>2001280560</v>
      </c>
      <c r="H521" s="4">
        <v>6858719737</v>
      </c>
      <c r="I521" s="78"/>
      <c r="J521" s="47" t="s">
        <v>757</v>
      </c>
    </row>
    <row r="522" spans="1:10" ht="12.5" hidden="1">
      <c r="A522" s="4">
        <v>517</v>
      </c>
      <c r="B522" s="4" t="str">
        <f t="shared" si="4"/>
        <v/>
      </c>
      <c r="C522" s="4" t="s">
        <v>544</v>
      </c>
      <c r="D522" s="2">
        <f t="shared" si="5"/>
        <v>17</v>
      </c>
      <c r="E522" s="4">
        <v>17</v>
      </c>
      <c r="F522" s="4" t="s">
        <v>544</v>
      </c>
      <c r="G522" s="4">
        <v>2001280563</v>
      </c>
      <c r="H522" s="4">
        <v>6870101785</v>
      </c>
      <c r="I522" s="78"/>
      <c r="J522" s="47" t="s">
        <v>758</v>
      </c>
    </row>
    <row r="523" spans="1:10" ht="12.5" hidden="1">
      <c r="A523" s="4">
        <v>518</v>
      </c>
      <c r="B523" s="4" t="str">
        <f t="shared" si="4"/>
        <v/>
      </c>
      <c r="C523" s="4" t="s">
        <v>544</v>
      </c>
      <c r="D523" s="2">
        <f t="shared" si="5"/>
        <v>18</v>
      </c>
      <c r="E523" s="4">
        <v>18</v>
      </c>
      <c r="F523" s="4" t="s">
        <v>544</v>
      </c>
      <c r="G523" s="4">
        <v>2001314679</v>
      </c>
      <c r="H523" s="4">
        <v>6858719754</v>
      </c>
      <c r="I523" s="78"/>
      <c r="J523" s="47" t="s">
        <v>759</v>
      </c>
    </row>
    <row r="524" spans="1:10" ht="12.5" hidden="1">
      <c r="A524" s="4">
        <v>519</v>
      </c>
      <c r="B524" s="4" t="str">
        <f t="shared" si="4"/>
        <v/>
      </c>
      <c r="C524" s="4" t="s">
        <v>544</v>
      </c>
      <c r="D524" s="2">
        <f t="shared" si="5"/>
        <v>19</v>
      </c>
      <c r="E524" s="4">
        <v>19</v>
      </c>
      <c r="F524" s="4" t="s">
        <v>544</v>
      </c>
      <c r="G524" s="4">
        <v>2001242387</v>
      </c>
      <c r="H524" s="4">
        <v>6853762796</v>
      </c>
      <c r="I524" s="78"/>
      <c r="J524" s="47" t="s">
        <v>760</v>
      </c>
    </row>
    <row r="525" spans="1:10" ht="12.5" hidden="1">
      <c r="A525" s="4">
        <v>520</v>
      </c>
      <c r="B525" s="4" t="str">
        <f t="shared" si="4"/>
        <v/>
      </c>
      <c r="C525" s="4" t="s">
        <v>544</v>
      </c>
      <c r="D525" s="2">
        <f t="shared" si="5"/>
        <v>20</v>
      </c>
      <c r="E525" s="4">
        <v>20</v>
      </c>
      <c r="F525" s="4" t="s">
        <v>544</v>
      </c>
      <c r="G525" s="4">
        <v>2001128300</v>
      </c>
      <c r="H525" s="4">
        <v>6853458415</v>
      </c>
      <c r="I525" s="78"/>
      <c r="J525" s="47" t="s">
        <v>761</v>
      </c>
    </row>
    <row r="526" spans="1:10" ht="12.5" hidden="1">
      <c r="A526" s="4">
        <v>521</v>
      </c>
      <c r="B526" s="4" t="str">
        <f t="shared" si="4"/>
        <v/>
      </c>
      <c r="C526" s="4" t="s">
        <v>544</v>
      </c>
      <c r="D526" s="2">
        <f t="shared" si="5"/>
        <v>21</v>
      </c>
      <c r="E526" s="4">
        <v>21</v>
      </c>
      <c r="F526" s="4" t="s">
        <v>544</v>
      </c>
      <c r="G526" s="4">
        <v>2001185222</v>
      </c>
      <c r="H526" s="4">
        <v>6842237824</v>
      </c>
      <c r="I526" s="78"/>
      <c r="J526" s="47" t="s">
        <v>762</v>
      </c>
    </row>
    <row r="527" spans="1:10" ht="12.5" hidden="1">
      <c r="A527" s="4">
        <v>522</v>
      </c>
      <c r="B527" s="4" t="str">
        <f t="shared" si="4"/>
        <v/>
      </c>
      <c r="C527" s="4" t="s">
        <v>544</v>
      </c>
      <c r="D527" s="2">
        <f t="shared" si="5"/>
        <v>22</v>
      </c>
      <c r="E527" s="4">
        <v>22</v>
      </c>
      <c r="F527" s="4" t="s">
        <v>544</v>
      </c>
      <c r="G527" s="4">
        <v>2001242358</v>
      </c>
      <c r="H527" s="4">
        <v>6870101787</v>
      </c>
      <c r="I527" s="78"/>
      <c r="J527" s="47" t="s">
        <v>763</v>
      </c>
    </row>
    <row r="528" spans="1:10" ht="12.5" hidden="1">
      <c r="A528" s="4">
        <v>523</v>
      </c>
      <c r="B528" s="4" t="str">
        <f t="shared" si="4"/>
        <v/>
      </c>
      <c r="C528" s="4" t="s">
        <v>544</v>
      </c>
      <c r="D528" s="2">
        <f t="shared" si="5"/>
        <v>23</v>
      </c>
      <c r="E528" s="4">
        <v>23</v>
      </c>
      <c r="F528" s="4" t="s">
        <v>544</v>
      </c>
      <c r="G528" s="4">
        <v>2001242361</v>
      </c>
      <c r="H528" s="4">
        <v>6827033424</v>
      </c>
      <c r="I528" s="78"/>
      <c r="J528" s="47" t="s">
        <v>764</v>
      </c>
    </row>
    <row r="529" spans="1:102" ht="12.5" hidden="1">
      <c r="A529" s="4">
        <v>524</v>
      </c>
      <c r="B529" s="4" t="str">
        <f t="shared" si="4"/>
        <v/>
      </c>
      <c r="C529" s="4" t="s">
        <v>544</v>
      </c>
      <c r="D529" s="2">
        <f t="shared" si="5"/>
        <v>24</v>
      </c>
      <c r="E529" s="4">
        <v>24</v>
      </c>
      <c r="F529" s="4" t="s">
        <v>544</v>
      </c>
      <c r="G529" s="4">
        <v>2001314682</v>
      </c>
      <c r="H529" s="4">
        <v>6858719741</v>
      </c>
      <c r="I529" s="78"/>
      <c r="J529" s="47" t="s">
        <v>765</v>
      </c>
    </row>
    <row r="530" spans="1:102" ht="12.5" hidden="1">
      <c r="A530" s="4">
        <v>525</v>
      </c>
      <c r="B530" s="4" t="str">
        <f t="shared" si="4"/>
        <v/>
      </c>
      <c r="C530" s="4" t="s">
        <v>544</v>
      </c>
      <c r="D530" s="2">
        <f t="shared" si="5"/>
        <v>25</v>
      </c>
      <c r="E530" s="4">
        <v>25</v>
      </c>
      <c r="F530" s="4" t="s">
        <v>544</v>
      </c>
      <c r="G530" s="4">
        <v>2001128361</v>
      </c>
      <c r="H530" s="4">
        <v>6853458474</v>
      </c>
      <c r="I530" s="78"/>
      <c r="J530" s="47" t="s">
        <v>766</v>
      </c>
    </row>
    <row r="531" spans="1:102" ht="12.5" hidden="1">
      <c r="A531" s="4">
        <v>526</v>
      </c>
      <c r="B531" s="4" t="str">
        <f t="shared" si="4"/>
        <v/>
      </c>
      <c r="C531" s="4" t="s">
        <v>544</v>
      </c>
      <c r="D531" s="2">
        <f t="shared" si="5"/>
        <v>26</v>
      </c>
      <c r="E531" s="4">
        <v>26</v>
      </c>
      <c r="F531" s="4" t="s">
        <v>544</v>
      </c>
      <c r="G531" s="4">
        <v>2001185229</v>
      </c>
      <c r="H531" s="4">
        <v>6842237830</v>
      </c>
      <c r="I531" s="78"/>
      <c r="J531" s="47" t="s">
        <v>767</v>
      </c>
    </row>
    <row r="532" spans="1:102" ht="12.5" hidden="1">
      <c r="A532" s="4">
        <v>527</v>
      </c>
      <c r="B532" s="4" t="str">
        <f t="shared" si="4"/>
        <v/>
      </c>
      <c r="C532" s="4" t="s">
        <v>544</v>
      </c>
      <c r="D532" s="2">
        <f t="shared" si="5"/>
        <v>27</v>
      </c>
      <c r="E532" s="4">
        <v>27</v>
      </c>
      <c r="F532" s="4" t="s">
        <v>544</v>
      </c>
      <c r="G532" s="4">
        <v>2001128368</v>
      </c>
      <c r="H532" s="4">
        <v>6853458482</v>
      </c>
      <c r="I532" s="78"/>
      <c r="J532" s="47" t="s">
        <v>768</v>
      </c>
    </row>
    <row r="533" spans="1:102" ht="12.5" hidden="1">
      <c r="A533" s="4">
        <v>528</v>
      </c>
      <c r="B533" s="4" t="str">
        <f t="shared" si="4"/>
        <v/>
      </c>
      <c r="C533" s="4" t="s">
        <v>544</v>
      </c>
      <c r="D533" s="2">
        <f t="shared" si="5"/>
        <v>28</v>
      </c>
      <c r="E533" s="4">
        <v>28</v>
      </c>
      <c r="F533" s="4" t="s">
        <v>544</v>
      </c>
      <c r="G533" s="4">
        <v>2001269957</v>
      </c>
      <c r="H533" s="4">
        <v>6854092924</v>
      </c>
      <c r="I533" s="56"/>
      <c r="J533" s="47" t="s">
        <v>769</v>
      </c>
    </row>
    <row r="534" spans="1:102" ht="12.5">
      <c r="A534" s="4">
        <v>529</v>
      </c>
      <c r="B534" s="4" t="str">
        <f t="shared" si="4"/>
        <v/>
      </c>
      <c r="C534" s="4" t="s">
        <v>572</v>
      </c>
      <c r="D534" s="2">
        <f t="shared" si="5"/>
        <v>1</v>
      </c>
      <c r="E534" s="4">
        <v>1</v>
      </c>
      <c r="F534" s="2" t="s">
        <v>572</v>
      </c>
      <c r="G534" s="4">
        <v>2001280573</v>
      </c>
      <c r="H534" s="4">
        <v>6870101836</v>
      </c>
      <c r="I534" s="4">
        <v>68307012044</v>
      </c>
      <c r="J534" s="47" t="s">
        <v>770</v>
      </c>
      <c r="K534" s="40"/>
      <c r="L534" s="52"/>
      <c r="M534" s="40"/>
      <c r="N534" s="40"/>
      <c r="O534" s="40"/>
      <c r="P534" s="40"/>
      <c r="Q534" s="40"/>
      <c r="R534" s="40"/>
      <c r="AD534" s="40"/>
      <c r="AE534" s="132" t="s">
        <v>883</v>
      </c>
      <c r="AF534" s="40"/>
      <c r="AG534" s="40" t="s">
        <v>883</v>
      </c>
      <c r="CS534" s="40"/>
      <c r="CT534" s="40"/>
      <c r="CU534" s="40"/>
      <c r="CV534" s="40"/>
      <c r="CW534" s="40"/>
      <c r="CX534" s="40"/>
    </row>
    <row r="535" spans="1:102" ht="12.5">
      <c r="A535" s="4">
        <v>530</v>
      </c>
      <c r="B535" s="4" t="str">
        <f t="shared" si="4"/>
        <v/>
      </c>
      <c r="C535" s="4" t="s">
        <v>572</v>
      </c>
      <c r="D535" s="2">
        <f t="shared" si="5"/>
        <v>2</v>
      </c>
      <c r="E535" s="4">
        <v>2</v>
      </c>
      <c r="F535" s="2" t="s">
        <v>572</v>
      </c>
      <c r="G535" s="4">
        <v>2001242342</v>
      </c>
      <c r="H535" s="4">
        <v>6853762777</v>
      </c>
      <c r="I535" s="4">
        <v>68207014976</v>
      </c>
      <c r="J535" s="47" t="s">
        <v>771</v>
      </c>
      <c r="K535" s="40"/>
      <c r="L535" s="52"/>
      <c r="M535" s="40"/>
      <c r="N535" s="40"/>
      <c r="O535" s="40"/>
      <c r="P535" s="40"/>
      <c r="Q535" s="40"/>
      <c r="R535" s="40"/>
      <c r="AD535" s="40"/>
      <c r="AE535" s="21" t="s">
        <v>883</v>
      </c>
      <c r="AF535" s="40"/>
      <c r="AG535" s="21" t="s">
        <v>883</v>
      </c>
      <c r="CU535" s="40"/>
      <c r="CV535" s="40"/>
      <c r="CW535" s="40"/>
      <c r="CX535" s="40"/>
    </row>
    <row r="536" spans="1:102" ht="12.5">
      <c r="A536" s="4">
        <v>531</v>
      </c>
      <c r="B536" s="4" t="str">
        <f t="shared" si="4"/>
        <v/>
      </c>
      <c r="C536" s="4" t="s">
        <v>572</v>
      </c>
      <c r="D536" s="2">
        <f t="shared" si="5"/>
        <v>3</v>
      </c>
      <c r="E536" s="4">
        <v>3</v>
      </c>
      <c r="F536" s="2" t="s">
        <v>572</v>
      </c>
      <c r="G536" s="4">
        <v>2001280575</v>
      </c>
      <c r="H536" s="4">
        <v>6828455325</v>
      </c>
      <c r="I536" s="4">
        <v>68307011703</v>
      </c>
      <c r="J536" s="47" t="s">
        <v>772</v>
      </c>
      <c r="K536" s="40"/>
      <c r="L536" s="52"/>
      <c r="M536" s="40"/>
      <c r="N536" s="40"/>
      <c r="O536" s="40"/>
      <c r="P536" s="40"/>
      <c r="Q536" s="40"/>
      <c r="R536" s="40"/>
      <c r="AD536" s="40"/>
      <c r="AE536" s="132" t="s">
        <v>883</v>
      </c>
      <c r="AF536" s="92" t="s">
        <v>694</v>
      </c>
      <c r="AG536" s="40" t="s">
        <v>694</v>
      </c>
      <c r="CU536" s="40"/>
      <c r="CV536" s="40"/>
      <c r="CW536" s="40"/>
      <c r="CX536" s="40"/>
    </row>
    <row r="537" spans="1:102" ht="12.5">
      <c r="A537" s="4">
        <v>532</v>
      </c>
      <c r="B537" s="4" t="str">
        <f t="shared" si="4"/>
        <v/>
      </c>
      <c r="C537" s="4" t="s">
        <v>572</v>
      </c>
      <c r="D537" s="2">
        <f t="shared" si="5"/>
        <v>4</v>
      </c>
      <c r="E537" s="4">
        <v>4</v>
      </c>
      <c r="F537" s="2" t="s">
        <v>572</v>
      </c>
      <c r="G537" s="4">
        <v>2001224064</v>
      </c>
      <c r="H537" s="4">
        <v>6820757105</v>
      </c>
      <c r="I537" s="4">
        <v>68207003730</v>
      </c>
      <c r="J537" s="47" t="s">
        <v>773</v>
      </c>
      <c r="K537" s="40"/>
      <c r="L537" s="52"/>
      <c r="M537" s="40"/>
      <c r="N537" s="40"/>
      <c r="O537" s="40"/>
      <c r="P537" s="40"/>
      <c r="Q537" s="40"/>
      <c r="R537" s="40"/>
      <c r="AD537" s="40"/>
      <c r="AE537" s="40"/>
      <c r="AF537" s="40"/>
      <c r="AG537" s="40" t="s">
        <v>694</v>
      </c>
      <c r="CU537" s="40"/>
      <c r="CV537" s="40"/>
      <c r="CW537" s="40"/>
      <c r="CX537" s="40"/>
    </row>
    <row r="538" spans="1:102" ht="12.5">
      <c r="A538" s="4">
        <v>533</v>
      </c>
      <c r="B538" s="4" t="str">
        <f t="shared" si="4"/>
        <v/>
      </c>
      <c r="C538" s="4" t="s">
        <v>572</v>
      </c>
      <c r="D538" s="2">
        <f t="shared" si="5"/>
        <v>5</v>
      </c>
      <c r="E538" s="4">
        <v>5</v>
      </c>
      <c r="F538" s="2" t="s">
        <v>572</v>
      </c>
      <c r="G538" s="4">
        <v>2001269886</v>
      </c>
      <c r="H538" s="4">
        <v>6854114632</v>
      </c>
      <c r="I538" s="4">
        <v>68307009958</v>
      </c>
      <c r="J538" s="47" t="s">
        <v>774</v>
      </c>
      <c r="K538" s="40"/>
      <c r="L538" s="52"/>
      <c r="M538" s="40"/>
      <c r="N538" s="40"/>
      <c r="O538" s="40"/>
      <c r="P538" s="40"/>
      <c r="Q538" s="40"/>
      <c r="R538" s="40"/>
      <c r="AD538" s="40"/>
      <c r="AE538" s="132" t="s">
        <v>883</v>
      </c>
      <c r="AF538" s="40"/>
      <c r="AG538" s="40" t="s">
        <v>883</v>
      </c>
      <c r="CU538" s="40"/>
      <c r="CV538" s="40"/>
      <c r="CW538" s="40"/>
      <c r="CX538" s="40"/>
    </row>
    <row r="539" spans="1:102" ht="12.5">
      <c r="A539" s="4">
        <v>534</v>
      </c>
      <c r="B539" s="4" t="str">
        <f t="shared" si="4"/>
        <v/>
      </c>
      <c r="C539" s="4" t="s">
        <v>572</v>
      </c>
      <c r="D539" s="2">
        <f t="shared" si="5"/>
        <v>6</v>
      </c>
      <c r="E539" s="4">
        <v>6</v>
      </c>
      <c r="F539" s="2" t="s">
        <v>572</v>
      </c>
      <c r="G539" s="4">
        <v>2001280579</v>
      </c>
      <c r="H539" s="4">
        <v>6828497698</v>
      </c>
      <c r="I539" s="4">
        <v>68307012336</v>
      </c>
      <c r="J539" s="47" t="s">
        <v>775</v>
      </c>
      <c r="K539" s="40"/>
      <c r="L539" s="52"/>
      <c r="M539" s="40"/>
      <c r="N539" s="21"/>
      <c r="O539" s="40"/>
      <c r="P539" s="40"/>
      <c r="Q539" s="40"/>
      <c r="R539" s="40"/>
      <c r="AD539" s="40"/>
      <c r="AE539" s="132" t="s">
        <v>900</v>
      </c>
      <c r="AF539" s="40"/>
      <c r="AG539" s="40" t="s">
        <v>927</v>
      </c>
      <c r="CU539" s="40"/>
      <c r="CV539" s="40"/>
      <c r="CW539" s="40"/>
      <c r="CX539" s="40"/>
    </row>
    <row r="540" spans="1:102" ht="12.5">
      <c r="A540" s="4">
        <v>535</v>
      </c>
      <c r="B540" s="4" t="str">
        <f t="shared" si="4"/>
        <v/>
      </c>
      <c r="C540" s="4" t="s">
        <v>572</v>
      </c>
      <c r="D540" s="2">
        <f t="shared" si="5"/>
        <v>7</v>
      </c>
      <c r="E540" s="4">
        <v>7</v>
      </c>
      <c r="F540" s="2" t="s">
        <v>572</v>
      </c>
      <c r="G540" s="4">
        <v>2001128345</v>
      </c>
      <c r="H540" s="4">
        <v>6853458456</v>
      </c>
      <c r="I540" s="4">
        <v>68307002728</v>
      </c>
      <c r="J540" s="47" t="s">
        <v>776</v>
      </c>
      <c r="K540" s="40"/>
      <c r="L540" s="52"/>
      <c r="M540" s="40"/>
      <c r="N540" s="40"/>
      <c r="O540" s="40"/>
      <c r="P540" s="40"/>
      <c r="Q540" s="40"/>
      <c r="R540" s="40"/>
      <c r="AD540" s="40"/>
      <c r="AE540" s="132" t="s">
        <v>883</v>
      </c>
      <c r="AF540" s="40"/>
      <c r="AG540" s="40" t="s">
        <v>963</v>
      </c>
      <c r="CU540" s="40"/>
      <c r="CV540" s="40"/>
      <c r="CW540" s="40"/>
      <c r="CX540" s="40"/>
    </row>
    <row r="541" spans="1:102" ht="12.5">
      <c r="A541" s="4">
        <v>536</v>
      </c>
      <c r="B541" s="4" t="str">
        <f t="shared" si="4"/>
        <v/>
      </c>
      <c r="C541" s="4" t="s">
        <v>572</v>
      </c>
      <c r="D541" s="2">
        <f t="shared" si="5"/>
        <v>8</v>
      </c>
      <c r="E541" s="4">
        <v>8</v>
      </c>
      <c r="F541" s="2" t="s">
        <v>572</v>
      </c>
      <c r="G541" s="4">
        <v>2001269890</v>
      </c>
      <c r="H541" s="4">
        <v>6854114636</v>
      </c>
      <c r="I541" s="4">
        <v>68307010196</v>
      </c>
      <c r="J541" s="47" t="s">
        <v>777</v>
      </c>
      <c r="K541" s="40"/>
      <c r="L541" s="52"/>
      <c r="M541" s="40"/>
      <c r="N541" s="40"/>
      <c r="O541" s="40"/>
      <c r="P541" s="40"/>
      <c r="Q541" s="40"/>
      <c r="R541" s="40"/>
      <c r="AD541" s="40"/>
      <c r="AE541" s="40"/>
      <c r="AF541" s="40"/>
      <c r="AG541" s="40" t="s">
        <v>694</v>
      </c>
      <c r="CU541" s="40"/>
      <c r="CV541" s="40"/>
      <c r="CW541" s="40"/>
      <c r="CX541" s="40"/>
    </row>
    <row r="542" spans="1:102" ht="12.5">
      <c r="A542" s="4">
        <v>537</v>
      </c>
      <c r="B542" s="4" t="str">
        <f t="shared" si="4"/>
        <v/>
      </c>
      <c r="C542" s="4" t="s">
        <v>572</v>
      </c>
      <c r="D542" s="2">
        <f t="shared" si="5"/>
        <v>9</v>
      </c>
      <c r="E542" s="4">
        <v>9</v>
      </c>
      <c r="F542" s="2" t="s">
        <v>572</v>
      </c>
      <c r="G542" s="4">
        <v>2001128292</v>
      </c>
      <c r="H542" s="4">
        <v>6853458407</v>
      </c>
      <c r="I542" s="4">
        <v>68307005169</v>
      </c>
      <c r="J542" s="47" t="s">
        <v>778</v>
      </c>
      <c r="K542" s="40"/>
      <c r="L542" s="52"/>
      <c r="M542" s="40"/>
      <c r="N542" s="40"/>
      <c r="O542" s="40"/>
      <c r="P542" s="40"/>
      <c r="Q542" s="40"/>
      <c r="R542" s="40"/>
      <c r="AD542" s="40"/>
      <c r="AE542" s="40"/>
      <c r="AF542" s="40"/>
      <c r="AG542" s="40" t="s">
        <v>883</v>
      </c>
      <c r="CU542" s="40"/>
      <c r="CV542" s="40"/>
      <c r="CW542" s="40"/>
      <c r="CX542" s="40"/>
    </row>
    <row r="543" spans="1:102" ht="12.5">
      <c r="A543" s="4">
        <v>538</v>
      </c>
      <c r="B543" s="4" t="str">
        <f t="shared" si="4"/>
        <v/>
      </c>
      <c r="C543" s="4" t="s">
        <v>572</v>
      </c>
      <c r="D543" s="2">
        <f t="shared" si="5"/>
        <v>10</v>
      </c>
      <c r="E543" s="4">
        <v>10</v>
      </c>
      <c r="F543" s="2" t="s">
        <v>572</v>
      </c>
      <c r="G543" s="4">
        <v>2001128295</v>
      </c>
      <c r="H543" s="4">
        <v>6853458410</v>
      </c>
      <c r="I543" s="4">
        <v>68306005166</v>
      </c>
      <c r="J543" s="47" t="s">
        <v>779</v>
      </c>
      <c r="K543" s="40"/>
      <c r="L543" s="52"/>
      <c r="M543" s="21"/>
      <c r="N543" s="40"/>
      <c r="O543" s="40"/>
      <c r="P543" s="40"/>
      <c r="Q543" s="40"/>
      <c r="R543" s="40"/>
      <c r="AD543" s="40"/>
      <c r="AE543" s="40"/>
      <c r="AF543" s="40"/>
      <c r="AG543" s="40" t="s">
        <v>961</v>
      </c>
      <c r="CU543" s="40"/>
      <c r="CV543" s="40"/>
      <c r="CW543" s="40"/>
      <c r="CX543" s="40"/>
    </row>
    <row r="544" spans="1:102" ht="12.5">
      <c r="A544" s="4">
        <v>539</v>
      </c>
      <c r="B544" s="4" t="str">
        <f t="shared" si="4"/>
        <v/>
      </c>
      <c r="C544" s="4" t="s">
        <v>572</v>
      </c>
      <c r="D544" s="2">
        <f t="shared" si="5"/>
        <v>11</v>
      </c>
      <c r="E544" s="4">
        <v>11</v>
      </c>
      <c r="F544" s="2" t="s">
        <v>572</v>
      </c>
      <c r="G544" s="4">
        <v>2001280582</v>
      </c>
      <c r="H544" s="4">
        <v>6858719748</v>
      </c>
      <c r="I544" s="4">
        <v>68307000929</v>
      </c>
      <c r="J544" s="47" t="s">
        <v>780</v>
      </c>
      <c r="K544" s="40"/>
      <c r="L544" s="52"/>
      <c r="M544" s="40"/>
      <c r="N544" s="40"/>
      <c r="O544" s="40"/>
      <c r="P544" s="40"/>
      <c r="Q544" s="40"/>
      <c r="R544" s="40"/>
      <c r="AD544" s="40"/>
      <c r="AE544" s="132" t="s">
        <v>883</v>
      </c>
      <c r="AF544" s="92" t="s">
        <v>883</v>
      </c>
      <c r="AG544" s="40" t="s">
        <v>883</v>
      </c>
      <c r="CU544" s="40"/>
      <c r="CV544" s="40"/>
      <c r="CW544" s="40"/>
      <c r="CX544" s="40"/>
    </row>
    <row r="545" spans="1:102" ht="12.5">
      <c r="A545" s="4">
        <v>540</v>
      </c>
      <c r="B545" s="4" t="str">
        <f t="shared" si="4"/>
        <v/>
      </c>
      <c r="C545" s="4" t="s">
        <v>572</v>
      </c>
      <c r="D545" s="2">
        <f t="shared" si="5"/>
        <v>12</v>
      </c>
      <c r="E545" s="4">
        <v>12</v>
      </c>
      <c r="F545" s="2" t="s">
        <v>572</v>
      </c>
      <c r="G545" s="4">
        <v>2001280588</v>
      </c>
      <c r="H545" s="4">
        <v>6801991133</v>
      </c>
      <c r="I545" s="4">
        <v>68207005927</v>
      </c>
      <c r="J545" s="47" t="s">
        <v>781</v>
      </c>
      <c r="K545" s="40"/>
      <c r="L545" s="52"/>
      <c r="M545" s="40"/>
      <c r="N545" s="40"/>
      <c r="O545" s="40"/>
      <c r="P545" s="40"/>
      <c r="Q545" s="40"/>
      <c r="R545" s="40"/>
      <c r="AD545" s="40"/>
      <c r="AE545" s="40"/>
      <c r="AF545" s="92" t="s">
        <v>694</v>
      </c>
      <c r="AG545" s="40" t="s">
        <v>694</v>
      </c>
      <c r="CU545" s="40"/>
      <c r="CV545" s="40"/>
      <c r="CW545" s="40"/>
      <c r="CX545" s="40"/>
    </row>
    <row r="546" spans="1:102" ht="12.5">
      <c r="A546" s="4">
        <v>541</v>
      </c>
      <c r="B546" s="4" t="str">
        <f t="shared" si="4"/>
        <v/>
      </c>
      <c r="C546" s="4" t="s">
        <v>572</v>
      </c>
      <c r="D546" s="2">
        <f t="shared" si="5"/>
        <v>13</v>
      </c>
      <c r="E546" s="4">
        <v>13</v>
      </c>
      <c r="F546" s="2" t="s">
        <v>572</v>
      </c>
      <c r="G546" s="4">
        <v>2001224113</v>
      </c>
      <c r="H546" s="4">
        <v>6821968377</v>
      </c>
      <c r="I546" s="4">
        <v>68307003284</v>
      </c>
      <c r="J546" s="47" t="s">
        <v>782</v>
      </c>
      <c r="K546" s="40"/>
      <c r="L546" s="52"/>
      <c r="M546" s="40"/>
      <c r="N546" s="40"/>
      <c r="O546" s="40"/>
      <c r="P546" s="40"/>
      <c r="Q546" s="40"/>
      <c r="R546" s="40"/>
      <c r="AD546" s="40" t="s">
        <v>881</v>
      </c>
      <c r="AE546" s="132" t="s">
        <v>881</v>
      </c>
      <c r="AF546" s="92" t="s">
        <v>881</v>
      </c>
      <c r="AG546" s="40" t="s">
        <v>881</v>
      </c>
      <c r="CU546" s="40"/>
      <c r="CV546" s="40"/>
      <c r="CW546" s="40"/>
      <c r="CX546" s="40"/>
    </row>
    <row r="547" spans="1:102" ht="12.5">
      <c r="A547" s="4">
        <v>542</v>
      </c>
      <c r="B547" s="4" t="str">
        <f t="shared" si="4"/>
        <v/>
      </c>
      <c r="C547" s="4" t="s">
        <v>572</v>
      </c>
      <c r="D547" s="2">
        <f t="shared" si="5"/>
        <v>14</v>
      </c>
      <c r="E547" s="4">
        <v>14</v>
      </c>
      <c r="F547" s="2" t="s">
        <v>572</v>
      </c>
      <c r="G547" s="4">
        <v>2001280559</v>
      </c>
      <c r="H547" s="4">
        <v>6828574542</v>
      </c>
      <c r="I547" s="4">
        <v>68307002523</v>
      </c>
      <c r="J547" s="47" t="s">
        <v>783</v>
      </c>
      <c r="K547" s="40"/>
      <c r="L547" s="52"/>
      <c r="M547" s="40"/>
      <c r="N547" s="40"/>
      <c r="O547" s="40"/>
      <c r="P547" s="40"/>
      <c r="Q547" s="40"/>
      <c r="R547" s="40"/>
      <c r="AD547" s="40"/>
      <c r="AE547" s="132" t="s">
        <v>883</v>
      </c>
      <c r="AF547" s="40"/>
      <c r="AG547" s="40" t="s">
        <v>694</v>
      </c>
      <c r="CU547" s="40"/>
      <c r="CV547" s="40"/>
      <c r="CW547" s="40"/>
      <c r="CX547" s="40"/>
    </row>
    <row r="548" spans="1:102" ht="12.5">
      <c r="A548" s="4">
        <v>543</v>
      </c>
      <c r="B548" s="4" t="str">
        <f t="shared" si="4"/>
        <v/>
      </c>
      <c r="C548" s="4" t="s">
        <v>572</v>
      </c>
      <c r="D548" s="2">
        <f t="shared" si="5"/>
        <v>15</v>
      </c>
      <c r="E548" s="4">
        <v>15</v>
      </c>
      <c r="F548" s="2" t="s">
        <v>572</v>
      </c>
      <c r="G548" s="4">
        <v>2001242382</v>
      </c>
      <c r="H548" s="4">
        <v>6821536185</v>
      </c>
      <c r="I548" s="4">
        <v>68307011240</v>
      </c>
      <c r="J548" s="47" t="s">
        <v>784</v>
      </c>
      <c r="K548" s="40"/>
      <c r="L548" s="52"/>
      <c r="M548" s="40"/>
      <c r="N548" s="40"/>
      <c r="O548" s="40"/>
      <c r="P548" s="40"/>
      <c r="Q548" s="40"/>
      <c r="R548" s="40"/>
      <c r="AD548" s="40"/>
      <c r="AE548" s="132" t="s">
        <v>883</v>
      </c>
      <c r="AF548" s="92" t="s">
        <v>883</v>
      </c>
      <c r="AG548" s="40" t="s">
        <v>883</v>
      </c>
      <c r="CU548" s="40"/>
      <c r="CV548" s="40"/>
      <c r="CW548" s="40"/>
      <c r="CX548" s="40"/>
    </row>
    <row r="549" spans="1:102" ht="12.5">
      <c r="A549" s="4">
        <v>544</v>
      </c>
      <c r="B549" s="4" t="str">
        <f t="shared" si="4"/>
        <v/>
      </c>
      <c r="C549" s="4" t="s">
        <v>572</v>
      </c>
      <c r="D549" s="2">
        <f t="shared" si="5"/>
        <v>16</v>
      </c>
      <c r="E549" s="4">
        <v>16</v>
      </c>
      <c r="F549" s="2" t="s">
        <v>572</v>
      </c>
      <c r="G549" s="4">
        <v>2001280590</v>
      </c>
      <c r="H549" s="4">
        <v>6858719751</v>
      </c>
      <c r="I549" s="4">
        <v>68307008733</v>
      </c>
      <c r="J549" s="47" t="s">
        <v>785</v>
      </c>
      <c r="K549" s="21"/>
      <c r="L549" s="52"/>
      <c r="M549" s="40"/>
      <c r="N549" s="40"/>
      <c r="O549" s="40"/>
      <c r="P549" s="40"/>
      <c r="Q549" s="40"/>
      <c r="R549" s="40"/>
      <c r="AD549" s="40"/>
      <c r="AE549" s="132" t="s">
        <v>964</v>
      </c>
      <c r="AF549" s="92" t="s">
        <v>694</v>
      </c>
      <c r="AG549" s="40" t="s">
        <v>694</v>
      </c>
      <c r="CU549" s="40"/>
      <c r="CV549" s="40"/>
      <c r="CW549" s="40"/>
      <c r="CX549" s="40"/>
    </row>
    <row r="550" spans="1:102" ht="12.5">
      <c r="A550" s="4">
        <v>545</v>
      </c>
      <c r="B550" s="4" t="str">
        <f t="shared" si="4"/>
        <v/>
      </c>
      <c r="C550" s="4" t="s">
        <v>572</v>
      </c>
      <c r="D550" s="2">
        <f t="shared" si="5"/>
        <v>17</v>
      </c>
      <c r="E550" s="4">
        <v>17</v>
      </c>
      <c r="F550" s="2" t="s">
        <v>572</v>
      </c>
      <c r="G550" s="4">
        <v>2001185188</v>
      </c>
      <c r="H550" s="4">
        <v>6870101839</v>
      </c>
      <c r="I550" s="4">
        <v>68307009226</v>
      </c>
      <c r="J550" s="47" t="s">
        <v>786</v>
      </c>
      <c r="K550" s="40"/>
      <c r="L550" s="52"/>
      <c r="M550" s="40"/>
      <c r="N550" s="40"/>
      <c r="O550" s="40"/>
      <c r="P550" s="40"/>
      <c r="Q550" s="40"/>
      <c r="R550" s="40"/>
      <c r="AD550" s="40" t="s">
        <v>917</v>
      </c>
      <c r="AE550" s="132" t="s">
        <v>917</v>
      </c>
      <c r="AF550" s="92" t="s">
        <v>917</v>
      </c>
      <c r="AG550" s="40" t="s">
        <v>917</v>
      </c>
      <c r="CU550" s="40"/>
      <c r="CV550" s="40"/>
      <c r="CW550" s="40"/>
      <c r="CX550" s="40"/>
    </row>
    <row r="551" spans="1:102" ht="12.5">
      <c r="A551" s="4">
        <v>546</v>
      </c>
      <c r="B551" s="4" t="str">
        <f t="shared" si="4"/>
        <v/>
      </c>
      <c r="C551" s="4" t="s">
        <v>572</v>
      </c>
      <c r="D551" s="2">
        <f t="shared" si="5"/>
        <v>18</v>
      </c>
      <c r="E551" s="4">
        <v>18</v>
      </c>
      <c r="F551" s="2" t="s">
        <v>572</v>
      </c>
      <c r="G551" s="4">
        <v>2001280592</v>
      </c>
      <c r="H551" s="4">
        <v>6828582335</v>
      </c>
      <c r="I551" s="4">
        <v>68307012444</v>
      </c>
      <c r="J551" s="47" t="s">
        <v>787</v>
      </c>
      <c r="K551" s="40"/>
      <c r="L551" s="52"/>
      <c r="M551" s="40"/>
      <c r="N551" s="40"/>
      <c r="O551" s="40"/>
      <c r="P551" s="40"/>
      <c r="Q551" s="40"/>
      <c r="R551" s="40"/>
      <c r="AD551" s="40"/>
      <c r="AE551" s="40"/>
      <c r="AF551" s="40"/>
      <c r="AG551" s="40" t="s">
        <v>883</v>
      </c>
      <c r="CU551" s="40"/>
      <c r="CV551" s="40"/>
      <c r="CW551" s="40"/>
      <c r="CX551" s="40"/>
    </row>
    <row r="552" spans="1:102" ht="12.5">
      <c r="A552" s="4">
        <v>547</v>
      </c>
      <c r="B552" s="4" t="str">
        <f t="shared" si="4"/>
        <v/>
      </c>
      <c r="C552" s="4" t="s">
        <v>572</v>
      </c>
      <c r="D552" s="2">
        <f t="shared" si="5"/>
        <v>19</v>
      </c>
      <c r="E552" s="4">
        <v>19</v>
      </c>
      <c r="F552" s="2" t="s">
        <v>572</v>
      </c>
      <c r="G552" s="4">
        <v>2001242388</v>
      </c>
      <c r="H552" s="4">
        <v>6821541201</v>
      </c>
      <c r="I552" s="4">
        <v>6207003754</v>
      </c>
      <c r="J552" s="47" t="s">
        <v>788</v>
      </c>
      <c r="K552" s="40"/>
      <c r="L552" s="52"/>
      <c r="M552" s="40"/>
      <c r="N552" s="40"/>
      <c r="O552" s="40"/>
      <c r="P552" s="40"/>
      <c r="Q552" s="40"/>
      <c r="R552" s="40"/>
      <c r="AD552" s="40"/>
      <c r="AE552" s="40"/>
      <c r="AF552" s="40"/>
      <c r="AG552" s="40"/>
      <c r="CU552" s="40"/>
      <c r="CV552" s="40"/>
      <c r="CW552" s="40"/>
      <c r="CX552" s="40"/>
    </row>
    <row r="553" spans="1:102" ht="12.5">
      <c r="A553" s="4">
        <v>548</v>
      </c>
      <c r="B553" s="4" t="str">
        <f t="shared" si="4"/>
        <v/>
      </c>
      <c r="C553" s="4" t="s">
        <v>572</v>
      </c>
      <c r="D553" s="2">
        <f t="shared" si="5"/>
        <v>20</v>
      </c>
      <c r="E553" s="4">
        <v>20</v>
      </c>
      <c r="F553" s="2" t="s">
        <v>572</v>
      </c>
      <c r="G553" s="4">
        <v>2001242389</v>
      </c>
      <c r="H553" s="4">
        <v>6821542039</v>
      </c>
      <c r="I553" s="4">
        <v>68307011812</v>
      </c>
      <c r="J553" s="47" t="s">
        <v>789</v>
      </c>
      <c r="K553" s="40"/>
      <c r="L553" s="52"/>
      <c r="M553" s="40"/>
      <c r="N553" s="40"/>
      <c r="O553" s="40"/>
      <c r="P553" s="40"/>
      <c r="Q553" s="40"/>
      <c r="R553" s="40"/>
      <c r="AD553" s="40"/>
      <c r="AE553" s="40"/>
      <c r="AF553" s="40"/>
      <c r="AG553" s="40" t="s">
        <v>694</v>
      </c>
      <c r="CU553" s="40"/>
      <c r="CV553" s="40"/>
      <c r="CW553" s="40"/>
      <c r="CX553" s="40"/>
    </row>
    <row r="554" spans="1:102" ht="12.5">
      <c r="A554" s="4">
        <v>549</v>
      </c>
      <c r="B554" s="4" t="str">
        <f t="shared" si="4"/>
        <v/>
      </c>
      <c r="C554" s="4" t="s">
        <v>572</v>
      </c>
      <c r="D554" s="2">
        <f t="shared" si="5"/>
        <v>21</v>
      </c>
      <c r="E554" s="4">
        <v>21</v>
      </c>
      <c r="F554" s="2" t="s">
        <v>572</v>
      </c>
      <c r="G554" s="4">
        <v>2001185189</v>
      </c>
      <c r="H554" s="4">
        <v>6870208556</v>
      </c>
      <c r="I554" s="4">
        <v>68207009780</v>
      </c>
      <c r="J554" s="47" t="s">
        <v>790</v>
      </c>
      <c r="K554" s="40"/>
      <c r="L554" s="52"/>
      <c r="M554" s="40"/>
      <c r="N554" s="40"/>
      <c r="O554" s="40"/>
      <c r="P554" s="40"/>
      <c r="Q554" s="40"/>
      <c r="R554" s="40"/>
      <c r="AD554" s="40"/>
      <c r="AE554" s="21" t="s">
        <v>883</v>
      </c>
      <c r="AF554" s="40"/>
      <c r="AG554" s="40"/>
      <c r="CU554" s="40"/>
      <c r="CV554" s="40"/>
      <c r="CW554" s="40"/>
      <c r="CX554" s="40"/>
    </row>
    <row r="555" spans="1:102" ht="12.5">
      <c r="A555" s="4">
        <v>550</v>
      </c>
      <c r="B555" s="4" t="str">
        <f t="shared" si="4"/>
        <v/>
      </c>
      <c r="C555" s="4" t="s">
        <v>572</v>
      </c>
      <c r="D555" s="2">
        <f t="shared" si="5"/>
        <v>22</v>
      </c>
      <c r="E555" s="4">
        <v>22</v>
      </c>
      <c r="F555" s="2" t="s">
        <v>572</v>
      </c>
      <c r="G555" s="4">
        <v>2001242390</v>
      </c>
      <c r="H555" s="4">
        <v>6821544313</v>
      </c>
      <c r="I555" s="4">
        <v>68307006012</v>
      </c>
      <c r="J555" s="47" t="s">
        <v>791</v>
      </c>
      <c r="K555" s="40"/>
      <c r="L555" s="52"/>
      <c r="M555" s="40"/>
      <c r="N555" s="40"/>
      <c r="O555" s="40"/>
      <c r="P555" s="40"/>
      <c r="Q555" s="40"/>
      <c r="R555" s="40"/>
      <c r="AD555" s="40"/>
      <c r="AE555" s="40"/>
      <c r="AF555" s="92" t="s">
        <v>694</v>
      </c>
      <c r="AG555" s="40" t="s">
        <v>694</v>
      </c>
      <c r="CU555" s="40"/>
      <c r="CV555" s="40"/>
      <c r="CW555" s="40"/>
      <c r="CX555" s="40"/>
    </row>
    <row r="556" spans="1:102" ht="12.5">
      <c r="A556" s="4">
        <v>551</v>
      </c>
      <c r="B556" s="4" t="str">
        <f t="shared" si="4"/>
        <v/>
      </c>
      <c r="C556" s="4" t="s">
        <v>572</v>
      </c>
      <c r="D556" s="2">
        <f t="shared" si="5"/>
        <v>23</v>
      </c>
      <c r="E556" s="4">
        <v>23</v>
      </c>
      <c r="F556" s="2" t="s">
        <v>572</v>
      </c>
      <c r="G556" s="4">
        <v>2001242364</v>
      </c>
      <c r="H556" s="4">
        <v>6870101841</v>
      </c>
      <c r="I556" s="4">
        <v>70207012484</v>
      </c>
      <c r="J556" s="47" t="s">
        <v>792</v>
      </c>
      <c r="K556" s="40"/>
      <c r="L556" s="52"/>
      <c r="M556" s="40"/>
      <c r="N556" s="40"/>
      <c r="O556" s="40"/>
      <c r="P556" s="40"/>
      <c r="Q556" s="40"/>
      <c r="R556" s="40"/>
      <c r="AD556" s="40"/>
      <c r="AE556" s="132" t="s">
        <v>883</v>
      </c>
      <c r="AF556" s="92" t="s">
        <v>883</v>
      </c>
      <c r="AG556" s="40" t="s">
        <v>883</v>
      </c>
      <c r="CU556" s="40"/>
      <c r="CV556" s="20"/>
      <c r="CW556" s="20"/>
      <c r="CX556" s="20"/>
    </row>
    <row r="557" spans="1:102" ht="12.5">
      <c r="A557" s="4">
        <v>552</v>
      </c>
      <c r="B557" s="4" t="str">
        <f t="shared" si="4"/>
        <v/>
      </c>
      <c r="C557" s="4" t="s">
        <v>572</v>
      </c>
      <c r="D557" s="2">
        <f t="shared" si="5"/>
        <v>24</v>
      </c>
      <c r="E557" s="4">
        <v>24</v>
      </c>
      <c r="F557" s="2" t="s">
        <v>572</v>
      </c>
      <c r="G557" s="4">
        <v>2001128309</v>
      </c>
      <c r="H557" s="4">
        <v>6853458422</v>
      </c>
      <c r="I557" s="4">
        <v>68307012356</v>
      </c>
      <c r="J557" s="47" t="s">
        <v>793</v>
      </c>
      <c r="K557" s="40"/>
      <c r="L557" s="52"/>
      <c r="M557" s="40"/>
      <c r="N557" s="40"/>
      <c r="O557" s="40"/>
      <c r="P557" s="40"/>
      <c r="Q557" s="40"/>
      <c r="R557" s="40"/>
      <c r="AD557" s="40"/>
      <c r="AE557" s="132" t="s">
        <v>883</v>
      </c>
      <c r="AF557" s="40"/>
      <c r="AG557" s="40" t="s">
        <v>883</v>
      </c>
      <c r="CU557" s="40"/>
      <c r="CV557" s="40"/>
      <c r="CW557" s="40"/>
      <c r="CX557" s="40"/>
    </row>
    <row r="558" spans="1:102" ht="12.5">
      <c r="A558" s="4">
        <v>553</v>
      </c>
      <c r="B558" s="4" t="str">
        <f t="shared" si="4"/>
        <v/>
      </c>
      <c r="C558" s="4" t="s">
        <v>572</v>
      </c>
      <c r="D558" s="2">
        <f t="shared" si="5"/>
        <v>25</v>
      </c>
      <c r="E558" s="4">
        <v>25</v>
      </c>
      <c r="F558" s="2" t="s">
        <v>572</v>
      </c>
      <c r="G558" s="4">
        <v>2001185199</v>
      </c>
      <c r="H558" s="4">
        <v>6870101844</v>
      </c>
      <c r="I558" s="4">
        <v>68207007901</v>
      </c>
      <c r="J558" s="47" t="s">
        <v>794</v>
      </c>
      <c r="K558" s="21"/>
      <c r="L558" s="52"/>
      <c r="M558" s="40"/>
      <c r="N558" s="40"/>
      <c r="O558" s="40"/>
      <c r="P558" s="40"/>
      <c r="Q558" s="40"/>
      <c r="R558" s="40"/>
      <c r="AD558" s="40"/>
      <c r="AE558" s="132" t="s">
        <v>883</v>
      </c>
      <c r="AF558" s="92" t="s">
        <v>883</v>
      </c>
      <c r="AG558" s="40" t="s">
        <v>883</v>
      </c>
      <c r="CU558" s="40"/>
      <c r="CV558" s="40"/>
      <c r="CW558" s="40"/>
      <c r="CX558" s="40"/>
    </row>
    <row r="559" spans="1:102" ht="12.5">
      <c r="A559" s="4">
        <v>554</v>
      </c>
      <c r="B559" s="4" t="str">
        <f t="shared" si="4"/>
        <v/>
      </c>
      <c r="C559" s="4" t="s">
        <v>572</v>
      </c>
      <c r="D559" s="2">
        <f t="shared" si="5"/>
        <v>26</v>
      </c>
      <c r="E559" s="4">
        <v>26</v>
      </c>
      <c r="F559" s="2" t="s">
        <v>572</v>
      </c>
      <c r="G559" s="4">
        <v>2001280601</v>
      </c>
      <c r="H559" s="4">
        <v>6858719758</v>
      </c>
      <c r="I559" s="4">
        <v>68307014078</v>
      </c>
      <c r="J559" s="47" t="s">
        <v>795</v>
      </c>
      <c r="K559" s="40"/>
      <c r="L559" s="52"/>
      <c r="M559" s="40"/>
      <c r="N559" s="40"/>
      <c r="O559" s="40"/>
      <c r="P559" s="40"/>
      <c r="Q559" s="40"/>
      <c r="R559" s="40"/>
      <c r="AD559" s="40"/>
      <c r="AE559" s="132" t="s">
        <v>883</v>
      </c>
      <c r="AF559" s="40"/>
      <c r="AG559" s="40" t="s">
        <v>694</v>
      </c>
      <c r="CU559" s="40"/>
      <c r="CV559" s="40"/>
      <c r="CW559" s="40"/>
      <c r="CX559" s="40"/>
    </row>
    <row r="560" spans="1:102" ht="12.5">
      <c r="A560" s="4">
        <v>555</v>
      </c>
      <c r="B560" s="4" t="str">
        <f t="shared" si="4"/>
        <v/>
      </c>
      <c r="C560" s="4" t="s">
        <v>572</v>
      </c>
      <c r="D560" s="2">
        <f t="shared" si="5"/>
        <v>27</v>
      </c>
      <c r="E560" s="4">
        <v>27</v>
      </c>
      <c r="F560" s="2" t="s">
        <v>572</v>
      </c>
      <c r="G560" s="4">
        <v>2001312672</v>
      </c>
      <c r="H560" s="4">
        <v>6854114654</v>
      </c>
      <c r="I560" s="4">
        <v>68307011448</v>
      </c>
      <c r="J560" s="47" t="s">
        <v>796</v>
      </c>
      <c r="K560" s="40"/>
      <c r="L560" s="52"/>
      <c r="M560" s="40"/>
      <c r="N560" s="40"/>
      <c r="O560" s="40"/>
      <c r="P560" s="40"/>
      <c r="Q560" s="40"/>
      <c r="R560" s="40"/>
      <c r="AD560" s="40"/>
      <c r="AE560" s="40"/>
      <c r="AF560" s="40"/>
      <c r="AG560" s="40" t="s">
        <v>694</v>
      </c>
      <c r="CU560" s="40"/>
      <c r="CV560" s="40"/>
      <c r="CW560" s="40"/>
      <c r="CX560" s="40"/>
    </row>
    <row r="561" spans="1:115" ht="12.5" hidden="1">
      <c r="A561" s="4">
        <v>556</v>
      </c>
      <c r="B561" s="4" t="str">
        <f t="shared" si="4"/>
        <v/>
      </c>
      <c r="C561" s="4" t="s">
        <v>604</v>
      </c>
      <c r="D561" s="2">
        <f t="shared" si="5"/>
        <v>1</v>
      </c>
      <c r="E561" s="4">
        <v>1</v>
      </c>
      <c r="F561" s="4" t="s">
        <v>604</v>
      </c>
      <c r="G561" s="4">
        <v>2001269881</v>
      </c>
      <c r="H561" s="4">
        <v>6853976601</v>
      </c>
      <c r="I561" s="4">
        <v>68307004079</v>
      </c>
      <c r="J561" s="47" t="s">
        <v>797</v>
      </c>
    </row>
    <row r="562" spans="1:115" ht="12.5" hidden="1">
      <c r="A562" s="4">
        <v>557</v>
      </c>
      <c r="B562" s="4" t="str">
        <f t="shared" si="4"/>
        <v/>
      </c>
      <c r="C562" s="4" t="s">
        <v>604</v>
      </c>
      <c r="D562" s="2">
        <f t="shared" si="5"/>
        <v>2</v>
      </c>
      <c r="E562" s="4">
        <v>2</v>
      </c>
      <c r="F562" s="4" t="s">
        <v>604</v>
      </c>
      <c r="G562" s="4">
        <v>2001224106</v>
      </c>
      <c r="H562" s="4">
        <v>6858047776</v>
      </c>
      <c r="I562" s="4">
        <v>68307002261</v>
      </c>
      <c r="J562" s="47" t="s">
        <v>798</v>
      </c>
    </row>
    <row r="563" spans="1:115" ht="12.5" hidden="1">
      <c r="A563" s="4">
        <v>558</v>
      </c>
      <c r="B563" s="4" t="str">
        <f t="shared" si="4"/>
        <v/>
      </c>
      <c r="C563" s="4" t="s">
        <v>604</v>
      </c>
      <c r="D563" s="2">
        <f t="shared" si="5"/>
        <v>3</v>
      </c>
      <c r="E563" s="4">
        <v>3</v>
      </c>
      <c r="F563" s="4" t="s">
        <v>604</v>
      </c>
      <c r="G563" s="4">
        <v>2001128283</v>
      </c>
      <c r="H563" s="4">
        <v>6853458400</v>
      </c>
      <c r="I563" s="4">
        <v>68307008271</v>
      </c>
      <c r="J563" s="47" t="s">
        <v>799</v>
      </c>
    </row>
    <row r="564" spans="1:115" ht="12.5" hidden="1">
      <c r="A564" s="4">
        <v>559</v>
      </c>
      <c r="B564" s="4" t="str">
        <f t="shared" si="4"/>
        <v/>
      </c>
      <c r="C564" s="4" t="s">
        <v>604</v>
      </c>
      <c r="D564" s="2">
        <f t="shared" si="5"/>
        <v>4</v>
      </c>
      <c r="E564" s="4">
        <v>4</v>
      </c>
      <c r="F564" s="4" t="s">
        <v>604</v>
      </c>
      <c r="G564" s="4">
        <v>2001128315</v>
      </c>
      <c r="H564" s="4">
        <v>6829906606</v>
      </c>
      <c r="I564" s="4">
        <v>68307014950</v>
      </c>
      <c r="J564" s="47" t="s">
        <v>800</v>
      </c>
    </row>
    <row r="565" spans="1:115" ht="12.5" hidden="1">
      <c r="A565" s="4">
        <v>560</v>
      </c>
      <c r="B565" s="4" t="str">
        <f t="shared" si="4"/>
        <v/>
      </c>
      <c r="C565" s="4" t="s">
        <v>604</v>
      </c>
      <c r="D565" s="2">
        <f t="shared" si="5"/>
        <v>5</v>
      </c>
      <c r="E565" s="4">
        <v>5</v>
      </c>
      <c r="F565" s="4" t="s">
        <v>604</v>
      </c>
      <c r="G565" s="4">
        <v>2001185174</v>
      </c>
      <c r="H565" s="4">
        <v>6870141983</v>
      </c>
      <c r="I565" s="4">
        <v>68307001577</v>
      </c>
      <c r="J565" s="47" t="s">
        <v>801</v>
      </c>
    </row>
    <row r="566" spans="1:115" ht="12.5" hidden="1">
      <c r="A566" s="4">
        <v>561</v>
      </c>
      <c r="B566" s="4" t="str">
        <f t="shared" si="4"/>
        <v/>
      </c>
      <c r="C566" s="4" t="s">
        <v>604</v>
      </c>
      <c r="D566" s="2">
        <f t="shared" si="5"/>
        <v>6</v>
      </c>
      <c r="E566" s="4">
        <v>6</v>
      </c>
      <c r="F566" s="4" t="s">
        <v>604</v>
      </c>
      <c r="G566" s="4">
        <v>2001224066</v>
      </c>
      <c r="H566" s="4">
        <v>6870141984</v>
      </c>
      <c r="I566" s="4">
        <v>68207007271</v>
      </c>
      <c r="J566" s="47" t="s">
        <v>802</v>
      </c>
    </row>
    <row r="567" spans="1:115" ht="12.5" hidden="1">
      <c r="A567" s="4">
        <v>562</v>
      </c>
      <c r="B567" s="4" t="str">
        <f t="shared" si="4"/>
        <v/>
      </c>
      <c r="C567" s="4" t="s">
        <v>604</v>
      </c>
      <c r="D567" s="2">
        <f t="shared" si="5"/>
        <v>7</v>
      </c>
      <c r="E567" s="4">
        <v>7</v>
      </c>
      <c r="F567" s="4" t="s">
        <v>604</v>
      </c>
      <c r="G567" s="4">
        <v>2001128346</v>
      </c>
      <c r="H567" s="4">
        <v>6853458457</v>
      </c>
      <c r="I567" s="4">
        <v>68307008523</v>
      </c>
      <c r="J567" s="47" t="s">
        <v>778</v>
      </c>
      <c r="AG567" s="55" t="s">
        <v>889</v>
      </c>
    </row>
    <row r="568" spans="1:115" ht="12.5" hidden="1">
      <c r="A568" s="4">
        <v>563</v>
      </c>
      <c r="B568" s="4" t="str">
        <f t="shared" si="4"/>
        <v/>
      </c>
      <c r="C568" s="4" t="s">
        <v>604</v>
      </c>
      <c r="D568" s="2">
        <f t="shared" si="5"/>
        <v>8</v>
      </c>
      <c r="E568" s="4">
        <v>8</v>
      </c>
      <c r="F568" s="4" t="s">
        <v>604</v>
      </c>
      <c r="G568" s="4">
        <v>2001128320</v>
      </c>
      <c r="H568" s="4">
        <v>6853458431</v>
      </c>
      <c r="I568" s="4">
        <v>68307014935</v>
      </c>
      <c r="J568" s="47" t="s">
        <v>803</v>
      </c>
    </row>
    <row r="569" spans="1:115" ht="12.5" hidden="1">
      <c r="A569" s="4">
        <v>564</v>
      </c>
      <c r="B569" s="4" t="str">
        <f t="shared" si="4"/>
        <v/>
      </c>
      <c r="C569" s="4" t="s">
        <v>604</v>
      </c>
      <c r="D569" s="2">
        <f t="shared" si="5"/>
        <v>9</v>
      </c>
      <c r="E569" s="4">
        <v>9</v>
      </c>
      <c r="F569" s="4" t="s">
        <v>604</v>
      </c>
      <c r="G569" s="4">
        <v>2001242377</v>
      </c>
      <c r="H569" s="4">
        <v>6853762793</v>
      </c>
      <c r="I569" s="4">
        <v>68207013334</v>
      </c>
      <c r="J569" s="47" t="s">
        <v>804</v>
      </c>
    </row>
    <row r="570" spans="1:115" ht="12.5" hidden="1">
      <c r="A570" s="4">
        <v>565</v>
      </c>
      <c r="B570" s="4" t="str">
        <f t="shared" si="4"/>
        <v/>
      </c>
      <c r="C570" s="4" t="s">
        <v>604</v>
      </c>
      <c r="D570" s="2">
        <f t="shared" si="5"/>
        <v>10</v>
      </c>
      <c r="E570" s="4">
        <v>10</v>
      </c>
      <c r="F570" s="4" t="s">
        <v>604</v>
      </c>
      <c r="G570" s="4">
        <v>2001280551</v>
      </c>
      <c r="H570" s="4">
        <v>6870141986</v>
      </c>
      <c r="I570" s="4">
        <v>68307007174</v>
      </c>
      <c r="J570" s="47" t="s">
        <v>805</v>
      </c>
      <c r="AG570" s="55" t="s">
        <v>694</v>
      </c>
    </row>
    <row r="571" spans="1:115" ht="12.5" hidden="1">
      <c r="A571" s="4">
        <v>566</v>
      </c>
      <c r="B571" s="4" t="str">
        <f t="shared" si="4"/>
        <v/>
      </c>
      <c r="C571" s="4" t="s">
        <v>604</v>
      </c>
      <c r="D571" s="2">
        <f t="shared" si="5"/>
        <v>11</v>
      </c>
      <c r="E571" s="4">
        <v>11</v>
      </c>
      <c r="F571" s="4" t="s">
        <v>604</v>
      </c>
      <c r="G571" s="4">
        <v>2001224111</v>
      </c>
      <c r="H571" s="4">
        <v>6822116622</v>
      </c>
      <c r="I571" s="4">
        <v>68207009679</v>
      </c>
      <c r="J571" s="47" t="s">
        <v>806</v>
      </c>
    </row>
    <row r="572" spans="1:115" ht="12.5" hidden="1">
      <c r="A572" s="4">
        <v>567</v>
      </c>
      <c r="B572" s="4" t="str">
        <f t="shared" si="4"/>
        <v/>
      </c>
      <c r="C572" s="4" t="s">
        <v>604</v>
      </c>
      <c r="D572" s="2">
        <f t="shared" si="5"/>
        <v>12</v>
      </c>
      <c r="E572" s="4">
        <v>12</v>
      </c>
      <c r="F572" s="4" t="s">
        <v>604</v>
      </c>
      <c r="G572" s="4">
        <v>2001280584</v>
      </c>
      <c r="H572" s="4">
        <v>6828550409</v>
      </c>
      <c r="I572" s="4">
        <v>68307003951</v>
      </c>
      <c r="J572" s="47" t="s">
        <v>807</v>
      </c>
      <c r="AG572" s="55" t="s">
        <v>694</v>
      </c>
      <c r="CZ572" s="55"/>
      <c r="DA572" s="55"/>
      <c r="DB572" s="55"/>
      <c r="DC572" s="55"/>
      <c r="DD572" s="55"/>
      <c r="DE572" s="55"/>
      <c r="DF572" s="55"/>
      <c r="DG572" s="55"/>
      <c r="DH572" s="55"/>
      <c r="DI572" s="55"/>
      <c r="DJ572" s="55"/>
      <c r="DK572" s="55"/>
    </row>
    <row r="573" spans="1:115" ht="12.5" hidden="1">
      <c r="A573" s="4">
        <v>568</v>
      </c>
      <c r="B573" s="4" t="str">
        <f t="shared" si="4"/>
        <v/>
      </c>
      <c r="C573" s="4" t="s">
        <v>604</v>
      </c>
      <c r="D573" s="2">
        <f t="shared" si="5"/>
        <v>13</v>
      </c>
      <c r="E573" s="4">
        <v>13</v>
      </c>
      <c r="F573" s="4" t="s">
        <v>604</v>
      </c>
      <c r="G573" s="4">
        <v>2001128350</v>
      </c>
      <c r="H573" s="4">
        <v>6870141987</v>
      </c>
      <c r="I573" s="4">
        <v>68205007203</v>
      </c>
      <c r="J573" s="47" t="s">
        <v>808</v>
      </c>
    </row>
    <row r="574" spans="1:115" ht="12.5" hidden="1">
      <c r="A574" s="4">
        <v>569</v>
      </c>
      <c r="B574" s="4" t="str">
        <f t="shared" si="4"/>
        <v/>
      </c>
      <c r="C574" s="4" t="s">
        <v>604</v>
      </c>
      <c r="D574" s="2">
        <f t="shared" si="5"/>
        <v>14</v>
      </c>
      <c r="E574" s="4">
        <v>14</v>
      </c>
      <c r="F574" s="4" t="s">
        <v>604</v>
      </c>
      <c r="G574" s="4">
        <v>2001185185</v>
      </c>
      <c r="H574" s="4">
        <v>6870208381</v>
      </c>
      <c r="I574" s="4">
        <v>68207006695</v>
      </c>
      <c r="J574" s="47" t="s">
        <v>809</v>
      </c>
    </row>
    <row r="575" spans="1:115" ht="12.5" hidden="1">
      <c r="A575" s="4">
        <v>570</v>
      </c>
      <c r="B575" s="4" t="str">
        <f t="shared" si="4"/>
        <v/>
      </c>
      <c r="C575" s="4" t="s">
        <v>604</v>
      </c>
      <c r="D575" s="2">
        <f t="shared" si="5"/>
        <v>15</v>
      </c>
      <c r="E575" s="4">
        <v>15</v>
      </c>
      <c r="F575" s="4" t="s">
        <v>604</v>
      </c>
      <c r="G575" s="4">
        <v>2001185175</v>
      </c>
      <c r="H575" s="4">
        <v>6870141985</v>
      </c>
      <c r="I575" s="4">
        <v>68307004060</v>
      </c>
      <c r="J575" s="47" t="s">
        <v>810</v>
      </c>
    </row>
    <row r="576" spans="1:115" ht="12.5" hidden="1">
      <c r="A576" s="4">
        <v>571</v>
      </c>
      <c r="B576" s="4" t="str">
        <f t="shared" si="4"/>
        <v/>
      </c>
      <c r="C576" s="4" t="s">
        <v>604</v>
      </c>
      <c r="D576" s="2">
        <f t="shared" si="5"/>
        <v>16</v>
      </c>
      <c r="E576" s="4">
        <v>16</v>
      </c>
      <c r="F576" s="4" t="s">
        <v>604</v>
      </c>
      <c r="G576" s="4">
        <v>2001128299</v>
      </c>
      <c r="H576" s="4">
        <v>6829951745</v>
      </c>
      <c r="I576" s="4">
        <v>68307009691</v>
      </c>
      <c r="J576" s="47" t="s">
        <v>811</v>
      </c>
      <c r="AB576" s="55" t="s">
        <v>66</v>
      </c>
      <c r="AC576" s="55" t="s">
        <v>66</v>
      </c>
      <c r="AD576" s="55" t="s">
        <v>66</v>
      </c>
      <c r="AE576" s="55" t="s">
        <v>66</v>
      </c>
      <c r="AF576" s="55" t="s">
        <v>66</v>
      </c>
      <c r="AG576" s="55" t="s">
        <v>965</v>
      </c>
    </row>
    <row r="577" spans="1:10" ht="12.5" hidden="1">
      <c r="A577" s="4">
        <v>572</v>
      </c>
      <c r="B577" s="4" t="str">
        <f t="shared" si="4"/>
        <v/>
      </c>
      <c r="C577" s="4" t="s">
        <v>604</v>
      </c>
      <c r="D577" s="2">
        <f t="shared" si="5"/>
        <v>17</v>
      </c>
      <c r="E577" s="4">
        <v>17</v>
      </c>
      <c r="F577" s="4" t="s">
        <v>604</v>
      </c>
      <c r="G577" s="4">
        <v>2001224116</v>
      </c>
      <c r="H577" s="4">
        <v>6801490979</v>
      </c>
      <c r="I577" s="4">
        <v>68307011177</v>
      </c>
      <c r="J577" s="47" t="s">
        <v>812</v>
      </c>
    </row>
    <row r="578" spans="1:10" ht="12.5" hidden="1">
      <c r="A578" s="4">
        <v>573</v>
      </c>
      <c r="B578" s="4" t="str">
        <f t="shared" si="4"/>
        <v/>
      </c>
      <c r="C578" s="4" t="s">
        <v>604</v>
      </c>
      <c r="D578" s="2">
        <f t="shared" si="5"/>
        <v>18</v>
      </c>
      <c r="E578" s="4">
        <v>18</v>
      </c>
      <c r="F578" s="4" t="s">
        <v>604</v>
      </c>
      <c r="G578" s="4">
        <v>2001185218</v>
      </c>
      <c r="H578" s="4">
        <v>6800966827</v>
      </c>
      <c r="I578" s="4">
        <v>68307005590</v>
      </c>
      <c r="J578" s="47" t="s">
        <v>813</v>
      </c>
    </row>
    <row r="579" spans="1:10" ht="12.5" hidden="1">
      <c r="A579" s="4">
        <v>574</v>
      </c>
      <c r="B579" s="4" t="str">
        <f t="shared" si="4"/>
        <v/>
      </c>
      <c r="C579" s="4" t="s">
        <v>604</v>
      </c>
      <c r="D579" s="2">
        <f t="shared" si="5"/>
        <v>19</v>
      </c>
      <c r="E579" s="4">
        <v>19</v>
      </c>
      <c r="F579" s="4" t="s">
        <v>604</v>
      </c>
      <c r="G579" s="4">
        <v>2001128328</v>
      </c>
      <c r="H579" s="4">
        <v>6853458440</v>
      </c>
      <c r="I579" s="4">
        <v>68307005323</v>
      </c>
      <c r="J579" s="47" t="s">
        <v>814</v>
      </c>
    </row>
    <row r="580" spans="1:10" ht="12.5" hidden="1">
      <c r="A580" s="4">
        <v>575</v>
      </c>
      <c r="B580" s="4" t="str">
        <f t="shared" si="4"/>
        <v/>
      </c>
      <c r="C580" s="4" t="s">
        <v>604</v>
      </c>
      <c r="D580" s="2">
        <f t="shared" si="5"/>
        <v>20</v>
      </c>
      <c r="E580" s="4">
        <v>20</v>
      </c>
      <c r="F580" s="4" t="s">
        <v>604</v>
      </c>
      <c r="G580" s="4">
        <v>2001128329</v>
      </c>
      <c r="H580" s="4">
        <v>6853458441</v>
      </c>
      <c r="I580" s="4">
        <v>68307007574</v>
      </c>
      <c r="J580" s="47" t="s">
        <v>815</v>
      </c>
    </row>
    <row r="581" spans="1:10" ht="12.5" hidden="1">
      <c r="A581" s="4">
        <v>576</v>
      </c>
      <c r="B581" s="4" t="str">
        <f t="shared" si="4"/>
        <v/>
      </c>
      <c r="C581" s="4" t="s">
        <v>604</v>
      </c>
      <c r="D581" s="2">
        <f t="shared" si="5"/>
        <v>21</v>
      </c>
      <c r="E581" s="4">
        <v>21</v>
      </c>
      <c r="F581" s="4" t="s">
        <v>604</v>
      </c>
      <c r="G581" s="4">
        <v>2001128330</v>
      </c>
      <c r="H581" s="4">
        <v>6853458442</v>
      </c>
      <c r="I581" s="4">
        <v>68307011607</v>
      </c>
      <c r="J581" s="47" t="s">
        <v>816</v>
      </c>
    </row>
    <row r="582" spans="1:10" ht="12.5" hidden="1">
      <c r="A582" s="4">
        <v>577</v>
      </c>
      <c r="B582" s="4" t="str">
        <f t="shared" si="4"/>
        <v/>
      </c>
      <c r="C582" s="4" t="s">
        <v>604</v>
      </c>
      <c r="D582" s="2">
        <f t="shared" si="5"/>
        <v>22</v>
      </c>
      <c r="E582" s="4">
        <v>22</v>
      </c>
      <c r="F582" s="4" t="s">
        <v>604</v>
      </c>
      <c r="G582" s="4">
        <v>2001280596</v>
      </c>
      <c r="H582" s="4">
        <v>6829087154</v>
      </c>
      <c r="I582" s="4">
        <v>68307007298</v>
      </c>
      <c r="J582" s="47" t="s">
        <v>817</v>
      </c>
    </row>
    <row r="583" spans="1:10" ht="12.5" hidden="1">
      <c r="A583" s="4">
        <v>578</v>
      </c>
      <c r="B583" s="4" t="str">
        <f t="shared" si="4"/>
        <v/>
      </c>
      <c r="C583" s="4" t="s">
        <v>604</v>
      </c>
      <c r="D583" s="2">
        <f t="shared" si="5"/>
        <v>23</v>
      </c>
      <c r="E583" s="4">
        <v>23</v>
      </c>
      <c r="F583" s="4" t="s">
        <v>604</v>
      </c>
      <c r="G583" s="4">
        <v>2001185190</v>
      </c>
      <c r="H583" s="4">
        <v>6870141989</v>
      </c>
      <c r="I583" s="4">
        <v>68307005015</v>
      </c>
      <c r="J583" s="47" t="s">
        <v>818</v>
      </c>
    </row>
    <row r="584" spans="1:10" ht="12.5" hidden="1">
      <c r="A584" s="4">
        <v>579</v>
      </c>
      <c r="B584" s="4" t="str">
        <f t="shared" si="4"/>
        <v/>
      </c>
      <c r="C584" s="4" t="s">
        <v>604</v>
      </c>
      <c r="D584" s="2">
        <f t="shared" si="5"/>
        <v>24</v>
      </c>
      <c r="E584" s="4">
        <v>24</v>
      </c>
      <c r="F584" s="4" t="s">
        <v>604</v>
      </c>
      <c r="G584" s="4">
        <v>2001242365</v>
      </c>
      <c r="H584" s="4">
        <v>6827033437</v>
      </c>
      <c r="I584" s="4">
        <v>68207002291</v>
      </c>
      <c r="J584" s="47" t="s">
        <v>819</v>
      </c>
    </row>
    <row r="585" spans="1:10" ht="12.5" hidden="1">
      <c r="A585" s="4">
        <v>580</v>
      </c>
      <c r="B585" s="4" t="str">
        <f t="shared" si="4"/>
        <v/>
      </c>
      <c r="C585" s="4" t="s">
        <v>604</v>
      </c>
      <c r="D585" s="2">
        <f t="shared" si="5"/>
        <v>25</v>
      </c>
      <c r="E585" s="4">
        <v>25</v>
      </c>
      <c r="F585" s="4" t="s">
        <v>604</v>
      </c>
      <c r="G585" s="4">
        <v>2001242392</v>
      </c>
      <c r="H585" s="4">
        <v>6821545454</v>
      </c>
      <c r="I585" s="4">
        <v>68207012710</v>
      </c>
      <c r="J585" s="47" t="s">
        <v>820</v>
      </c>
    </row>
    <row r="586" spans="1:10" ht="12.5" hidden="1">
      <c r="A586" s="4">
        <v>581</v>
      </c>
      <c r="B586" s="4" t="str">
        <f t="shared" si="4"/>
        <v/>
      </c>
      <c r="C586" s="4" t="s">
        <v>604</v>
      </c>
      <c r="D586" s="2">
        <f t="shared" si="5"/>
        <v>26</v>
      </c>
      <c r="E586" s="4">
        <v>26</v>
      </c>
      <c r="F586" s="4" t="s">
        <v>604</v>
      </c>
      <c r="G586" s="4">
        <v>2001185195</v>
      </c>
      <c r="H586" s="4">
        <v>6870141990</v>
      </c>
      <c r="I586" s="4">
        <v>68307012174</v>
      </c>
      <c r="J586" s="47" t="s">
        <v>821</v>
      </c>
    </row>
    <row r="587" spans="1:10" ht="12.5" hidden="1">
      <c r="A587" s="4">
        <v>582</v>
      </c>
      <c r="B587" s="4" t="str">
        <f t="shared" si="4"/>
        <v/>
      </c>
      <c r="C587" s="4" t="s">
        <v>604</v>
      </c>
      <c r="D587" s="2">
        <f t="shared" si="5"/>
        <v>27</v>
      </c>
      <c r="E587" s="4">
        <v>27</v>
      </c>
      <c r="F587" s="4" t="s">
        <v>604</v>
      </c>
      <c r="G587" s="4">
        <v>2001128334</v>
      </c>
      <c r="H587" s="4">
        <v>6853458446</v>
      </c>
      <c r="I587" s="4">
        <v>68307001861</v>
      </c>
      <c r="J587" s="47" t="s">
        <v>822</v>
      </c>
    </row>
    <row r="588" spans="1:10" ht="12.5" hidden="1">
      <c r="A588" s="4">
        <v>583</v>
      </c>
      <c r="B588" s="4" t="str">
        <f t="shared" si="4"/>
        <v/>
      </c>
      <c r="C588" s="4" t="s">
        <v>604</v>
      </c>
      <c r="D588" s="2">
        <f t="shared" si="5"/>
        <v>28</v>
      </c>
      <c r="E588" s="4">
        <v>28</v>
      </c>
      <c r="F588" s="4" t="s">
        <v>604</v>
      </c>
      <c r="G588" s="4">
        <v>2001128338</v>
      </c>
      <c r="H588" s="4">
        <v>6853458450</v>
      </c>
      <c r="I588" s="4">
        <v>68307008752</v>
      </c>
      <c r="J588" s="47" t="s">
        <v>823</v>
      </c>
    </row>
    <row r="589" spans="1:10" ht="12.5" hidden="1">
      <c r="A589" s="4">
        <v>584</v>
      </c>
      <c r="B589" s="4" t="str">
        <f t="shared" si="4"/>
        <v/>
      </c>
      <c r="C589" s="4" t="s">
        <v>604</v>
      </c>
      <c r="D589" s="2">
        <f t="shared" si="5"/>
        <v>29</v>
      </c>
      <c r="E589" s="4">
        <v>29</v>
      </c>
      <c r="F589" s="4" t="s">
        <v>604</v>
      </c>
      <c r="G589" s="4">
        <v>2001312671</v>
      </c>
      <c r="H589" s="4">
        <v>6854114653</v>
      </c>
      <c r="I589" s="4">
        <v>68307002629</v>
      </c>
      <c r="J589" s="47" t="s">
        <v>824</v>
      </c>
    </row>
    <row r="590" spans="1:10" ht="12.5" hidden="1">
      <c r="A590" s="4">
        <v>585</v>
      </c>
      <c r="B590" s="4" t="str">
        <f t="shared" si="4"/>
        <v/>
      </c>
      <c r="C590" s="4" t="s">
        <v>604</v>
      </c>
      <c r="D590" s="2">
        <f t="shared" si="5"/>
        <v>30</v>
      </c>
      <c r="E590" s="4">
        <v>30</v>
      </c>
      <c r="F590" s="4" t="s">
        <v>604</v>
      </c>
      <c r="G590" s="4">
        <v>2001269951</v>
      </c>
      <c r="H590" s="4">
        <v>6854092916</v>
      </c>
      <c r="I590" s="4">
        <v>68307002111</v>
      </c>
      <c r="J590" s="47" t="s">
        <v>825</v>
      </c>
    </row>
    <row r="591" spans="1:10" ht="12.5" hidden="1">
      <c r="A591" s="4">
        <v>586</v>
      </c>
      <c r="B591" s="4" t="str">
        <f t="shared" si="4"/>
        <v/>
      </c>
      <c r="C591" s="4" t="s">
        <v>632</v>
      </c>
      <c r="D591" s="2">
        <f t="shared" si="5"/>
        <v>1</v>
      </c>
      <c r="E591" s="4">
        <v>1</v>
      </c>
      <c r="F591" s="4" t="s">
        <v>632</v>
      </c>
      <c r="G591" s="4">
        <v>2001242356</v>
      </c>
      <c r="H591" s="4">
        <v>6870142038</v>
      </c>
      <c r="I591" s="4">
        <v>68307007541</v>
      </c>
      <c r="J591" s="47" t="s">
        <v>826</v>
      </c>
    </row>
    <row r="592" spans="1:10" ht="12.5" hidden="1">
      <c r="A592" s="4">
        <v>587</v>
      </c>
      <c r="B592" s="4" t="str">
        <f t="shared" si="4"/>
        <v/>
      </c>
      <c r="C592" s="4" t="s">
        <v>632</v>
      </c>
      <c r="D592" s="2">
        <f t="shared" si="5"/>
        <v>2</v>
      </c>
      <c r="E592" s="4">
        <v>2</v>
      </c>
      <c r="F592" s="4" t="s">
        <v>632</v>
      </c>
      <c r="G592" s="4">
        <v>2001224061</v>
      </c>
      <c r="H592" s="4">
        <v>6858046205</v>
      </c>
      <c r="I592" s="4">
        <v>68307007474</v>
      </c>
      <c r="J592" s="47" t="s">
        <v>827</v>
      </c>
    </row>
    <row r="593" spans="1:33" ht="12.5" hidden="1">
      <c r="A593" s="4">
        <v>588</v>
      </c>
      <c r="B593" s="4" t="str">
        <f t="shared" si="4"/>
        <v/>
      </c>
      <c r="C593" s="4" t="s">
        <v>632</v>
      </c>
      <c r="D593" s="2">
        <f t="shared" si="5"/>
        <v>3</v>
      </c>
      <c r="E593" s="4">
        <v>3</v>
      </c>
      <c r="F593" s="4" t="s">
        <v>632</v>
      </c>
      <c r="G593" s="4">
        <v>2001224108</v>
      </c>
      <c r="H593" s="4">
        <v>6822088759</v>
      </c>
      <c r="I593" s="4">
        <v>68307011882</v>
      </c>
      <c r="J593" s="47" t="s">
        <v>828</v>
      </c>
      <c r="AE593" s="55" t="s">
        <v>677</v>
      </c>
      <c r="AF593" s="55" t="s">
        <v>677</v>
      </c>
      <c r="AG593" s="55" t="s">
        <v>677</v>
      </c>
    </row>
    <row r="594" spans="1:33" ht="12.5" hidden="1">
      <c r="A594" s="4">
        <v>589</v>
      </c>
      <c r="B594" s="4" t="str">
        <f t="shared" si="4"/>
        <v/>
      </c>
      <c r="C594" s="4" t="s">
        <v>632</v>
      </c>
      <c r="D594" s="2">
        <f t="shared" si="5"/>
        <v>4</v>
      </c>
      <c r="E594" s="4">
        <v>4</v>
      </c>
      <c r="F594" s="4" t="s">
        <v>632</v>
      </c>
      <c r="G594" s="4">
        <v>2001280577</v>
      </c>
      <c r="H594" s="4">
        <v>6858719746</v>
      </c>
      <c r="I594" s="4">
        <v>68207007358</v>
      </c>
      <c r="J594" s="47" t="s">
        <v>829</v>
      </c>
    </row>
    <row r="595" spans="1:33" ht="12.5" hidden="1">
      <c r="A595" s="4">
        <v>590</v>
      </c>
      <c r="B595" s="4" t="str">
        <f t="shared" si="4"/>
        <v/>
      </c>
      <c r="C595" s="4" t="s">
        <v>632</v>
      </c>
      <c r="D595" s="2">
        <f t="shared" si="5"/>
        <v>5</v>
      </c>
      <c r="E595" s="4">
        <v>5</v>
      </c>
      <c r="F595" s="4" t="s">
        <v>632</v>
      </c>
      <c r="G595" s="4">
        <v>2001185205</v>
      </c>
      <c r="H595" s="4">
        <v>6842237809</v>
      </c>
      <c r="I595" s="4">
        <v>68307014886</v>
      </c>
      <c r="J595" s="47" t="s">
        <v>830</v>
      </c>
      <c r="AE595" s="55" t="s">
        <v>240</v>
      </c>
      <c r="AF595" s="55" t="s">
        <v>694</v>
      </c>
      <c r="AG595" s="55" t="s">
        <v>694</v>
      </c>
    </row>
    <row r="596" spans="1:33" ht="12.5" hidden="1">
      <c r="A596" s="4">
        <v>591</v>
      </c>
      <c r="B596" s="4" t="str">
        <f t="shared" si="4"/>
        <v/>
      </c>
      <c r="C596" s="4" t="s">
        <v>632</v>
      </c>
      <c r="D596" s="2">
        <f t="shared" si="5"/>
        <v>6</v>
      </c>
      <c r="E596" s="4">
        <v>6</v>
      </c>
      <c r="F596" s="4" t="s">
        <v>632</v>
      </c>
      <c r="G596" s="4">
        <v>2001185178</v>
      </c>
      <c r="H596" s="4">
        <v>6870142039</v>
      </c>
      <c r="I596" s="4">
        <v>68307003598</v>
      </c>
      <c r="J596" s="47" t="s">
        <v>831</v>
      </c>
      <c r="AE596" s="55" t="s">
        <v>240</v>
      </c>
      <c r="AF596" s="55" t="s">
        <v>694</v>
      </c>
      <c r="AG596" s="55" t="s">
        <v>694</v>
      </c>
    </row>
    <row r="597" spans="1:33" ht="12.5" hidden="1">
      <c r="A597" s="4">
        <v>592</v>
      </c>
      <c r="B597" s="4" t="str">
        <f t="shared" si="4"/>
        <v/>
      </c>
      <c r="C597" s="4" t="s">
        <v>632</v>
      </c>
      <c r="D597" s="2">
        <f t="shared" si="5"/>
        <v>7</v>
      </c>
      <c r="E597" s="4">
        <v>7</v>
      </c>
      <c r="F597" s="4" t="s">
        <v>632</v>
      </c>
      <c r="G597" s="4">
        <v>2001224068</v>
      </c>
      <c r="H597" s="4">
        <v>6802237403</v>
      </c>
      <c r="I597" s="4">
        <v>68307005018</v>
      </c>
      <c r="J597" s="47" t="s">
        <v>832</v>
      </c>
    </row>
    <row r="598" spans="1:33" ht="12.5" hidden="1">
      <c r="A598" s="4">
        <v>593</v>
      </c>
      <c r="B598" s="4" t="str">
        <f t="shared" si="4"/>
        <v/>
      </c>
      <c r="C598" s="4" t="s">
        <v>632</v>
      </c>
      <c r="D598" s="2">
        <f t="shared" si="5"/>
        <v>8</v>
      </c>
      <c r="E598" s="4">
        <v>8</v>
      </c>
      <c r="F598" s="4" t="s">
        <v>632</v>
      </c>
      <c r="G598" s="4">
        <v>2007875502</v>
      </c>
      <c r="H598" s="4">
        <v>6822706522</v>
      </c>
      <c r="I598" s="4">
        <v>68307007690</v>
      </c>
      <c r="J598" s="47" t="s">
        <v>833</v>
      </c>
      <c r="AE598" s="55" t="s">
        <v>677</v>
      </c>
      <c r="AF598" s="55" t="s">
        <v>677</v>
      </c>
      <c r="AG598" s="55" t="s">
        <v>677</v>
      </c>
    </row>
    <row r="599" spans="1:33" ht="12.5" hidden="1">
      <c r="A599" s="4">
        <v>594</v>
      </c>
      <c r="B599" s="4" t="str">
        <f t="shared" si="4"/>
        <v/>
      </c>
      <c r="C599" s="4" t="s">
        <v>632</v>
      </c>
      <c r="D599" s="2">
        <f t="shared" si="5"/>
        <v>9</v>
      </c>
      <c r="E599" s="4">
        <v>9</v>
      </c>
      <c r="F599" s="4" t="s">
        <v>632</v>
      </c>
      <c r="G599" s="4">
        <v>2001242347</v>
      </c>
      <c r="H599" s="4">
        <v>6827033382</v>
      </c>
      <c r="I599" s="4">
        <v>68207004595</v>
      </c>
      <c r="J599" s="47" t="s">
        <v>834</v>
      </c>
    </row>
    <row r="600" spans="1:33" ht="12.5" hidden="1">
      <c r="A600" s="4">
        <v>595</v>
      </c>
      <c r="B600" s="4" t="str">
        <f t="shared" si="4"/>
        <v/>
      </c>
      <c r="C600" s="4" t="s">
        <v>632</v>
      </c>
      <c r="D600" s="2">
        <f t="shared" si="5"/>
        <v>10</v>
      </c>
      <c r="E600" s="4">
        <v>10</v>
      </c>
      <c r="F600" s="4" t="s">
        <v>632</v>
      </c>
      <c r="G600" s="4">
        <v>2001312656</v>
      </c>
      <c r="H600" s="4">
        <v>6854114638</v>
      </c>
      <c r="I600" s="4">
        <v>68307001028</v>
      </c>
      <c r="J600" s="47" t="s">
        <v>835</v>
      </c>
      <c r="AE600" s="55" t="s">
        <v>677</v>
      </c>
      <c r="AF600" s="55" t="s">
        <v>677</v>
      </c>
      <c r="AG600" s="55" t="s">
        <v>677</v>
      </c>
    </row>
    <row r="601" spans="1:33" ht="12.5" hidden="1">
      <c r="A601" s="4">
        <v>596</v>
      </c>
      <c r="B601" s="4" t="str">
        <f t="shared" si="4"/>
        <v/>
      </c>
      <c r="C601" s="4" t="s">
        <v>632</v>
      </c>
      <c r="D601" s="2">
        <f t="shared" si="5"/>
        <v>11</v>
      </c>
      <c r="E601" s="4">
        <v>11</v>
      </c>
      <c r="F601" s="4" t="s">
        <v>632</v>
      </c>
      <c r="G601" s="4">
        <v>2001224070</v>
      </c>
      <c r="H601" s="4">
        <v>6858046216</v>
      </c>
      <c r="I601" s="4">
        <v>68307007343</v>
      </c>
      <c r="J601" s="47" t="s">
        <v>836</v>
      </c>
    </row>
    <row r="602" spans="1:33" ht="12.5" hidden="1">
      <c r="A602" s="4">
        <v>597</v>
      </c>
      <c r="B602" s="4" t="str">
        <f t="shared" si="4"/>
        <v/>
      </c>
      <c r="C602" s="4" t="s">
        <v>632</v>
      </c>
      <c r="D602" s="2">
        <f t="shared" si="5"/>
        <v>12</v>
      </c>
      <c r="E602" s="4">
        <v>12</v>
      </c>
      <c r="F602" s="4" t="s">
        <v>632</v>
      </c>
      <c r="G602" s="4">
        <v>2001185240</v>
      </c>
      <c r="H602" s="4">
        <v>6842373296</v>
      </c>
      <c r="I602" s="4">
        <v>68307009674</v>
      </c>
      <c r="J602" s="47" t="s">
        <v>838</v>
      </c>
      <c r="AE602" s="55" t="s">
        <v>240</v>
      </c>
      <c r="AF602" s="55" t="s">
        <v>694</v>
      </c>
      <c r="AG602" s="55" t="s">
        <v>694</v>
      </c>
    </row>
    <row r="603" spans="1:33" ht="12.5" hidden="1">
      <c r="A603" s="4">
        <v>598</v>
      </c>
      <c r="B603" s="4" t="str">
        <f t="shared" si="4"/>
        <v/>
      </c>
      <c r="C603" s="4" t="s">
        <v>632</v>
      </c>
      <c r="D603" s="2">
        <f t="shared" si="5"/>
        <v>13</v>
      </c>
      <c r="E603" s="4">
        <v>13</v>
      </c>
      <c r="F603" s="4" t="s">
        <v>632</v>
      </c>
      <c r="G603" s="4">
        <v>2001224072</v>
      </c>
      <c r="H603" s="4">
        <v>6820785142</v>
      </c>
      <c r="I603" s="4">
        <v>68307011816</v>
      </c>
      <c r="J603" s="47" t="s">
        <v>839</v>
      </c>
    </row>
    <row r="604" spans="1:33" ht="12.5" hidden="1">
      <c r="A604" s="4">
        <v>599</v>
      </c>
      <c r="B604" s="4" t="str">
        <f t="shared" si="4"/>
        <v/>
      </c>
      <c r="C604" s="4" t="s">
        <v>632</v>
      </c>
      <c r="D604" s="2">
        <f t="shared" si="5"/>
        <v>14</v>
      </c>
      <c r="E604" s="4">
        <v>14</v>
      </c>
      <c r="F604" s="4" t="s">
        <v>632</v>
      </c>
      <c r="G604" s="4">
        <v>2001312661</v>
      </c>
      <c r="H604" s="4">
        <v>6854114642</v>
      </c>
      <c r="I604" s="4">
        <v>68307009670</v>
      </c>
      <c r="J604" s="47" t="s">
        <v>840</v>
      </c>
    </row>
    <row r="605" spans="1:33" ht="12.5" hidden="1">
      <c r="A605" s="4">
        <v>600</v>
      </c>
      <c r="B605" s="4" t="str">
        <f t="shared" si="4"/>
        <v/>
      </c>
      <c r="C605" s="4" t="s">
        <v>632</v>
      </c>
      <c r="D605" s="2">
        <f t="shared" si="5"/>
        <v>15</v>
      </c>
      <c r="E605" s="4">
        <v>15</v>
      </c>
      <c r="F605" s="4" t="s">
        <v>632</v>
      </c>
      <c r="G605" s="4">
        <v>2001185217</v>
      </c>
      <c r="H605" s="4">
        <v>6842237820</v>
      </c>
      <c r="I605" s="4">
        <v>68307006006</v>
      </c>
      <c r="J605" s="47" t="s">
        <v>841</v>
      </c>
      <c r="AE605" s="55" t="s">
        <v>240</v>
      </c>
      <c r="AF605" s="55" t="s">
        <v>694</v>
      </c>
      <c r="AG605" s="55" t="s">
        <v>694</v>
      </c>
    </row>
    <row r="606" spans="1:33" ht="12.5" hidden="1">
      <c r="A606" s="4">
        <v>601</v>
      </c>
      <c r="B606" s="4" t="str">
        <f t="shared" si="4"/>
        <v/>
      </c>
      <c r="C606" s="4" t="s">
        <v>632</v>
      </c>
      <c r="D606" s="2">
        <f t="shared" si="5"/>
        <v>16</v>
      </c>
      <c r="E606" s="4">
        <v>16</v>
      </c>
      <c r="F606" s="4" t="s">
        <v>632</v>
      </c>
      <c r="G606" s="4">
        <v>2001224117</v>
      </c>
      <c r="H606" s="4">
        <v>6860133830</v>
      </c>
      <c r="I606" s="4">
        <v>68307002911</v>
      </c>
      <c r="J606" s="47" t="s">
        <v>842</v>
      </c>
    </row>
    <row r="607" spans="1:33" ht="12.5" hidden="1">
      <c r="A607" s="4">
        <v>602</v>
      </c>
      <c r="B607" s="4" t="str">
        <f t="shared" si="4"/>
        <v/>
      </c>
      <c r="C607" s="4" t="s">
        <v>632</v>
      </c>
      <c r="D607" s="2">
        <f t="shared" si="5"/>
        <v>17</v>
      </c>
      <c r="E607" s="4">
        <v>17</v>
      </c>
      <c r="F607" s="4" t="s">
        <v>632</v>
      </c>
      <c r="G607" s="4">
        <v>2001224118</v>
      </c>
      <c r="H607" s="4">
        <v>6860133831</v>
      </c>
      <c r="I607" s="4">
        <v>68307008375</v>
      </c>
      <c r="J607" s="47" t="s">
        <v>843</v>
      </c>
      <c r="AE607" s="55" t="s">
        <v>677</v>
      </c>
      <c r="AF607" s="55" t="s">
        <v>677</v>
      </c>
      <c r="AG607" s="55" t="s">
        <v>677</v>
      </c>
    </row>
    <row r="608" spans="1:33" ht="12.5" hidden="1">
      <c r="A608" s="4">
        <v>603</v>
      </c>
      <c r="B608" s="4" t="str">
        <f t="shared" si="4"/>
        <v/>
      </c>
      <c r="C608" s="4" t="s">
        <v>632</v>
      </c>
      <c r="D608" s="2">
        <f t="shared" si="5"/>
        <v>18</v>
      </c>
      <c r="E608" s="4">
        <v>18</v>
      </c>
      <c r="F608" s="4" t="s">
        <v>632</v>
      </c>
      <c r="G608" s="4">
        <v>2001269938</v>
      </c>
      <c r="H608" s="4">
        <v>6828261474</v>
      </c>
      <c r="I608" s="4">
        <v>68307007111</v>
      </c>
      <c r="J608" s="47" t="s">
        <v>844</v>
      </c>
    </row>
    <row r="609" spans="1:33" ht="12.5" hidden="1">
      <c r="A609" s="4">
        <v>604</v>
      </c>
      <c r="B609" s="4" t="str">
        <f t="shared" si="4"/>
        <v/>
      </c>
      <c r="C609" s="4" t="s">
        <v>632</v>
      </c>
      <c r="D609" s="2">
        <f t="shared" si="5"/>
        <v>19</v>
      </c>
      <c r="E609" s="4">
        <v>19</v>
      </c>
      <c r="F609" s="4" t="s">
        <v>632</v>
      </c>
      <c r="G609" s="4">
        <v>2001185248</v>
      </c>
      <c r="H609" s="4">
        <v>6842373303</v>
      </c>
      <c r="I609" s="4">
        <v>68307004673</v>
      </c>
      <c r="J609" s="47" t="s">
        <v>845</v>
      </c>
      <c r="AE609" s="55" t="s">
        <v>240</v>
      </c>
      <c r="AF609" s="55" t="s">
        <v>694</v>
      </c>
      <c r="AG609" s="55" t="s">
        <v>694</v>
      </c>
    </row>
    <row r="610" spans="1:33" ht="12.5" hidden="1">
      <c r="A610" s="4">
        <v>605</v>
      </c>
      <c r="B610" s="4" t="str">
        <f t="shared" si="4"/>
        <v/>
      </c>
      <c r="C610" s="4" t="s">
        <v>632</v>
      </c>
      <c r="D610" s="2">
        <f t="shared" si="5"/>
        <v>20</v>
      </c>
      <c r="E610" s="4">
        <v>20</v>
      </c>
      <c r="F610" s="4" t="s">
        <v>632</v>
      </c>
      <c r="G610" s="4">
        <v>2001224074</v>
      </c>
      <c r="H610" s="4">
        <v>6870142041</v>
      </c>
      <c r="I610" s="4">
        <v>68307009427</v>
      </c>
      <c r="J610" s="47" t="s">
        <v>846</v>
      </c>
      <c r="AE610" s="55" t="s">
        <v>677</v>
      </c>
      <c r="AF610" s="55" t="s">
        <v>677</v>
      </c>
      <c r="AG610" s="55" t="s">
        <v>677</v>
      </c>
    </row>
    <row r="611" spans="1:33" ht="12.5" hidden="1">
      <c r="A611" s="4">
        <v>606</v>
      </c>
      <c r="B611" s="4" t="str">
        <f t="shared" si="4"/>
        <v/>
      </c>
      <c r="C611" s="4" t="s">
        <v>632</v>
      </c>
      <c r="D611" s="2">
        <f t="shared" si="5"/>
        <v>21</v>
      </c>
      <c r="E611" s="4">
        <v>21</v>
      </c>
      <c r="F611" s="4" t="s">
        <v>632</v>
      </c>
      <c r="G611" s="4">
        <v>2001224123</v>
      </c>
      <c r="H611" s="4">
        <v>6859927103</v>
      </c>
      <c r="I611" s="4">
        <v>68307010124</v>
      </c>
      <c r="J611" s="47" t="s">
        <v>847</v>
      </c>
    </row>
    <row r="612" spans="1:33" ht="12.5" hidden="1">
      <c r="A612" s="4">
        <v>607</v>
      </c>
      <c r="B612" s="4" t="str">
        <f t="shared" si="4"/>
        <v/>
      </c>
      <c r="C612" s="4" t="s">
        <v>632</v>
      </c>
      <c r="D612" s="2">
        <f t="shared" si="5"/>
        <v>22</v>
      </c>
      <c r="E612" s="4">
        <v>22</v>
      </c>
      <c r="F612" s="4" t="s">
        <v>632</v>
      </c>
      <c r="G612" s="4">
        <v>2001224083</v>
      </c>
      <c r="H612" s="4">
        <v>6858046228</v>
      </c>
      <c r="I612" s="4">
        <v>68307004753</v>
      </c>
      <c r="J612" s="47" t="s">
        <v>848</v>
      </c>
      <c r="AE612" s="55" t="s">
        <v>240</v>
      </c>
      <c r="AF612" s="55" t="s">
        <v>694</v>
      </c>
      <c r="AG612" s="55" t="s">
        <v>694</v>
      </c>
    </row>
    <row r="613" spans="1:33" ht="12.5" hidden="1">
      <c r="A613" s="4">
        <v>608</v>
      </c>
      <c r="B613" s="4" t="str">
        <f t="shared" si="4"/>
        <v/>
      </c>
      <c r="C613" s="4" t="s">
        <v>632</v>
      </c>
      <c r="D613" s="2">
        <f t="shared" si="5"/>
        <v>23</v>
      </c>
      <c r="E613" s="4">
        <v>23</v>
      </c>
      <c r="F613" s="4" t="s">
        <v>632</v>
      </c>
      <c r="G613" s="4">
        <v>2001185196</v>
      </c>
      <c r="H613" s="4">
        <v>6870142042</v>
      </c>
      <c r="I613" s="4">
        <v>68207006050</v>
      </c>
      <c r="J613" s="47" t="s">
        <v>849</v>
      </c>
    </row>
    <row r="614" spans="1:33" ht="12.5" hidden="1">
      <c r="A614" s="4">
        <v>609</v>
      </c>
      <c r="B614" s="4" t="str">
        <f t="shared" si="4"/>
        <v/>
      </c>
      <c r="C614" s="4" t="s">
        <v>632</v>
      </c>
      <c r="D614" s="2">
        <f t="shared" si="5"/>
        <v>24</v>
      </c>
      <c r="E614" s="4">
        <v>24</v>
      </c>
      <c r="F614" s="4" t="s">
        <v>632</v>
      </c>
      <c r="G614" s="4">
        <v>2001224125</v>
      </c>
      <c r="H614" s="4">
        <v>6821960426</v>
      </c>
      <c r="I614" s="4">
        <v>68207011203</v>
      </c>
      <c r="J614" s="47" t="s">
        <v>850</v>
      </c>
    </row>
    <row r="615" spans="1:33" ht="12.5" hidden="1">
      <c r="A615" s="4">
        <v>610</v>
      </c>
      <c r="B615" s="4" t="str">
        <f t="shared" si="4"/>
        <v/>
      </c>
      <c r="C615" s="4" t="s">
        <v>632</v>
      </c>
      <c r="D615" s="2">
        <f t="shared" si="5"/>
        <v>25</v>
      </c>
      <c r="E615" s="4">
        <v>25</v>
      </c>
      <c r="F615" s="4" t="s">
        <v>632</v>
      </c>
      <c r="G615" s="4">
        <v>2001269946</v>
      </c>
      <c r="H615" s="4">
        <v>6870208788</v>
      </c>
      <c r="I615" s="4">
        <v>68207008630</v>
      </c>
      <c r="J615" s="47" t="s">
        <v>851</v>
      </c>
    </row>
    <row r="616" spans="1:33" ht="12.5" hidden="1">
      <c r="A616" s="4">
        <v>611</v>
      </c>
      <c r="B616" s="4" t="str">
        <f t="shared" si="4"/>
        <v/>
      </c>
      <c r="C616" s="4" t="s">
        <v>663</v>
      </c>
      <c r="D616" s="2">
        <f t="shared" si="5"/>
        <v>1</v>
      </c>
      <c r="E616" s="4">
        <v>1</v>
      </c>
      <c r="F616" s="25" t="s">
        <v>663</v>
      </c>
      <c r="G616" s="4">
        <v>2001242371</v>
      </c>
      <c r="H616" s="4">
        <v>6853762791</v>
      </c>
      <c r="I616" s="4">
        <v>68307002926</v>
      </c>
      <c r="J616" s="47" t="s">
        <v>852</v>
      </c>
    </row>
    <row r="617" spans="1:33" ht="12.5" hidden="1">
      <c r="A617" s="4">
        <v>612</v>
      </c>
      <c r="B617" s="4" t="str">
        <f t="shared" si="4"/>
        <v/>
      </c>
      <c r="C617" s="4" t="s">
        <v>663</v>
      </c>
      <c r="D617" s="2">
        <f t="shared" si="5"/>
        <v>2</v>
      </c>
      <c r="E617" s="4">
        <v>2</v>
      </c>
      <c r="F617" s="4" t="s">
        <v>663</v>
      </c>
      <c r="G617" s="4">
        <v>2001128341</v>
      </c>
      <c r="H617" s="4">
        <v>6853458452</v>
      </c>
      <c r="I617" s="4">
        <v>68307010294</v>
      </c>
      <c r="J617" s="47" t="s">
        <v>853</v>
      </c>
    </row>
    <row r="618" spans="1:33" ht="12.5" hidden="1">
      <c r="A618" s="4">
        <v>613</v>
      </c>
      <c r="B618" s="4" t="str">
        <f t="shared" si="4"/>
        <v/>
      </c>
      <c r="C618" s="4" t="s">
        <v>663</v>
      </c>
      <c r="D618" s="2">
        <f t="shared" si="5"/>
        <v>3</v>
      </c>
      <c r="E618" s="4">
        <v>3</v>
      </c>
      <c r="F618" s="4" t="s">
        <v>663</v>
      </c>
      <c r="G618" s="4">
        <v>2001269882</v>
      </c>
      <c r="H618" s="4">
        <v>6853976602</v>
      </c>
      <c r="I618" s="4">
        <v>68307003669</v>
      </c>
      <c r="J618" s="47" t="s">
        <v>854</v>
      </c>
    </row>
    <row r="619" spans="1:33" ht="12.5" hidden="1">
      <c r="A619" s="4">
        <v>614</v>
      </c>
      <c r="B619" s="4" t="str">
        <f t="shared" si="4"/>
        <v/>
      </c>
      <c r="C619" s="4" t="s">
        <v>663</v>
      </c>
      <c r="D619" s="2">
        <f t="shared" si="5"/>
        <v>4</v>
      </c>
      <c r="E619" s="4">
        <v>4</v>
      </c>
      <c r="F619" s="4" t="s">
        <v>663</v>
      </c>
      <c r="G619" s="4">
        <v>2001269911</v>
      </c>
      <c r="H619" s="4">
        <v>6828118813</v>
      </c>
      <c r="I619" s="4">
        <v>68307005517</v>
      </c>
      <c r="J619" s="47" t="s">
        <v>855</v>
      </c>
    </row>
    <row r="620" spans="1:33" ht="12.5" hidden="1">
      <c r="A620" s="4">
        <v>615</v>
      </c>
      <c r="B620" s="4" t="str">
        <f t="shared" si="4"/>
        <v/>
      </c>
      <c r="C620" s="4" t="s">
        <v>663</v>
      </c>
      <c r="D620" s="2">
        <f t="shared" si="5"/>
        <v>5</v>
      </c>
      <c r="E620" s="4">
        <v>5</v>
      </c>
      <c r="F620" s="4" t="s">
        <v>663</v>
      </c>
      <c r="G620" s="4">
        <v>2001269884</v>
      </c>
      <c r="H620" s="4">
        <v>6870142054</v>
      </c>
      <c r="I620" s="4">
        <v>68307009735</v>
      </c>
      <c r="J620" s="47" t="s">
        <v>856</v>
      </c>
    </row>
    <row r="621" spans="1:33" ht="12.5" hidden="1">
      <c r="A621" s="4">
        <v>616</v>
      </c>
      <c r="B621" s="4" t="str">
        <f t="shared" si="4"/>
        <v/>
      </c>
      <c r="C621" s="4" t="s">
        <v>663</v>
      </c>
      <c r="D621" s="2">
        <f t="shared" si="5"/>
        <v>6</v>
      </c>
      <c r="E621" s="4">
        <v>6</v>
      </c>
      <c r="F621" s="4" t="s">
        <v>663</v>
      </c>
      <c r="G621" s="4">
        <v>2001280562</v>
      </c>
      <c r="H621" s="4">
        <v>6858719725</v>
      </c>
      <c r="I621" s="4">
        <v>68307012431</v>
      </c>
      <c r="J621" s="47" t="s">
        <v>857</v>
      </c>
    </row>
    <row r="622" spans="1:33" ht="12.5" hidden="1">
      <c r="A622" s="4">
        <v>617</v>
      </c>
      <c r="B622" s="4" t="str">
        <f t="shared" si="4"/>
        <v/>
      </c>
      <c r="C622" s="4" t="s">
        <v>663</v>
      </c>
      <c r="D622" s="2">
        <f t="shared" si="5"/>
        <v>7</v>
      </c>
      <c r="E622" s="4">
        <v>7</v>
      </c>
      <c r="F622" s="4" t="s">
        <v>663</v>
      </c>
      <c r="G622" s="4">
        <v>2001280546</v>
      </c>
      <c r="H622" s="4">
        <v>6858719727</v>
      </c>
      <c r="I622" s="4">
        <v>68307006499</v>
      </c>
      <c r="J622" s="47" t="s">
        <v>858</v>
      </c>
    </row>
    <row r="623" spans="1:33" ht="12.5" hidden="1">
      <c r="A623" s="4">
        <v>618</v>
      </c>
      <c r="B623" s="4" t="str">
        <f t="shared" si="4"/>
        <v/>
      </c>
      <c r="C623" s="4" t="s">
        <v>663</v>
      </c>
      <c r="D623" s="2">
        <f t="shared" si="5"/>
        <v>8</v>
      </c>
      <c r="E623" s="4">
        <v>8</v>
      </c>
      <c r="F623" s="4" t="s">
        <v>663</v>
      </c>
      <c r="G623" s="4">
        <v>2001242346</v>
      </c>
      <c r="H623" s="4">
        <v>6827033380</v>
      </c>
      <c r="I623" s="4">
        <v>68307002091</v>
      </c>
      <c r="J623" s="47" t="s">
        <v>859</v>
      </c>
    </row>
    <row r="624" spans="1:33" ht="12.5" hidden="1">
      <c r="A624" s="4">
        <v>619</v>
      </c>
      <c r="B624" s="4" t="str">
        <f t="shared" si="4"/>
        <v/>
      </c>
      <c r="C624" s="4" t="s">
        <v>663</v>
      </c>
      <c r="D624" s="2">
        <f t="shared" si="5"/>
        <v>9</v>
      </c>
      <c r="E624" s="4">
        <v>9</v>
      </c>
      <c r="F624" s="4" t="s">
        <v>663</v>
      </c>
      <c r="G624" s="4">
        <v>2001185179</v>
      </c>
      <c r="H624" s="4">
        <v>6870142055</v>
      </c>
      <c r="I624" s="4">
        <v>68307003928</v>
      </c>
      <c r="J624" s="47" t="s">
        <v>860</v>
      </c>
    </row>
    <row r="625" spans="1:10" ht="12.5" hidden="1">
      <c r="A625" s="4">
        <v>620</v>
      </c>
      <c r="B625" s="4" t="str">
        <f t="shared" si="4"/>
        <v/>
      </c>
      <c r="C625" s="4" t="s">
        <v>663</v>
      </c>
      <c r="D625" s="2">
        <f t="shared" si="5"/>
        <v>10</v>
      </c>
      <c r="E625" s="4">
        <v>10</v>
      </c>
      <c r="F625" s="4" t="s">
        <v>663</v>
      </c>
      <c r="G625" s="4">
        <v>2001224069</v>
      </c>
      <c r="H625" s="4">
        <v>6870142056</v>
      </c>
      <c r="I625" s="4">
        <v>68207003849</v>
      </c>
      <c r="J625" s="47" t="s">
        <v>861</v>
      </c>
    </row>
    <row r="626" spans="1:10" ht="12.5" hidden="1">
      <c r="A626" s="4">
        <v>621</v>
      </c>
      <c r="B626" s="4" t="str">
        <f t="shared" si="4"/>
        <v/>
      </c>
      <c r="C626" s="4" t="s">
        <v>663</v>
      </c>
      <c r="D626" s="2">
        <f t="shared" si="5"/>
        <v>11</v>
      </c>
      <c r="E626" s="4">
        <v>11</v>
      </c>
      <c r="F626" s="4" t="s">
        <v>663</v>
      </c>
      <c r="G626" s="4">
        <v>2001128349</v>
      </c>
      <c r="H626" s="4">
        <v>6870142057</v>
      </c>
      <c r="I626" s="4">
        <v>68307008736</v>
      </c>
      <c r="J626" s="47" t="s">
        <v>862</v>
      </c>
    </row>
    <row r="627" spans="1:10" ht="12.5" hidden="1">
      <c r="A627" s="4">
        <v>622</v>
      </c>
      <c r="B627" s="4" t="str">
        <f t="shared" si="4"/>
        <v/>
      </c>
      <c r="C627" s="4" t="s">
        <v>663</v>
      </c>
      <c r="D627" s="2">
        <f t="shared" si="5"/>
        <v>12</v>
      </c>
      <c r="E627" s="4">
        <v>12</v>
      </c>
      <c r="F627" s="25" t="s">
        <v>663</v>
      </c>
      <c r="G627" s="4">
        <v>2001312657</v>
      </c>
      <c r="H627" s="4">
        <v>6854114639</v>
      </c>
      <c r="I627" s="4">
        <v>68307009462</v>
      </c>
      <c r="J627" s="47" t="s">
        <v>863</v>
      </c>
    </row>
    <row r="628" spans="1:10" ht="12.5" hidden="1">
      <c r="A628" s="4">
        <v>623</v>
      </c>
      <c r="B628" s="4" t="str">
        <f t="shared" si="4"/>
        <v/>
      </c>
      <c r="C628" s="4" t="s">
        <v>663</v>
      </c>
      <c r="D628" s="2">
        <f t="shared" si="5"/>
        <v>13</v>
      </c>
      <c r="E628" s="4">
        <v>13</v>
      </c>
      <c r="F628" s="4" t="s">
        <v>663</v>
      </c>
      <c r="G628" s="4">
        <v>2001269921</v>
      </c>
      <c r="H628" s="4">
        <v>6870208343</v>
      </c>
      <c r="I628" s="4">
        <v>68307005780</v>
      </c>
      <c r="J628" s="47" t="s">
        <v>864</v>
      </c>
    </row>
    <row r="629" spans="1:10" ht="12.5" hidden="1">
      <c r="A629" s="4">
        <v>624</v>
      </c>
      <c r="B629" s="4" t="str">
        <f t="shared" si="4"/>
        <v/>
      </c>
      <c r="C629" s="4" t="s">
        <v>663</v>
      </c>
      <c r="D629" s="2">
        <f t="shared" si="5"/>
        <v>14</v>
      </c>
      <c r="E629" s="4">
        <v>14</v>
      </c>
      <c r="F629" s="4" t="s">
        <v>663</v>
      </c>
      <c r="G629" s="4">
        <v>2001269924</v>
      </c>
      <c r="H629" s="4">
        <v>6828121292</v>
      </c>
      <c r="I629" s="4">
        <v>68307005413</v>
      </c>
      <c r="J629" s="47" t="s">
        <v>865</v>
      </c>
    </row>
    <row r="630" spans="1:10" ht="12.5" hidden="1">
      <c r="A630" s="4">
        <v>625</v>
      </c>
      <c r="B630" s="4" t="str">
        <f t="shared" si="4"/>
        <v/>
      </c>
      <c r="C630" s="4" t="s">
        <v>663</v>
      </c>
      <c r="D630" s="2">
        <f t="shared" si="5"/>
        <v>15</v>
      </c>
      <c r="E630" s="4">
        <v>15</v>
      </c>
      <c r="F630" s="4" t="s">
        <v>663</v>
      </c>
      <c r="G630" s="4">
        <v>2001242355</v>
      </c>
      <c r="H630" s="4">
        <v>6827033406</v>
      </c>
      <c r="I630" s="4">
        <v>68307009708</v>
      </c>
      <c r="J630" s="47" t="s">
        <v>866</v>
      </c>
    </row>
    <row r="631" spans="1:10" ht="12.5" hidden="1">
      <c r="A631" s="4">
        <v>626</v>
      </c>
      <c r="B631" s="4" t="str">
        <f t="shared" si="4"/>
        <v/>
      </c>
      <c r="C631" s="4" t="s">
        <v>663</v>
      </c>
      <c r="D631" s="2">
        <f t="shared" si="5"/>
        <v>16</v>
      </c>
      <c r="E631" s="4">
        <v>16</v>
      </c>
      <c r="F631" s="4" t="s">
        <v>663</v>
      </c>
      <c r="G631" s="4">
        <v>2001185186</v>
      </c>
      <c r="H631" s="4">
        <v>6870142058</v>
      </c>
      <c r="I631" s="4">
        <v>68307008637</v>
      </c>
      <c r="J631" s="47" t="s">
        <v>867</v>
      </c>
    </row>
    <row r="632" spans="1:10" ht="12.5" hidden="1">
      <c r="A632" s="4">
        <v>627</v>
      </c>
      <c r="B632" s="4" t="str">
        <f t="shared" si="4"/>
        <v/>
      </c>
      <c r="C632" s="4" t="s">
        <v>663</v>
      </c>
      <c r="D632" s="2">
        <f t="shared" si="5"/>
        <v>17</v>
      </c>
      <c r="E632" s="4">
        <v>17</v>
      </c>
      <c r="F632" s="25" t="s">
        <v>663</v>
      </c>
      <c r="G632" s="4">
        <v>2001242357</v>
      </c>
      <c r="H632" s="4">
        <v>6827033413</v>
      </c>
      <c r="I632" s="4">
        <v>68307003157</v>
      </c>
      <c r="J632" s="47" t="s">
        <v>868</v>
      </c>
    </row>
    <row r="633" spans="1:10" ht="12.5" hidden="1">
      <c r="A633" s="4">
        <v>628</v>
      </c>
      <c r="B633" s="4" t="str">
        <f t="shared" si="4"/>
        <v/>
      </c>
      <c r="C633" s="4" t="s">
        <v>663</v>
      </c>
      <c r="D633" s="2">
        <f t="shared" si="5"/>
        <v>18</v>
      </c>
      <c r="E633" s="4">
        <v>18</v>
      </c>
      <c r="F633" s="4" t="s">
        <v>663</v>
      </c>
      <c r="G633" s="4">
        <v>2001312665</v>
      </c>
      <c r="H633" s="4">
        <v>6854114646</v>
      </c>
      <c r="I633" s="4">
        <v>68307008962</v>
      </c>
      <c r="J633" s="47" t="s">
        <v>869</v>
      </c>
    </row>
    <row r="634" spans="1:10" ht="12.5" hidden="1">
      <c r="A634" s="4">
        <v>629</v>
      </c>
      <c r="B634" s="4" t="str">
        <f t="shared" si="4"/>
        <v/>
      </c>
      <c r="C634" s="4" t="s">
        <v>663</v>
      </c>
      <c r="D634" s="2">
        <f t="shared" si="5"/>
        <v>19</v>
      </c>
      <c r="E634" s="4">
        <v>19</v>
      </c>
      <c r="F634" s="4" t="s">
        <v>663</v>
      </c>
      <c r="G634" s="4">
        <v>2001269934</v>
      </c>
      <c r="H634" s="4">
        <v>6828122554</v>
      </c>
      <c r="I634" s="4">
        <v>68307006245</v>
      </c>
      <c r="J634" s="47" t="s">
        <v>870</v>
      </c>
    </row>
    <row r="635" spans="1:10" ht="12.5" hidden="1">
      <c r="A635" s="4">
        <v>630</v>
      </c>
      <c r="B635" s="4" t="str">
        <f t="shared" si="4"/>
        <v/>
      </c>
      <c r="C635" s="4" t="s">
        <v>663</v>
      </c>
      <c r="D635" s="2">
        <f t="shared" si="5"/>
        <v>20</v>
      </c>
      <c r="E635" s="4">
        <v>20</v>
      </c>
      <c r="F635" s="25" t="s">
        <v>663</v>
      </c>
      <c r="G635" s="4">
        <v>2001185219</v>
      </c>
      <c r="H635" s="4">
        <v>6870208344</v>
      </c>
      <c r="I635" s="4">
        <v>68307007876</v>
      </c>
      <c r="J635" s="47" t="s">
        <v>871</v>
      </c>
    </row>
    <row r="636" spans="1:10" ht="12.5" hidden="1">
      <c r="A636" s="4">
        <v>631</v>
      </c>
      <c r="B636" s="4" t="str">
        <f t="shared" si="4"/>
        <v/>
      </c>
      <c r="C636" s="4" t="s">
        <v>663</v>
      </c>
      <c r="D636" s="2">
        <f t="shared" si="5"/>
        <v>21</v>
      </c>
      <c r="E636" s="4">
        <v>21</v>
      </c>
      <c r="F636" s="25" t="s">
        <v>663</v>
      </c>
      <c r="G636" s="4">
        <v>2001242360</v>
      </c>
      <c r="H636" s="4">
        <v>6853762789</v>
      </c>
      <c r="I636" s="4">
        <v>68307008463</v>
      </c>
      <c r="J636" s="47" t="s">
        <v>872</v>
      </c>
    </row>
    <row r="637" spans="1:10" ht="12.5" hidden="1">
      <c r="A637" s="4">
        <v>632</v>
      </c>
      <c r="B637" s="4" t="str">
        <f t="shared" si="4"/>
        <v/>
      </c>
      <c r="C637" s="4" t="s">
        <v>663</v>
      </c>
      <c r="D637" s="2">
        <f t="shared" si="5"/>
        <v>22</v>
      </c>
      <c r="E637" s="4">
        <v>22</v>
      </c>
      <c r="F637" s="25" t="s">
        <v>663</v>
      </c>
      <c r="G637" s="4">
        <v>2001128355</v>
      </c>
      <c r="H637" s="4">
        <v>6870208293</v>
      </c>
      <c r="I637" s="4">
        <v>68307012283</v>
      </c>
      <c r="J637" s="47" t="s">
        <v>873</v>
      </c>
    </row>
    <row r="638" spans="1:10" ht="12.5" hidden="1">
      <c r="A638" s="4">
        <v>633</v>
      </c>
      <c r="B638" s="4" t="str">
        <f t="shared" si="4"/>
        <v/>
      </c>
      <c r="C638" s="4" t="s">
        <v>663</v>
      </c>
      <c r="D638" s="2">
        <f t="shared" si="5"/>
        <v>23</v>
      </c>
      <c r="E638" s="4">
        <v>23</v>
      </c>
      <c r="F638" s="4" t="s">
        <v>663</v>
      </c>
      <c r="G638" s="4">
        <v>2001185191</v>
      </c>
      <c r="H638" s="4">
        <v>6870142059</v>
      </c>
      <c r="I638" s="4">
        <v>68307008980</v>
      </c>
      <c r="J638" s="47" t="s">
        <v>874</v>
      </c>
    </row>
    <row r="639" spans="1:10" ht="12.5" hidden="1">
      <c r="A639" s="4">
        <v>634</v>
      </c>
      <c r="B639" s="4" t="str">
        <f t="shared" si="4"/>
        <v/>
      </c>
      <c r="C639" s="4" t="s">
        <v>663</v>
      </c>
      <c r="D639" s="2">
        <f t="shared" si="5"/>
        <v>24</v>
      </c>
      <c r="E639" s="4">
        <v>24</v>
      </c>
      <c r="F639" s="4" t="s">
        <v>663</v>
      </c>
      <c r="G639" s="4">
        <v>2001242366</v>
      </c>
      <c r="H639" s="4">
        <v>6827033440</v>
      </c>
      <c r="I639" s="4">
        <v>68307010008</v>
      </c>
      <c r="J639" s="47" t="s">
        <v>875</v>
      </c>
    </row>
    <row r="640" spans="1:10" ht="12.5" hidden="1">
      <c r="A640" s="4">
        <v>635</v>
      </c>
      <c r="B640" s="4" t="str">
        <f t="shared" si="4"/>
        <v/>
      </c>
      <c r="C640" s="4" t="s">
        <v>663</v>
      </c>
      <c r="D640" s="2">
        <f t="shared" si="5"/>
        <v>25</v>
      </c>
      <c r="E640" s="4">
        <v>25</v>
      </c>
      <c r="F640" s="25" t="s">
        <v>663</v>
      </c>
      <c r="G640" s="4">
        <v>2001224081</v>
      </c>
      <c r="H640" s="4">
        <v>6801504819</v>
      </c>
      <c r="I640" s="4">
        <v>68307009351</v>
      </c>
      <c r="J640" s="47" t="s">
        <v>876</v>
      </c>
    </row>
    <row r="641" spans="1:31" ht="12.5" hidden="1">
      <c r="A641" s="4">
        <v>636</v>
      </c>
      <c r="B641" s="4" t="str">
        <f t="shared" si="4"/>
        <v/>
      </c>
      <c r="C641" s="4" t="s">
        <v>663</v>
      </c>
      <c r="D641" s="2">
        <f t="shared" si="5"/>
        <v>26</v>
      </c>
      <c r="E641" s="4">
        <v>26</v>
      </c>
      <c r="F641" s="25" t="s">
        <v>663</v>
      </c>
      <c r="G641" s="4">
        <v>2001128360</v>
      </c>
      <c r="H641" s="4">
        <v>6853458472</v>
      </c>
      <c r="I641" s="4">
        <v>68307002531</v>
      </c>
      <c r="J641" s="47" t="s">
        <v>420</v>
      </c>
    </row>
    <row r="642" spans="1:31" ht="12.5" hidden="1">
      <c r="A642" s="4">
        <v>637</v>
      </c>
      <c r="B642" s="4" t="str">
        <f t="shared" si="4"/>
        <v/>
      </c>
      <c r="C642" s="4" t="s">
        <v>663</v>
      </c>
      <c r="D642" s="2">
        <f t="shared" si="5"/>
        <v>27</v>
      </c>
      <c r="E642" s="4">
        <v>27</v>
      </c>
      <c r="F642" s="25" t="s">
        <v>663</v>
      </c>
      <c r="G642" s="4">
        <v>2001312668</v>
      </c>
      <c r="H642" s="4">
        <v>6828259789</v>
      </c>
      <c r="I642" s="4">
        <v>68207004747</v>
      </c>
      <c r="J642" s="47" t="s">
        <v>877</v>
      </c>
    </row>
    <row r="643" spans="1:31" ht="12.5" hidden="1">
      <c r="A643" s="4">
        <v>638</v>
      </c>
      <c r="B643" s="4" t="str">
        <f t="shared" si="4"/>
        <v/>
      </c>
      <c r="C643" s="4" t="s">
        <v>663</v>
      </c>
      <c r="D643" s="2">
        <f t="shared" si="5"/>
        <v>28</v>
      </c>
      <c r="E643" s="4">
        <v>28</v>
      </c>
      <c r="F643" s="4" t="s">
        <v>663</v>
      </c>
      <c r="G643" s="4">
        <v>2001128362</v>
      </c>
      <c r="H643" s="4">
        <v>6853458475</v>
      </c>
      <c r="I643" s="4">
        <v>68307007701</v>
      </c>
      <c r="J643" s="47" t="s">
        <v>878</v>
      </c>
    </row>
    <row r="644" spans="1:31" ht="12.5" hidden="1">
      <c r="A644" s="4">
        <v>639</v>
      </c>
      <c r="B644" s="4" t="str">
        <f t="shared" si="4"/>
        <v/>
      </c>
      <c r="C644" s="4" t="s">
        <v>663</v>
      </c>
      <c r="D644" s="2">
        <f t="shared" si="5"/>
        <v>29</v>
      </c>
      <c r="E644" s="4">
        <v>29</v>
      </c>
      <c r="F644" s="25" t="s">
        <v>663</v>
      </c>
      <c r="G644" s="4">
        <v>2001242369</v>
      </c>
      <c r="H644" s="4">
        <v>6870142060</v>
      </c>
      <c r="I644" s="4">
        <v>68307005372</v>
      </c>
      <c r="J644" s="47" t="s">
        <v>879</v>
      </c>
    </row>
    <row r="645" spans="1:31" ht="12.5" hidden="1">
      <c r="A645" s="4">
        <v>640</v>
      </c>
      <c r="B645" s="4" t="str">
        <f t="shared" si="4"/>
        <v/>
      </c>
      <c r="C645" s="4" t="s">
        <v>663</v>
      </c>
      <c r="D645" s="2">
        <f t="shared" si="5"/>
        <v>30</v>
      </c>
      <c r="E645" s="139">
        <v>30</v>
      </c>
      <c r="F645" s="4" t="s">
        <v>663</v>
      </c>
      <c r="G645" s="4">
        <v>2001269953</v>
      </c>
      <c r="H645" s="4">
        <v>6828262525</v>
      </c>
      <c r="I645" s="4">
        <v>68307012415</v>
      </c>
      <c r="J645" s="47" t="s">
        <v>880</v>
      </c>
    </row>
    <row r="646" spans="1:31" ht="12.5">
      <c r="B646" s="10"/>
      <c r="C646" s="10"/>
      <c r="D646" s="10"/>
      <c r="E646" s="97"/>
      <c r="F646" s="10"/>
      <c r="J646" s="107"/>
      <c r="K646" s="108"/>
      <c r="L646" s="106"/>
      <c r="AE646" s="9"/>
    </row>
    <row r="647" spans="1:31" ht="12.5">
      <c r="B647" s="10"/>
      <c r="C647" s="10"/>
      <c r="D647" s="10"/>
      <c r="E647" s="97"/>
      <c r="F647" s="10"/>
      <c r="L647" s="106"/>
      <c r="AE647" s="9"/>
    </row>
    <row r="648" spans="1:31" ht="12.5">
      <c r="B648" s="10"/>
      <c r="C648" s="10"/>
      <c r="D648" s="10"/>
      <c r="E648" s="97"/>
      <c r="F648" s="10"/>
      <c r="L648" s="106"/>
      <c r="AE648" s="9"/>
    </row>
    <row r="649" spans="1:31" ht="12.5">
      <c r="B649" s="10"/>
      <c r="C649" s="10"/>
      <c r="D649" s="10"/>
      <c r="E649" s="97"/>
      <c r="F649" s="10"/>
      <c r="L649" s="106"/>
      <c r="AE649" s="9"/>
    </row>
    <row r="650" spans="1:31" ht="12.5">
      <c r="B650" s="10"/>
      <c r="C650" s="10"/>
      <c r="D650" s="10"/>
      <c r="E650" s="97"/>
      <c r="F650" s="10"/>
      <c r="L650" s="106"/>
      <c r="AE650" s="9"/>
    </row>
    <row r="651" spans="1:31" ht="12.5">
      <c r="B651" s="10"/>
      <c r="C651" s="10"/>
      <c r="D651" s="10"/>
      <c r="E651" s="97"/>
      <c r="F651" s="10"/>
      <c r="L651" s="106"/>
      <c r="AE651" s="9"/>
    </row>
    <row r="652" spans="1:31" ht="12.5">
      <c r="B652" s="10"/>
      <c r="C652" s="10"/>
      <c r="D652" s="10"/>
      <c r="E652" s="97"/>
      <c r="F652" s="10"/>
      <c r="L652" s="106"/>
      <c r="AE652" s="9"/>
    </row>
    <row r="653" spans="1:31" ht="12.5">
      <c r="B653" s="10"/>
      <c r="C653" s="10"/>
      <c r="D653" s="10"/>
      <c r="E653" s="97"/>
      <c r="F653" s="10"/>
      <c r="L653" s="106"/>
      <c r="AE653" s="9"/>
    </row>
    <row r="654" spans="1:31" ht="12.5">
      <c r="B654" s="10"/>
      <c r="C654" s="10"/>
      <c r="D654" s="10"/>
      <c r="E654" s="97"/>
      <c r="F654" s="10"/>
      <c r="L654" s="106"/>
      <c r="AE654" s="9"/>
    </row>
    <row r="655" spans="1:31" ht="12.5">
      <c r="B655" s="10"/>
      <c r="C655" s="10"/>
      <c r="D655" s="10"/>
      <c r="E655" s="97"/>
      <c r="F655" s="10"/>
      <c r="L655" s="106"/>
      <c r="AE655" s="9"/>
    </row>
    <row r="656" spans="1:31" ht="12.5">
      <c r="B656" s="10"/>
      <c r="C656" s="10"/>
      <c r="D656" s="10"/>
      <c r="E656" s="97"/>
      <c r="F656" s="10"/>
      <c r="L656" s="106"/>
      <c r="AE656" s="9"/>
    </row>
    <row r="657" spans="2:31" ht="12.5">
      <c r="B657" s="10"/>
      <c r="C657" s="10"/>
      <c r="D657" s="10"/>
      <c r="E657" s="97"/>
      <c r="F657" s="10"/>
      <c r="L657" s="106"/>
      <c r="AE657" s="9"/>
    </row>
    <row r="658" spans="2:31" ht="12.5">
      <c r="B658" s="10"/>
      <c r="C658" s="10"/>
      <c r="D658" s="10"/>
      <c r="E658" s="97"/>
      <c r="F658" s="10"/>
      <c r="L658" s="106"/>
      <c r="AE658" s="9"/>
    </row>
    <row r="659" spans="2:31" ht="12.5">
      <c r="B659" s="10"/>
      <c r="C659" s="10"/>
      <c r="D659" s="10"/>
      <c r="E659" s="97"/>
      <c r="F659" s="10"/>
      <c r="L659" s="106"/>
      <c r="AE659" s="9"/>
    </row>
    <row r="660" spans="2:31" ht="12.5">
      <c r="B660" s="10"/>
      <c r="C660" s="10"/>
      <c r="D660" s="10"/>
      <c r="E660" s="97"/>
      <c r="F660" s="10"/>
      <c r="L660" s="106"/>
      <c r="AE660" s="9"/>
    </row>
    <row r="661" spans="2:31" ht="12.5">
      <c r="B661" s="10"/>
      <c r="C661" s="10"/>
      <c r="D661" s="10"/>
      <c r="E661" s="97"/>
      <c r="F661" s="10"/>
      <c r="L661" s="106"/>
      <c r="AE661" s="9"/>
    </row>
    <row r="662" spans="2:31" ht="12.5">
      <c r="B662" s="10"/>
      <c r="C662" s="10"/>
      <c r="D662" s="10"/>
      <c r="E662" s="97"/>
      <c r="F662" s="10"/>
      <c r="L662" s="106"/>
      <c r="AE662" s="9"/>
    </row>
    <row r="663" spans="2:31" ht="12.5">
      <c r="B663" s="10"/>
      <c r="C663" s="10"/>
      <c r="D663" s="10"/>
      <c r="E663" s="97"/>
      <c r="F663" s="10"/>
      <c r="L663" s="106"/>
      <c r="AE663" s="9"/>
    </row>
    <row r="664" spans="2:31" ht="12.5">
      <c r="B664" s="10"/>
      <c r="C664" s="10"/>
      <c r="D664" s="10"/>
      <c r="E664" s="97"/>
      <c r="F664" s="10"/>
      <c r="L664" s="106"/>
      <c r="AE664" s="9"/>
    </row>
    <row r="665" spans="2:31" ht="12.5">
      <c r="B665" s="10"/>
      <c r="C665" s="10"/>
      <c r="D665" s="10"/>
      <c r="E665" s="97"/>
      <c r="F665" s="10"/>
      <c r="L665" s="106"/>
      <c r="AE665" s="9"/>
    </row>
    <row r="666" spans="2:31" ht="12.5">
      <c r="B666" s="10"/>
      <c r="C666" s="10"/>
      <c r="D666" s="10"/>
      <c r="E666" s="97"/>
      <c r="F666" s="10"/>
      <c r="L666" s="106"/>
      <c r="AE666" s="9"/>
    </row>
    <row r="667" spans="2:31" ht="12.5">
      <c r="B667" s="10"/>
      <c r="C667" s="10"/>
      <c r="D667" s="10"/>
      <c r="E667" s="97"/>
      <c r="F667" s="10"/>
      <c r="L667" s="106"/>
      <c r="AE667" s="9"/>
    </row>
    <row r="668" spans="2:31" ht="12.5">
      <c r="B668" s="10"/>
      <c r="C668" s="10"/>
      <c r="D668" s="10"/>
      <c r="E668" s="97"/>
      <c r="F668" s="10"/>
      <c r="L668" s="106"/>
      <c r="AE668" s="9"/>
    </row>
    <row r="669" spans="2:31" ht="12.5">
      <c r="B669" s="10"/>
      <c r="C669" s="10"/>
      <c r="D669" s="10"/>
      <c r="E669" s="97"/>
      <c r="F669" s="10"/>
      <c r="L669" s="106"/>
      <c r="AE669" s="9"/>
    </row>
    <row r="670" spans="2:31" ht="12.5">
      <c r="B670" s="10"/>
      <c r="C670" s="10"/>
      <c r="D670" s="10"/>
      <c r="E670" s="97"/>
      <c r="F670" s="10"/>
      <c r="L670" s="106"/>
      <c r="AE670" s="9"/>
    </row>
    <row r="671" spans="2:31" ht="12.5">
      <c r="B671" s="10"/>
      <c r="C671" s="10"/>
      <c r="D671" s="10"/>
      <c r="E671" s="97"/>
      <c r="F671" s="10"/>
      <c r="L671" s="106"/>
      <c r="AE671" s="9"/>
    </row>
    <row r="672" spans="2:31" ht="12.5">
      <c r="B672" s="10"/>
      <c r="C672" s="10"/>
      <c r="D672" s="10"/>
      <c r="E672" s="97"/>
      <c r="F672" s="10"/>
      <c r="L672" s="106"/>
      <c r="AE672" s="9"/>
    </row>
    <row r="673" spans="2:31" ht="12.5">
      <c r="B673" s="10"/>
      <c r="C673" s="10"/>
      <c r="D673" s="10"/>
      <c r="E673" s="97"/>
      <c r="F673" s="10"/>
      <c r="L673" s="106"/>
      <c r="AE673" s="9"/>
    </row>
    <row r="674" spans="2:31" ht="12.5">
      <c r="B674" s="10"/>
      <c r="C674" s="10"/>
      <c r="D674" s="10"/>
      <c r="E674" s="97"/>
      <c r="F674" s="10"/>
      <c r="L674" s="106"/>
      <c r="AE674" s="9"/>
    </row>
    <row r="675" spans="2:31" ht="12.5">
      <c r="B675" s="10"/>
      <c r="C675" s="10"/>
      <c r="D675" s="10"/>
      <c r="E675" s="97"/>
      <c r="F675" s="10"/>
      <c r="L675" s="106"/>
      <c r="AE675" s="9"/>
    </row>
    <row r="676" spans="2:31" ht="12.5">
      <c r="B676" s="10"/>
      <c r="C676" s="10"/>
      <c r="D676" s="10"/>
      <c r="E676" s="97"/>
      <c r="F676" s="10"/>
      <c r="L676" s="106"/>
      <c r="AE676" s="9"/>
    </row>
    <row r="677" spans="2:31" ht="12.5">
      <c r="B677" s="10"/>
      <c r="C677" s="10"/>
      <c r="D677" s="10"/>
      <c r="E677" s="97"/>
      <c r="F677" s="10"/>
      <c r="L677" s="106"/>
      <c r="AE677" s="9"/>
    </row>
    <row r="678" spans="2:31" ht="12.5">
      <c r="B678" s="10"/>
      <c r="C678" s="10"/>
      <c r="D678" s="10"/>
      <c r="E678" s="97"/>
      <c r="F678" s="10"/>
      <c r="L678" s="106"/>
      <c r="AE678" s="9"/>
    </row>
    <row r="679" spans="2:31" ht="12.5">
      <c r="B679" s="10"/>
      <c r="C679" s="10"/>
      <c r="D679" s="10"/>
      <c r="E679" s="97"/>
      <c r="F679" s="10"/>
      <c r="L679" s="106"/>
      <c r="AE679" s="9"/>
    </row>
    <row r="680" spans="2:31" ht="12.5">
      <c r="B680" s="10"/>
      <c r="C680" s="10"/>
      <c r="D680" s="10"/>
      <c r="E680" s="97"/>
      <c r="F680" s="10"/>
      <c r="L680" s="106"/>
      <c r="AE680" s="9"/>
    </row>
    <row r="681" spans="2:31" ht="12.5">
      <c r="B681" s="10"/>
      <c r="C681" s="10"/>
      <c r="D681" s="10"/>
      <c r="E681" s="97"/>
      <c r="F681" s="10"/>
      <c r="L681" s="106"/>
      <c r="AE681" s="9"/>
    </row>
    <row r="682" spans="2:31" ht="12.5">
      <c r="B682" s="10"/>
      <c r="C682" s="10"/>
      <c r="D682" s="10"/>
      <c r="E682" s="97"/>
      <c r="F682" s="10"/>
      <c r="L682" s="106"/>
      <c r="AE682" s="9"/>
    </row>
    <row r="683" spans="2:31" ht="12.5">
      <c r="B683" s="10"/>
      <c r="C683" s="10"/>
      <c r="D683" s="10"/>
      <c r="E683" s="97"/>
      <c r="F683" s="10"/>
      <c r="L683" s="106"/>
      <c r="AE683" s="9"/>
    </row>
    <row r="684" spans="2:31" ht="12.5">
      <c r="B684" s="10"/>
      <c r="C684" s="10"/>
      <c r="D684" s="10"/>
      <c r="E684" s="97"/>
      <c r="F684" s="10"/>
      <c r="L684" s="106"/>
      <c r="AE684" s="9"/>
    </row>
    <row r="685" spans="2:31" ht="12.5">
      <c r="B685" s="10"/>
      <c r="C685" s="10"/>
      <c r="D685" s="10"/>
      <c r="E685" s="97"/>
      <c r="F685" s="10"/>
      <c r="L685" s="106"/>
      <c r="AE685" s="9"/>
    </row>
    <row r="686" spans="2:31" ht="12.5">
      <c r="B686" s="10"/>
      <c r="C686" s="10"/>
      <c r="D686" s="10"/>
      <c r="E686" s="97"/>
      <c r="F686" s="10"/>
      <c r="L686" s="106"/>
      <c r="AE686" s="9"/>
    </row>
    <row r="687" spans="2:31" ht="12.5">
      <c r="B687" s="10"/>
      <c r="C687" s="10"/>
      <c r="D687" s="10"/>
      <c r="E687" s="97"/>
      <c r="F687" s="10"/>
      <c r="L687" s="106"/>
      <c r="AE687" s="9"/>
    </row>
    <row r="688" spans="2:31" ht="12.5">
      <c r="B688" s="10"/>
      <c r="C688" s="10"/>
      <c r="D688" s="10"/>
      <c r="E688" s="97"/>
      <c r="F688" s="10"/>
      <c r="L688" s="106"/>
      <c r="AE688" s="9"/>
    </row>
    <row r="689" spans="2:31" ht="12.5">
      <c r="B689" s="10"/>
      <c r="C689" s="10"/>
      <c r="D689" s="10"/>
      <c r="E689" s="97"/>
      <c r="F689" s="10"/>
      <c r="L689" s="106"/>
      <c r="AE689" s="9"/>
    </row>
    <row r="690" spans="2:31" ht="12.5">
      <c r="B690" s="10"/>
      <c r="C690" s="10"/>
      <c r="D690" s="10"/>
      <c r="E690" s="97"/>
      <c r="F690" s="10"/>
      <c r="L690" s="106"/>
      <c r="AE690" s="9"/>
    </row>
    <row r="691" spans="2:31" ht="12.5">
      <c r="B691" s="10"/>
      <c r="C691" s="10"/>
      <c r="D691" s="10"/>
      <c r="E691" s="97"/>
      <c r="F691" s="10"/>
      <c r="L691" s="106"/>
      <c r="AE691" s="9"/>
    </row>
    <row r="692" spans="2:31" ht="12.5">
      <c r="B692" s="10"/>
      <c r="C692" s="10"/>
      <c r="D692" s="10"/>
      <c r="E692" s="97"/>
      <c r="F692" s="10"/>
      <c r="L692" s="106"/>
      <c r="AE692" s="9"/>
    </row>
    <row r="693" spans="2:31" ht="12.5">
      <c r="B693" s="10"/>
      <c r="C693" s="10"/>
      <c r="D693" s="10"/>
      <c r="E693" s="97"/>
      <c r="F693" s="10"/>
      <c r="L693" s="106"/>
      <c r="AE693" s="9"/>
    </row>
    <row r="694" spans="2:31" ht="12.5">
      <c r="B694" s="10"/>
      <c r="C694" s="10"/>
      <c r="D694" s="10"/>
      <c r="E694" s="97"/>
      <c r="F694" s="10"/>
      <c r="L694" s="106"/>
      <c r="AE694" s="9"/>
    </row>
    <row r="695" spans="2:31" ht="12.5">
      <c r="B695" s="10"/>
      <c r="C695" s="10"/>
      <c r="D695" s="10"/>
      <c r="E695" s="97"/>
      <c r="F695" s="10"/>
      <c r="L695" s="106"/>
      <c r="AE695" s="9"/>
    </row>
    <row r="696" spans="2:31" ht="12.5">
      <c r="B696" s="10"/>
      <c r="C696" s="10"/>
      <c r="D696" s="10"/>
      <c r="E696" s="97"/>
      <c r="F696" s="10"/>
      <c r="L696" s="106"/>
      <c r="AE696" s="9"/>
    </row>
    <row r="697" spans="2:31" ht="12.5">
      <c r="B697" s="10"/>
      <c r="C697" s="10"/>
      <c r="D697" s="10"/>
      <c r="E697" s="97"/>
      <c r="F697" s="10"/>
      <c r="L697" s="106"/>
      <c r="AE697" s="9"/>
    </row>
    <row r="698" spans="2:31" ht="12.5">
      <c r="B698" s="10"/>
      <c r="C698" s="10"/>
      <c r="D698" s="10"/>
      <c r="E698" s="97"/>
      <c r="F698" s="10"/>
      <c r="L698" s="106"/>
      <c r="AE698" s="9"/>
    </row>
    <row r="699" spans="2:31" ht="12.5">
      <c r="B699" s="10"/>
      <c r="C699" s="10"/>
      <c r="D699" s="10"/>
      <c r="E699" s="97"/>
      <c r="F699" s="10"/>
      <c r="L699" s="106"/>
      <c r="AE699" s="9"/>
    </row>
    <row r="700" spans="2:31" ht="12.5">
      <c r="B700" s="10"/>
      <c r="C700" s="10"/>
      <c r="D700" s="10"/>
      <c r="E700" s="97"/>
      <c r="F700" s="10"/>
      <c r="L700" s="106"/>
      <c r="AE700" s="9"/>
    </row>
    <row r="701" spans="2:31" ht="12.5">
      <c r="B701" s="10"/>
      <c r="C701" s="10"/>
      <c r="D701" s="10"/>
      <c r="E701" s="97"/>
      <c r="F701" s="10"/>
      <c r="L701" s="106"/>
      <c r="AE701" s="9"/>
    </row>
    <row r="702" spans="2:31" ht="12.5">
      <c r="B702" s="10"/>
      <c r="C702" s="10"/>
      <c r="D702" s="10"/>
      <c r="E702" s="97"/>
      <c r="F702" s="10"/>
      <c r="L702" s="106"/>
      <c r="AE702" s="9"/>
    </row>
    <row r="703" spans="2:31" ht="12.5">
      <c r="B703" s="10"/>
      <c r="C703" s="10"/>
      <c r="D703" s="10"/>
      <c r="E703" s="97"/>
      <c r="F703" s="10"/>
      <c r="L703" s="106"/>
      <c r="AE703" s="9"/>
    </row>
    <row r="704" spans="2:31" ht="12.5">
      <c r="B704" s="10"/>
      <c r="C704" s="10"/>
      <c r="D704" s="10"/>
      <c r="E704" s="97"/>
      <c r="F704" s="10"/>
      <c r="L704" s="106"/>
      <c r="AE704" s="9"/>
    </row>
    <row r="705" spans="2:31" ht="12.5">
      <c r="B705" s="10"/>
      <c r="C705" s="10"/>
      <c r="D705" s="10"/>
      <c r="E705" s="97"/>
      <c r="F705" s="10"/>
      <c r="L705" s="106"/>
      <c r="AE705" s="9"/>
    </row>
    <row r="706" spans="2:31" ht="12.5">
      <c r="B706" s="10"/>
      <c r="C706" s="10"/>
      <c r="D706" s="10"/>
      <c r="E706" s="97"/>
      <c r="F706" s="10"/>
      <c r="L706" s="106"/>
      <c r="AE706" s="9"/>
    </row>
    <row r="707" spans="2:31" ht="12.5">
      <c r="B707" s="10"/>
      <c r="C707" s="10"/>
      <c r="D707" s="10"/>
      <c r="E707" s="97"/>
      <c r="F707" s="10"/>
      <c r="L707" s="106"/>
      <c r="AE707" s="9"/>
    </row>
    <row r="708" spans="2:31" ht="12.5">
      <c r="B708" s="10"/>
      <c r="C708" s="10"/>
      <c r="D708" s="10"/>
      <c r="E708" s="97"/>
      <c r="F708" s="10"/>
      <c r="L708" s="106"/>
      <c r="AE708" s="9"/>
    </row>
    <row r="709" spans="2:31" ht="12.5">
      <c r="B709" s="10"/>
      <c r="C709" s="10"/>
      <c r="D709" s="10"/>
      <c r="E709" s="97"/>
      <c r="F709" s="10"/>
      <c r="L709" s="106"/>
      <c r="AE709" s="9"/>
    </row>
    <row r="710" spans="2:31" ht="12.5">
      <c r="B710" s="10"/>
      <c r="C710" s="10"/>
      <c r="D710" s="10"/>
      <c r="E710" s="97"/>
      <c r="F710" s="10"/>
      <c r="L710" s="106"/>
      <c r="AE710" s="9"/>
    </row>
    <row r="711" spans="2:31" ht="12.5">
      <c r="B711" s="10"/>
      <c r="C711" s="10"/>
      <c r="D711" s="10"/>
      <c r="E711" s="97"/>
      <c r="F711" s="10"/>
      <c r="L711" s="106"/>
      <c r="AE711" s="9"/>
    </row>
    <row r="712" spans="2:31" ht="12.5">
      <c r="B712" s="10"/>
      <c r="C712" s="10"/>
      <c r="D712" s="10"/>
      <c r="E712" s="97"/>
      <c r="F712" s="10"/>
      <c r="L712" s="106"/>
      <c r="AE712" s="9"/>
    </row>
    <row r="713" spans="2:31" ht="12.5">
      <c r="B713" s="10"/>
      <c r="C713" s="10"/>
      <c r="D713" s="10"/>
      <c r="E713" s="97"/>
      <c r="F713" s="10"/>
      <c r="L713" s="106"/>
      <c r="AE713" s="9"/>
    </row>
    <row r="714" spans="2:31" ht="12.5">
      <c r="B714" s="10"/>
      <c r="C714" s="10"/>
      <c r="D714" s="10"/>
      <c r="E714" s="97"/>
      <c r="F714" s="10"/>
      <c r="L714" s="106"/>
      <c r="AE714" s="9"/>
    </row>
    <row r="715" spans="2:31" ht="12.5">
      <c r="B715" s="10"/>
      <c r="C715" s="10"/>
      <c r="D715" s="10"/>
      <c r="E715" s="97"/>
      <c r="F715" s="10"/>
      <c r="L715" s="106"/>
      <c r="AE715" s="9"/>
    </row>
    <row r="716" spans="2:31" ht="12.5">
      <c r="B716" s="10"/>
      <c r="C716" s="10"/>
      <c r="D716" s="10"/>
      <c r="E716" s="97"/>
      <c r="F716" s="10"/>
      <c r="L716" s="106"/>
      <c r="AE716" s="9"/>
    </row>
    <row r="717" spans="2:31" ht="12.5">
      <c r="B717" s="10"/>
      <c r="C717" s="10"/>
      <c r="D717" s="10"/>
      <c r="E717" s="97"/>
      <c r="F717" s="10"/>
      <c r="L717" s="106"/>
      <c r="AE717" s="9"/>
    </row>
    <row r="718" spans="2:31" ht="12.5">
      <c r="B718" s="10"/>
      <c r="C718" s="10"/>
      <c r="D718" s="10"/>
      <c r="E718" s="97"/>
      <c r="F718" s="10"/>
      <c r="L718" s="106"/>
      <c r="AE718" s="9"/>
    </row>
    <row r="719" spans="2:31" ht="12.5">
      <c r="B719" s="10"/>
      <c r="C719" s="10"/>
      <c r="D719" s="10"/>
      <c r="E719" s="97"/>
      <c r="F719" s="10"/>
      <c r="L719" s="106"/>
      <c r="AE719" s="9"/>
    </row>
    <row r="720" spans="2:31" ht="12.5">
      <c r="B720" s="10"/>
      <c r="C720" s="10"/>
      <c r="D720" s="10"/>
      <c r="E720" s="97"/>
      <c r="F720" s="10"/>
      <c r="L720" s="106"/>
      <c r="AE720" s="9"/>
    </row>
    <row r="721" spans="2:31" ht="12.5">
      <c r="B721" s="10"/>
      <c r="C721" s="10"/>
      <c r="D721" s="10"/>
      <c r="E721" s="97"/>
      <c r="F721" s="10"/>
      <c r="L721" s="106"/>
      <c r="AE721" s="9"/>
    </row>
    <row r="722" spans="2:31" ht="12.5">
      <c r="B722" s="10"/>
      <c r="C722" s="10"/>
      <c r="D722" s="10"/>
      <c r="E722" s="97"/>
      <c r="F722" s="10"/>
      <c r="L722" s="106"/>
      <c r="AE722" s="9"/>
    </row>
    <row r="723" spans="2:31" ht="12.5">
      <c r="B723" s="10"/>
      <c r="C723" s="10"/>
      <c r="D723" s="10"/>
      <c r="E723" s="97"/>
      <c r="F723" s="10"/>
      <c r="L723" s="106"/>
      <c r="AE723" s="9"/>
    </row>
    <row r="724" spans="2:31" ht="12.5">
      <c r="B724" s="10"/>
      <c r="C724" s="10"/>
      <c r="D724" s="10"/>
      <c r="E724" s="97"/>
      <c r="F724" s="10"/>
      <c r="L724" s="106"/>
      <c r="AE724" s="9"/>
    </row>
    <row r="725" spans="2:31" ht="12.5">
      <c r="B725" s="10"/>
      <c r="C725" s="10"/>
      <c r="D725" s="10"/>
      <c r="E725" s="97"/>
      <c r="F725" s="10"/>
      <c r="L725" s="106"/>
      <c r="AE725" s="9"/>
    </row>
    <row r="726" spans="2:31" ht="12.5">
      <c r="B726" s="10"/>
      <c r="C726" s="10"/>
      <c r="D726" s="10"/>
      <c r="E726" s="97"/>
      <c r="F726" s="10"/>
      <c r="L726" s="106"/>
      <c r="AE726" s="9"/>
    </row>
    <row r="727" spans="2:31" ht="12.5">
      <c r="B727" s="10"/>
      <c r="C727" s="10"/>
      <c r="D727" s="10"/>
      <c r="E727" s="97"/>
      <c r="F727" s="10"/>
      <c r="L727" s="106"/>
      <c r="AE727" s="9"/>
    </row>
    <row r="728" spans="2:31" ht="12.5">
      <c r="B728" s="10"/>
      <c r="C728" s="10"/>
      <c r="D728" s="10"/>
      <c r="E728" s="97"/>
      <c r="F728" s="10"/>
      <c r="L728" s="106"/>
      <c r="AE728" s="9"/>
    </row>
    <row r="729" spans="2:31" ht="12.5">
      <c r="B729" s="10"/>
      <c r="C729" s="10"/>
      <c r="D729" s="10"/>
      <c r="E729" s="97"/>
      <c r="F729" s="10"/>
      <c r="L729" s="106"/>
      <c r="AE729" s="9"/>
    </row>
    <row r="730" spans="2:31" ht="12.5">
      <c r="B730" s="10"/>
      <c r="C730" s="10"/>
      <c r="D730" s="10"/>
      <c r="E730" s="97"/>
      <c r="F730" s="10"/>
      <c r="L730" s="106"/>
      <c r="AE730" s="9"/>
    </row>
    <row r="731" spans="2:31" ht="12.5">
      <c r="B731" s="10"/>
      <c r="C731" s="10"/>
      <c r="D731" s="10"/>
      <c r="E731" s="97"/>
      <c r="F731" s="10"/>
      <c r="L731" s="106"/>
      <c r="AE731" s="9"/>
    </row>
    <row r="732" spans="2:31" ht="12.5">
      <c r="B732" s="10"/>
      <c r="C732" s="10"/>
      <c r="D732" s="10"/>
      <c r="E732" s="97"/>
      <c r="F732" s="10"/>
      <c r="L732" s="106"/>
      <c r="AE732" s="9"/>
    </row>
    <row r="733" spans="2:31" ht="12.5">
      <c r="B733" s="10"/>
      <c r="C733" s="10"/>
      <c r="D733" s="10"/>
      <c r="E733" s="97"/>
      <c r="F733" s="10"/>
      <c r="L733" s="106"/>
      <c r="AE733" s="9"/>
    </row>
    <row r="734" spans="2:31" ht="12.5">
      <c r="B734" s="10"/>
      <c r="C734" s="10"/>
      <c r="D734" s="10"/>
      <c r="E734" s="97"/>
      <c r="F734" s="10"/>
      <c r="L734" s="106"/>
      <c r="AE734" s="9"/>
    </row>
    <row r="735" spans="2:31" ht="12.5">
      <c r="B735" s="10"/>
      <c r="C735" s="10"/>
      <c r="D735" s="10"/>
      <c r="E735" s="97"/>
      <c r="F735" s="10"/>
      <c r="L735" s="106"/>
      <c r="AE735" s="9"/>
    </row>
    <row r="736" spans="2:31" ht="12.5">
      <c r="B736" s="10"/>
      <c r="C736" s="10"/>
      <c r="D736" s="10"/>
      <c r="E736" s="97"/>
      <c r="F736" s="10"/>
      <c r="L736" s="106"/>
      <c r="AE736" s="9"/>
    </row>
    <row r="737" spans="2:31" ht="12.5">
      <c r="B737" s="10"/>
      <c r="C737" s="10"/>
      <c r="D737" s="10"/>
      <c r="E737" s="97"/>
      <c r="F737" s="10"/>
      <c r="L737" s="106"/>
      <c r="AE737" s="9"/>
    </row>
    <row r="738" spans="2:31" ht="12.5">
      <c r="B738" s="10"/>
      <c r="C738" s="10"/>
      <c r="D738" s="10"/>
      <c r="E738" s="97"/>
      <c r="F738" s="10"/>
      <c r="L738" s="106"/>
      <c r="AE738" s="9"/>
    </row>
    <row r="739" spans="2:31" ht="12.5">
      <c r="B739" s="10"/>
      <c r="C739" s="10"/>
      <c r="D739" s="10"/>
      <c r="E739" s="97"/>
      <c r="F739" s="10"/>
      <c r="L739" s="106"/>
      <c r="AE739" s="9"/>
    </row>
    <row r="740" spans="2:31" ht="12.5">
      <c r="B740" s="10"/>
      <c r="C740" s="10"/>
      <c r="D740" s="10"/>
      <c r="E740" s="97"/>
      <c r="F740" s="10"/>
      <c r="L740" s="106"/>
      <c r="AE740" s="9"/>
    </row>
    <row r="741" spans="2:31" ht="12.5">
      <c r="B741" s="10"/>
      <c r="C741" s="10"/>
      <c r="D741" s="10"/>
      <c r="E741" s="97"/>
      <c r="F741" s="10"/>
      <c r="L741" s="106"/>
      <c r="AE741" s="9"/>
    </row>
    <row r="742" spans="2:31" ht="12.5">
      <c r="B742" s="10"/>
      <c r="C742" s="10"/>
      <c r="D742" s="10"/>
      <c r="E742" s="97"/>
      <c r="F742" s="10"/>
      <c r="L742" s="106"/>
      <c r="AE742" s="9"/>
    </row>
    <row r="743" spans="2:31" ht="12.5">
      <c r="B743" s="10"/>
      <c r="C743" s="10"/>
      <c r="D743" s="10"/>
      <c r="E743" s="97"/>
      <c r="F743" s="10"/>
      <c r="L743" s="106"/>
      <c r="AE743" s="9"/>
    </row>
    <row r="744" spans="2:31" ht="12.5">
      <c r="B744" s="10"/>
      <c r="C744" s="10"/>
      <c r="D744" s="10"/>
      <c r="E744" s="97"/>
      <c r="F744" s="10"/>
      <c r="L744" s="106"/>
      <c r="AE744" s="9"/>
    </row>
    <row r="745" spans="2:31" ht="12.5">
      <c r="B745" s="10"/>
      <c r="C745" s="10"/>
      <c r="D745" s="10"/>
      <c r="E745" s="97"/>
      <c r="F745" s="10"/>
      <c r="L745" s="106"/>
      <c r="AE745" s="9"/>
    </row>
    <row r="746" spans="2:31" ht="12.5">
      <c r="B746" s="10"/>
      <c r="C746" s="10"/>
      <c r="D746" s="10"/>
      <c r="E746" s="97"/>
      <c r="F746" s="10"/>
      <c r="L746" s="106"/>
      <c r="AE746" s="9"/>
    </row>
    <row r="747" spans="2:31" ht="12.5">
      <c r="B747" s="10"/>
      <c r="C747" s="10"/>
      <c r="D747" s="10"/>
      <c r="E747" s="97"/>
      <c r="F747" s="10"/>
      <c r="L747" s="106"/>
      <c r="AE747" s="9"/>
    </row>
    <row r="748" spans="2:31" ht="12.5">
      <c r="B748" s="10"/>
      <c r="C748" s="10"/>
      <c r="D748" s="10"/>
      <c r="E748" s="97"/>
      <c r="F748" s="10"/>
      <c r="L748" s="106"/>
      <c r="AE748" s="9"/>
    </row>
    <row r="749" spans="2:31" ht="12.5">
      <c r="B749" s="10"/>
      <c r="C749" s="10"/>
      <c r="D749" s="10"/>
      <c r="E749" s="97"/>
      <c r="F749" s="10"/>
      <c r="L749" s="106"/>
      <c r="AE749" s="9"/>
    </row>
    <row r="750" spans="2:31" ht="12.5">
      <c r="B750" s="10"/>
      <c r="C750" s="10"/>
      <c r="D750" s="10"/>
      <c r="E750" s="97"/>
      <c r="F750" s="10"/>
      <c r="L750" s="106"/>
      <c r="AE750" s="9"/>
    </row>
    <row r="751" spans="2:31" ht="12.5">
      <c r="B751" s="10"/>
      <c r="C751" s="10"/>
      <c r="D751" s="10"/>
      <c r="E751" s="97"/>
      <c r="F751" s="10"/>
      <c r="L751" s="106"/>
      <c r="AE751" s="9"/>
    </row>
    <row r="752" spans="2:31" ht="12.5">
      <c r="B752" s="10"/>
      <c r="C752" s="10"/>
      <c r="D752" s="10"/>
      <c r="E752" s="97"/>
      <c r="F752" s="10"/>
      <c r="L752" s="106"/>
      <c r="AE752" s="9"/>
    </row>
    <row r="753" spans="2:31" ht="12.5">
      <c r="B753" s="10"/>
      <c r="C753" s="10"/>
      <c r="D753" s="10"/>
      <c r="E753" s="97"/>
      <c r="F753" s="10"/>
      <c r="L753" s="106"/>
      <c r="AE753" s="9"/>
    </row>
    <row r="754" spans="2:31" ht="12.5">
      <c r="B754" s="10"/>
      <c r="C754" s="10"/>
      <c r="D754" s="10"/>
      <c r="E754" s="97"/>
      <c r="F754" s="10"/>
      <c r="L754" s="106"/>
      <c r="AE754" s="9"/>
    </row>
    <row r="755" spans="2:31" ht="12.5">
      <c r="B755" s="10"/>
      <c r="C755" s="10"/>
      <c r="D755" s="10"/>
      <c r="E755" s="97"/>
      <c r="F755" s="10"/>
      <c r="L755" s="106"/>
      <c r="AE755" s="9"/>
    </row>
    <row r="756" spans="2:31" ht="12.5">
      <c r="B756" s="10"/>
      <c r="C756" s="10"/>
      <c r="D756" s="10"/>
      <c r="E756" s="97"/>
      <c r="F756" s="10"/>
      <c r="L756" s="106"/>
      <c r="AE756" s="9"/>
    </row>
    <row r="757" spans="2:31" ht="12.5">
      <c r="B757" s="10"/>
      <c r="C757" s="10"/>
      <c r="D757" s="10"/>
      <c r="E757" s="97"/>
      <c r="F757" s="10"/>
      <c r="L757" s="106"/>
      <c r="AE757" s="9"/>
    </row>
    <row r="758" spans="2:31" ht="12.5">
      <c r="B758" s="10"/>
      <c r="C758" s="10"/>
      <c r="D758" s="10"/>
      <c r="E758" s="97"/>
      <c r="F758" s="10"/>
      <c r="L758" s="106"/>
      <c r="AE758" s="9"/>
    </row>
    <row r="759" spans="2:31" ht="12.5">
      <c r="B759" s="10"/>
      <c r="C759" s="10"/>
      <c r="D759" s="10"/>
      <c r="E759" s="97"/>
      <c r="F759" s="10"/>
      <c r="L759" s="106"/>
      <c r="AE759" s="9"/>
    </row>
    <row r="760" spans="2:31" ht="12.5">
      <c r="B760" s="10"/>
      <c r="C760" s="10"/>
      <c r="D760" s="10"/>
      <c r="E760" s="97"/>
      <c r="F760" s="10"/>
      <c r="L760" s="106"/>
      <c r="AE760" s="9"/>
    </row>
    <row r="761" spans="2:31" ht="12.5">
      <c r="B761" s="10"/>
      <c r="C761" s="10"/>
      <c r="D761" s="10"/>
      <c r="E761" s="97"/>
      <c r="F761" s="10"/>
      <c r="L761" s="106"/>
      <c r="AE761" s="9"/>
    </row>
    <row r="762" spans="2:31" ht="12.5">
      <c r="B762" s="10"/>
      <c r="C762" s="10"/>
      <c r="D762" s="10"/>
      <c r="E762" s="97"/>
      <c r="F762" s="10"/>
      <c r="L762" s="106"/>
      <c r="AE762" s="9"/>
    </row>
    <row r="763" spans="2:31" ht="12.5">
      <c r="B763" s="10"/>
      <c r="C763" s="10"/>
      <c r="D763" s="10"/>
      <c r="E763" s="97"/>
      <c r="F763" s="10"/>
      <c r="L763" s="106"/>
      <c r="AE763" s="9"/>
    </row>
    <row r="764" spans="2:31" ht="12.5">
      <c r="B764" s="10"/>
      <c r="C764" s="10"/>
      <c r="D764" s="10"/>
      <c r="E764" s="97"/>
      <c r="F764" s="10"/>
      <c r="L764" s="106"/>
      <c r="AE764" s="9"/>
    </row>
    <row r="765" spans="2:31" ht="12.5">
      <c r="B765" s="10"/>
      <c r="C765" s="10"/>
      <c r="D765" s="10"/>
      <c r="E765" s="97"/>
      <c r="F765" s="10"/>
      <c r="L765" s="106"/>
      <c r="AE765" s="9"/>
    </row>
    <row r="766" spans="2:31" ht="12.5">
      <c r="B766" s="10"/>
      <c r="C766" s="10"/>
      <c r="D766" s="10"/>
      <c r="E766" s="97"/>
      <c r="F766" s="10"/>
      <c r="L766" s="106"/>
      <c r="AE766" s="9"/>
    </row>
    <row r="767" spans="2:31" ht="12.5">
      <c r="B767" s="10"/>
      <c r="C767" s="10"/>
      <c r="D767" s="10"/>
      <c r="E767" s="97"/>
      <c r="F767" s="10"/>
      <c r="L767" s="106"/>
      <c r="AE767" s="9"/>
    </row>
    <row r="768" spans="2:31" ht="12.5">
      <c r="B768" s="10"/>
      <c r="C768" s="10"/>
      <c r="D768" s="10"/>
      <c r="E768" s="97"/>
      <c r="F768" s="10"/>
      <c r="L768" s="106"/>
      <c r="AE768" s="9"/>
    </row>
    <row r="769" spans="2:31" ht="12.5">
      <c r="B769" s="10"/>
      <c r="C769" s="10"/>
      <c r="D769" s="10"/>
      <c r="E769" s="97"/>
      <c r="F769" s="10"/>
      <c r="L769" s="106"/>
      <c r="AE769" s="9"/>
    </row>
    <row r="770" spans="2:31" ht="12.5">
      <c r="B770" s="10"/>
      <c r="C770" s="10"/>
      <c r="D770" s="10"/>
      <c r="E770" s="97"/>
      <c r="F770" s="10"/>
      <c r="L770" s="106"/>
      <c r="AE770" s="9"/>
    </row>
    <row r="771" spans="2:31" ht="12.5">
      <c r="B771" s="10"/>
      <c r="C771" s="10"/>
      <c r="D771" s="10"/>
      <c r="E771" s="97"/>
      <c r="F771" s="10"/>
      <c r="L771" s="106"/>
      <c r="AE771" s="9"/>
    </row>
    <row r="772" spans="2:31" ht="12.5">
      <c r="B772" s="10"/>
      <c r="C772" s="10"/>
      <c r="D772" s="10"/>
      <c r="E772" s="97"/>
      <c r="F772" s="10"/>
      <c r="L772" s="106"/>
      <c r="AE772" s="9"/>
    </row>
    <row r="773" spans="2:31" ht="12.5">
      <c r="B773" s="10"/>
      <c r="C773" s="10"/>
      <c r="D773" s="10"/>
      <c r="E773" s="97"/>
      <c r="F773" s="10"/>
      <c r="L773" s="106"/>
      <c r="AE773" s="9"/>
    </row>
    <row r="774" spans="2:31" ht="12.5">
      <c r="B774" s="10"/>
      <c r="C774" s="10"/>
      <c r="D774" s="10"/>
      <c r="E774" s="97"/>
      <c r="F774" s="10"/>
      <c r="L774" s="106"/>
      <c r="AE774" s="9"/>
    </row>
    <row r="775" spans="2:31" ht="12.5">
      <c r="B775" s="10"/>
      <c r="C775" s="10"/>
      <c r="D775" s="10"/>
      <c r="E775" s="97"/>
      <c r="F775" s="10"/>
      <c r="L775" s="106"/>
      <c r="AE775" s="9"/>
    </row>
    <row r="776" spans="2:31" ht="12.5">
      <c r="B776" s="10"/>
      <c r="C776" s="10"/>
      <c r="D776" s="10"/>
      <c r="E776" s="97"/>
      <c r="F776" s="10"/>
      <c r="L776" s="106"/>
      <c r="AE776" s="9"/>
    </row>
    <row r="777" spans="2:31" ht="12.5">
      <c r="B777" s="10"/>
      <c r="C777" s="10"/>
      <c r="D777" s="10"/>
      <c r="E777" s="97"/>
      <c r="F777" s="10"/>
      <c r="L777" s="106"/>
      <c r="AE777" s="9"/>
    </row>
    <row r="778" spans="2:31" ht="12.5">
      <c r="B778" s="10"/>
      <c r="C778" s="10"/>
      <c r="D778" s="10"/>
      <c r="E778" s="97"/>
      <c r="F778" s="10"/>
      <c r="L778" s="106"/>
      <c r="AE778" s="9"/>
    </row>
    <row r="779" spans="2:31" ht="12.5">
      <c r="B779" s="10"/>
      <c r="C779" s="10"/>
      <c r="D779" s="10"/>
      <c r="E779" s="97"/>
      <c r="F779" s="10"/>
      <c r="L779" s="106"/>
      <c r="AE779" s="9"/>
    </row>
    <row r="780" spans="2:31" ht="12.5">
      <c r="B780" s="10"/>
      <c r="C780" s="10"/>
      <c r="D780" s="10"/>
      <c r="E780" s="97"/>
      <c r="F780" s="10"/>
      <c r="L780" s="106"/>
      <c r="AE780" s="9"/>
    </row>
    <row r="781" spans="2:31" ht="12.5">
      <c r="B781" s="10"/>
      <c r="C781" s="10"/>
      <c r="D781" s="10"/>
      <c r="E781" s="97"/>
      <c r="F781" s="10"/>
      <c r="L781" s="106"/>
      <c r="AE781" s="9"/>
    </row>
    <row r="782" spans="2:31" ht="12.5">
      <c r="B782" s="10"/>
      <c r="C782" s="10"/>
      <c r="D782" s="10"/>
      <c r="E782" s="97"/>
      <c r="F782" s="10"/>
      <c r="L782" s="106"/>
      <c r="AE782" s="9"/>
    </row>
    <row r="783" spans="2:31" ht="12.5">
      <c r="B783" s="10"/>
      <c r="C783" s="10"/>
      <c r="D783" s="10"/>
      <c r="E783" s="97"/>
      <c r="F783" s="10"/>
      <c r="L783" s="106"/>
      <c r="AE783" s="9"/>
    </row>
    <row r="784" spans="2:31" ht="12.5">
      <c r="B784" s="10"/>
      <c r="C784" s="10"/>
      <c r="D784" s="10"/>
      <c r="E784" s="97"/>
      <c r="F784" s="10"/>
      <c r="L784" s="106"/>
      <c r="AE784" s="9"/>
    </row>
    <row r="785" spans="2:31" ht="12.5">
      <c r="B785" s="10"/>
      <c r="C785" s="10"/>
      <c r="D785" s="10"/>
      <c r="E785" s="97"/>
      <c r="F785" s="10"/>
      <c r="L785" s="106"/>
      <c r="AE785" s="9"/>
    </row>
    <row r="786" spans="2:31" ht="12.5">
      <c r="B786" s="10"/>
      <c r="C786" s="10"/>
      <c r="D786" s="10"/>
      <c r="E786" s="97"/>
      <c r="F786" s="10"/>
      <c r="L786" s="106"/>
      <c r="AE786" s="9"/>
    </row>
    <row r="787" spans="2:31" ht="12.5">
      <c r="B787" s="10"/>
      <c r="C787" s="10"/>
      <c r="D787" s="10"/>
      <c r="E787" s="97"/>
      <c r="F787" s="10"/>
      <c r="L787" s="106"/>
      <c r="AE787" s="9"/>
    </row>
    <row r="788" spans="2:31" ht="12.5">
      <c r="B788" s="10"/>
      <c r="C788" s="10"/>
      <c r="D788" s="10"/>
      <c r="E788" s="97"/>
      <c r="F788" s="10"/>
      <c r="L788" s="106"/>
      <c r="AE788" s="9"/>
    </row>
    <row r="789" spans="2:31" ht="12.5">
      <c r="B789" s="10"/>
      <c r="C789" s="10"/>
      <c r="D789" s="10"/>
      <c r="E789" s="97"/>
      <c r="F789" s="10"/>
      <c r="L789" s="106"/>
      <c r="AE789" s="9"/>
    </row>
    <row r="790" spans="2:31" ht="12.5">
      <c r="B790" s="10"/>
      <c r="C790" s="10"/>
      <c r="D790" s="10"/>
      <c r="E790" s="97"/>
      <c r="F790" s="10"/>
      <c r="L790" s="106"/>
      <c r="AE790" s="9"/>
    </row>
    <row r="791" spans="2:31" ht="12.5">
      <c r="B791" s="10"/>
      <c r="C791" s="10"/>
      <c r="D791" s="10"/>
      <c r="E791" s="97"/>
      <c r="F791" s="10"/>
      <c r="L791" s="106"/>
      <c r="AE791" s="9"/>
    </row>
    <row r="792" spans="2:31" ht="12.5">
      <c r="B792" s="10"/>
      <c r="C792" s="10"/>
      <c r="D792" s="10"/>
      <c r="E792" s="97"/>
      <c r="F792" s="10"/>
      <c r="L792" s="106"/>
      <c r="AE792" s="9"/>
    </row>
    <row r="793" spans="2:31" ht="12.5">
      <c r="B793" s="10"/>
      <c r="C793" s="10"/>
      <c r="D793" s="10"/>
      <c r="E793" s="97"/>
      <c r="F793" s="10"/>
      <c r="L793" s="106"/>
      <c r="AE793" s="9"/>
    </row>
    <row r="794" spans="2:31" ht="12.5">
      <c r="B794" s="10"/>
      <c r="C794" s="10"/>
      <c r="D794" s="10"/>
      <c r="E794" s="97"/>
      <c r="F794" s="10"/>
      <c r="L794" s="106"/>
      <c r="AE794" s="9"/>
    </row>
    <row r="795" spans="2:31" ht="12.5">
      <c r="B795" s="10"/>
      <c r="C795" s="10"/>
      <c r="D795" s="10"/>
      <c r="E795" s="97"/>
      <c r="F795" s="10"/>
      <c r="L795" s="106"/>
      <c r="AE795" s="9"/>
    </row>
    <row r="796" spans="2:31" ht="12.5">
      <c r="B796" s="10"/>
      <c r="C796" s="10"/>
      <c r="D796" s="10"/>
      <c r="E796" s="97"/>
      <c r="F796" s="10"/>
      <c r="L796" s="106"/>
      <c r="AE796" s="9"/>
    </row>
    <row r="797" spans="2:31" ht="12.5">
      <c r="B797" s="10"/>
      <c r="C797" s="10"/>
      <c r="D797" s="10"/>
      <c r="E797" s="97"/>
      <c r="F797" s="10"/>
      <c r="L797" s="106"/>
      <c r="AE797" s="9"/>
    </row>
    <row r="798" spans="2:31" ht="12.5">
      <c r="B798" s="10"/>
      <c r="C798" s="10"/>
      <c r="D798" s="10"/>
      <c r="E798" s="97"/>
      <c r="F798" s="10"/>
      <c r="L798" s="106"/>
      <c r="AE798" s="9"/>
    </row>
    <row r="799" spans="2:31" ht="12.5">
      <c r="B799" s="10"/>
      <c r="C799" s="10"/>
      <c r="D799" s="10"/>
      <c r="E799" s="97"/>
      <c r="F799" s="10"/>
      <c r="L799" s="106"/>
      <c r="AE799" s="9"/>
    </row>
    <row r="800" spans="2:31" ht="12.5">
      <c r="B800" s="10"/>
      <c r="C800" s="10"/>
      <c r="D800" s="10"/>
      <c r="E800" s="97"/>
      <c r="F800" s="10"/>
      <c r="L800" s="106"/>
      <c r="AE800" s="9"/>
    </row>
    <row r="801" spans="2:31" ht="12.5">
      <c r="B801" s="10"/>
      <c r="C801" s="10"/>
      <c r="D801" s="10"/>
      <c r="E801" s="97"/>
      <c r="F801" s="10"/>
      <c r="L801" s="106"/>
      <c r="AE801" s="9"/>
    </row>
    <row r="802" spans="2:31" ht="12.5">
      <c r="B802" s="10"/>
      <c r="C802" s="10"/>
      <c r="D802" s="10"/>
      <c r="E802" s="97"/>
      <c r="F802" s="10"/>
      <c r="L802" s="106"/>
      <c r="AE802" s="9"/>
    </row>
    <row r="803" spans="2:31" ht="12.5">
      <c r="B803" s="10"/>
      <c r="C803" s="10"/>
      <c r="D803" s="10"/>
      <c r="E803" s="97"/>
      <c r="F803" s="10"/>
      <c r="L803" s="106"/>
      <c r="AE803" s="9"/>
    </row>
    <row r="804" spans="2:31" ht="12.5">
      <c r="B804" s="10"/>
      <c r="C804" s="10"/>
      <c r="D804" s="10"/>
      <c r="E804" s="97"/>
      <c r="F804" s="10"/>
      <c r="L804" s="106"/>
      <c r="AE804" s="9"/>
    </row>
    <row r="805" spans="2:31" ht="12.5">
      <c r="B805" s="10"/>
      <c r="C805" s="10"/>
      <c r="D805" s="10"/>
      <c r="E805" s="97"/>
      <c r="F805" s="10"/>
      <c r="L805" s="106"/>
      <c r="AE805" s="9"/>
    </row>
    <row r="806" spans="2:31" ht="12.5">
      <c r="B806" s="10"/>
      <c r="C806" s="10"/>
      <c r="D806" s="10"/>
      <c r="E806" s="97"/>
      <c r="F806" s="10"/>
      <c r="L806" s="106"/>
      <c r="AE806" s="9"/>
    </row>
    <row r="807" spans="2:31" ht="12.5">
      <c r="B807" s="10"/>
      <c r="C807" s="10"/>
      <c r="D807" s="10"/>
      <c r="E807" s="97"/>
      <c r="F807" s="10"/>
      <c r="L807" s="106"/>
      <c r="AE807" s="9"/>
    </row>
    <row r="808" spans="2:31" ht="12.5">
      <c r="B808" s="10"/>
      <c r="C808" s="10"/>
      <c r="D808" s="10"/>
      <c r="E808" s="97"/>
      <c r="F808" s="10"/>
      <c r="L808" s="106"/>
      <c r="AE808" s="9"/>
    </row>
    <row r="809" spans="2:31" ht="12.5">
      <c r="B809" s="10"/>
      <c r="C809" s="10"/>
      <c r="D809" s="10"/>
      <c r="E809" s="97"/>
      <c r="F809" s="10"/>
      <c r="L809" s="106"/>
      <c r="AE809" s="9"/>
    </row>
    <row r="810" spans="2:31" ht="12.5">
      <c r="B810" s="10"/>
      <c r="C810" s="10"/>
      <c r="D810" s="10"/>
      <c r="E810" s="97"/>
      <c r="F810" s="10"/>
      <c r="L810" s="106"/>
      <c r="AE810" s="9"/>
    </row>
    <row r="811" spans="2:31" ht="12.5">
      <c r="B811" s="10"/>
      <c r="C811" s="10"/>
      <c r="D811" s="10"/>
      <c r="E811" s="97"/>
      <c r="F811" s="10"/>
      <c r="L811" s="106"/>
      <c r="AE811" s="9"/>
    </row>
    <row r="812" spans="2:31" ht="12.5">
      <c r="B812" s="10"/>
      <c r="C812" s="10"/>
      <c r="D812" s="10"/>
      <c r="E812" s="97"/>
      <c r="F812" s="10"/>
      <c r="L812" s="106"/>
      <c r="AE812" s="9"/>
    </row>
    <row r="813" spans="2:31" ht="12.5">
      <c r="B813" s="10"/>
      <c r="C813" s="10"/>
      <c r="D813" s="10"/>
      <c r="E813" s="97"/>
      <c r="F813" s="10"/>
      <c r="L813" s="106"/>
      <c r="AE813" s="9"/>
    </row>
    <row r="814" spans="2:31" ht="12.5">
      <c r="B814" s="10"/>
      <c r="C814" s="10"/>
      <c r="D814" s="10"/>
      <c r="E814" s="97"/>
      <c r="F814" s="10"/>
      <c r="L814" s="106"/>
      <c r="AE814" s="9"/>
    </row>
    <row r="815" spans="2:31" ht="12.5">
      <c r="B815" s="10"/>
      <c r="C815" s="10"/>
      <c r="D815" s="10"/>
      <c r="E815" s="97"/>
      <c r="F815" s="10"/>
      <c r="L815" s="106"/>
      <c r="AE815" s="9"/>
    </row>
    <row r="816" spans="2:31" ht="12.5">
      <c r="B816" s="10"/>
      <c r="C816" s="10"/>
      <c r="D816" s="10"/>
      <c r="E816" s="97"/>
      <c r="F816" s="10"/>
      <c r="L816" s="106"/>
      <c r="AE816" s="9"/>
    </row>
    <row r="817" spans="2:31" ht="12.5">
      <c r="B817" s="10"/>
      <c r="C817" s="10"/>
      <c r="D817" s="10"/>
      <c r="E817" s="97"/>
      <c r="F817" s="10"/>
      <c r="L817" s="106"/>
      <c r="AE817" s="9"/>
    </row>
    <row r="818" spans="2:31" ht="12.5">
      <c r="B818" s="10"/>
      <c r="C818" s="10"/>
      <c r="D818" s="10"/>
      <c r="E818" s="97"/>
      <c r="F818" s="10"/>
      <c r="L818" s="106"/>
      <c r="AE818" s="9"/>
    </row>
    <row r="819" spans="2:31" ht="12.5">
      <c r="B819" s="10"/>
      <c r="C819" s="10"/>
      <c r="D819" s="10"/>
      <c r="E819" s="97"/>
      <c r="F819" s="10"/>
      <c r="L819" s="106"/>
      <c r="AE819" s="9"/>
    </row>
    <row r="820" spans="2:31" ht="12.5">
      <c r="B820" s="10"/>
      <c r="C820" s="10"/>
      <c r="D820" s="10"/>
      <c r="E820" s="97"/>
      <c r="F820" s="10"/>
      <c r="L820" s="106"/>
      <c r="AE820" s="9"/>
    </row>
    <row r="821" spans="2:31" ht="12.5">
      <c r="B821" s="10"/>
      <c r="C821" s="10"/>
      <c r="D821" s="10"/>
      <c r="E821" s="97"/>
      <c r="F821" s="10"/>
      <c r="L821" s="106"/>
      <c r="AE821" s="9"/>
    </row>
    <row r="822" spans="2:31" ht="12.5">
      <c r="B822" s="10"/>
      <c r="C822" s="10"/>
      <c r="D822" s="10"/>
      <c r="E822" s="97"/>
      <c r="F822" s="10"/>
      <c r="L822" s="106"/>
      <c r="AE822" s="9"/>
    </row>
    <row r="823" spans="2:31" ht="12.5">
      <c r="B823" s="10"/>
      <c r="C823" s="10"/>
      <c r="D823" s="10"/>
      <c r="E823" s="97"/>
      <c r="F823" s="10"/>
      <c r="L823" s="106"/>
      <c r="AE823" s="9"/>
    </row>
    <row r="824" spans="2:31" ht="12.5">
      <c r="B824" s="10"/>
      <c r="C824" s="10"/>
      <c r="D824" s="10"/>
      <c r="E824" s="97"/>
      <c r="F824" s="10"/>
      <c r="L824" s="106"/>
      <c r="AE824" s="9"/>
    </row>
    <row r="825" spans="2:31" ht="12.5">
      <c r="B825" s="10"/>
      <c r="C825" s="10"/>
      <c r="D825" s="10"/>
      <c r="E825" s="97"/>
      <c r="F825" s="10"/>
      <c r="L825" s="106"/>
      <c r="AE825" s="9"/>
    </row>
    <row r="826" spans="2:31" ht="12.5">
      <c r="B826" s="10"/>
      <c r="C826" s="10"/>
      <c r="D826" s="10"/>
      <c r="E826" s="97"/>
      <c r="F826" s="10"/>
      <c r="L826" s="106"/>
      <c r="AE826" s="9"/>
    </row>
    <row r="827" spans="2:31" ht="12.5">
      <c r="B827" s="10"/>
      <c r="C827" s="10"/>
      <c r="D827" s="10"/>
      <c r="E827" s="97"/>
      <c r="F827" s="10"/>
      <c r="L827" s="106"/>
      <c r="AE827" s="9"/>
    </row>
    <row r="828" spans="2:31" ht="12.5">
      <c r="B828" s="10"/>
      <c r="C828" s="10"/>
      <c r="D828" s="10"/>
      <c r="E828" s="97"/>
      <c r="F828" s="10"/>
      <c r="L828" s="106"/>
      <c r="AE828" s="9"/>
    </row>
    <row r="829" spans="2:31" ht="12.5">
      <c r="B829" s="10"/>
      <c r="C829" s="10"/>
      <c r="D829" s="10"/>
      <c r="E829" s="97"/>
      <c r="F829" s="10"/>
      <c r="L829" s="106"/>
      <c r="AE829" s="9"/>
    </row>
    <row r="830" spans="2:31" ht="12.5">
      <c r="B830" s="10"/>
      <c r="C830" s="10"/>
      <c r="D830" s="10"/>
      <c r="E830" s="97"/>
      <c r="F830" s="10"/>
      <c r="L830" s="106"/>
      <c r="AE830" s="9"/>
    </row>
    <row r="831" spans="2:31" ht="12.5">
      <c r="B831" s="10"/>
      <c r="C831" s="10"/>
      <c r="D831" s="10"/>
      <c r="E831" s="97"/>
      <c r="F831" s="10"/>
      <c r="L831" s="106"/>
      <c r="AE831" s="9"/>
    </row>
    <row r="832" spans="2:31" ht="12.5">
      <c r="B832" s="10"/>
      <c r="C832" s="10"/>
      <c r="D832" s="10"/>
      <c r="E832" s="97"/>
      <c r="F832" s="10"/>
      <c r="L832" s="106"/>
      <c r="AE832" s="9"/>
    </row>
    <row r="833" spans="2:31" ht="12.5">
      <c r="B833" s="10"/>
      <c r="C833" s="10"/>
      <c r="D833" s="10"/>
      <c r="E833" s="97"/>
      <c r="F833" s="10"/>
      <c r="L833" s="106"/>
      <c r="AE833" s="9"/>
    </row>
    <row r="834" spans="2:31" ht="12.5">
      <c r="B834" s="10"/>
      <c r="C834" s="10"/>
      <c r="D834" s="10"/>
      <c r="E834" s="97"/>
      <c r="F834" s="10"/>
      <c r="L834" s="106"/>
      <c r="AE834" s="9"/>
    </row>
    <row r="835" spans="2:31" ht="12.5">
      <c r="B835" s="10"/>
      <c r="C835" s="10"/>
      <c r="D835" s="10"/>
      <c r="E835" s="97"/>
      <c r="F835" s="10"/>
      <c r="L835" s="106"/>
      <c r="AE835" s="9"/>
    </row>
    <row r="836" spans="2:31" ht="12.5">
      <c r="B836" s="10"/>
      <c r="C836" s="10"/>
      <c r="D836" s="10"/>
      <c r="E836" s="97"/>
      <c r="F836" s="10"/>
      <c r="L836" s="106"/>
      <c r="AE836" s="9"/>
    </row>
    <row r="837" spans="2:31" ht="12.5">
      <c r="B837" s="10"/>
      <c r="C837" s="10"/>
      <c r="D837" s="10"/>
      <c r="E837" s="97"/>
      <c r="F837" s="10"/>
      <c r="L837" s="106"/>
      <c r="AE837" s="9"/>
    </row>
    <row r="838" spans="2:31" ht="12.5">
      <c r="B838" s="10"/>
      <c r="C838" s="10"/>
      <c r="D838" s="10"/>
      <c r="E838" s="97"/>
      <c r="F838" s="10"/>
      <c r="L838" s="106"/>
      <c r="AE838" s="9"/>
    </row>
    <row r="839" spans="2:31" ht="12.5">
      <c r="B839" s="10"/>
      <c r="C839" s="10"/>
      <c r="D839" s="10"/>
      <c r="E839" s="97"/>
      <c r="F839" s="10"/>
      <c r="L839" s="106"/>
      <c r="AE839" s="9"/>
    </row>
    <row r="840" spans="2:31" ht="12.5">
      <c r="B840" s="10"/>
      <c r="C840" s="10"/>
      <c r="D840" s="10"/>
      <c r="E840" s="97"/>
      <c r="F840" s="10"/>
      <c r="L840" s="106"/>
      <c r="AE840" s="9"/>
    </row>
    <row r="841" spans="2:31" ht="12.5">
      <c r="B841" s="10"/>
      <c r="C841" s="10"/>
      <c r="D841" s="10"/>
      <c r="E841" s="97"/>
      <c r="F841" s="10"/>
      <c r="L841" s="106"/>
      <c r="AE841" s="9"/>
    </row>
    <row r="842" spans="2:31" ht="12.5">
      <c r="B842" s="10"/>
      <c r="C842" s="10"/>
      <c r="D842" s="10"/>
      <c r="E842" s="97"/>
      <c r="F842" s="10"/>
      <c r="L842" s="106"/>
      <c r="AE842" s="9"/>
    </row>
    <row r="843" spans="2:31" ht="12.5">
      <c r="B843" s="10"/>
      <c r="C843" s="10"/>
      <c r="D843" s="10"/>
      <c r="E843" s="97"/>
      <c r="F843" s="10"/>
      <c r="L843" s="106"/>
      <c r="AE843" s="9"/>
    </row>
    <row r="844" spans="2:31" ht="12.5">
      <c r="B844" s="10"/>
      <c r="C844" s="10"/>
      <c r="D844" s="10"/>
      <c r="E844" s="97"/>
      <c r="F844" s="10"/>
      <c r="L844" s="106"/>
      <c r="AE844" s="9"/>
    </row>
    <row r="845" spans="2:31" ht="12.5">
      <c r="B845" s="10"/>
      <c r="C845" s="10"/>
      <c r="D845" s="10"/>
      <c r="E845" s="97"/>
      <c r="F845" s="10"/>
      <c r="L845" s="106"/>
      <c r="AE845" s="9"/>
    </row>
    <row r="846" spans="2:31" ht="12.5">
      <c r="B846" s="10"/>
      <c r="C846" s="10"/>
      <c r="D846" s="10"/>
      <c r="E846" s="97"/>
      <c r="F846" s="10"/>
      <c r="L846" s="106"/>
      <c r="AE846" s="9"/>
    </row>
    <row r="847" spans="2:31" ht="12.5">
      <c r="B847" s="10"/>
      <c r="C847" s="10"/>
      <c r="D847" s="10"/>
      <c r="E847" s="97"/>
      <c r="F847" s="10"/>
      <c r="L847" s="106"/>
      <c r="AE847" s="9"/>
    </row>
    <row r="848" spans="2:31" ht="12.5">
      <c r="B848" s="10"/>
      <c r="C848" s="10"/>
      <c r="D848" s="10"/>
      <c r="E848" s="97"/>
      <c r="F848" s="10"/>
      <c r="L848" s="106"/>
      <c r="AE848" s="9"/>
    </row>
    <row r="849" spans="2:31" ht="12.5">
      <c r="B849" s="10"/>
      <c r="C849" s="10"/>
      <c r="D849" s="10"/>
      <c r="E849" s="97"/>
      <c r="F849" s="10"/>
      <c r="L849" s="106"/>
      <c r="AE849" s="9"/>
    </row>
    <row r="850" spans="2:31" ht="12.5">
      <c r="B850" s="10"/>
      <c r="C850" s="10"/>
      <c r="D850" s="10"/>
      <c r="E850" s="97"/>
      <c r="F850" s="10"/>
      <c r="L850" s="106"/>
      <c r="AE850" s="9"/>
    </row>
    <row r="851" spans="2:31" ht="12.5">
      <c r="B851" s="10"/>
      <c r="C851" s="10"/>
      <c r="D851" s="10"/>
      <c r="E851" s="97"/>
      <c r="F851" s="10"/>
      <c r="L851" s="106"/>
      <c r="AE851" s="9"/>
    </row>
    <row r="852" spans="2:31" ht="12.5">
      <c r="B852" s="10"/>
      <c r="C852" s="10"/>
      <c r="D852" s="10"/>
      <c r="E852" s="97"/>
      <c r="F852" s="10"/>
      <c r="L852" s="106"/>
      <c r="AE852" s="9"/>
    </row>
    <row r="853" spans="2:31" ht="12.5">
      <c r="B853" s="10"/>
      <c r="C853" s="10"/>
      <c r="D853" s="10"/>
      <c r="E853" s="97"/>
      <c r="F853" s="10"/>
      <c r="L853" s="106"/>
      <c r="AE853" s="9"/>
    </row>
    <row r="854" spans="2:31" ht="12.5">
      <c r="B854" s="10"/>
      <c r="C854" s="10"/>
      <c r="D854" s="10"/>
      <c r="E854" s="97"/>
      <c r="F854" s="10"/>
      <c r="L854" s="106"/>
      <c r="AE854" s="9"/>
    </row>
    <row r="855" spans="2:31" ht="12.5">
      <c r="B855" s="10"/>
      <c r="C855" s="10"/>
      <c r="D855" s="10"/>
      <c r="E855" s="97"/>
      <c r="F855" s="10"/>
      <c r="L855" s="106"/>
      <c r="AE855" s="9"/>
    </row>
    <row r="856" spans="2:31" ht="12.5">
      <c r="B856" s="10"/>
      <c r="C856" s="10"/>
      <c r="D856" s="10"/>
      <c r="E856" s="97"/>
      <c r="F856" s="10"/>
      <c r="L856" s="106"/>
      <c r="AE856" s="9"/>
    </row>
    <row r="857" spans="2:31" ht="12.5">
      <c r="B857" s="10"/>
      <c r="C857" s="10"/>
      <c r="D857" s="10"/>
      <c r="E857" s="97"/>
      <c r="F857" s="10"/>
      <c r="L857" s="106"/>
      <c r="AE857" s="9"/>
    </row>
    <row r="858" spans="2:31" ht="12.5">
      <c r="B858" s="10"/>
      <c r="C858" s="10"/>
      <c r="D858" s="10"/>
      <c r="E858" s="97"/>
      <c r="F858" s="10"/>
      <c r="L858" s="106"/>
      <c r="AE858" s="9"/>
    </row>
    <row r="859" spans="2:31" ht="12.5">
      <c r="B859" s="10"/>
      <c r="C859" s="10"/>
      <c r="D859" s="10"/>
      <c r="E859" s="97"/>
      <c r="F859" s="10"/>
      <c r="L859" s="106"/>
      <c r="AE859" s="9"/>
    </row>
    <row r="860" spans="2:31" ht="12.5">
      <c r="B860" s="10"/>
      <c r="C860" s="10"/>
      <c r="D860" s="10"/>
      <c r="E860" s="97"/>
      <c r="F860" s="10"/>
      <c r="L860" s="106"/>
      <c r="AE860" s="9"/>
    </row>
    <row r="861" spans="2:31" ht="12.5">
      <c r="B861" s="10"/>
      <c r="C861" s="10"/>
      <c r="D861" s="10"/>
      <c r="E861" s="97"/>
      <c r="F861" s="10"/>
      <c r="L861" s="106"/>
      <c r="AE861" s="9"/>
    </row>
    <row r="862" spans="2:31" ht="12.5">
      <c r="B862" s="10"/>
      <c r="C862" s="10"/>
      <c r="D862" s="10"/>
      <c r="E862" s="97"/>
      <c r="F862" s="10"/>
      <c r="L862" s="106"/>
      <c r="AE862" s="9"/>
    </row>
    <row r="863" spans="2:31" ht="12.5">
      <c r="B863" s="10"/>
      <c r="C863" s="10"/>
      <c r="D863" s="10"/>
      <c r="E863" s="97"/>
      <c r="F863" s="10"/>
      <c r="L863" s="106"/>
      <c r="AE863" s="9"/>
    </row>
    <row r="864" spans="2:31" ht="12.5">
      <c r="B864" s="10"/>
      <c r="C864" s="10"/>
      <c r="D864" s="10"/>
      <c r="E864" s="97"/>
      <c r="F864" s="10"/>
      <c r="L864" s="106"/>
      <c r="AE864" s="9"/>
    </row>
    <row r="865" spans="2:31" ht="12.5">
      <c r="B865" s="10"/>
      <c r="C865" s="10"/>
      <c r="D865" s="10"/>
      <c r="E865" s="97"/>
      <c r="F865" s="10"/>
      <c r="L865" s="106"/>
      <c r="AE865" s="9"/>
    </row>
    <row r="866" spans="2:31" ht="12.5">
      <c r="B866" s="10"/>
      <c r="C866" s="10"/>
      <c r="D866" s="10"/>
      <c r="E866" s="97"/>
      <c r="F866" s="10"/>
      <c r="L866" s="106"/>
      <c r="AE866" s="9"/>
    </row>
    <row r="867" spans="2:31" ht="12.5">
      <c r="B867" s="10"/>
      <c r="C867" s="10"/>
      <c r="D867" s="10"/>
      <c r="E867" s="97"/>
      <c r="F867" s="10"/>
      <c r="L867" s="106"/>
      <c r="AE867" s="9"/>
    </row>
    <row r="868" spans="2:31" ht="12.5">
      <c r="B868" s="10"/>
      <c r="C868" s="10"/>
      <c r="D868" s="10"/>
      <c r="E868" s="97"/>
      <c r="F868" s="10"/>
      <c r="L868" s="106"/>
      <c r="AE868" s="9"/>
    </row>
    <row r="869" spans="2:31" ht="12.5">
      <c r="B869" s="10"/>
      <c r="C869" s="10"/>
      <c r="D869" s="10"/>
      <c r="E869" s="97"/>
      <c r="F869" s="10"/>
      <c r="L869" s="106"/>
      <c r="AE869" s="9"/>
    </row>
    <row r="870" spans="2:31" ht="12.5">
      <c r="B870" s="10"/>
      <c r="C870" s="10"/>
      <c r="D870" s="10"/>
      <c r="E870" s="97"/>
      <c r="F870" s="10"/>
      <c r="L870" s="106"/>
      <c r="AE870" s="9"/>
    </row>
    <row r="871" spans="2:31" ht="12.5">
      <c r="B871" s="10"/>
      <c r="C871" s="10"/>
      <c r="D871" s="10"/>
      <c r="E871" s="97"/>
      <c r="F871" s="10"/>
      <c r="L871" s="106"/>
      <c r="AE871" s="9"/>
    </row>
    <row r="872" spans="2:31" ht="12.5">
      <c r="B872" s="10"/>
      <c r="C872" s="10"/>
      <c r="D872" s="10"/>
      <c r="E872" s="97"/>
      <c r="F872" s="10"/>
      <c r="L872" s="106"/>
      <c r="AE872" s="9"/>
    </row>
    <row r="873" spans="2:31" ht="12.5">
      <c r="B873" s="10"/>
      <c r="C873" s="10"/>
      <c r="D873" s="10"/>
      <c r="E873" s="97"/>
      <c r="F873" s="10"/>
      <c r="L873" s="106"/>
      <c r="AE873" s="9"/>
    </row>
    <row r="874" spans="2:31" ht="12.5">
      <c r="B874" s="10"/>
      <c r="C874" s="10"/>
      <c r="D874" s="10"/>
      <c r="E874" s="97"/>
      <c r="F874" s="10"/>
      <c r="L874" s="106"/>
      <c r="AE874" s="9"/>
    </row>
    <row r="875" spans="2:31" ht="12.5">
      <c r="B875" s="10"/>
      <c r="C875" s="10"/>
      <c r="D875" s="10"/>
      <c r="E875" s="97"/>
      <c r="F875" s="10"/>
      <c r="L875" s="106"/>
      <c r="AE875" s="9"/>
    </row>
    <row r="876" spans="2:31" ht="12.5">
      <c r="B876" s="10"/>
      <c r="C876" s="10"/>
      <c r="D876" s="10"/>
      <c r="E876" s="97"/>
      <c r="F876" s="10"/>
      <c r="L876" s="106"/>
      <c r="AE876" s="9"/>
    </row>
    <row r="877" spans="2:31" ht="12.5">
      <c r="B877" s="10"/>
      <c r="C877" s="10"/>
      <c r="D877" s="10"/>
      <c r="E877" s="97"/>
      <c r="F877" s="10"/>
      <c r="L877" s="106"/>
      <c r="AE877" s="9"/>
    </row>
    <row r="878" spans="2:31" ht="12.5">
      <c r="B878" s="10"/>
      <c r="C878" s="10"/>
      <c r="D878" s="10"/>
      <c r="E878" s="97"/>
      <c r="F878" s="10"/>
      <c r="L878" s="106"/>
      <c r="AE878" s="9"/>
    </row>
    <row r="879" spans="2:31" ht="12.5">
      <c r="B879" s="10"/>
      <c r="C879" s="10"/>
      <c r="D879" s="10"/>
      <c r="E879" s="97"/>
      <c r="F879" s="10"/>
      <c r="L879" s="106"/>
      <c r="AE879" s="9"/>
    </row>
    <row r="880" spans="2:31" ht="12.5">
      <c r="B880" s="10"/>
      <c r="C880" s="10"/>
      <c r="D880" s="10"/>
      <c r="E880" s="97"/>
      <c r="F880" s="10"/>
      <c r="L880" s="106"/>
      <c r="AE880" s="9"/>
    </row>
    <row r="881" spans="2:31" ht="12.5">
      <c r="B881" s="10"/>
      <c r="C881" s="10"/>
      <c r="D881" s="10"/>
      <c r="E881" s="97"/>
      <c r="F881" s="10"/>
      <c r="L881" s="106"/>
      <c r="AE881" s="9"/>
    </row>
    <row r="882" spans="2:31" ht="12.5">
      <c r="B882" s="10"/>
      <c r="C882" s="10"/>
      <c r="D882" s="10"/>
      <c r="E882" s="97"/>
      <c r="F882" s="10"/>
      <c r="L882" s="106"/>
      <c r="AE882" s="9"/>
    </row>
    <row r="883" spans="2:31" ht="12.5">
      <c r="B883" s="10"/>
      <c r="C883" s="10"/>
      <c r="D883" s="10"/>
      <c r="E883" s="97"/>
      <c r="F883" s="10"/>
      <c r="L883" s="106"/>
      <c r="AE883" s="9"/>
    </row>
    <row r="884" spans="2:31" ht="12.5">
      <c r="B884" s="10"/>
      <c r="C884" s="10"/>
      <c r="D884" s="10"/>
      <c r="E884" s="97"/>
      <c r="F884" s="10"/>
      <c r="L884" s="106"/>
      <c r="AE884" s="9"/>
    </row>
    <row r="885" spans="2:31" ht="12.5">
      <c r="B885" s="10"/>
      <c r="C885" s="10"/>
      <c r="D885" s="10"/>
      <c r="E885" s="97"/>
      <c r="F885" s="10"/>
      <c r="L885" s="106"/>
      <c r="AE885" s="9"/>
    </row>
    <row r="886" spans="2:31" ht="12.5">
      <c r="B886" s="10"/>
      <c r="C886" s="10"/>
      <c r="D886" s="10"/>
      <c r="E886" s="97"/>
      <c r="F886" s="10"/>
      <c r="L886" s="106"/>
      <c r="AE886" s="9"/>
    </row>
    <row r="887" spans="2:31" ht="12.5">
      <c r="B887" s="10"/>
      <c r="C887" s="10"/>
      <c r="D887" s="10"/>
      <c r="E887" s="97"/>
      <c r="F887" s="10"/>
      <c r="L887" s="106"/>
      <c r="AE887" s="9"/>
    </row>
    <row r="888" spans="2:31" ht="12.5">
      <c r="B888" s="10"/>
      <c r="C888" s="10"/>
      <c r="D888" s="10"/>
      <c r="E888" s="97"/>
      <c r="F888" s="10"/>
      <c r="L888" s="106"/>
      <c r="AE888" s="9"/>
    </row>
    <row r="889" spans="2:31" ht="12.5">
      <c r="B889" s="10"/>
      <c r="C889" s="10"/>
      <c r="D889" s="10"/>
      <c r="E889" s="97"/>
      <c r="F889" s="10"/>
      <c r="L889" s="106"/>
      <c r="AE889" s="9"/>
    </row>
    <row r="890" spans="2:31" ht="12.5">
      <c r="B890" s="10"/>
      <c r="C890" s="10"/>
      <c r="D890" s="10"/>
      <c r="E890" s="97"/>
      <c r="F890" s="10"/>
      <c r="L890" s="106"/>
      <c r="AE890" s="9"/>
    </row>
    <row r="891" spans="2:31" ht="12.5">
      <c r="B891" s="10"/>
      <c r="C891" s="10"/>
      <c r="D891" s="10"/>
      <c r="E891" s="97"/>
      <c r="F891" s="10"/>
      <c r="L891" s="106"/>
      <c r="AE891" s="9"/>
    </row>
    <row r="892" spans="2:31" ht="12.5">
      <c r="B892" s="10"/>
      <c r="C892" s="10"/>
      <c r="D892" s="10"/>
      <c r="E892" s="97"/>
      <c r="F892" s="10"/>
      <c r="L892" s="106"/>
      <c r="AE892" s="9"/>
    </row>
    <row r="893" spans="2:31" ht="12.5">
      <c r="B893" s="10"/>
      <c r="C893" s="10"/>
      <c r="D893" s="10"/>
      <c r="E893" s="97"/>
      <c r="F893" s="10"/>
      <c r="L893" s="106"/>
      <c r="AE893" s="9"/>
    </row>
    <row r="894" spans="2:31" ht="12.5">
      <c r="B894" s="10"/>
      <c r="C894" s="10"/>
      <c r="D894" s="10"/>
      <c r="E894" s="97"/>
      <c r="F894" s="10"/>
      <c r="L894" s="106"/>
      <c r="AE894" s="9"/>
    </row>
    <row r="895" spans="2:31" ht="12.5">
      <c r="B895" s="10"/>
      <c r="C895" s="10"/>
      <c r="D895" s="10"/>
      <c r="E895" s="97"/>
      <c r="F895" s="10"/>
      <c r="L895" s="106"/>
      <c r="AE895" s="9"/>
    </row>
    <row r="896" spans="2:31" ht="12.5">
      <c r="B896" s="10"/>
      <c r="C896" s="10"/>
      <c r="D896" s="10"/>
      <c r="E896" s="97"/>
      <c r="F896" s="10"/>
      <c r="L896" s="106"/>
      <c r="AE896" s="9"/>
    </row>
    <row r="897" spans="2:31" ht="12.5">
      <c r="B897" s="10"/>
      <c r="C897" s="10"/>
      <c r="D897" s="10"/>
      <c r="E897" s="97"/>
      <c r="F897" s="10"/>
      <c r="L897" s="106"/>
      <c r="AE897" s="9"/>
    </row>
    <row r="898" spans="2:31" ht="12.5">
      <c r="B898" s="10"/>
      <c r="C898" s="10"/>
      <c r="D898" s="10"/>
      <c r="E898" s="97"/>
      <c r="F898" s="10"/>
      <c r="L898" s="106"/>
      <c r="AE898" s="9"/>
    </row>
    <row r="899" spans="2:31" ht="12.5">
      <c r="B899" s="10"/>
      <c r="C899" s="10"/>
      <c r="D899" s="10"/>
      <c r="E899" s="97"/>
      <c r="F899" s="10"/>
      <c r="L899" s="106"/>
      <c r="AE899" s="9"/>
    </row>
    <row r="900" spans="2:31" ht="12.5">
      <c r="B900" s="10"/>
      <c r="C900" s="10"/>
      <c r="D900" s="10"/>
      <c r="E900" s="97"/>
      <c r="F900" s="10"/>
      <c r="L900" s="106"/>
      <c r="AE900" s="9"/>
    </row>
    <row r="901" spans="2:31" ht="12.5">
      <c r="B901" s="10"/>
      <c r="C901" s="10"/>
      <c r="D901" s="10"/>
      <c r="E901" s="97"/>
      <c r="F901" s="10"/>
      <c r="L901" s="106"/>
      <c r="AE901" s="9"/>
    </row>
    <row r="902" spans="2:31" ht="12.5">
      <c r="B902" s="10"/>
      <c r="C902" s="10"/>
      <c r="D902" s="10"/>
      <c r="E902" s="97"/>
      <c r="F902" s="10"/>
      <c r="L902" s="106"/>
      <c r="AE902" s="9"/>
    </row>
    <row r="903" spans="2:31" ht="12.5">
      <c r="B903" s="10"/>
      <c r="C903" s="10"/>
      <c r="D903" s="10"/>
      <c r="E903" s="97"/>
      <c r="F903" s="10"/>
      <c r="L903" s="106"/>
      <c r="AE903" s="9"/>
    </row>
    <row r="904" spans="2:31" ht="12.5">
      <c r="B904" s="10"/>
      <c r="C904" s="10"/>
      <c r="D904" s="10"/>
      <c r="E904" s="97"/>
      <c r="F904" s="10"/>
      <c r="L904" s="106"/>
      <c r="AE904" s="9"/>
    </row>
    <row r="905" spans="2:31" ht="12.5">
      <c r="B905" s="10"/>
      <c r="C905" s="10"/>
      <c r="D905" s="10"/>
      <c r="E905" s="97"/>
      <c r="F905" s="10"/>
      <c r="L905" s="106"/>
      <c r="AE905" s="9"/>
    </row>
    <row r="906" spans="2:31" ht="12.5">
      <c r="B906" s="10"/>
      <c r="C906" s="10"/>
      <c r="D906" s="10"/>
      <c r="E906" s="97"/>
      <c r="F906" s="10"/>
      <c r="L906" s="106"/>
      <c r="AE906" s="9"/>
    </row>
    <row r="907" spans="2:31" ht="12.5">
      <c r="B907" s="10"/>
      <c r="C907" s="10"/>
      <c r="D907" s="10"/>
      <c r="E907" s="97"/>
      <c r="F907" s="10"/>
      <c r="L907" s="106"/>
      <c r="AE907" s="9"/>
    </row>
    <row r="908" spans="2:31" ht="12.5">
      <c r="B908" s="10"/>
      <c r="C908" s="10"/>
      <c r="D908" s="10"/>
      <c r="E908" s="97"/>
      <c r="F908" s="10"/>
      <c r="L908" s="106"/>
      <c r="AE908" s="9"/>
    </row>
    <row r="909" spans="2:31" ht="12.5">
      <c r="B909" s="10"/>
      <c r="C909" s="10"/>
      <c r="D909" s="10"/>
      <c r="E909" s="97"/>
      <c r="F909" s="10"/>
      <c r="L909" s="106"/>
      <c r="AE909" s="9"/>
    </row>
    <row r="910" spans="2:31" ht="12.5">
      <c r="B910" s="10"/>
      <c r="C910" s="10"/>
      <c r="D910" s="10"/>
      <c r="E910" s="97"/>
      <c r="F910" s="10"/>
      <c r="L910" s="106"/>
      <c r="AE910" s="9"/>
    </row>
    <row r="911" spans="2:31" ht="12.5">
      <c r="B911" s="10"/>
      <c r="C911" s="10"/>
      <c r="D911" s="10"/>
      <c r="E911" s="97"/>
      <c r="F911" s="10"/>
      <c r="L911" s="106"/>
      <c r="AE911" s="9"/>
    </row>
    <row r="912" spans="2:31" ht="12.5">
      <c r="B912" s="10"/>
      <c r="C912" s="10"/>
      <c r="D912" s="10"/>
      <c r="E912" s="97"/>
      <c r="F912" s="10"/>
      <c r="L912" s="106"/>
      <c r="AE912" s="9"/>
    </row>
    <row r="913" spans="2:31" ht="12.5">
      <c r="B913" s="10"/>
      <c r="C913" s="10"/>
      <c r="D913" s="10"/>
      <c r="E913" s="97"/>
      <c r="F913" s="10"/>
      <c r="L913" s="106"/>
      <c r="AE913" s="9"/>
    </row>
    <row r="914" spans="2:31" ht="12.5">
      <c r="B914" s="10"/>
      <c r="C914" s="10"/>
      <c r="D914" s="10"/>
      <c r="E914" s="97"/>
      <c r="F914" s="10"/>
      <c r="L914" s="106"/>
      <c r="AE914" s="9"/>
    </row>
    <row r="915" spans="2:31" ht="12.5">
      <c r="B915" s="10"/>
      <c r="C915" s="10"/>
      <c r="D915" s="10"/>
      <c r="E915" s="97"/>
      <c r="F915" s="10"/>
      <c r="L915" s="106"/>
      <c r="AE915" s="9"/>
    </row>
    <row r="916" spans="2:31" ht="12.5">
      <c r="B916" s="10"/>
      <c r="C916" s="10"/>
      <c r="D916" s="10"/>
      <c r="E916" s="97"/>
      <c r="F916" s="10"/>
      <c r="L916" s="106"/>
      <c r="AE916" s="9"/>
    </row>
    <row r="917" spans="2:31" ht="12.5">
      <c r="B917" s="10"/>
      <c r="C917" s="10"/>
      <c r="D917" s="10"/>
      <c r="E917" s="97"/>
      <c r="F917" s="10"/>
      <c r="L917" s="106"/>
      <c r="AE917" s="9"/>
    </row>
    <row r="918" spans="2:31" ht="12.5">
      <c r="B918" s="10"/>
      <c r="C918" s="10"/>
      <c r="D918" s="10"/>
      <c r="E918" s="97"/>
      <c r="F918" s="10"/>
      <c r="L918" s="106"/>
      <c r="AE918" s="9"/>
    </row>
    <row r="919" spans="2:31" ht="12.5">
      <c r="B919" s="10"/>
      <c r="C919" s="10"/>
      <c r="D919" s="10"/>
      <c r="E919" s="97"/>
      <c r="F919" s="10"/>
      <c r="L919" s="106"/>
      <c r="AE919" s="9"/>
    </row>
    <row r="920" spans="2:31" ht="12.5">
      <c r="B920" s="10"/>
      <c r="C920" s="10"/>
      <c r="D920" s="10"/>
      <c r="E920" s="97"/>
      <c r="F920" s="10"/>
      <c r="L920" s="106"/>
      <c r="AE920" s="9"/>
    </row>
    <row r="921" spans="2:31" ht="12.5">
      <c r="B921" s="10"/>
      <c r="C921" s="10"/>
      <c r="D921" s="10"/>
      <c r="E921" s="97"/>
      <c r="F921" s="10"/>
      <c r="L921" s="106"/>
      <c r="AE921" s="9"/>
    </row>
    <row r="922" spans="2:31" ht="12.5">
      <c r="B922" s="10"/>
      <c r="C922" s="10"/>
      <c r="D922" s="10"/>
      <c r="E922" s="97"/>
      <c r="F922" s="10"/>
      <c r="L922" s="106"/>
      <c r="AE922" s="9"/>
    </row>
    <row r="923" spans="2:31" ht="12.5">
      <c r="B923" s="10"/>
      <c r="C923" s="10"/>
      <c r="D923" s="10"/>
      <c r="E923" s="97"/>
      <c r="F923" s="10"/>
      <c r="L923" s="106"/>
      <c r="AE923" s="9"/>
    </row>
    <row r="924" spans="2:31" ht="12.5">
      <c r="B924" s="10"/>
      <c r="C924" s="10"/>
      <c r="D924" s="10"/>
      <c r="E924" s="97"/>
      <c r="F924" s="10"/>
      <c r="L924" s="106"/>
      <c r="AE924" s="9"/>
    </row>
    <row r="925" spans="2:31" ht="12.5">
      <c r="B925" s="10"/>
      <c r="C925" s="10"/>
      <c r="D925" s="10"/>
      <c r="E925" s="97"/>
      <c r="F925" s="10"/>
      <c r="L925" s="106"/>
      <c r="AE925" s="9"/>
    </row>
    <row r="926" spans="2:31" ht="12.5">
      <c r="B926" s="10"/>
      <c r="C926" s="10"/>
      <c r="D926" s="10"/>
      <c r="E926" s="97"/>
      <c r="F926" s="10"/>
      <c r="L926" s="106"/>
      <c r="AE926" s="9"/>
    </row>
    <row r="927" spans="2:31" ht="12.5">
      <c r="B927" s="10"/>
      <c r="C927" s="10"/>
      <c r="D927" s="10"/>
      <c r="E927" s="97"/>
      <c r="F927" s="10"/>
      <c r="L927" s="106"/>
      <c r="AE927" s="9"/>
    </row>
    <row r="928" spans="2:31" ht="12.5">
      <c r="B928" s="10"/>
      <c r="C928" s="10"/>
      <c r="D928" s="10"/>
      <c r="E928" s="97"/>
      <c r="F928" s="10"/>
      <c r="L928" s="106"/>
      <c r="AE928" s="9"/>
    </row>
    <row r="929" spans="2:31" ht="12.5">
      <c r="B929" s="10"/>
      <c r="C929" s="10"/>
      <c r="D929" s="10"/>
      <c r="E929" s="97"/>
      <c r="F929" s="10"/>
      <c r="L929" s="106"/>
      <c r="AE929" s="9"/>
    </row>
    <row r="930" spans="2:31" ht="12.5">
      <c r="B930" s="10"/>
      <c r="C930" s="10"/>
      <c r="D930" s="10"/>
      <c r="E930" s="97"/>
      <c r="F930" s="10"/>
      <c r="L930" s="106"/>
      <c r="AE930" s="9"/>
    </row>
    <row r="931" spans="2:31" ht="12.5">
      <c r="B931" s="10"/>
      <c r="C931" s="10"/>
      <c r="D931" s="10"/>
      <c r="E931" s="97"/>
      <c r="F931" s="10"/>
      <c r="L931" s="106"/>
      <c r="AE931" s="9"/>
    </row>
    <row r="932" spans="2:31" ht="12.5">
      <c r="B932" s="10"/>
      <c r="C932" s="10"/>
      <c r="D932" s="10"/>
      <c r="E932" s="97"/>
      <c r="F932" s="10"/>
      <c r="L932" s="106"/>
      <c r="AE932" s="9"/>
    </row>
    <row r="933" spans="2:31" ht="12.5">
      <c r="B933" s="10"/>
      <c r="C933" s="10"/>
      <c r="D933" s="10"/>
      <c r="E933" s="97"/>
      <c r="F933" s="10"/>
      <c r="L933" s="106"/>
      <c r="AE933" s="9"/>
    </row>
    <row r="934" spans="2:31" ht="12.5">
      <c r="B934" s="10"/>
      <c r="C934" s="10"/>
      <c r="D934" s="10"/>
      <c r="E934" s="97"/>
      <c r="F934" s="10"/>
      <c r="L934" s="106"/>
      <c r="AE934" s="9"/>
    </row>
    <row r="935" spans="2:31" ht="12.5">
      <c r="B935" s="10"/>
      <c r="C935" s="10"/>
      <c r="D935" s="10"/>
      <c r="E935" s="97"/>
      <c r="F935" s="10"/>
      <c r="L935" s="106"/>
      <c r="AE935" s="9"/>
    </row>
    <row r="936" spans="2:31" ht="12.5">
      <c r="B936" s="10"/>
      <c r="C936" s="10"/>
      <c r="D936" s="10"/>
      <c r="E936" s="97"/>
      <c r="F936" s="10"/>
      <c r="L936" s="106"/>
      <c r="AE936" s="9"/>
    </row>
    <row r="937" spans="2:31" ht="12.5">
      <c r="B937" s="10"/>
      <c r="C937" s="10"/>
      <c r="D937" s="10"/>
      <c r="E937" s="97"/>
      <c r="F937" s="10"/>
      <c r="L937" s="106"/>
      <c r="AE937" s="9"/>
    </row>
    <row r="938" spans="2:31" ht="12.5">
      <c r="B938" s="10"/>
      <c r="C938" s="10"/>
      <c r="D938" s="10"/>
      <c r="E938" s="97"/>
      <c r="F938" s="10"/>
      <c r="L938" s="106"/>
      <c r="AE938" s="9"/>
    </row>
    <row r="939" spans="2:31" ht="12.5">
      <c r="B939" s="10"/>
      <c r="C939" s="10"/>
      <c r="D939" s="10"/>
      <c r="E939" s="97"/>
      <c r="F939" s="10"/>
      <c r="L939" s="106"/>
      <c r="AE939" s="9"/>
    </row>
    <row r="940" spans="2:31" ht="12.5">
      <c r="B940" s="10"/>
      <c r="C940" s="10"/>
      <c r="D940" s="10"/>
      <c r="E940" s="97"/>
      <c r="F940" s="10"/>
      <c r="L940" s="106"/>
      <c r="AE940" s="9"/>
    </row>
    <row r="941" spans="2:31" ht="12.5">
      <c r="B941" s="10"/>
      <c r="C941" s="10"/>
      <c r="D941" s="10"/>
      <c r="E941" s="97"/>
      <c r="F941" s="10"/>
      <c r="L941" s="106"/>
      <c r="AE941" s="9"/>
    </row>
    <row r="942" spans="2:31" ht="12.5">
      <c r="B942" s="10"/>
      <c r="C942" s="10"/>
      <c r="D942" s="10"/>
      <c r="E942" s="97"/>
      <c r="F942" s="10"/>
      <c r="L942" s="106"/>
      <c r="AE942" s="9"/>
    </row>
    <row r="943" spans="2:31" ht="12.5">
      <c r="B943" s="10"/>
      <c r="C943" s="10"/>
      <c r="D943" s="10"/>
      <c r="E943" s="97"/>
      <c r="F943" s="10"/>
      <c r="L943" s="106"/>
      <c r="AE943" s="9"/>
    </row>
    <row r="944" spans="2:31" ht="12.5">
      <c r="B944" s="10"/>
      <c r="C944" s="10"/>
      <c r="D944" s="10"/>
      <c r="E944" s="97"/>
      <c r="F944" s="10"/>
      <c r="L944" s="106"/>
      <c r="AE944" s="9"/>
    </row>
    <row r="945" spans="2:31" ht="12.5">
      <c r="B945" s="10"/>
      <c r="C945" s="10"/>
      <c r="D945" s="10"/>
      <c r="E945" s="97"/>
      <c r="F945" s="10"/>
      <c r="L945" s="106"/>
      <c r="AE945" s="9"/>
    </row>
    <row r="946" spans="2:31" ht="12.5">
      <c r="B946" s="10"/>
      <c r="C946" s="10"/>
      <c r="D946" s="10"/>
      <c r="E946" s="97"/>
      <c r="F946" s="10"/>
      <c r="L946" s="106"/>
      <c r="AE946" s="9"/>
    </row>
    <row r="947" spans="2:31" ht="12.5">
      <c r="B947" s="10"/>
      <c r="C947" s="10"/>
      <c r="D947" s="10"/>
      <c r="E947" s="97"/>
      <c r="F947" s="10"/>
      <c r="L947" s="106"/>
      <c r="AE947" s="9"/>
    </row>
    <row r="948" spans="2:31" ht="12.5">
      <c r="B948" s="10"/>
      <c r="C948" s="10"/>
      <c r="D948" s="10"/>
      <c r="E948" s="97"/>
      <c r="F948" s="10"/>
      <c r="L948" s="106"/>
      <c r="AE948" s="9"/>
    </row>
    <row r="949" spans="2:31" ht="12.5">
      <c r="B949" s="10"/>
      <c r="C949" s="10"/>
      <c r="D949" s="10"/>
      <c r="E949" s="97"/>
      <c r="F949" s="10"/>
      <c r="L949" s="106"/>
      <c r="AE949" s="9"/>
    </row>
    <row r="950" spans="2:31" ht="12.5">
      <c r="B950" s="10"/>
      <c r="C950" s="10"/>
      <c r="D950" s="10"/>
      <c r="E950" s="97"/>
      <c r="F950" s="10"/>
      <c r="L950" s="106"/>
      <c r="AE950" s="9"/>
    </row>
    <row r="951" spans="2:31" ht="12.5">
      <c r="B951" s="10"/>
      <c r="C951" s="10"/>
      <c r="D951" s="10"/>
      <c r="E951" s="97"/>
      <c r="F951" s="10"/>
      <c r="L951" s="106"/>
      <c r="AE951" s="9"/>
    </row>
    <row r="952" spans="2:31" ht="12.5">
      <c r="B952" s="10"/>
      <c r="C952" s="10"/>
      <c r="D952" s="10"/>
      <c r="E952" s="97"/>
      <c r="F952" s="10"/>
      <c r="L952" s="106"/>
      <c r="AE952" s="9"/>
    </row>
    <row r="953" spans="2:31" ht="12.5">
      <c r="B953" s="10"/>
      <c r="C953" s="10"/>
      <c r="D953" s="10"/>
      <c r="E953" s="97"/>
      <c r="F953" s="10"/>
      <c r="L953" s="106"/>
      <c r="AE953" s="9"/>
    </row>
    <row r="954" spans="2:31" ht="12.5">
      <c r="B954" s="10"/>
      <c r="C954" s="10"/>
      <c r="D954" s="10"/>
      <c r="E954" s="97"/>
      <c r="F954" s="10"/>
      <c r="L954" s="106"/>
      <c r="AE954" s="9"/>
    </row>
    <row r="955" spans="2:31" ht="12.5">
      <c r="B955" s="10"/>
      <c r="C955" s="10"/>
      <c r="D955" s="10"/>
      <c r="E955" s="97"/>
      <c r="F955" s="10"/>
      <c r="L955" s="106"/>
      <c r="AE955" s="9"/>
    </row>
    <row r="956" spans="2:31" ht="12.5">
      <c r="B956" s="10"/>
      <c r="C956" s="10"/>
      <c r="D956" s="10"/>
      <c r="E956" s="97"/>
      <c r="F956" s="10"/>
      <c r="L956" s="106"/>
      <c r="AE956" s="9"/>
    </row>
    <row r="957" spans="2:31" ht="12.5">
      <c r="B957" s="10"/>
      <c r="C957" s="10"/>
      <c r="D957" s="10"/>
      <c r="E957" s="97"/>
      <c r="F957" s="10"/>
      <c r="L957" s="106"/>
      <c r="AE957" s="9"/>
    </row>
    <row r="958" spans="2:31" ht="12.5">
      <c r="B958" s="10"/>
      <c r="C958" s="10"/>
      <c r="D958" s="10"/>
      <c r="E958" s="97"/>
      <c r="F958" s="10"/>
      <c r="L958" s="106"/>
      <c r="AE958" s="9"/>
    </row>
    <row r="959" spans="2:31" ht="12.5">
      <c r="B959" s="10"/>
      <c r="C959" s="10"/>
      <c r="D959" s="10"/>
      <c r="E959" s="97"/>
      <c r="F959" s="10"/>
      <c r="L959" s="106"/>
      <c r="AE959" s="9"/>
    </row>
    <row r="960" spans="2:31" ht="12.5">
      <c r="B960" s="10"/>
      <c r="C960" s="10"/>
      <c r="D960" s="10"/>
      <c r="E960" s="97"/>
      <c r="F960" s="10"/>
      <c r="L960" s="106"/>
      <c r="AE960" s="9"/>
    </row>
    <row r="961" spans="2:31" ht="12.5">
      <c r="B961" s="10"/>
      <c r="C961" s="10"/>
      <c r="D961" s="10"/>
      <c r="E961" s="97"/>
      <c r="F961" s="10"/>
      <c r="L961" s="106"/>
      <c r="AE961" s="9"/>
    </row>
    <row r="962" spans="2:31" ht="12.5">
      <c r="B962" s="10"/>
      <c r="C962" s="10"/>
      <c r="D962" s="10"/>
      <c r="E962" s="97"/>
      <c r="F962" s="10"/>
      <c r="L962" s="106"/>
      <c r="AE962" s="9"/>
    </row>
    <row r="963" spans="2:31" ht="12.5">
      <c r="B963" s="10"/>
      <c r="C963" s="10"/>
      <c r="D963" s="10"/>
      <c r="E963" s="97"/>
      <c r="F963" s="10"/>
      <c r="L963" s="106"/>
      <c r="AE963" s="9"/>
    </row>
    <row r="964" spans="2:31" ht="12.5">
      <c r="B964" s="10"/>
      <c r="C964" s="10"/>
      <c r="D964" s="10"/>
      <c r="E964" s="97"/>
      <c r="F964" s="10"/>
      <c r="L964" s="106"/>
      <c r="AE964" s="9"/>
    </row>
    <row r="965" spans="2:31" ht="12.5">
      <c r="B965" s="10"/>
      <c r="C965" s="10"/>
      <c r="D965" s="10"/>
      <c r="E965" s="97"/>
      <c r="F965" s="10"/>
      <c r="L965" s="106"/>
      <c r="AE965" s="9"/>
    </row>
    <row r="966" spans="2:31" ht="12.5">
      <c r="B966" s="10"/>
      <c r="C966" s="10"/>
      <c r="D966" s="10"/>
      <c r="E966" s="97"/>
      <c r="F966" s="10"/>
      <c r="L966" s="106"/>
      <c r="AE966" s="9"/>
    </row>
    <row r="967" spans="2:31" ht="12.5">
      <c r="B967" s="10"/>
      <c r="C967" s="10"/>
      <c r="D967" s="10"/>
      <c r="E967" s="97"/>
      <c r="F967" s="10"/>
      <c r="L967" s="106"/>
      <c r="AE967" s="9"/>
    </row>
    <row r="968" spans="2:31" ht="12.5">
      <c r="B968" s="10"/>
      <c r="C968" s="10"/>
      <c r="D968" s="10"/>
      <c r="E968" s="97"/>
      <c r="F968" s="10"/>
      <c r="L968" s="106"/>
      <c r="AE968" s="9"/>
    </row>
    <row r="969" spans="2:31" ht="12.5">
      <c r="B969" s="10"/>
      <c r="C969" s="10"/>
      <c r="D969" s="10"/>
      <c r="E969" s="97"/>
      <c r="F969" s="10"/>
      <c r="L969" s="106"/>
      <c r="AE969" s="9"/>
    </row>
    <row r="970" spans="2:31" ht="12.5">
      <c r="B970" s="10"/>
      <c r="C970" s="10"/>
      <c r="D970" s="10"/>
      <c r="E970" s="97"/>
      <c r="F970" s="10"/>
      <c r="L970" s="106"/>
      <c r="AE970" s="9"/>
    </row>
    <row r="971" spans="2:31" ht="12.5">
      <c r="B971" s="10"/>
      <c r="C971" s="10"/>
      <c r="D971" s="10"/>
      <c r="E971" s="97"/>
      <c r="F971" s="10"/>
      <c r="L971" s="106"/>
      <c r="AE971" s="9"/>
    </row>
    <row r="972" spans="2:31" ht="12.5">
      <c r="B972" s="10"/>
      <c r="C972" s="10"/>
      <c r="D972" s="10"/>
      <c r="E972" s="97"/>
      <c r="F972" s="10"/>
      <c r="L972" s="106"/>
      <c r="AE972" s="9"/>
    </row>
    <row r="973" spans="2:31" ht="12.5">
      <c r="B973" s="10"/>
      <c r="C973" s="10"/>
      <c r="D973" s="10"/>
      <c r="E973" s="97"/>
      <c r="F973" s="10"/>
      <c r="L973" s="106"/>
      <c r="AE973" s="9"/>
    </row>
  </sheetData>
  <autoFilter ref="F5:F645" xr:uid="{00000000-0009-0000-0000-000004000000}">
    <filterColumn colId="0">
      <filters>
        <filter val="12B"/>
      </filters>
    </filterColumn>
    <sortState xmlns:xlrd2="http://schemas.microsoft.com/office/spreadsheetml/2017/richdata2" ref="F5:F645">
      <sortCondition ref="F5:F64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652"/>
  <sheetViews>
    <sheetView workbookViewId="0"/>
  </sheetViews>
  <sheetFormatPr defaultColWidth="12.6328125" defaultRowHeight="15.75" customHeight="1"/>
  <cols>
    <col min="1" max="1" width="4.08984375" customWidth="1"/>
    <col min="2" max="2" width="7.6328125" customWidth="1"/>
    <col min="3" max="3" width="10.6328125" customWidth="1"/>
    <col min="4" max="4" width="19" customWidth="1"/>
    <col min="5" max="5" width="8.26953125" customWidth="1"/>
    <col min="6" max="6" width="23.36328125" customWidth="1"/>
    <col min="7" max="7" width="10.90625" customWidth="1"/>
    <col min="8" max="8" width="7.90625" customWidth="1"/>
    <col min="9" max="9" width="19.26953125" customWidth="1"/>
    <col min="10" max="10" width="24.453125" customWidth="1"/>
    <col min="11" max="11" width="12.36328125" customWidth="1"/>
    <col min="12" max="12" width="33.7265625" customWidth="1"/>
    <col min="13" max="13" width="13.7265625" customWidth="1"/>
    <col min="14" max="14" width="29" customWidth="1"/>
  </cols>
  <sheetData>
    <row r="1" spans="1:14" ht="15.75" customHeight="1">
      <c r="A1" s="140" t="s">
        <v>966</v>
      </c>
      <c r="B1" s="55" t="s">
        <v>692</v>
      </c>
      <c r="F1" s="140" t="s">
        <v>17</v>
      </c>
      <c r="G1" s="140" t="s">
        <v>967</v>
      </c>
      <c r="H1" s="140" t="s">
        <v>968</v>
      </c>
      <c r="I1" s="140" t="s">
        <v>969</v>
      </c>
      <c r="J1" s="140" t="s">
        <v>970</v>
      </c>
      <c r="K1" s="140" t="s">
        <v>971</v>
      </c>
      <c r="L1" s="141" t="s">
        <v>972</v>
      </c>
      <c r="M1" s="140" t="s">
        <v>973</v>
      </c>
      <c r="N1" s="140" t="s">
        <v>974</v>
      </c>
    </row>
    <row r="2" spans="1:14" ht="15.75" customHeight="1">
      <c r="A2" s="4">
        <v>1</v>
      </c>
      <c r="B2" s="4" t="s">
        <v>21</v>
      </c>
      <c r="C2" s="4">
        <v>2005929926</v>
      </c>
      <c r="D2" s="47" t="s">
        <v>975</v>
      </c>
      <c r="E2" s="47" t="s">
        <v>976</v>
      </c>
      <c r="F2" s="68" t="s">
        <v>22</v>
      </c>
      <c r="G2" s="142">
        <v>41880</v>
      </c>
      <c r="H2" s="47" t="s">
        <v>977</v>
      </c>
      <c r="I2" s="47">
        <v>68314012551</v>
      </c>
      <c r="J2" s="47"/>
      <c r="K2" s="47"/>
      <c r="L2" s="47"/>
      <c r="M2" s="47"/>
      <c r="N2" s="47"/>
    </row>
    <row r="3" spans="1:14" ht="15.75" customHeight="1">
      <c r="A3" s="4">
        <v>2</v>
      </c>
      <c r="B3" s="4" t="s">
        <v>21</v>
      </c>
      <c r="C3" s="4">
        <v>2005987563</v>
      </c>
      <c r="D3" s="47" t="s">
        <v>978</v>
      </c>
      <c r="E3" s="47" t="s">
        <v>979</v>
      </c>
      <c r="F3" s="68" t="s">
        <v>23</v>
      </c>
      <c r="G3" s="142">
        <v>41921</v>
      </c>
      <c r="H3" s="47" t="s">
        <v>977</v>
      </c>
      <c r="I3" s="47">
        <v>68314011299</v>
      </c>
      <c r="J3" s="47"/>
      <c r="K3" s="47"/>
      <c r="L3" s="47"/>
      <c r="M3" s="47"/>
      <c r="N3" s="47"/>
    </row>
    <row r="4" spans="1:14" ht="15.75" customHeight="1">
      <c r="A4" s="4">
        <v>3</v>
      </c>
      <c r="B4" s="4" t="s">
        <v>21</v>
      </c>
      <c r="C4" s="4">
        <v>2007861016</v>
      </c>
      <c r="D4" s="47" t="s">
        <v>980</v>
      </c>
      <c r="E4" s="47" t="s">
        <v>981</v>
      </c>
      <c r="F4" s="68" t="s">
        <v>24</v>
      </c>
      <c r="G4" s="142">
        <v>41640</v>
      </c>
      <c r="H4" s="47" t="s">
        <v>982</v>
      </c>
      <c r="I4" s="47">
        <v>68214012739</v>
      </c>
      <c r="J4" s="47"/>
      <c r="K4" s="47"/>
      <c r="L4" s="47"/>
      <c r="M4" s="47"/>
      <c r="N4" s="47"/>
    </row>
    <row r="5" spans="1:14" ht="15.75" customHeight="1">
      <c r="A5" s="4">
        <v>4</v>
      </c>
      <c r="B5" s="4" t="s">
        <v>21</v>
      </c>
      <c r="C5" s="4">
        <v>2007275982</v>
      </c>
      <c r="D5" s="47" t="s">
        <v>983</v>
      </c>
      <c r="E5" s="47" t="s">
        <v>984</v>
      </c>
      <c r="F5" s="68" t="s">
        <v>25</v>
      </c>
      <c r="G5" s="143">
        <v>41964</v>
      </c>
      <c r="H5" s="47" t="s">
        <v>977</v>
      </c>
      <c r="I5" s="47">
        <v>68314008738</v>
      </c>
      <c r="J5" s="47"/>
      <c r="K5" s="47"/>
      <c r="L5" s="47"/>
      <c r="M5" s="47"/>
      <c r="N5" s="47"/>
    </row>
    <row r="6" spans="1:14" ht="15.75" customHeight="1">
      <c r="A6" s="4">
        <v>5</v>
      </c>
      <c r="B6" s="4" t="s">
        <v>21</v>
      </c>
      <c r="C6" s="4">
        <v>2005932767</v>
      </c>
      <c r="D6" s="47" t="s">
        <v>985</v>
      </c>
      <c r="E6" s="47" t="s">
        <v>986</v>
      </c>
      <c r="F6" s="68" t="s">
        <v>26</v>
      </c>
      <c r="G6" s="142">
        <v>41827</v>
      </c>
      <c r="H6" s="47" t="s">
        <v>982</v>
      </c>
      <c r="I6" s="47">
        <v>68214008449</v>
      </c>
      <c r="J6" s="47"/>
      <c r="K6" s="47"/>
      <c r="L6" s="47"/>
      <c r="M6" s="47"/>
      <c r="N6" s="47"/>
    </row>
    <row r="7" spans="1:14" ht="15.75" customHeight="1">
      <c r="A7" s="4">
        <v>6</v>
      </c>
      <c r="B7" s="4" t="s">
        <v>21</v>
      </c>
      <c r="C7" s="4">
        <v>2005987564</v>
      </c>
      <c r="D7" s="47" t="s">
        <v>987</v>
      </c>
      <c r="E7" s="47" t="s">
        <v>988</v>
      </c>
      <c r="F7" s="68" t="s">
        <v>27</v>
      </c>
      <c r="G7" s="142">
        <v>41771</v>
      </c>
      <c r="H7" s="47" t="s">
        <v>977</v>
      </c>
      <c r="I7" s="47">
        <v>68314005263</v>
      </c>
      <c r="J7" s="47"/>
      <c r="K7" s="47"/>
      <c r="L7" s="47"/>
      <c r="M7" s="47"/>
      <c r="N7" s="47"/>
    </row>
    <row r="8" spans="1:14" ht="15.75" customHeight="1">
      <c r="A8" s="4">
        <v>7</v>
      </c>
      <c r="B8" s="4" t="s">
        <v>21</v>
      </c>
      <c r="C8" s="4">
        <v>2007861253</v>
      </c>
      <c r="D8" s="47" t="s">
        <v>989</v>
      </c>
      <c r="E8" s="47" t="s">
        <v>990</v>
      </c>
      <c r="F8" s="68" t="s">
        <v>28</v>
      </c>
      <c r="G8" s="142">
        <v>41667</v>
      </c>
      <c r="H8" s="47" t="s">
        <v>982</v>
      </c>
      <c r="I8" s="47">
        <v>68214006126</v>
      </c>
      <c r="J8" s="47"/>
      <c r="K8" s="47"/>
      <c r="L8" s="47"/>
      <c r="M8" s="47"/>
      <c r="N8" s="47"/>
    </row>
    <row r="9" spans="1:14" ht="15.75" customHeight="1">
      <c r="A9" s="4">
        <v>8</v>
      </c>
      <c r="B9" s="4" t="s">
        <v>21</v>
      </c>
      <c r="C9" s="4">
        <v>2007282084</v>
      </c>
      <c r="D9" s="47" t="s">
        <v>991</v>
      </c>
      <c r="E9" s="47" t="s">
        <v>992</v>
      </c>
      <c r="F9" s="68" t="s">
        <v>29</v>
      </c>
      <c r="G9" s="142">
        <v>41822</v>
      </c>
      <c r="H9" s="47" t="s">
        <v>977</v>
      </c>
      <c r="I9" s="47">
        <v>68314004312</v>
      </c>
      <c r="J9" s="47"/>
      <c r="K9" s="47"/>
      <c r="L9" s="47"/>
      <c r="M9" s="47"/>
      <c r="N9" s="47"/>
    </row>
    <row r="10" spans="1:14" ht="15.75" customHeight="1">
      <c r="A10" s="4">
        <v>9</v>
      </c>
      <c r="B10" s="4" t="s">
        <v>21</v>
      </c>
      <c r="C10" s="4">
        <v>2007771303</v>
      </c>
      <c r="D10" s="47" t="s">
        <v>993</v>
      </c>
      <c r="E10" s="47" t="s">
        <v>994</v>
      </c>
      <c r="F10" s="68" t="s">
        <v>30</v>
      </c>
      <c r="G10" s="142">
        <v>41786</v>
      </c>
      <c r="H10" s="47" t="s">
        <v>977</v>
      </c>
      <c r="I10" s="47">
        <v>68314011169</v>
      </c>
      <c r="J10" s="47"/>
      <c r="K10" s="47"/>
      <c r="L10" s="47"/>
      <c r="M10" s="47"/>
      <c r="N10" s="47"/>
    </row>
    <row r="11" spans="1:14" ht="15.75" customHeight="1">
      <c r="A11" s="4">
        <v>10</v>
      </c>
      <c r="B11" s="4" t="s">
        <v>21</v>
      </c>
      <c r="C11" s="4">
        <v>2005987566</v>
      </c>
      <c r="D11" s="47" t="s">
        <v>995</v>
      </c>
      <c r="E11" s="47" t="s">
        <v>996</v>
      </c>
      <c r="F11" s="68" t="s">
        <v>31</v>
      </c>
      <c r="G11" s="142">
        <v>41918</v>
      </c>
      <c r="H11" s="47" t="s">
        <v>982</v>
      </c>
      <c r="I11" s="47">
        <v>68214008536</v>
      </c>
      <c r="J11" s="47"/>
      <c r="K11" s="47"/>
      <c r="L11" s="47"/>
      <c r="M11" s="47"/>
      <c r="N11" s="47"/>
    </row>
    <row r="12" spans="1:14" ht="15.75" customHeight="1">
      <c r="A12" s="4">
        <v>11</v>
      </c>
      <c r="B12" s="4" t="s">
        <v>21</v>
      </c>
      <c r="C12" s="4">
        <v>2005929465</v>
      </c>
      <c r="D12" s="47" t="s">
        <v>997</v>
      </c>
      <c r="E12" s="47" t="s">
        <v>998</v>
      </c>
      <c r="F12" s="68" t="s">
        <v>32</v>
      </c>
      <c r="G12" s="142">
        <v>41672</v>
      </c>
      <c r="H12" s="47" t="s">
        <v>977</v>
      </c>
      <c r="I12" s="47">
        <v>68314011089</v>
      </c>
      <c r="J12" s="47"/>
      <c r="K12" s="47"/>
      <c r="L12" s="47"/>
      <c r="M12" s="47"/>
      <c r="N12" s="47"/>
    </row>
    <row r="13" spans="1:14" ht="15.75" customHeight="1">
      <c r="A13" s="4">
        <v>12</v>
      </c>
      <c r="B13" s="4" t="s">
        <v>21</v>
      </c>
      <c r="C13" s="4">
        <v>2005929092</v>
      </c>
      <c r="D13" s="47" t="s">
        <v>995</v>
      </c>
      <c r="E13" s="47" t="s">
        <v>999</v>
      </c>
      <c r="F13" s="68" t="s">
        <v>33</v>
      </c>
      <c r="G13" s="142">
        <v>41951</v>
      </c>
      <c r="H13" s="47" t="s">
        <v>977</v>
      </c>
      <c r="I13" s="47">
        <v>68314008959</v>
      </c>
      <c r="J13" s="47"/>
      <c r="K13" s="47"/>
      <c r="L13" s="47"/>
      <c r="M13" s="47"/>
      <c r="N13" s="47"/>
    </row>
    <row r="14" spans="1:14" ht="15.75" customHeight="1">
      <c r="A14" s="4">
        <v>13</v>
      </c>
      <c r="B14" s="4" t="s">
        <v>21</v>
      </c>
      <c r="C14" s="4">
        <v>2007281821</v>
      </c>
      <c r="D14" s="47" t="s">
        <v>1000</v>
      </c>
      <c r="E14" s="47" t="s">
        <v>1001</v>
      </c>
      <c r="F14" s="68" t="s">
        <v>34</v>
      </c>
      <c r="G14" s="142">
        <v>41950</v>
      </c>
      <c r="H14" s="47" t="s">
        <v>982</v>
      </c>
      <c r="I14" s="47">
        <v>68214007220</v>
      </c>
      <c r="J14" s="47"/>
      <c r="K14" s="47"/>
      <c r="L14" s="47"/>
      <c r="M14" s="47"/>
      <c r="N14" s="47"/>
    </row>
    <row r="15" spans="1:14" ht="15.75" customHeight="1">
      <c r="A15" s="4">
        <v>14</v>
      </c>
      <c r="B15" s="4" t="s">
        <v>21</v>
      </c>
      <c r="C15" s="4">
        <v>2007771938</v>
      </c>
      <c r="D15" s="47" t="s">
        <v>1002</v>
      </c>
      <c r="E15" s="47" t="s">
        <v>1003</v>
      </c>
      <c r="F15" s="68" t="s">
        <v>35</v>
      </c>
      <c r="G15" s="142">
        <v>41740</v>
      </c>
      <c r="H15" s="47" t="s">
        <v>977</v>
      </c>
      <c r="I15" s="47">
        <v>68214001702</v>
      </c>
      <c r="J15" s="47"/>
      <c r="K15" s="47"/>
      <c r="L15" s="47"/>
      <c r="M15" s="47"/>
      <c r="N15" s="47"/>
    </row>
    <row r="16" spans="1:14" ht="15.75" customHeight="1">
      <c r="A16" s="4">
        <v>15</v>
      </c>
      <c r="B16" s="4" t="s">
        <v>21</v>
      </c>
      <c r="C16" s="4">
        <v>2007269049</v>
      </c>
      <c r="D16" s="47" t="s">
        <v>1004</v>
      </c>
      <c r="E16" s="47" t="s">
        <v>1003</v>
      </c>
      <c r="F16" s="68" t="s">
        <v>36</v>
      </c>
      <c r="G16" s="142">
        <v>41642</v>
      </c>
      <c r="H16" s="47" t="s">
        <v>977</v>
      </c>
      <c r="I16" s="47">
        <v>68314005469</v>
      </c>
      <c r="J16" s="47"/>
      <c r="K16" s="47"/>
      <c r="L16" s="47"/>
      <c r="M16" s="47"/>
      <c r="N16" s="47"/>
    </row>
    <row r="17" spans="1:14" ht="15.75" customHeight="1">
      <c r="A17" s="4">
        <v>16</v>
      </c>
      <c r="B17" s="4" t="s">
        <v>21</v>
      </c>
      <c r="C17" s="4">
        <v>2005985963</v>
      </c>
      <c r="D17" s="47" t="s">
        <v>1005</v>
      </c>
      <c r="E17" s="47" t="s">
        <v>1006</v>
      </c>
      <c r="F17" s="68" t="s">
        <v>37</v>
      </c>
      <c r="G17" s="142">
        <v>41846</v>
      </c>
      <c r="H17" s="47" t="s">
        <v>977</v>
      </c>
      <c r="I17" s="47">
        <v>68314004478</v>
      </c>
      <c r="J17" s="47"/>
      <c r="K17" s="47"/>
      <c r="L17" s="47"/>
      <c r="M17" s="47"/>
      <c r="N17" s="47"/>
    </row>
    <row r="18" spans="1:14" ht="15.75" customHeight="1">
      <c r="A18" s="4">
        <v>17</v>
      </c>
      <c r="B18" s="4" t="s">
        <v>21</v>
      </c>
      <c r="C18" s="4">
        <v>2007281822</v>
      </c>
      <c r="D18" s="47" t="s">
        <v>1007</v>
      </c>
      <c r="E18" s="47" t="s">
        <v>1008</v>
      </c>
      <c r="F18" s="68" t="s">
        <v>38</v>
      </c>
      <c r="G18" s="142">
        <v>41921</v>
      </c>
      <c r="H18" s="47" t="s">
        <v>977</v>
      </c>
      <c r="I18" s="47">
        <v>68314004554</v>
      </c>
      <c r="J18" s="47"/>
      <c r="K18" s="47"/>
      <c r="L18" s="47"/>
      <c r="M18" s="47"/>
      <c r="N18" s="47"/>
    </row>
    <row r="19" spans="1:14" ht="15.75" customHeight="1">
      <c r="A19" s="4">
        <v>18</v>
      </c>
      <c r="B19" s="4" t="s">
        <v>21</v>
      </c>
      <c r="C19" s="4">
        <v>2007289895</v>
      </c>
      <c r="D19" s="47" t="s">
        <v>1009</v>
      </c>
      <c r="E19" s="47" t="s">
        <v>1010</v>
      </c>
      <c r="F19" s="68" t="s">
        <v>39</v>
      </c>
      <c r="G19" s="142">
        <v>41640</v>
      </c>
      <c r="H19" s="47" t="s">
        <v>977</v>
      </c>
      <c r="I19" s="47">
        <v>68314005823</v>
      </c>
      <c r="J19" s="47"/>
      <c r="K19" s="47"/>
      <c r="L19" s="47"/>
      <c r="M19" s="47"/>
      <c r="N19" s="47"/>
    </row>
    <row r="20" spans="1:14" ht="12.5">
      <c r="A20" s="4">
        <v>19</v>
      </c>
      <c r="B20" s="4" t="s">
        <v>21</v>
      </c>
      <c r="C20" s="4">
        <v>2006022256</v>
      </c>
      <c r="D20" s="47" t="s">
        <v>1011</v>
      </c>
      <c r="E20" s="47" t="s">
        <v>1012</v>
      </c>
      <c r="F20" s="68" t="s">
        <v>40</v>
      </c>
      <c r="G20" s="142">
        <v>41850</v>
      </c>
      <c r="H20" s="47" t="s">
        <v>977</v>
      </c>
      <c r="I20" s="47">
        <v>68314008751</v>
      </c>
      <c r="J20" s="47"/>
      <c r="K20" s="47"/>
      <c r="L20" s="47"/>
      <c r="M20" s="47"/>
      <c r="N20" s="47"/>
    </row>
    <row r="21" spans="1:14" ht="12.5">
      <c r="A21" s="4">
        <v>20</v>
      </c>
      <c r="B21" s="4" t="s">
        <v>21</v>
      </c>
      <c r="C21" s="4">
        <v>2005930865</v>
      </c>
      <c r="D21" s="47" t="s">
        <v>1013</v>
      </c>
      <c r="E21" s="47" t="s">
        <v>1014</v>
      </c>
      <c r="F21" s="68" t="s">
        <v>41</v>
      </c>
      <c r="G21" s="142">
        <v>41697</v>
      </c>
      <c r="H21" s="47" t="s">
        <v>982</v>
      </c>
      <c r="I21" s="47">
        <v>68214006117</v>
      </c>
      <c r="J21" s="47"/>
      <c r="K21" s="47"/>
      <c r="L21" s="47"/>
      <c r="M21" s="47"/>
      <c r="N21" s="47"/>
    </row>
    <row r="22" spans="1:14" ht="12.5">
      <c r="A22" s="4">
        <v>21</v>
      </c>
      <c r="B22" s="4" t="s">
        <v>21</v>
      </c>
      <c r="C22" s="4">
        <v>2007779557</v>
      </c>
      <c r="D22" s="47" t="s">
        <v>1015</v>
      </c>
      <c r="E22" s="47" t="s">
        <v>1016</v>
      </c>
      <c r="F22" s="68" t="s">
        <v>42</v>
      </c>
      <c r="G22" s="143">
        <v>41960</v>
      </c>
      <c r="H22" s="47" t="s">
        <v>977</v>
      </c>
      <c r="I22" s="47">
        <v>68314010442</v>
      </c>
      <c r="J22" s="47"/>
      <c r="K22" s="47"/>
      <c r="L22" s="47"/>
      <c r="M22" s="47"/>
      <c r="N22" s="47"/>
    </row>
    <row r="23" spans="1:14" ht="12.5">
      <c r="A23" s="4">
        <v>22</v>
      </c>
      <c r="B23" s="4" t="s">
        <v>21</v>
      </c>
      <c r="C23" s="4">
        <v>2007361108</v>
      </c>
      <c r="D23" s="47" t="s">
        <v>1017</v>
      </c>
      <c r="E23" s="47" t="s">
        <v>1018</v>
      </c>
      <c r="F23" s="68" t="s">
        <v>43</v>
      </c>
      <c r="G23" s="143">
        <v>41960</v>
      </c>
      <c r="H23" s="47" t="s">
        <v>977</v>
      </c>
      <c r="I23" s="47">
        <v>68314008947</v>
      </c>
      <c r="J23" s="47"/>
      <c r="K23" s="47"/>
      <c r="L23" s="47"/>
      <c r="M23" s="47"/>
      <c r="N23" s="47"/>
    </row>
    <row r="24" spans="1:14" ht="12.5">
      <c r="A24" s="4">
        <v>23</v>
      </c>
      <c r="B24" s="4" t="s">
        <v>21</v>
      </c>
      <c r="C24" s="4">
        <v>2007290526</v>
      </c>
      <c r="D24" s="47" t="s">
        <v>1019</v>
      </c>
      <c r="E24" s="47" t="s">
        <v>1020</v>
      </c>
      <c r="F24" s="68" t="s">
        <v>44</v>
      </c>
      <c r="G24" s="142">
        <v>41736</v>
      </c>
      <c r="H24" s="47" t="s">
        <v>977</v>
      </c>
      <c r="I24" s="47">
        <v>68314006827</v>
      </c>
      <c r="J24" s="47"/>
      <c r="K24" s="47"/>
      <c r="L24" s="47"/>
      <c r="M24" s="47"/>
      <c r="N24" s="47"/>
    </row>
    <row r="25" spans="1:14" ht="12.5">
      <c r="A25" s="4">
        <v>24</v>
      </c>
      <c r="B25" s="4" t="s">
        <v>21</v>
      </c>
      <c r="C25" s="4">
        <v>2006770213</v>
      </c>
      <c r="D25" s="47" t="s">
        <v>1021</v>
      </c>
      <c r="E25" s="47" t="s">
        <v>1022</v>
      </c>
      <c r="F25" s="68" t="s">
        <v>45</v>
      </c>
      <c r="G25" s="143">
        <v>41989</v>
      </c>
      <c r="H25" s="47" t="s">
        <v>982</v>
      </c>
      <c r="I25" s="47">
        <v>68214000834</v>
      </c>
      <c r="J25" s="47"/>
      <c r="K25" s="47"/>
      <c r="L25" s="47"/>
      <c r="M25" s="47"/>
      <c r="N25" s="47"/>
    </row>
    <row r="26" spans="1:14" ht="12.5">
      <c r="A26" s="4">
        <v>25</v>
      </c>
      <c r="B26" s="4" t="s">
        <v>21</v>
      </c>
      <c r="C26" s="4">
        <v>2007774899</v>
      </c>
      <c r="D26" s="47" t="s">
        <v>1023</v>
      </c>
      <c r="E26" s="47" t="s">
        <v>1024</v>
      </c>
      <c r="F26" s="68" t="s">
        <v>46</v>
      </c>
      <c r="G26" s="143">
        <v>41937</v>
      </c>
      <c r="H26" s="47" t="s">
        <v>977</v>
      </c>
      <c r="I26" s="47">
        <v>58314005412</v>
      </c>
      <c r="J26" s="47"/>
      <c r="K26" s="47"/>
      <c r="L26" s="47"/>
      <c r="M26" s="47"/>
      <c r="N26" s="47"/>
    </row>
    <row r="27" spans="1:14" ht="12.5">
      <c r="A27" s="4">
        <v>26</v>
      </c>
      <c r="B27" s="4" t="s">
        <v>21</v>
      </c>
      <c r="C27" s="4">
        <v>2007281828</v>
      </c>
      <c r="D27" s="47" t="s">
        <v>1025</v>
      </c>
      <c r="E27" s="47" t="s">
        <v>1026</v>
      </c>
      <c r="F27" s="68" t="s">
        <v>47</v>
      </c>
      <c r="G27" s="142">
        <v>41710</v>
      </c>
      <c r="H27" s="47" t="s">
        <v>977</v>
      </c>
      <c r="I27" s="47">
        <v>68314011540</v>
      </c>
      <c r="J27" s="47"/>
      <c r="K27" s="47"/>
      <c r="L27" s="47"/>
      <c r="M27" s="47"/>
      <c r="N27" s="47"/>
    </row>
    <row r="28" spans="1:14" ht="12.5">
      <c r="A28" s="4">
        <v>27</v>
      </c>
      <c r="B28" s="4" t="s">
        <v>21</v>
      </c>
      <c r="C28" s="4">
        <v>2007398127</v>
      </c>
      <c r="D28" s="47" t="s">
        <v>1027</v>
      </c>
      <c r="E28" s="47" t="s">
        <v>1028</v>
      </c>
      <c r="F28" s="68" t="s">
        <v>49</v>
      </c>
      <c r="G28" s="142">
        <v>41652</v>
      </c>
      <c r="H28" s="47" t="s">
        <v>977</v>
      </c>
      <c r="I28" s="47">
        <v>68314012856</v>
      </c>
      <c r="J28" s="47"/>
      <c r="K28" s="47"/>
      <c r="L28" s="47"/>
      <c r="M28" s="47"/>
      <c r="N28" s="47"/>
    </row>
    <row r="29" spans="1:14" ht="12.5">
      <c r="A29" s="4">
        <v>28</v>
      </c>
      <c r="B29" s="4" t="s">
        <v>21</v>
      </c>
      <c r="C29" s="4">
        <v>2007290534</v>
      </c>
      <c r="D29" s="47" t="s">
        <v>1029</v>
      </c>
      <c r="E29" s="47" t="s">
        <v>1030</v>
      </c>
      <c r="F29" s="68" t="s">
        <v>50</v>
      </c>
      <c r="G29" s="142">
        <v>41809</v>
      </c>
      <c r="H29" s="47" t="s">
        <v>977</v>
      </c>
      <c r="I29" s="47">
        <v>68314005705</v>
      </c>
      <c r="J29" s="47"/>
      <c r="K29" s="47"/>
      <c r="L29" s="47"/>
      <c r="M29" s="47"/>
      <c r="N29" s="47"/>
    </row>
    <row r="30" spans="1:14" ht="12.5">
      <c r="A30" s="4">
        <v>29</v>
      </c>
      <c r="B30" s="4" t="s">
        <v>51</v>
      </c>
      <c r="C30" s="4">
        <v>2005925205</v>
      </c>
      <c r="D30" s="47" t="s">
        <v>1031</v>
      </c>
      <c r="E30" s="47" t="s">
        <v>1032</v>
      </c>
      <c r="F30" s="68" t="s">
        <v>52</v>
      </c>
      <c r="G30" s="142">
        <v>41811</v>
      </c>
      <c r="H30" s="47" t="s">
        <v>982</v>
      </c>
      <c r="I30" s="47">
        <v>68214001956</v>
      </c>
      <c r="J30" s="47"/>
      <c r="K30" s="47"/>
      <c r="L30" s="47"/>
      <c r="M30" s="47"/>
      <c r="N30" s="47"/>
    </row>
    <row r="31" spans="1:14" ht="12.5">
      <c r="A31" s="4">
        <v>30</v>
      </c>
      <c r="B31" s="4" t="s">
        <v>51</v>
      </c>
      <c r="C31" s="4">
        <v>2007291610</v>
      </c>
      <c r="D31" s="47" t="s">
        <v>1033</v>
      </c>
      <c r="E31" s="47" t="s">
        <v>1034</v>
      </c>
      <c r="F31" s="68" t="s">
        <v>53</v>
      </c>
      <c r="G31" s="142">
        <v>41945</v>
      </c>
      <c r="H31" s="47" t="s">
        <v>977</v>
      </c>
      <c r="I31" s="47">
        <v>68314009847</v>
      </c>
      <c r="J31" s="47"/>
      <c r="K31" s="47"/>
      <c r="L31" s="47"/>
      <c r="M31" s="47"/>
      <c r="N31" s="47"/>
    </row>
    <row r="32" spans="1:14" ht="12.5">
      <c r="A32" s="4">
        <v>31</v>
      </c>
      <c r="B32" s="4" t="s">
        <v>51</v>
      </c>
      <c r="C32" s="4">
        <v>2005985972</v>
      </c>
      <c r="D32" s="47" t="s">
        <v>1035</v>
      </c>
      <c r="E32" s="47" t="s">
        <v>1036</v>
      </c>
      <c r="F32" s="68" t="s">
        <v>54</v>
      </c>
      <c r="G32" s="142">
        <v>41722</v>
      </c>
      <c r="H32" s="47" t="s">
        <v>977</v>
      </c>
      <c r="I32" s="47">
        <v>68314002568</v>
      </c>
      <c r="J32" s="47"/>
      <c r="K32" s="47"/>
      <c r="L32" s="47"/>
      <c r="M32" s="47"/>
      <c r="N32" s="47"/>
    </row>
    <row r="33" spans="1:14" ht="12.5">
      <c r="A33" s="4">
        <v>32</v>
      </c>
      <c r="B33" s="4" t="s">
        <v>51</v>
      </c>
      <c r="C33" s="4">
        <v>2005927229</v>
      </c>
      <c r="D33" s="47" t="s">
        <v>1037</v>
      </c>
      <c r="E33" s="47" t="s">
        <v>1038</v>
      </c>
      <c r="F33" s="68" t="s">
        <v>55</v>
      </c>
      <c r="G33" s="142">
        <v>41912</v>
      </c>
      <c r="H33" s="47" t="s">
        <v>977</v>
      </c>
      <c r="I33" s="47">
        <v>68314007649</v>
      </c>
      <c r="J33" s="47"/>
      <c r="K33" s="47"/>
      <c r="L33" s="47"/>
      <c r="M33" s="47"/>
      <c r="N33" s="47"/>
    </row>
    <row r="34" spans="1:14" ht="12.5">
      <c r="A34" s="4">
        <v>33</v>
      </c>
      <c r="B34" s="4" t="s">
        <v>51</v>
      </c>
      <c r="C34" s="4">
        <v>2006153308</v>
      </c>
      <c r="D34" s="47" t="s">
        <v>1039</v>
      </c>
      <c r="E34" s="47" t="s">
        <v>1040</v>
      </c>
      <c r="F34" s="68" t="s">
        <v>56</v>
      </c>
      <c r="G34" s="142">
        <v>41763</v>
      </c>
      <c r="H34" s="47" t="s">
        <v>977</v>
      </c>
      <c r="I34" s="47">
        <v>68314003096</v>
      </c>
      <c r="J34" s="47"/>
      <c r="K34" s="47"/>
      <c r="L34" s="47"/>
      <c r="M34" s="47"/>
      <c r="N34" s="47"/>
    </row>
    <row r="35" spans="1:14" ht="12.5">
      <c r="A35" s="4">
        <v>34</v>
      </c>
      <c r="B35" s="4" t="s">
        <v>51</v>
      </c>
      <c r="C35" s="4">
        <v>2006027380</v>
      </c>
      <c r="D35" s="47" t="s">
        <v>1041</v>
      </c>
      <c r="E35" s="47" t="s">
        <v>1042</v>
      </c>
      <c r="F35" s="68" t="s">
        <v>57</v>
      </c>
      <c r="G35" s="142">
        <v>41978</v>
      </c>
      <c r="H35" s="47" t="s">
        <v>982</v>
      </c>
      <c r="I35" s="47">
        <v>68214005815</v>
      </c>
      <c r="J35" s="47"/>
      <c r="K35" s="47"/>
      <c r="L35" s="47"/>
      <c r="M35" s="47"/>
      <c r="N35" s="47"/>
    </row>
    <row r="36" spans="1:14" ht="12.5">
      <c r="A36" s="4">
        <v>35</v>
      </c>
      <c r="B36" s="4" t="s">
        <v>51</v>
      </c>
      <c r="C36" s="4">
        <v>2009200496</v>
      </c>
      <c r="D36" s="47" t="s">
        <v>1043</v>
      </c>
      <c r="E36" s="47" t="s">
        <v>1044</v>
      </c>
      <c r="F36" s="68" t="s">
        <v>58</v>
      </c>
      <c r="G36" s="142">
        <v>41894</v>
      </c>
      <c r="H36" s="47" t="s">
        <v>977</v>
      </c>
      <c r="I36" s="47">
        <v>68314001865</v>
      </c>
      <c r="J36" s="47"/>
      <c r="K36" s="47"/>
      <c r="L36" s="47"/>
      <c r="M36" s="47"/>
      <c r="N36" s="47"/>
    </row>
    <row r="37" spans="1:14" ht="12.5">
      <c r="A37" s="4">
        <v>36</v>
      </c>
      <c r="B37" s="4" t="s">
        <v>51</v>
      </c>
      <c r="C37" s="4">
        <v>2005930679</v>
      </c>
      <c r="D37" s="47" t="s">
        <v>1045</v>
      </c>
      <c r="E37" s="47" t="s">
        <v>1046</v>
      </c>
      <c r="F37" s="68" t="s">
        <v>59</v>
      </c>
      <c r="G37" s="142">
        <v>41948</v>
      </c>
      <c r="H37" s="47" t="s">
        <v>982</v>
      </c>
      <c r="I37" s="47">
        <v>68214003691</v>
      </c>
      <c r="J37" s="47"/>
      <c r="K37" s="47"/>
      <c r="L37" s="47"/>
      <c r="M37" s="47"/>
      <c r="N37" s="47"/>
    </row>
    <row r="38" spans="1:14" ht="12.5">
      <c r="A38" s="4">
        <v>37</v>
      </c>
      <c r="B38" s="4" t="s">
        <v>51</v>
      </c>
      <c r="C38" s="4">
        <v>2007291628</v>
      </c>
      <c r="D38" s="47" t="s">
        <v>1047</v>
      </c>
      <c r="E38" s="47" t="s">
        <v>992</v>
      </c>
      <c r="F38" s="68" t="s">
        <v>60</v>
      </c>
      <c r="G38" s="142">
        <v>41920</v>
      </c>
      <c r="H38" s="47" t="s">
        <v>977</v>
      </c>
      <c r="I38" s="47">
        <v>68314005592</v>
      </c>
      <c r="J38" s="47"/>
      <c r="K38" s="47"/>
      <c r="L38" s="47"/>
      <c r="M38" s="47"/>
      <c r="N38" s="47"/>
    </row>
    <row r="39" spans="1:14" ht="12.5">
      <c r="A39" s="4">
        <v>38</v>
      </c>
      <c r="B39" s="4" t="s">
        <v>51</v>
      </c>
      <c r="C39" s="4">
        <v>2007780281</v>
      </c>
      <c r="D39" s="47" t="s">
        <v>1048</v>
      </c>
      <c r="E39" s="47" t="s">
        <v>1049</v>
      </c>
      <c r="F39" s="68" t="s">
        <v>61</v>
      </c>
      <c r="G39" s="142">
        <v>41836</v>
      </c>
      <c r="H39" s="47" t="s">
        <v>982</v>
      </c>
      <c r="I39" s="47">
        <v>68214008425</v>
      </c>
      <c r="J39" s="47"/>
      <c r="K39" s="47"/>
      <c r="L39" s="47"/>
      <c r="M39" s="47"/>
      <c r="N39" s="47"/>
    </row>
    <row r="40" spans="1:14" ht="12.5">
      <c r="A40" s="4">
        <v>39</v>
      </c>
      <c r="B40" s="4" t="s">
        <v>51</v>
      </c>
      <c r="C40" s="4">
        <v>2007269044</v>
      </c>
      <c r="D40" s="47" t="s">
        <v>1050</v>
      </c>
      <c r="E40" s="47" t="s">
        <v>1051</v>
      </c>
      <c r="F40" s="68" t="s">
        <v>62</v>
      </c>
      <c r="G40" s="143">
        <v>41996</v>
      </c>
      <c r="H40" s="47" t="s">
        <v>977</v>
      </c>
      <c r="I40" s="47">
        <v>68314008605</v>
      </c>
      <c r="J40" s="47"/>
      <c r="K40" s="47"/>
      <c r="L40" s="47"/>
      <c r="M40" s="47"/>
      <c r="N40" s="47"/>
    </row>
    <row r="41" spans="1:14" ht="12.5">
      <c r="A41" s="4">
        <v>40</v>
      </c>
      <c r="B41" s="4" t="s">
        <v>51</v>
      </c>
      <c r="C41" s="4">
        <v>2007260129</v>
      </c>
      <c r="D41" s="47" t="s">
        <v>1052</v>
      </c>
      <c r="E41" s="47" t="s">
        <v>1053</v>
      </c>
      <c r="F41" s="68" t="s">
        <v>63</v>
      </c>
      <c r="G41" s="142">
        <v>40913</v>
      </c>
      <c r="H41" s="47" t="s">
        <v>982</v>
      </c>
      <c r="I41" s="47">
        <v>68212016299</v>
      </c>
      <c r="J41" s="47"/>
      <c r="K41" s="47"/>
      <c r="L41" s="47"/>
      <c r="M41" s="47"/>
      <c r="N41" s="47"/>
    </row>
    <row r="42" spans="1:14" ht="12.5">
      <c r="A42" s="4">
        <v>41</v>
      </c>
      <c r="B42" s="4" t="s">
        <v>51</v>
      </c>
      <c r="C42" s="4">
        <v>2007269046</v>
      </c>
      <c r="D42" s="47" t="s">
        <v>1054</v>
      </c>
      <c r="E42" s="47" t="s">
        <v>1055</v>
      </c>
      <c r="F42" s="68" t="s">
        <v>64</v>
      </c>
      <c r="G42" s="143">
        <v>41958</v>
      </c>
      <c r="H42" s="47" t="s">
        <v>977</v>
      </c>
      <c r="I42" s="47">
        <v>68314012430</v>
      </c>
      <c r="J42" s="47"/>
      <c r="K42" s="47"/>
      <c r="L42" s="47"/>
      <c r="M42" s="47"/>
      <c r="N42" s="47"/>
    </row>
    <row r="43" spans="1:14" ht="12.5">
      <c r="A43" s="4">
        <v>42</v>
      </c>
      <c r="B43" s="4" t="s">
        <v>51</v>
      </c>
      <c r="C43" s="4">
        <v>2007104103</v>
      </c>
      <c r="D43" s="47" t="s">
        <v>1056</v>
      </c>
      <c r="E43" s="47" t="s">
        <v>1057</v>
      </c>
      <c r="F43" s="68" t="s">
        <v>65</v>
      </c>
      <c r="G43" s="142">
        <v>41844</v>
      </c>
      <c r="H43" s="47" t="s">
        <v>977</v>
      </c>
      <c r="I43" s="47">
        <v>68314007975</v>
      </c>
      <c r="J43" s="47"/>
      <c r="K43" s="47"/>
      <c r="L43" s="47"/>
      <c r="M43" s="47"/>
      <c r="N43" s="47"/>
    </row>
    <row r="44" spans="1:14" ht="12.5">
      <c r="A44" s="4">
        <v>43</v>
      </c>
      <c r="B44" s="4" t="s">
        <v>51</v>
      </c>
      <c r="C44" s="4">
        <v>2007291640</v>
      </c>
      <c r="D44" s="47" t="s">
        <v>1058</v>
      </c>
      <c r="E44" s="47" t="s">
        <v>1059</v>
      </c>
      <c r="F44" s="68" t="s">
        <v>885</v>
      </c>
      <c r="G44" s="142">
        <v>41816</v>
      </c>
      <c r="H44" s="47" t="s">
        <v>982</v>
      </c>
      <c r="I44" s="47">
        <v>68214012938</v>
      </c>
      <c r="J44" s="47"/>
      <c r="K44" s="47"/>
      <c r="L44" s="47"/>
      <c r="M44" s="47"/>
      <c r="N44" s="47"/>
    </row>
    <row r="45" spans="1:14" ht="12.5">
      <c r="A45" s="4">
        <v>44</v>
      </c>
      <c r="B45" s="4" t="s">
        <v>51</v>
      </c>
      <c r="C45" s="4">
        <v>2007265923</v>
      </c>
      <c r="D45" s="47" t="s">
        <v>1060</v>
      </c>
      <c r="E45" s="47" t="s">
        <v>1003</v>
      </c>
      <c r="F45" s="68" t="s">
        <v>67</v>
      </c>
      <c r="G45" s="142">
        <v>41705</v>
      </c>
      <c r="H45" s="47" t="s">
        <v>977</v>
      </c>
      <c r="I45" s="47">
        <v>68314010987</v>
      </c>
      <c r="J45" s="47"/>
      <c r="K45" s="47"/>
      <c r="L45" s="47"/>
      <c r="M45" s="47"/>
      <c r="N45" s="47"/>
    </row>
    <row r="46" spans="1:14" ht="12.5">
      <c r="A46" s="4">
        <v>45</v>
      </c>
      <c r="B46" s="4" t="s">
        <v>51</v>
      </c>
      <c r="C46" s="4">
        <v>2007861497</v>
      </c>
      <c r="D46" s="47" t="s">
        <v>1061</v>
      </c>
      <c r="E46" s="47" t="s">
        <v>1062</v>
      </c>
      <c r="F46" s="68" t="s">
        <v>68</v>
      </c>
      <c r="G46" s="142">
        <v>41674</v>
      </c>
      <c r="H46" s="47" t="s">
        <v>977</v>
      </c>
      <c r="I46" s="47">
        <v>68314006458</v>
      </c>
      <c r="J46" s="47"/>
      <c r="K46" s="47"/>
      <c r="L46" s="47"/>
      <c r="M46" s="47"/>
      <c r="N46" s="47"/>
    </row>
    <row r="47" spans="1:14" ht="12.5">
      <c r="A47" s="4">
        <v>46</v>
      </c>
      <c r="B47" s="4" t="s">
        <v>51</v>
      </c>
      <c r="C47" s="4">
        <v>2006153301</v>
      </c>
      <c r="D47" s="47" t="s">
        <v>1005</v>
      </c>
      <c r="E47" s="47" t="s">
        <v>1006</v>
      </c>
      <c r="F47" s="68" t="s">
        <v>37</v>
      </c>
      <c r="G47" s="142">
        <v>41890</v>
      </c>
      <c r="H47" s="47" t="s">
        <v>977</v>
      </c>
      <c r="I47" s="47">
        <v>68314003205</v>
      </c>
      <c r="J47" s="47"/>
      <c r="K47" s="47"/>
      <c r="L47" s="47"/>
      <c r="M47" s="47"/>
      <c r="N47" s="47"/>
    </row>
    <row r="48" spans="1:14" ht="12.5">
      <c r="A48" s="4">
        <v>47</v>
      </c>
      <c r="B48" s="4" t="s">
        <v>51</v>
      </c>
      <c r="C48" s="4">
        <v>2005985964</v>
      </c>
      <c r="D48" s="47" t="s">
        <v>1063</v>
      </c>
      <c r="E48" s="47" t="s">
        <v>1064</v>
      </c>
      <c r="F48" s="68" t="s">
        <v>69</v>
      </c>
      <c r="G48" s="142">
        <v>41643</v>
      </c>
      <c r="H48" s="47" t="s">
        <v>977</v>
      </c>
      <c r="I48" s="47">
        <v>68314009363</v>
      </c>
      <c r="J48" s="47"/>
      <c r="K48" s="47"/>
      <c r="L48" s="47"/>
      <c r="M48" s="47"/>
      <c r="N48" s="47"/>
    </row>
    <row r="49" spans="1:14" ht="12.5">
      <c r="A49" s="4">
        <v>48</v>
      </c>
      <c r="B49" s="4" t="s">
        <v>51</v>
      </c>
      <c r="C49" s="4">
        <v>2005926081</v>
      </c>
      <c r="D49" s="47" t="s">
        <v>1065</v>
      </c>
      <c r="E49" s="47" t="s">
        <v>1066</v>
      </c>
      <c r="F49" s="68" t="s">
        <v>70</v>
      </c>
      <c r="G49" s="142">
        <v>41647</v>
      </c>
      <c r="H49" s="47" t="s">
        <v>977</v>
      </c>
      <c r="I49" s="47">
        <v>68314009634</v>
      </c>
      <c r="J49" s="47"/>
      <c r="K49" s="47"/>
      <c r="L49" s="47"/>
      <c r="M49" s="47"/>
      <c r="N49" s="47"/>
    </row>
    <row r="50" spans="1:14" ht="12.5">
      <c r="A50" s="4">
        <v>49</v>
      </c>
      <c r="B50" s="4" t="s">
        <v>51</v>
      </c>
      <c r="C50" s="4">
        <v>2006028162</v>
      </c>
      <c r="D50" s="47" t="s">
        <v>1067</v>
      </c>
      <c r="E50" s="47" t="s">
        <v>1068</v>
      </c>
      <c r="F50" s="68" t="s">
        <v>71</v>
      </c>
      <c r="G50" s="143">
        <v>41932</v>
      </c>
      <c r="H50" s="47" t="s">
        <v>977</v>
      </c>
      <c r="I50" s="47">
        <v>68314009109</v>
      </c>
      <c r="J50" s="47"/>
      <c r="K50" s="47"/>
      <c r="L50" s="47"/>
      <c r="M50" s="47"/>
      <c r="N50" s="47"/>
    </row>
    <row r="51" spans="1:14" ht="12.5">
      <c r="A51" s="4">
        <v>50</v>
      </c>
      <c r="B51" s="4" t="s">
        <v>51</v>
      </c>
      <c r="C51" s="4">
        <v>2009200511</v>
      </c>
      <c r="D51" s="47" t="s">
        <v>1069</v>
      </c>
      <c r="E51" s="47" t="s">
        <v>1070</v>
      </c>
      <c r="F51" s="68" t="s">
        <v>72</v>
      </c>
      <c r="G51" s="143">
        <v>41932</v>
      </c>
      <c r="H51" s="47" t="s">
        <v>977</v>
      </c>
      <c r="I51" s="47">
        <v>68314008589</v>
      </c>
      <c r="J51" s="47"/>
      <c r="K51" s="47"/>
      <c r="L51" s="47"/>
      <c r="M51" s="47"/>
      <c r="N51" s="47"/>
    </row>
    <row r="52" spans="1:14" ht="12.5">
      <c r="A52" s="4">
        <v>51</v>
      </c>
      <c r="B52" s="4" t="s">
        <v>51</v>
      </c>
      <c r="C52" s="4">
        <v>2007266634</v>
      </c>
      <c r="D52" s="47" t="s">
        <v>1071</v>
      </c>
      <c r="E52" s="47" t="s">
        <v>1072</v>
      </c>
      <c r="F52" s="68" t="s">
        <v>73</v>
      </c>
      <c r="G52" s="142">
        <v>41733</v>
      </c>
      <c r="H52" s="47" t="s">
        <v>982</v>
      </c>
      <c r="I52" s="47">
        <v>68214004985</v>
      </c>
      <c r="J52" s="47"/>
      <c r="K52" s="47"/>
      <c r="L52" s="47"/>
      <c r="M52" s="47"/>
      <c r="N52" s="47"/>
    </row>
    <row r="53" spans="1:14" ht="12.5">
      <c r="A53" s="4">
        <v>52</v>
      </c>
      <c r="B53" s="4" t="s">
        <v>51</v>
      </c>
      <c r="C53" s="4">
        <v>2005918394</v>
      </c>
      <c r="D53" s="47" t="s">
        <v>1073</v>
      </c>
      <c r="E53" s="47" t="s">
        <v>1074</v>
      </c>
      <c r="F53" s="68" t="s">
        <v>74</v>
      </c>
      <c r="G53" s="142">
        <v>41720</v>
      </c>
      <c r="H53" s="47" t="s">
        <v>977</v>
      </c>
      <c r="I53" s="47">
        <v>68314003950</v>
      </c>
      <c r="J53" s="47"/>
      <c r="K53" s="47"/>
      <c r="L53" s="47"/>
      <c r="M53" s="47"/>
      <c r="N53" s="47"/>
    </row>
    <row r="54" spans="1:14" ht="12.5">
      <c r="A54" s="4">
        <v>53</v>
      </c>
      <c r="B54" s="4" t="s">
        <v>51</v>
      </c>
      <c r="C54" s="4">
        <v>2007278678</v>
      </c>
      <c r="D54" s="47" t="s">
        <v>1075</v>
      </c>
      <c r="E54" s="47" t="s">
        <v>1024</v>
      </c>
      <c r="F54" s="68" t="s">
        <v>75</v>
      </c>
      <c r="G54" s="142">
        <v>41804</v>
      </c>
      <c r="H54" s="47" t="s">
        <v>977</v>
      </c>
      <c r="I54" s="47">
        <v>68314004369</v>
      </c>
      <c r="J54" s="47"/>
      <c r="K54" s="47"/>
      <c r="L54" s="47"/>
      <c r="M54" s="47"/>
      <c r="N54" s="47"/>
    </row>
    <row r="55" spans="1:14" ht="12.5">
      <c r="A55" s="4">
        <v>54</v>
      </c>
      <c r="B55" s="4" t="s">
        <v>51</v>
      </c>
      <c r="C55" s="4">
        <v>2007236925</v>
      </c>
      <c r="D55" s="47" t="s">
        <v>995</v>
      </c>
      <c r="E55" s="47" t="s">
        <v>1076</v>
      </c>
      <c r="F55" s="68" t="s">
        <v>48</v>
      </c>
      <c r="G55" s="142">
        <v>41878</v>
      </c>
      <c r="H55" s="47" t="s">
        <v>977</v>
      </c>
      <c r="I55" s="47">
        <v>68314007402</v>
      </c>
      <c r="J55" s="47"/>
      <c r="K55" s="47"/>
      <c r="L55" s="47"/>
      <c r="M55" s="47"/>
      <c r="N55" s="47"/>
    </row>
    <row r="56" spans="1:14" ht="12.5">
      <c r="A56" s="4">
        <v>55</v>
      </c>
      <c r="B56" s="4" t="s">
        <v>51</v>
      </c>
      <c r="C56" s="4">
        <v>2007282101</v>
      </c>
      <c r="D56" s="47" t="s">
        <v>1077</v>
      </c>
      <c r="E56" s="47" t="s">
        <v>1078</v>
      </c>
      <c r="F56" s="68" t="s">
        <v>76</v>
      </c>
      <c r="G56" s="142">
        <v>41789</v>
      </c>
      <c r="H56" s="47" t="s">
        <v>977</v>
      </c>
      <c r="I56" s="47">
        <v>68314004787</v>
      </c>
      <c r="J56" s="47"/>
      <c r="K56" s="47"/>
      <c r="L56" s="47"/>
      <c r="M56" s="47"/>
      <c r="N56" s="47"/>
    </row>
    <row r="57" spans="1:14" ht="12.5">
      <c r="A57" s="4">
        <v>56</v>
      </c>
      <c r="B57" s="4" t="s">
        <v>51</v>
      </c>
      <c r="C57" s="4">
        <v>2007266649</v>
      </c>
      <c r="D57" s="47" t="s">
        <v>1079</v>
      </c>
      <c r="E57" s="47" t="s">
        <v>1028</v>
      </c>
      <c r="F57" s="68" t="s">
        <v>1080</v>
      </c>
      <c r="G57" s="142">
        <v>41824</v>
      </c>
      <c r="H57" s="47" t="s">
        <v>977</v>
      </c>
      <c r="I57" s="47">
        <v>68314004603</v>
      </c>
      <c r="J57" s="47"/>
      <c r="K57" s="47"/>
      <c r="L57" s="47"/>
      <c r="M57" s="47"/>
      <c r="N57" s="47"/>
    </row>
    <row r="58" spans="1:14" ht="12.5">
      <c r="A58" s="4">
        <v>57</v>
      </c>
      <c r="B58" s="4" t="s">
        <v>51</v>
      </c>
      <c r="C58" s="4">
        <v>2007245142</v>
      </c>
      <c r="D58" s="47" t="s">
        <v>1081</v>
      </c>
      <c r="E58" s="47" t="s">
        <v>1082</v>
      </c>
      <c r="F58" s="68" t="s">
        <v>77</v>
      </c>
      <c r="G58" s="143">
        <v>41966</v>
      </c>
      <c r="H58" s="47" t="s">
        <v>982</v>
      </c>
      <c r="I58" s="47">
        <v>68214011892</v>
      </c>
      <c r="J58" s="47"/>
      <c r="K58" s="47"/>
      <c r="L58" s="47"/>
      <c r="M58" s="47"/>
      <c r="N58" s="47"/>
    </row>
    <row r="59" spans="1:14" ht="12.5">
      <c r="A59" s="4">
        <v>58</v>
      </c>
      <c r="B59" s="4" t="s">
        <v>78</v>
      </c>
      <c r="C59" s="4">
        <v>2003011968</v>
      </c>
      <c r="D59" s="47" t="s">
        <v>1083</v>
      </c>
      <c r="E59" s="47" t="s">
        <v>1084</v>
      </c>
      <c r="F59" s="68" t="s">
        <v>79</v>
      </c>
      <c r="G59" s="142">
        <v>41514</v>
      </c>
      <c r="H59" s="47" t="s">
        <v>977</v>
      </c>
      <c r="I59" s="47">
        <v>68313006414</v>
      </c>
      <c r="J59" s="47"/>
      <c r="K59" s="47"/>
      <c r="L59" s="47"/>
      <c r="M59" s="47"/>
      <c r="N59" s="47"/>
    </row>
    <row r="60" spans="1:14" ht="12.5">
      <c r="A60" s="4">
        <v>59</v>
      </c>
      <c r="B60" s="4" t="s">
        <v>78</v>
      </c>
      <c r="C60" s="4">
        <v>2007266660</v>
      </c>
      <c r="D60" s="47" t="s">
        <v>1085</v>
      </c>
      <c r="E60" s="47" t="s">
        <v>1032</v>
      </c>
      <c r="F60" s="68" t="s">
        <v>80</v>
      </c>
      <c r="G60" s="142">
        <v>41426</v>
      </c>
      <c r="H60" s="47" t="s">
        <v>977</v>
      </c>
      <c r="I60" s="47">
        <v>68313001040</v>
      </c>
      <c r="J60" s="47"/>
      <c r="K60" s="47"/>
      <c r="L60" s="47"/>
      <c r="M60" s="47"/>
      <c r="N60" s="47"/>
    </row>
    <row r="61" spans="1:14" ht="12.5">
      <c r="A61" s="4">
        <v>60</v>
      </c>
      <c r="B61" s="4" t="s">
        <v>78</v>
      </c>
      <c r="C61" s="4">
        <v>2003016149</v>
      </c>
      <c r="D61" s="47" t="s">
        <v>1086</v>
      </c>
      <c r="E61" s="47" t="s">
        <v>1087</v>
      </c>
      <c r="F61" s="68" t="s">
        <v>81</v>
      </c>
      <c r="G61" s="143">
        <v>41608</v>
      </c>
      <c r="H61" s="47" t="s">
        <v>982</v>
      </c>
      <c r="I61" s="47">
        <v>68213001414</v>
      </c>
      <c r="J61" s="47"/>
      <c r="K61" s="47"/>
      <c r="L61" s="47"/>
      <c r="M61" s="47"/>
      <c r="N61" s="47"/>
    </row>
    <row r="62" spans="1:14" ht="12.5">
      <c r="A62" s="4">
        <v>61</v>
      </c>
      <c r="B62" s="4" t="s">
        <v>78</v>
      </c>
      <c r="C62" s="4">
        <v>2003015070</v>
      </c>
      <c r="D62" s="47" t="s">
        <v>1088</v>
      </c>
      <c r="E62" s="47" t="s">
        <v>1089</v>
      </c>
      <c r="F62" s="68" t="s">
        <v>82</v>
      </c>
      <c r="G62" s="143">
        <v>41566</v>
      </c>
      <c r="H62" s="47" t="s">
        <v>977</v>
      </c>
      <c r="I62" s="47">
        <v>68313008361</v>
      </c>
      <c r="J62" s="47"/>
      <c r="K62" s="47"/>
      <c r="L62" s="47"/>
      <c r="M62" s="47"/>
      <c r="N62" s="47"/>
    </row>
    <row r="63" spans="1:14" ht="12.5">
      <c r="A63" s="4">
        <v>62</v>
      </c>
      <c r="B63" s="4" t="s">
        <v>78</v>
      </c>
      <c r="C63" s="4">
        <v>2003007509</v>
      </c>
      <c r="D63" s="47" t="s">
        <v>1090</v>
      </c>
      <c r="E63" s="47" t="s">
        <v>1091</v>
      </c>
      <c r="F63" s="68" t="s">
        <v>83</v>
      </c>
      <c r="G63" s="142">
        <v>41345</v>
      </c>
      <c r="H63" s="47" t="s">
        <v>977</v>
      </c>
      <c r="I63" s="47">
        <v>68313005641</v>
      </c>
      <c r="J63" s="47"/>
      <c r="K63" s="47"/>
      <c r="L63" s="47"/>
      <c r="M63" s="47"/>
      <c r="N63" s="47"/>
    </row>
    <row r="64" spans="1:14" ht="12.5">
      <c r="A64" s="4">
        <v>63</v>
      </c>
      <c r="B64" s="4" t="s">
        <v>78</v>
      </c>
      <c r="C64" s="4">
        <v>2007266667</v>
      </c>
      <c r="D64" s="47" t="s">
        <v>1092</v>
      </c>
      <c r="E64" s="47" t="s">
        <v>1093</v>
      </c>
      <c r="F64" s="68" t="s">
        <v>84</v>
      </c>
      <c r="G64" s="142">
        <v>41370</v>
      </c>
      <c r="H64" s="47" t="s">
        <v>977</v>
      </c>
      <c r="I64" s="47">
        <v>68313008475</v>
      </c>
      <c r="J64" s="47"/>
      <c r="K64" s="47"/>
      <c r="L64" s="47"/>
      <c r="M64" s="47"/>
      <c r="N64" s="47"/>
    </row>
    <row r="65" spans="1:14" ht="12.5">
      <c r="A65" s="4">
        <v>64</v>
      </c>
      <c r="B65" s="4" t="s">
        <v>78</v>
      </c>
      <c r="C65" s="4">
        <v>2003014813</v>
      </c>
      <c r="D65" s="47" t="s">
        <v>1094</v>
      </c>
      <c r="E65" s="47" t="s">
        <v>1095</v>
      </c>
      <c r="F65" s="68" t="s">
        <v>85</v>
      </c>
      <c r="G65" s="142">
        <v>41518</v>
      </c>
      <c r="H65" s="47" t="s">
        <v>982</v>
      </c>
      <c r="I65" s="47">
        <v>68213005595</v>
      </c>
      <c r="J65" s="47"/>
      <c r="K65" s="47"/>
      <c r="L65" s="47"/>
      <c r="M65" s="47"/>
      <c r="N65" s="47"/>
    </row>
    <row r="66" spans="1:14" ht="12.5">
      <c r="A66" s="4">
        <v>65</v>
      </c>
      <c r="B66" s="4" t="s">
        <v>78</v>
      </c>
      <c r="C66" s="4">
        <v>2003016195</v>
      </c>
      <c r="D66" s="47" t="s">
        <v>1096</v>
      </c>
      <c r="E66" s="47" t="s">
        <v>1097</v>
      </c>
      <c r="F66" s="68" t="s">
        <v>86</v>
      </c>
      <c r="G66" s="142">
        <v>41334</v>
      </c>
      <c r="H66" s="47" t="s">
        <v>977</v>
      </c>
      <c r="I66" s="47">
        <v>68313008744</v>
      </c>
      <c r="J66" s="47"/>
      <c r="K66" s="47"/>
      <c r="L66" s="47"/>
      <c r="M66" s="47"/>
      <c r="N66" s="47"/>
    </row>
    <row r="67" spans="1:14" ht="12.5">
      <c r="A67" s="4">
        <v>66</v>
      </c>
      <c r="B67" s="4" t="s">
        <v>78</v>
      </c>
      <c r="C67" s="4">
        <v>2003007491</v>
      </c>
      <c r="D67" s="47" t="s">
        <v>1098</v>
      </c>
      <c r="E67" s="47" t="s">
        <v>1099</v>
      </c>
      <c r="F67" s="68" t="s">
        <v>87</v>
      </c>
      <c r="G67" s="142">
        <v>41493</v>
      </c>
      <c r="H67" s="47" t="s">
        <v>982</v>
      </c>
      <c r="I67" s="47">
        <v>68213010984</v>
      </c>
      <c r="J67" s="47"/>
      <c r="K67" s="47"/>
      <c r="L67" s="47"/>
      <c r="M67" s="47"/>
      <c r="N67" s="47"/>
    </row>
    <row r="68" spans="1:14" ht="12.5">
      <c r="A68" s="4">
        <v>67</v>
      </c>
      <c r="B68" s="4" t="s">
        <v>78</v>
      </c>
      <c r="C68" s="4">
        <v>2003016199</v>
      </c>
      <c r="D68" s="47" t="s">
        <v>1100</v>
      </c>
      <c r="E68" s="47" t="s">
        <v>1101</v>
      </c>
      <c r="F68" s="68" t="s">
        <v>88</v>
      </c>
      <c r="G68" s="142">
        <v>41430</v>
      </c>
      <c r="H68" s="47" t="s">
        <v>977</v>
      </c>
      <c r="I68" s="47">
        <v>68313003847</v>
      </c>
      <c r="J68" s="47"/>
      <c r="K68" s="47"/>
      <c r="L68" s="47"/>
      <c r="M68" s="47"/>
      <c r="N68" s="47"/>
    </row>
    <row r="69" spans="1:14" ht="12.5">
      <c r="A69" s="4">
        <v>68</v>
      </c>
      <c r="B69" s="4" t="s">
        <v>78</v>
      </c>
      <c r="C69" s="4">
        <v>2001227492</v>
      </c>
      <c r="D69" s="47" t="s">
        <v>1102</v>
      </c>
      <c r="E69" s="47" t="s">
        <v>1103</v>
      </c>
      <c r="F69" s="68" t="s">
        <v>89</v>
      </c>
      <c r="G69" s="142">
        <v>41301</v>
      </c>
      <c r="H69" s="47" t="s">
        <v>982</v>
      </c>
      <c r="I69" s="47">
        <v>68213005916</v>
      </c>
      <c r="J69" s="47"/>
      <c r="K69" s="47"/>
      <c r="L69" s="47"/>
      <c r="M69" s="47"/>
      <c r="N69" s="47"/>
    </row>
    <row r="70" spans="1:14" ht="12.5">
      <c r="A70" s="4">
        <v>69</v>
      </c>
      <c r="B70" s="4" t="s">
        <v>78</v>
      </c>
      <c r="C70" s="4">
        <v>2007250577</v>
      </c>
      <c r="D70" s="47" t="s">
        <v>1104</v>
      </c>
      <c r="E70" s="47" t="s">
        <v>1105</v>
      </c>
      <c r="F70" s="68" t="s">
        <v>90</v>
      </c>
      <c r="G70" s="142">
        <v>41547</v>
      </c>
      <c r="H70" s="47" t="s">
        <v>977</v>
      </c>
      <c r="I70" s="47">
        <v>68313007622</v>
      </c>
      <c r="J70" s="47"/>
      <c r="K70" s="47"/>
      <c r="L70" s="47"/>
      <c r="M70" s="47"/>
      <c r="N70" s="47"/>
    </row>
    <row r="71" spans="1:14" ht="12.5">
      <c r="A71" s="4">
        <v>70</v>
      </c>
      <c r="B71" s="4" t="s">
        <v>78</v>
      </c>
      <c r="C71" s="4">
        <v>2007266483</v>
      </c>
      <c r="D71" s="47" t="s">
        <v>995</v>
      </c>
      <c r="E71" s="47" t="s">
        <v>1106</v>
      </c>
      <c r="F71" s="68" t="s">
        <v>91</v>
      </c>
      <c r="G71" s="142">
        <v>41289</v>
      </c>
      <c r="H71" s="47" t="s">
        <v>977</v>
      </c>
      <c r="I71" s="47">
        <v>68313008509</v>
      </c>
      <c r="J71" s="47"/>
      <c r="K71" s="47"/>
      <c r="L71" s="47"/>
      <c r="M71" s="47"/>
      <c r="N71" s="47"/>
    </row>
    <row r="72" spans="1:14" ht="12.5">
      <c r="A72" s="4">
        <v>71</v>
      </c>
      <c r="B72" s="4" t="s">
        <v>78</v>
      </c>
      <c r="C72" s="4">
        <v>2003011956</v>
      </c>
      <c r="D72" s="47" t="s">
        <v>1107</v>
      </c>
      <c r="E72" s="47" t="s">
        <v>1108</v>
      </c>
      <c r="F72" s="68" t="s">
        <v>93</v>
      </c>
      <c r="G72" s="142">
        <v>41334</v>
      </c>
      <c r="H72" s="47" t="s">
        <v>977</v>
      </c>
      <c r="I72" s="47">
        <v>68313001061</v>
      </c>
      <c r="J72" s="47"/>
      <c r="K72" s="47"/>
      <c r="L72" s="47"/>
      <c r="M72" s="47"/>
      <c r="N72" s="47"/>
    </row>
    <row r="73" spans="1:14" ht="12.5">
      <c r="A73" s="4">
        <v>72</v>
      </c>
      <c r="B73" s="4" t="s">
        <v>78</v>
      </c>
      <c r="C73" s="4">
        <v>2006153766</v>
      </c>
      <c r="D73" s="47" t="s">
        <v>1109</v>
      </c>
      <c r="E73" s="47" t="s">
        <v>1110</v>
      </c>
      <c r="F73" s="68" t="s">
        <v>94</v>
      </c>
      <c r="G73" s="142">
        <v>41376</v>
      </c>
      <c r="H73" s="47" t="s">
        <v>977</v>
      </c>
      <c r="I73" s="47">
        <v>68313008703</v>
      </c>
      <c r="J73" s="47"/>
      <c r="K73" s="47"/>
      <c r="L73" s="47"/>
      <c r="M73" s="47"/>
      <c r="N73" s="47"/>
    </row>
    <row r="74" spans="1:14" ht="12.5">
      <c r="A74" s="4">
        <v>73</v>
      </c>
      <c r="B74" s="4" t="s">
        <v>78</v>
      </c>
      <c r="C74" s="4">
        <v>2003016119</v>
      </c>
      <c r="D74" s="47" t="s">
        <v>1111</v>
      </c>
      <c r="E74" s="47" t="s">
        <v>1112</v>
      </c>
      <c r="F74" s="68" t="s">
        <v>95</v>
      </c>
      <c r="G74" s="142">
        <v>41427</v>
      </c>
      <c r="H74" s="47" t="s">
        <v>982</v>
      </c>
      <c r="I74" s="47">
        <v>68213012066</v>
      </c>
      <c r="J74" s="47"/>
      <c r="K74" s="47"/>
      <c r="L74" s="47"/>
      <c r="M74" s="47"/>
      <c r="N74" s="47"/>
    </row>
    <row r="75" spans="1:14" ht="12.5">
      <c r="A75" s="4">
        <v>74</v>
      </c>
      <c r="B75" s="4" t="s">
        <v>78</v>
      </c>
      <c r="C75" s="4">
        <v>2003011884</v>
      </c>
      <c r="D75" s="47" t="s">
        <v>1113</v>
      </c>
      <c r="E75" s="47" t="s">
        <v>1055</v>
      </c>
      <c r="F75" s="68" t="s">
        <v>96</v>
      </c>
      <c r="G75" s="142">
        <v>41335</v>
      </c>
      <c r="H75" s="47" t="s">
        <v>977</v>
      </c>
      <c r="I75" s="47">
        <v>68313014239</v>
      </c>
      <c r="J75" s="47"/>
      <c r="K75" s="47"/>
      <c r="L75" s="47"/>
      <c r="M75" s="47"/>
      <c r="N75" s="47"/>
    </row>
    <row r="76" spans="1:14" ht="12.5">
      <c r="A76" s="4">
        <v>75</v>
      </c>
      <c r="B76" s="4" t="s">
        <v>78</v>
      </c>
      <c r="C76" s="4">
        <v>2003007482</v>
      </c>
      <c r="D76" s="47" t="s">
        <v>1114</v>
      </c>
      <c r="E76" s="47" t="s">
        <v>1115</v>
      </c>
      <c r="F76" s="68" t="s">
        <v>97</v>
      </c>
      <c r="G76" s="143">
        <v>41637</v>
      </c>
      <c r="H76" s="47" t="s">
        <v>982</v>
      </c>
      <c r="I76" s="47">
        <v>68213011901</v>
      </c>
      <c r="J76" s="47"/>
      <c r="K76" s="47"/>
      <c r="L76" s="47"/>
      <c r="M76" s="47"/>
      <c r="N76" s="47"/>
    </row>
    <row r="77" spans="1:14" ht="12.5">
      <c r="A77" s="4">
        <v>76</v>
      </c>
      <c r="B77" s="4" t="s">
        <v>78</v>
      </c>
      <c r="C77" s="4">
        <v>2006153788</v>
      </c>
      <c r="D77" s="47" t="s">
        <v>1116</v>
      </c>
      <c r="E77" s="47" t="s">
        <v>1117</v>
      </c>
      <c r="F77" s="68" t="s">
        <v>98</v>
      </c>
      <c r="G77" s="142">
        <v>41448</v>
      </c>
      <c r="H77" s="47" t="s">
        <v>977</v>
      </c>
      <c r="I77" s="47">
        <v>68313005805</v>
      </c>
      <c r="J77" s="47"/>
      <c r="K77" s="47"/>
      <c r="L77" s="47"/>
      <c r="M77" s="47"/>
      <c r="N77" s="47"/>
    </row>
    <row r="78" spans="1:14" ht="12.5">
      <c r="A78" s="4">
        <v>77</v>
      </c>
      <c r="B78" s="4" t="s">
        <v>78</v>
      </c>
      <c r="C78" s="4">
        <v>2009201989</v>
      </c>
      <c r="D78" s="47" t="s">
        <v>1118</v>
      </c>
      <c r="E78" s="47" t="s">
        <v>1119</v>
      </c>
      <c r="F78" s="68" t="s">
        <v>99</v>
      </c>
      <c r="G78" s="142">
        <v>41482</v>
      </c>
      <c r="H78" s="47" t="s">
        <v>982</v>
      </c>
      <c r="I78" s="47">
        <v>17213010875</v>
      </c>
      <c r="J78" s="47"/>
      <c r="K78" s="47"/>
      <c r="L78" s="47"/>
      <c r="M78" s="47"/>
      <c r="N78" s="47"/>
    </row>
    <row r="79" spans="1:14" ht="12.5">
      <c r="A79" s="4">
        <v>78</v>
      </c>
      <c r="B79" s="4" t="s">
        <v>78</v>
      </c>
      <c r="C79" s="4">
        <v>2007115913</v>
      </c>
      <c r="D79" s="47" t="s">
        <v>1120</v>
      </c>
      <c r="E79" s="47" t="s">
        <v>1121</v>
      </c>
      <c r="F79" s="68" t="s">
        <v>100</v>
      </c>
      <c r="G79" s="142">
        <v>41479</v>
      </c>
      <c r="H79" s="47" t="s">
        <v>982</v>
      </c>
      <c r="I79" s="47">
        <v>68213006387</v>
      </c>
      <c r="J79" s="47"/>
      <c r="K79" s="47"/>
      <c r="L79" s="47"/>
      <c r="M79" s="47"/>
      <c r="N79" s="47"/>
    </row>
    <row r="80" spans="1:14" ht="12.5">
      <c r="A80" s="4">
        <v>79</v>
      </c>
      <c r="B80" s="4" t="s">
        <v>78</v>
      </c>
      <c r="C80" s="4">
        <v>2006163697</v>
      </c>
      <c r="D80" s="47" t="s">
        <v>1122</v>
      </c>
      <c r="E80" s="47" t="s">
        <v>1123</v>
      </c>
      <c r="F80" s="68" t="s">
        <v>101</v>
      </c>
      <c r="G80" s="142">
        <v>41424</v>
      </c>
      <c r="H80" s="47" t="s">
        <v>977</v>
      </c>
      <c r="I80" s="47">
        <v>68313012294</v>
      </c>
      <c r="J80" s="47"/>
      <c r="K80" s="47"/>
      <c r="L80" s="47"/>
      <c r="M80" s="47"/>
      <c r="N80" s="47"/>
    </row>
    <row r="81" spans="1:14" ht="12.5">
      <c r="A81" s="4">
        <v>80</v>
      </c>
      <c r="B81" s="4" t="s">
        <v>78</v>
      </c>
      <c r="C81" s="4">
        <v>2006153773</v>
      </c>
      <c r="D81" s="47" t="s">
        <v>1124</v>
      </c>
      <c r="E81" s="47" t="s">
        <v>1125</v>
      </c>
      <c r="F81" s="68" t="s">
        <v>102</v>
      </c>
      <c r="G81" s="142">
        <v>41314</v>
      </c>
      <c r="H81" s="47" t="s">
        <v>977</v>
      </c>
      <c r="I81" s="47">
        <v>68313008746</v>
      </c>
      <c r="J81" s="47"/>
      <c r="K81" s="47"/>
      <c r="L81" s="47"/>
      <c r="M81" s="47"/>
      <c r="N81" s="47"/>
    </row>
    <row r="82" spans="1:14" ht="12.5">
      <c r="A82" s="4">
        <v>81</v>
      </c>
      <c r="B82" s="4" t="s">
        <v>78</v>
      </c>
      <c r="C82" s="4">
        <v>2003012385</v>
      </c>
      <c r="D82" s="47" t="s">
        <v>1126</v>
      </c>
      <c r="E82" s="47" t="s">
        <v>1127</v>
      </c>
      <c r="F82" s="68" t="s">
        <v>103</v>
      </c>
      <c r="G82" s="142">
        <v>41523</v>
      </c>
      <c r="H82" s="47" t="s">
        <v>982</v>
      </c>
      <c r="I82" s="47">
        <v>68213002414</v>
      </c>
      <c r="J82" s="47"/>
      <c r="K82" s="47"/>
      <c r="L82" s="47"/>
      <c r="M82" s="47"/>
      <c r="N82" s="47"/>
    </row>
    <row r="83" spans="1:14" ht="12.5">
      <c r="A83" s="4">
        <v>82</v>
      </c>
      <c r="B83" s="4" t="s">
        <v>78</v>
      </c>
      <c r="C83" s="4">
        <v>2003014839</v>
      </c>
      <c r="D83" s="47" t="s">
        <v>1128</v>
      </c>
      <c r="E83" s="47" t="s">
        <v>1129</v>
      </c>
      <c r="F83" s="68" t="s">
        <v>104</v>
      </c>
      <c r="G83" s="142">
        <v>41275</v>
      </c>
      <c r="H83" s="47" t="s">
        <v>977</v>
      </c>
      <c r="I83" s="47">
        <v>68313003461</v>
      </c>
      <c r="J83" s="47"/>
      <c r="K83" s="47"/>
      <c r="L83" s="47"/>
      <c r="M83" s="47"/>
      <c r="N83" s="47"/>
    </row>
    <row r="84" spans="1:14" ht="12.5">
      <c r="A84" s="4">
        <v>83</v>
      </c>
      <c r="B84" s="4" t="s">
        <v>78</v>
      </c>
      <c r="C84" s="4">
        <v>2007266638</v>
      </c>
      <c r="D84" s="47" t="s">
        <v>1130</v>
      </c>
      <c r="E84" s="47" t="s">
        <v>1131</v>
      </c>
      <c r="F84" s="68" t="s">
        <v>105</v>
      </c>
      <c r="G84" s="142">
        <v>41388</v>
      </c>
      <c r="H84" s="47" t="s">
        <v>982</v>
      </c>
      <c r="I84" s="47">
        <v>68213006448</v>
      </c>
      <c r="J84" s="47"/>
      <c r="K84" s="47"/>
      <c r="L84" s="47"/>
      <c r="M84" s="47"/>
      <c r="N84" s="47"/>
    </row>
    <row r="85" spans="1:14" ht="12.5">
      <c r="A85" s="4">
        <v>84</v>
      </c>
      <c r="B85" s="4" t="s">
        <v>78</v>
      </c>
      <c r="C85" s="4">
        <v>2003007504</v>
      </c>
      <c r="D85" s="47" t="s">
        <v>1132</v>
      </c>
      <c r="E85" s="47" t="s">
        <v>1078</v>
      </c>
      <c r="F85" s="68" t="s">
        <v>106</v>
      </c>
      <c r="G85" s="142">
        <v>41520</v>
      </c>
      <c r="H85" s="47" t="s">
        <v>977</v>
      </c>
      <c r="I85" s="47">
        <v>68313004149</v>
      </c>
      <c r="J85" s="47"/>
      <c r="K85" s="47"/>
      <c r="L85" s="47"/>
      <c r="M85" s="47"/>
      <c r="N85" s="47"/>
    </row>
    <row r="86" spans="1:14" ht="12.5">
      <c r="A86" s="4">
        <v>85</v>
      </c>
      <c r="B86" s="4" t="s">
        <v>78</v>
      </c>
      <c r="C86" s="4">
        <v>2003016166</v>
      </c>
      <c r="D86" s="47" t="s">
        <v>1133</v>
      </c>
      <c r="E86" s="47" t="s">
        <v>1134</v>
      </c>
      <c r="F86" s="68" t="s">
        <v>107</v>
      </c>
      <c r="G86" s="142">
        <v>41483</v>
      </c>
      <c r="H86" s="47" t="s">
        <v>977</v>
      </c>
      <c r="I86" s="47">
        <v>68313004880</v>
      </c>
      <c r="J86" s="47"/>
      <c r="K86" s="47"/>
      <c r="L86" s="47"/>
      <c r="M86" s="47"/>
      <c r="N86" s="47"/>
    </row>
    <row r="87" spans="1:14" ht="12.5">
      <c r="A87" s="4">
        <v>86</v>
      </c>
      <c r="B87" s="4" t="s">
        <v>78</v>
      </c>
      <c r="C87" s="4">
        <v>2003014922</v>
      </c>
      <c r="D87" s="47" t="s">
        <v>1135</v>
      </c>
      <c r="E87" s="47" t="s">
        <v>1136</v>
      </c>
      <c r="F87" s="68" t="s">
        <v>108</v>
      </c>
      <c r="G87" s="143">
        <v>41575</v>
      </c>
      <c r="H87" s="47" t="s">
        <v>977</v>
      </c>
      <c r="I87" s="47">
        <v>68313010734</v>
      </c>
      <c r="J87" s="47"/>
      <c r="K87" s="47"/>
      <c r="L87" s="47"/>
      <c r="M87" s="47"/>
      <c r="N87" s="47"/>
    </row>
    <row r="88" spans="1:14" ht="12.5">
      <c r="A88" s="4">
        <v>87</v>
      </c>
      <c r="B88" s="4" t="s">
        <v>109</v>
      </c>
      <c r="C88" s="4">
        <v>2007266665</v>
      </c>
      <c r="D88" s="47" t="s">
        <v>1137</v>
      </c>
      <c r="E88" s="47" t="s">
        <v>1138</v>
      </c>
      <c r="F88" s="68" t="s">
        <v>110</v>
      </c>
      <c r="G88" s="142">
        <v>41322</v>
      </c>
      <c r="H88" s="47" t="s">
        <v>977</v>
      </c>
      <c r="I88" s="47">
        <v>68313012356</v>
      </c>
      <c r="J88" s="47"/>
      <c r="K88" s="47"/>
      <c r="L88" s="47"/>
      <c r="M88" s="47"/>
      <c r="N88" s="47"/>
    </row>
    <row r="89" spans="1:14" ht="12.5">
      <c r="A89" s="4">
        <v>88</v>
      </c>
      <c r="B89" s="4" t="s">
        <v>109</v>
      </c>
      <c r="C89" s="4">
        <v>2003016118</v>
      </c>
      <c r="D89" s="47" t="s">
        <v>1050</v>
      </c>
      <c r="E89" s="47" t="s">
        <v>1139</v>
      </c>
      <c r="F89" s="68" t="s">
        <v>111</v>
      </c>
      <c r="G89" s="142">
        <v>41367</v>
      </c>
      <c r="H89" s="47" t="s">
        <v>977</v>
      </c>
      <c r="I89" s="47">
        <v>68313010493</v>
      </c>
      <c r="J89" s="47"/>
      <c r="K89" s="47"/>
      <c r="L89" s="47"/>
      <c r="M89" s="47"/>
      <c r="N89" s="47"/>
    </row>
    <row r="90" spans="1:14" ht="12.5">
      <c r="A90" s="4">
        <v>89</v>
      </c>
      <c r="B90" s="4" t="s">
        <v>109</v>
      </c>
      <c r="C90" s="4">
        <v>2003016112</v>
      </c>
      <c r="D90" s="47" t="s">
        <v>1140</v>
      </c>
      <c r="E90" s="47" t="s">
        <v>1141</v>
      </c>
      <c r="F90" s="68" t="s">
        <v>112</v>
      </c>
      <c r="G90" s="143">
        <v>41572</v>
      </c>
      <c r="H90" s="47" t="s">
        <v>982</v>
      </c>
      <c r="I90" s="47">
        <v>68213008583</v>
      </c>
      <c r="J90" s="47"/>
      <c r="K90" s="47"/>
      <c r="L90" s="47"/>
      <c r="M90" s="47"/>
      <c r="N90" s="47"/>
    </row>
    <row r="91" spans="1:14" ht="12.5">
      <c r="A91" s="4">
        <v>90</v>
      </c>
      <c r="B91" s="4" t="s">
        <v>109</v>
      </c>
      <c r="C91" s="4">
        <v>2003012369</v>
      </c>
      <c r="D91" s="47" t="s">
        <v>93</v>
      </c>
      <c r="E91" s="47" t="s">
        <v>1142</v>
      </c>
      <c r="F91" s="68" t="s">
        <v>113</v>
      </c>
      <c r="G91" s="142">
        <v>41348</v>
      </c>
      <c r="H91" s="47" t="s">
        <v>977</v>
      </c>
      <c r="I91" s="47">
        <v>68313005559</v>
      </c>
      <c r="J91" s="47"/>
      <c r="K91" s="47"/>
      <c r="L91" s="47"/>
      <c r="M91" s="47"/>
      <c r="N91" s="47"/>
    </row>
    <row r="92" spans="1:14" ht="12.5">
      <c r="A92" s="4">
        <v>91</v>
      </c>
      <c r="B92" s="4" t="s">
        <v>109</v>
      </c>
      <c r="C92" s="4">
        <v>2006164505</v>
      </c>
      <c r="D92" s="47" t="s">
        <v>1143</v>
      </c>
      <c r="E92" s="47" t="s">
        <v>1040</v>
      </c>
      <c r="F92" s="68" t="s">
        <v>114</v>
      </c>
      <c r="G92" s="142">
        <v>41278</v>
      </c>
      <c r="H92" s="47" t="s">
        <v>977</v>
      </c>
      <c r="I92" s="47">
        <v>68313007286</v>
      </c>
      <c r="J92" s="47"/>
      <c r="K92" s="47"/>
      <c r="L92" s="47"/>
      <c r="M92" s="47"/>
      <c r="N92" s="47"/>
    </row>
    <row r="93" spans="1:14" ht="12.5">
      <c r="A93" s="4">
        <v>92</v>
      </c>
      <c r="B93" s="4" t="s">
        <v>109</v>
      </c>
      <c r="C93" s="4">
        <v>2003015048</v>
      </c>
      <c r="D93" s="47" t="s">
        <v>1144</v>
      </c>
      <c r="E93" s="47" t="s">
        <v>1145</v>
      </c>
      <c r="F93" s="68" t="s">
        <v>115</v>
      </c>
      <c r="G93" s="142">
        <v>41510</v>
      </c>
      <c r="H93" s="47" t="s">
        <v>982</v>
      </c>
      <c r="I93" s="47">
        <v>68213003815</v>
      </c>
      <c r="J93" s="47"/>
      <c r="K93" s="47"/>
      <c r="L93" s="47"/>
      <c r="M93" s="47"/>
      <c r="N93" s="47"/>
    </row>
    <row r="94" spans="1:14" ht="12.5">
      <c r="A94" s="4">
        <v>93</v>
      </c>
      <c r="B94" s="4" t="s">
        <v>109</v>
      </c>
      <c r="C94" s="4">
        <v>2006153764</v>
      </c>
      <c r="D94" s="47" t="s">
        <v>1035</v>
      </c>
      <c r="E94" s="47" t="s">
        <v>1146</v>
      </c>
      <c r="F94" s="68" t="s">
        <v>116</v>
      </c>
      <c r="G94" s="143">
        <v>41558</v>
      </c>
      <c r="H94" s="47" t="s">
        <v>982</v>
      </c>
      <c r="I94" s="47">
        <v>68213007608</v>
      </c>
      <c r="J94" s="47"/>
      <c r="K94" s="47"/>
      <c r="L94" s="47"/>
      <c r="M94" s="47"/>
      <c r="N94" s="47"/>
    </row>
    <row r="95" spans="1:14" ht="12.5">
      <c r="A95" s="4">
        <v>94</v>
      </c>
      <c r="B95" s="4" t="s">
        <v>109</v>
      </c>
      <c r="C95" s="4">
        <v>2003015002</v>
      </c>
      <c r="D95" s="47" t="s">
        <v>1147</v>
      </c>
      <c r="E95" s="47" t="s">
        <v>1148</v>
      </c>
      <c r="F95" s="68" t="s">
        <v>117</v>
      </c>
      <c r="G95" s="142">
        <v>41397</v>
      </c>
      <c r="H95" s="47" t="s">
        <v>977</v>
      </c>
      <c r="I95" s="47">
        <v>68313006536</v>
      </c>
      <c r="J95" s="47"/>
      <c r="K95" s="47"/>
      <c r="L95" s="47"/>
      <c r="M95" s="47"/>
      <c r="N95" s="47"/>
    </row>
    <row r="96" spans="1:14" ht="12.5">
      <c r="A96" s="4">
        <v>95</v>
      </c>
      <c r="B96" s="4" t="s">
        <v>109</v>
      </c>
      <c r="C96" s="4">
        <v>2003016104</v>
      </c>
      <c r="D96" s="47" t="s">
        <v>1149</v>
      </c>
      <c r="E96" s="47" t="s">
        <v>1150</v>
      </c>
      <c r="F96" s="68" t="s">
        <v>118</v>
      </c>
      <c r="G96" s="142">
        <v>41446</v>
      </c>
      <c r="H96" s="47" t="s">
        <v>977</v>
      </c>
      <c r="I96" s="47">
        <v>68313007164</v>
      </c>
      <c r="J96" s="47"/>
      <c r="K96" s="47"/>
      <c r="L96" s="47"/>
      <c r="M96" s="47"/>
      <c r="N96" s="47"/>
    </row>
    <row r="97" spans="1:14" ht="12.5">
      <c r="A97" s="4">
        <v>96</v>
      </c>
      <c r="B97" s="4" t="s">
        <v>109</v>
      </c>
      <c r="C97" s="4">
        <v>2007266955</v>
      </c>
      <c r="D97" s="47" t="s">
        <v>1151</v>
      </c>
      <c r="E97" s="47" t="s">
        <v>1152</v>
      </c>
      <c r="F97" s="68" t="s">
        <v>119</v>
      </c>
      <c r="G97" s="142">
        <v>41339</v>
      </c>
      <c r="H97" s="47" t="s">
        <v>977</v>
      </c>
      <c r="I97" s="47">
        <v>68313009573</v>
      </c>
      <c r="J97" s="47"/>
      <c r="K97" s="47"/>
      <c r="L97" s="47"/>
      <c r="M97" s="47"/>
      <c r="N97" s="47"/>
    </row>
    <row r="98" spans="1:14" ht="12.5">
      <c r="A98" s="4">
        <v>97</v>
      </c>
      <c r="B98" s="4" t="s">
        <v>109</v>
      </c>
      <c r="C98" s="4">
        <v>2003011892</v>
      </c>
      <c r="D98" s="47" t="s">
        <v>1153</v>
      </c>
      <c r="E98" s="47" t="s">
        <v>1154</v>
      </c>
      <c r="F98" s="68" t="s">
        <v>120</v>
      </c>
      <c r="G98" s="142">
        <v>41426</v>
      </c>
      <c r="H98" s="47" t="s">
        <v>982</v>
      </c>
      <c r="I98" s="47">
        <v>68213005760</v>
      </c>
      <c r="J98" s="47"/>
      <c r="K98" s="47"/>
      <c r="L98" s="47"/>
      <c r="M98" s="47"/>
      <c r="N98" s="47"/>
    </row>
    <row r="99" spans="1:14" ht="12.5">
      <c r="A99" s="4">
        <v>98</v>
      </c>
      <c r="B99" s="4" t="s">
        <v>109</v>
      </c>
      <c r="C99" s="4">
        <v>2003007481</v>
      </c>
      <c r="D99" s="47" t="s">
        <v>1155</v>
      </c>
      <c r="E99" s="47" t="s">
        <v>1156</v>
      </c>
      <c r="F99" s="68" t="s">
        <v>121</v>
      </c>
      <c r="G99" s="142">
        <v>41447</v>
      </c>
      <c r="H99" s="47" t="s">
        <v>982</v>
      </c>
      <c r="I99" s="47">
        <v>68213004380</v>
      </c>
      <c r="J99" s="47"/>
      <c r="K99" s="47"/>
      <c r="L99" s="47"/>
      <c r="M99" s="47"/>
      <c r="N99" s="47"/>
    </row>
    <row r="100" spans="1:14" ht="12.5">
      <c r="A100" s="4">
        <v>99</v>
      </c>
      <c r="B100" s="4" t="s">
        <v>109</v>
      </c>
      <c r="C100" s="4">
        <v>2006163691</v>
      </c>
      <c r="D100" s="47" t="s">
        <v>1157</v>
      </c>
      <c r="E100" s="47" t="s">
        <v>1158</v>
      </c>
      <c r="F100" s="68" t="s">
        <v>122</v>
      </c>
      <c r="G100" s="143">
        <v>41593</v>
      </c>
      <c r="H100" s="47" t="s">
        <v>977</v>
      </c>
      <c r="I100" s="47">
        <v>68313004367</v>
      </c>
      <c r="J100" s="47"/>
      <c r="K100" s="47"/>
      <c r="L100" s="47"/>
      <c r="M100" s="47"/>
      <c r="N100" s="47"/>
    </row>
    <row r="101" spans="1:14" ht="12.5">
      <c r="A101" s="4">
        <v>100</v>
      </c>
      <c r="B101" s="4" t="s">
        <v>109</v>
      </c>
      <c r="C101" s="4">
        <v>2003015010</v>
      </c>
      <c r="D101" s="47" t="s">
        <v>1159</v>
      </c>
      <c r="E101" s="47" t="s">
        <v>1160</v>
      </c>
      <c r="F101" s="68" t="s">
        <v>123</v>
      </c>
      <c r="G101" s="142">
        <v>41276</v>
      </c>
      <c r="H101" s="47" t="s">
        <v>977</v>
      </c>
      <c r="I101" s="47">
        <v>68313008094</v>
      </c>
      <c r="J101" s="47"/>
      <c r="K101" s="47"/>
      <c r="L101" s="47"/>
      <c r="M101" s="47"/>
      <c r="N101" s="47"/>
    </row>
    <row r="102" spans="1:14" ht="12.5">
      <c r="A102" s="4">
        <v>101</v>
      </c>
      <c r="B102" s="4" t="s">
        <v>109</v>
      </c>
      <c r="C102" s="4">
        <v>2003008018</v>
      </c>
      <c r="D102" s="47" t="s">
        <v>1161</v>
      </c>
      <c r="E102" s="47" t="s">
        <v>1162</v>
      </c>
      <c r="F102" s="68" t="s">
        <v>124</v>
      </c>
      <c r="G102" s="142">
        <v>41299</v>
      </c>
      <c r="H102" s="47" t="s">
        <v>977</v>
      </c>
      <c r="I102" s="47">
        <v>68313004914</v>
      </c>
      <c r="J102" s="47"/>
      <c r="K102" s="47"/>
      <c r="L102" s="47"/>
      <c r="M102" s="47"/>
      <c r="N102" s="47"/>
    </row>
    <row r="103" spans="1:14" ht="12.5">
      <c r="A103" s="4">
        <v>102</v>
      </c>
      <c r="B103" s="4" t="s">
        <v>109</v>
      </c>
      <c r="C103" s="4">
        <v>2006153770</v>
      </c>
      <c r="D103" s="47" t="s">
        <v>1109</v>
      </c>
      <c r="E103" s="47" t="s">
        <v>1163</v>
      </c>
      <c r="F103" s="68" t="s">
        <v>125</v>
      </c>
      <c r="G103" s="142">
        <v>41364</v>
      </c>
      <c r="H103" s="47" t="s">
        <v>977</v>
      </c>
      <c r="I103" s="47">
        <v>68313011757</v>
      </c>
      <c r="J103" s="47"/>
      <c r="K103" s="47"/>
      <c r="L103" s="47"/>
      <c r="M103" s="47"/>
      <c r="N103" s="47"/>
    </row>
    <row r="104" spans="1:14" ht="12.5">
      <c r="A104" s="4">
        <v>103</v>
      </c>
      <c r="B104" s="4" t="s">
        <v>109</v>
      </c>
      <c r="C104" s="4">
        <v>2007266676</v>
      </c>
      <c r="D104" s="47" t="s">
        <v>1164</v>
      </c>
      <c r="E104" s="47" t="s">
        <v>1165</v>
      </c>
      <c r="F104" s="68" t="s">
        <v>126</v>
      </c>
      <c r="G104" s="142">
        <v>41552</v>
      </c>
      <c r="H104" s="47" t="s">
        <v>982</v>
      </c>
      <c r="I104" s="47">
        <v>68213010493</v>
      </c>
      <c r="J104" s="47"/>
      <c r="K104" s="47"/>
      <c r="L104" s="47"/>
      <c r="M104" s="47"/>
      <c r="N104" s="47"/>
    </row>
    <row r="105" spans="1:14" ht="12.5">
      <c r="A105" s="4">
        <v>104</v>
      </c>
      <c r="B105" s="4" t="s">
        <v>109</v>
      </c>
      <c r="C105" s="4">
        <v>2007300705</v>
      </c>
      <c r="D105" s="47" t="s">
        <v>1166</v>
      </c>
      <c r="E105" s="47" t="s">
        <v>1167</v>
      </c>
      <c r="F105" s="68" t="s">
        <v>127</v>
      </c>
      <c r="G105" s="143">
        <v>41629</v>
      </c>
      <c r="H105" s="47" t="s">
        <v>977</v>
      </c>
      <c r="I105" s="47">
        <v>68313000996</v>
      </c>
      <c r="J105" s="47"/>
      <c r="K105" s="47"/>
      <c r="L105" s="47"/>
      <c r="M105" s="47"/>
      <c r="N105" s="47"/>
    </row>
    <row r="106" spans="1:14" ht="12.5">
      <c r="A106" s="4">
        <v>105</v>
      </c>
      <c r="B106" s="4" t="s">
        <v>109</v>
      </c>
      <c r="C106" s="4">
        <v>2106883300</v>
      </c>
      <c r="D106" s="47" t="s">
        <v>1168</v>
      </c>
      <c r="E106" s="47" t="s">
        <v>1169</v>
      </c>
      <c r="F106" s="68" t="s">
        <v>128</v>
      </c>
      <c r="G106" s="142">
        <v>41336</v>
      </c>
      <c r="H106" s="47" t="s">
        <v>977</v>
      </c>
      <c r="I106" s="47">
        <v>68313002481</v>
      </c>
      <c r="J106" s="47"/>
      <c r="K106" s="47"/>
      <c r="L106" s="47"/>
      <c r="M106" s="47"/>
      <c r="N106" s="47"/>
    </row>
    <row r="107" spans="1:14" ht="12.5">
      <c r="A107" s="4">
        <v>106</v>
      </c>
      <c r="B107" s="4" t="s">
        <v>109</v>
      </c>
      <c r="C107" s="4">
        <v>2003011874</v>
      </c>
      <c r="D107" s="47" t="s">
        <v>1170</v>
      </c>
      <c r="E107" s="47" t="s">
        <v>1171</v>
      </c>
      <c r="F107" s="68" t="s">
        <v>129</v>
      </c>
      <c r="G107" s="142">
        <v>41485</v>
      </c>
      <c r="H107" s="47" t="s">
        <v>977</v>
      </c>
      <c r="I107" s="47">
        <v>68313012695</v>
      </c>
      <c r="J107" s="47"/>
      <c r="K107" s="47"/>
      <c r="L107" s="47"/>
      <c r="M107" s="47"/>
      <c r="N107" s="47"/>
    </row>
    <row r="108" spans="1:14" ht="12.5">
      <c r="A108" s="4">
        <v>107</v>
      </c>
      <c r="B108" s="4" t="s">
        <v>109</v>
      </c>
      <c r="C108" s="4">
        <v>2007268096</v>
      </c>
      <c r="D108" s="47" t="s">
        <v>1172</v>
      </c>
      <c r="E108" s="47" t="s">
        <v>1022</v>
      </c>
      <c r="F108" s="68" t="s">
        <v>130</v>
      </c>
      <c r="G108" s="142">
        <v>41387</v>
      </c>
      <c r="H108" s="47" t="s">
        <v>982</v>
      </c>
      <c r="I108" s="47">
        <v>68213013253</v>
      </c>
      <c r="J108" s="47"/>
      <c r="K108" s="47"/>
      <c r="L108" s="47"/>
      <c r="M108" s="47"/>
      <c r="N108" s="47"/>
    </row>
    <row r="109" spans="1:14" ht="12.5">
      <c r="A109" s="4">
        <v>108</v>
      </c>
      <c r="B109" s="4" t="s">
        <v>109</v>
      </c>
      <c r="C109" s="4">
        <v>2009205032</v>
      </c>
      <c r="D109" s="47" t="s">
        <v>1173</v>
      </c>
      <c r="E109" s="47" t="s">
        <v>1174</v>
      </c>
      <c r="F109" s="68" t="s">
        <v>131</v>
      </c>
      <c r="G109" s="142">
        <v>41314</v>
      </c>
      <c r="H109" s="47" t="s">
        <v>982</v>
      </c>
      <c r="I109" s="47">
        <v>68213010461</v>
      </c>
      <c r="J109" s="47"/>
      <c r="K109" s="47"/>
      <c r="L109" s="47"/>
      <c r="M109" s="47"/>
      <c r="N109" s="47"/>
    </row>
    <row r="110" spans="1:14" ht="12.5">
      <c r="A110" s="4">
        <v>109</v>
      </c>
      <c r="B110" s="4" t="s">
        <v>109</v>
      </c>
      <c r="C110" s="4">
        <v>2003014918</v>
      </c>
      <c r="D110" s="47" t="s">
        <v>1175</v>
      </c>
      <c r="E110" s="47" t="s">
        <v>1078</v>
      </c>
      <c r="F110" s="68" t="s">
        <v>132</v>
      </c>
      <c r="G110" s="142">
        <v>41615</v>
      </c>
      <c r="H110" s="47" t="s">
        <v>977</v>
      </c>
      <c r="I110" s="47">
        <v>68313008669</v>
      </c>
      <c r="J110" s="47"/>
      <c r="K110" s="47"/>
      <c r="L110" s="47"/>
      <c r="M110" s="47"/>
      <c r="N110" s="47"/>
    </row>
    <row r="111" spans="1:14" ht="12.5">
      <c r="A111" s="4">
        <v>110</v>
      </c>
      <c r="B111" s="4" t="s">
        <v>109</v>
      </c>
      <c r="C111" s="4">
        <v>2003007489</v>
      </c>
      <c r="D111" s="47" t="s">
        <v>1176</v>
      </c>
      <c r="E111" s="47" t="s">
        <v>1177</v>
      </c>
      <c r="F111" s="68" t="s">
        <v>133</v>
      </c>
      <c r="G111" s="142">
        <v>41541</v>
      </c>
      <c r="H111" s="47" t="s">
        <v>977</v>
      </c>
      <c r="I111" s="47">
        <v>68313002639</v>
      </c>
      <c r="J111" s="47"/>
      <c r="K111" s="47"/>
      <c r="L111" s="47"/>
      <c r="M111" s="47"/>
      <c r="N111" s="47"/>
    </row>
    <row r="112" spans="1:14" ht="12.5">
      <c r="A112" s="4">
        <v>111</v>
      </c>
      <c r="B112" s="4" t="s">
        <v>109</v>
      </c>
      <c r="C112" s="4">
        <v>2003829942</v>
      </c>
      <c r="D112" s="47" t="s">
        <v>1178</v>
      </c>
      <c r="E112" s="47" t="s">
        <v>1179</v>
      </c>
      <c r="F112" s="68" t="s">
        <v>134</v>
      </c>
      <c r="G112" s="142">
        <v>41470</v>
      </c>
      <c r="H112" s="47" t="s">
        <v>982</v>
      </c>
      <c r="I112" s="47">
        <v>68213006923</v>
      </c>
      <c r="J112" s="47"/>
      <c r="K112" s="47"/>
      <c r="L112" s="47"/>
      <c r="M112" s="47"/>
      <c r="N112" s="47"/>
    </row>
    <row r="113" spans="1:14" ht="12.5">
      <c r="A113" s="4">
        <v>112</v>
      </c>
      <c r="B113" s="4" t="s">
        <v>109</v>
      </c>
      <c r="C113" s="4">
        <v>2003016162</v>
      </c>
      <c r="D113" s="47" t="s">
        <v>1180</v>
      </c>
      <c r="E113" s="47" t="s">
        <v>1181</v>
      </c>
      <c r="F113" s="68" t="s">
        <v>135</v>
      </c>
      <c r="G113" s="142">
        <v>41514</v>
      </c>
      <c r="H113" s="47" t="s">
        <v>977</v>
      </c>
      <c r="I113" s="47">
        <v>68313008887</v>
      </c>
      <c r="J113" s="47"/>
      <c r="K113" s="47"/>
      <c r="L113" s="47"/>
      <c r="M113" s="47"/>
      <c r="N113" s="47"/>
    </row>
    <row r="114" spans="1:14" ht="12.5">
      <c r="A114" s="4">
        <v>113</v>
      </c>
      <c r="B114" s="4" t="s">
        <v>109</v>
      </c>
      <c r="C114" s="4">
        <v>2007115927</v>
      </c>
      <c r="D114" s="47" t="s">
        <v>1182</v>
      </c>
      <c r="E114" s="47" t="s">
        <v>1183</v>
      </c>
      <c r="F114" s="68" t="s">
        <v>136</v>
      </c>
      <c r="G114" s="143">
        <v>41598</v>
      </c>
      <c r="H114" s="47" t="s">
        <v>977</v>
      </c>
      <c r="I114" s="47">
        <v>68313003331</v>
      </c>
      <c r="J114" s="47"/>
      <c r="K114" s="47"/>
      <c r="L114" s="47"/>
      <c r="M114" s="47"/>
      <c r="N114" s="47"/>
    </row>
    <row r="115" spans="1:14" ht="12.5">
      <c r="A115" s="4">
        <v>114</v>
      </c>
      <c r="B115" s="4" t="s">
        <v>109</v>
      </c>
      <c r="C115" s="4">
        <v>2007363248</v>
      </c>
      <c r="D115" s="47" t="s">
        <v>1184</v>
      </c>
      <c r="E115" s="47" t="s">
        <v>1185</v>
      </c>
      <c r="F115" s="68" t="s">
        <v>137</v>
      </c>
      <c r="G115" s="142">
        <v>41346</v>
      </c>
      <c r="H115" s="47" t="s">
        <v>982</v>
      </c>
      <c r="I115" s="47">
        <v>68213009900</v>
      </c>
      <c r="J115" s="47"/>
      <c r="K115" s="47"/>
      <c r="L115" s="47"/>
      <c r="M115" s="47"/>
      <c r="N115" s="47"/>
    </row>
    <row r="116" spans="1:14" ht="12.5">
      <c r="A116" s="4">
        <v>115</v>
      </c>
      <c r="B116" s="4" t="s">
        <v>109</v>
      </c>
      <c r="C116" s="4">
        <v>2009203896</v>
      </c>
      <c r="D116" s="47" t="s">
        <v>1186</v>
      </c>
      <c r="E116" s="47" t="s">
        <v>1187</v>
      </c>
      <c r="F116" s="68" t="s">
        <v>138</v>
      </c>
      <c r="G116" s="142">
        <v>41394</v>
      </c>
      <c r="H116" s="47" t="s">
        <v>977</v>
      </c>
      <c r="I116" s="47">
        <v>68313013433</v>
      </c>
      <c r="J116" s="47"/>
      <c r="K116" s="47"/>
      <c r="L116" s="47"/>
      <c r="M116" s="47"/>
      <c r="N116" s="47"/>
    </row>
    <row r="117" spans="1:14" ht="12.5">
      <c r="A117" s="4">
        <v>116</v>
      </c>
      <c r="B117" s="4" t="s">
        <v>139</v>
      </c>
      <c r="C117" s="4">
        <v>2305235270</v>
      </c>
      <c r="D117" s="47" t="s">
        <v>1188</v>
      </c>
      <c r="E117" s="47" t="s">
        <v>1189</v>
      </c>
      <c r="F117" s="68" t="s">
        <v>140</v>
      </c>
      <c r="G117" s="142">
        <v>41093</v>
      </c>
      <c r="H117" s="47" t="s">
        <v>977</v>
      </c>
      <c r="I117" s="47">
        <v>68312004649</v>
      </c>
      <c r="J117" s="47"/>
      <c r="K117" s="47"/>
      <c r="L117" s="47"/>
      <c r="M117" s="47"/>
      <c r="N117" s="47"/>
    </row>
    <row r="118" spans="1:14" ht="12.5">
      <c r="A118" s="4">
        <v>117</v>
      </c>
      <c r="B118" s="4" t="s">
        <v>139</v>
      </c>
      <c r="C118" s="4">
        <v>2305214958</v>
      </c>
      <c r="D118" s="47" t="s">
        <v>1190</v>
      </c>
      <c r="E118" s="47" t="s">
        <v>1191</v>
      </c>
      <c r="F118" s="68" t="s">
        <v>141</v>
      </c>
      <c r="G118" s="142">
        <v>40925</v>
      </c>
      <c r="H118" s="47" t="s">
        <v>977</v>
      </c>
      <c r="I118" s="47">
        <v>68312008438</v>
      </c>
      <c r="J118" s="47"/>
      <c r="K118" s="47"/>
      <c r="L118" s="47"/>
      <c r="M118" s="47"/>
      <c r="N118" s="47"/>
    </row>
    <row r="119" spans="1:14" ht="12.5">
      <c r="A119" s="4">
        <v>118</v>
      </c>
      <c r="B119" s="4" t="s">
        <v>139</v>
      </c>
      <c r="C119" s="4">
        <v>2305213396</v>
      </c>
      <c r="D119" s="47" t="s">
        <v>1192</v>
      </c>
      <c r="E119" s="47" t="s">
        <v>1193</v>
      </c>
      <c r="F119" s="68" t="s">
        <v>142</v>
      </c>
      <c r="G119" s="142">
        <v>41061</v>
      </c>
      <c r="H119" s="47" t="s">
        <v>982</v>
      </c>
      <c r="I119" s="47">
        <v>68212014691</v>
      </c>
      <c r="J119" s="47"/>
      <c r="K119" s="47"/>
      <c r="L119" s="47"/>
      <c r="M119" s="47"/>
      <c r="N119" s="47"/>
    </row>
    <row r="120" spans="1:14" ht="12.5">
      <c r="A120" s="4">
        <v>119</v>
      </c>
      <c r="B120" s="4" t="s">
        <v>139</v>
      </c>
      <c r="C120" s="4">
        <v>2305215936</v>
      </c>
      <c r="D120" s="47" t="s">
        <v>1194</v>
      </c>
      <c r="E120" s="47" t="s">
        <v>1195</v>
      </c>
      <c r="F120" s="68" t="s">
        <v>143</v>
      </c>
      <c r="G120" s="142">
        <v>40910</v>
      </c>
      <c r="H120" s="47" t="s">
        <v>977</v>
      </c>
      <c r="I120" s="47">
        <v>68312007492</v>
      </c>
      <c r="J120" s="47"/>
      <c r="K120" s="47"/>
      <c r="L120" s="47"/>
      <c r="M120" s="47"/>
      <c r="N120" s="47"/>
    </row>
    <row r="121" spans="1:14" ht="12.5">
      <c r="A121" s="4">
        <v>120</v>
      </c>
      <c r="B121" s="4" t="s">
        <v>139</v>
      </c>
      <c r="C121" s="4">
        <v>2305220417</v>
      </c>
      <c r="D121" s="47" t="s">
        <v>1043</v>
      </c>
      <c r="E121" s="47" t="s">
        <v>1196</v>
      </c>
      <c r="F121" s="68" t="s">
        <v>144</v>
      </c>
      <c r="G121" s="142">
        <v>40988</v>
      </c>
      <c r="H121" s="47" t="s">
        <v>977</v>
      </c>
      <c r="I121" s="47">
        <v>68312010247</v>
      </c>
      <c r="J121" s="47"/>
      <c r="K121" s="47"/>
      <c r="L121" s="47"/>
      <c r="M121" s="47"/>
      <c r="N121" s="47"/>
    </row>
    <row r="122" spans="1:14" ht="12.5">
      <c r="A122" s="4">
        <v>121</v>
      </c>
      <c r="B122" s="4" t="s">
        <v>139</v>
      </c>
      <c r="C122" s="4">
        <v>2305235648</v>
      </c>
      <c r="D122" s="47" t="s">
        <v>1037</v>
      </c>
      <c r="E122" s="47" t="s">
        <v>1197</v>
      </c>
      <c r="F122" s="68" t="s">
        <v>145</v>
      </c>
      <c r="G122" s="142">
        <v>40919</v>
      </c>
      <c r="H122" s="47" t="s">
        <v>977</v>
      </c>
      <c r="I122" s="144"/>
      <c r="J122" s="47"/>
      <c r="K122" s="47"/>
      <c r="L122" s="47"/>
      <c r="M122" s="47"/>
      <c r="N122" s="47"/>
    </row>
    <row r="123" spans="1:14" ht="12.5">
      <c r="A123" s="4">
        <v>122</v>
      </c>
      <c r="B123" s="4" t="s">
        <v>139</v>
      </c>
      <c r="C123" s="4">
        <v>2305229049</v>
      </c>
      <c r="D123" s="47" t="s">
        <v>1198</v>
      </c>
      <c r="E123" s="47" t="s">
        <v>1199</v>
      </c>
      <c r="F123" s="68" t="s">
        <v>146</v>
      </c>
      <c r="G123" s="143">
        <v>41207</v>
      </c>
      <c r="H123" s="47" t="s">
        <v>977</v>
      </c>
      <c r="I123" s="47">
        <v>68312001207</v>
      </c>
      <c r="J123" s="47"/>
      <c r="K123" s="47"/>
      <c r="L123" s="47"/>
      <c r="M123" s="47"/>
      <c r="N123" s="47"/>
    </row>
    <row r="124" spans="1:14" ht="12.5">
      <c r="A124" s="4">
        <v>123</v>
      </c>
      <c r="B124" s="4" t="s">
        <v>139</v>
      </c>
      <c r="C124" s="4">
        <v>2305235841</v>
      </c>
      <c r="D124" s="47" t="s">
        <v>1200</v>
      </c>
      <c r="E124" s="47" t="s">
        <v>1201</v>
      </c>
      <c r="F124" s="68" t="s">
        <v>147</v>
      </c>
      <c r="G124" s="142">
        <v>41190</v>
      </c>
      <c r="H124" s="47" t="s">
        <v>977</v>
      </c>
      <c r="I124" s="47">
        <v>68312010088</v>
      </c>
      <c r="J124" s="47"/>
      <c r="K124" s="47"/>
      <c r="L124" s="47"/>
      <c r="M124" s="47"/>
      <c r="N124" s="47"/>
    </row>
    <row r="125" spans="1:14" ht="12.5">
      <c r="A125" s="4">
        <v>124</v>
      </c>
      <c r="B125" s="4" t="s">
        <v>139</v>
      </c>
      <c r="C125" s="4">
        <v>2305236349</v>
      </c>
      <c r="D125" s="47" t="s">
        <v>1202</v>
      </c>
      <c r="E125" s="47" t="s">
        <v>1055</v>
      </c>
      <c r="F125" s="68" t="s">
        <v>148</v>
      </c>
      <c r="G125" s="143">
        <v>41192</v>
      </c>
      <c r="H125" s="47" t="s">
        <v>977</v>
      </c>
      <c r="I125" s="47">
        <v>68312008245</v>
      </c>
      <c r="J125" s="47"/>
      <c r="K125" s="47"/>
      <c r="L125" s="47"/>
      <c r="M125" s="47"/>
      <c r="N125" s="47"/>
    </row>
    <row r="126" spans="1:14" ht="12.5">
      <c r="A126" s="4">
        <v>125</v>
      </c>
      <c r="B126" s="4" t="s">
        <v>139</v>
      </c>
      <c r="C126" s="4">
        <v>2305240330</v>
      </c>
      <c r="D126" s="47" t="s">
        <v>1203</v>
      </c>
      <c r="E126" s="47" t="s">
        <v>1057</v>
      </c>
      <c r="F126" s="68" t="s">
        <v>149</v>
      </c>
      <c r="G126" s="143">
        <v>41239</v>
      </c>
      <c r="H126" s="47" t="s">
        <v>977</v>
      </c>
      <c r="I126" s="47">
        <v>68312014695</v>
      </c>
      <c r="J126" s="47"/>
      <c r="K126" s="47"/>
      <c r="L126" s="47"/>
      <c r="M126" s="47"/>
      <c r="N126" s="47"/>
    </row>
    <row r="127" spans="1:14" ht="12.5">
      <c r="A127" s="4">
        <v>126</v>
      </c>
      <c r="B127" s="4" t="s">
        <v>139</v>
      </c>
      <c r="C127" s="4">
        <v>2305230258</v>
      </c>
      <c r="D127" s="47" t="s">
        <v>1204</v>
      </c>
      <c r="E127" s="47" t="s">
        <v>1205</v>
      </c>
      <c r="F127" s="68" t="s">
        <v>150</v>
      </c>
      <c r="G127" s="143">
        <v>41258</v>
      </c>
      <c r="H127" s="47" t="s">
        <v>982</v>
      </c>
      <c r="I127" s="47">
        <v>68212009059</v>
      </c>
      <c r="J127" s="47"/>
      <c r="K127" s="47"/>
      <c r="L127" s="47"/>
      <c r="M127" s="47"/>
      <c r="N127" s="47"/>
    </row>
    <row r="128" spans="1:14" ht="12.5">
      <c r="A128" s="4">
        <v>127</v>
      </c>
      <c r="B128" s="4" t="s">
        <v>139</v>
      </c>
      <c r="C128" s="4">
        <v>2305218180</v>
      </c>
      <c r="D128" s="47" t="s">
        <v>1206</v>
      </c>
      <c r="E128" s="47" t="s">
        <v>1064</v>
      </c>
      <c r="F128" s="68" t="s">
        <v>151</v>
      </c>
      <c r="G128" s="142">
        <v>40935</v>
      </c>
      <c r="H128" s="47" t="s">
        <v>977</v>
      </c>
      <c r="I128" s="47">
        <v>68312004022</v>
      </c>
      <c r="J128" s="47"/>
      <c r="K128" s="47"/>
      <c r="L128" s="47"/>
      <c r="M128" s="47"/>
      <c r="N128" s="47"/>
    </row>
    <row r="129" spans="1:14" ht="12.5">
      <c r="A129" s="4">
        <v>128</v>
      </c>
      <c r="B129" s="4" t="s">
        <v>139</v>
      </c>
      <c r="C129" s="4">
        <v>2305240119</v>
      </c>
      <c r="D129" s="47" t="s">
        <v>1207</v>
      </c>
      <c r="E129" s="47" t="s">
        <v>1064</v>
      </c>
      <c r="F129" s="68" t="s">
        <v>152</v>
      </c>
      <c r="G129" s="142">
        <v>40944</v>
      </c>
      <c r="H129" s="47" t="s">
        <v>977</v>
      </c>
      <c r="I129" s="47">
        <v>68312005102</v>
      </c>
      <c r="J129" s="47"/>
      <c r="K129" s="47"/>
      <c r="L129" s="47"/>
      <c r="M129" s="47"/>
      <c r="N129" s="47"/>
    </row>
    <row r="130" spans="1:14" ht="12.5">
      <c r="A130" s="4">
        <v>129</v>
      </c>
      <c r="B130" s="4" t="s">
        <v>139</v>
      </c>
      <c r="C130" s="4">
        <v>2305219012</v>
      </c>
      <c r="D130" s="47" t="s">
        <v>1208</v>
      </c>
      <c r="E130" s="47" t="s">
        <v>1209</v>
      </c>
      <c r="F130" s="68" t="s">
        <v>153</v>
      </c>
      <c r="G130" s="143">
        <v>41234</v>
      </c>
      <c r="H130" s="47" t="s">
        <v>982</v>
      </c>
      <c r="I130" s="47">
        <v>68212003199</v>
      </c>
      <c r="J130" s="47"/>
      <c r="K130" s="47"/>
      <c r="L130" s="47"/>
      <c r="M130" s="47"/>
      <c r="N130" s="47"/>
    </row>
    <row r="131" spans="1:14" ht="12.5">
      <c r="A131" s="4">
        <v>130</v>
      </c>
      <c r="B131" s="4" t="s">
        <v>139</v>
      </c>
      <c r="C131" s="4">
        <v>2305231757</v>
      </c>
      <c r="D131" s="47" t="s">
        <v>1210</v>
      </c>
      <c r="E131" s="47" t="s">
        <v>1211</v>
      </c>
      <c r="F131" s="68" t="s">
        <v>154</v>
      </c>
      <c r="G131" s="142">
        <v>41139</v>
      </c>
      <c r="H131" s="47" t="s">
        <v>977</v>
      </c>
      <c r="I131" s="47">
        <v>68312009326</v>
      </c>
      <c r="J131" s="47"/>
      <c r="K131" s="47"/>
      <c r="L131" s="47"/>
      <c r="M131" s="47"/>
      <c r="N131" s="47"/>
    </row>
    <row r="132" spans="1:14" ht="12.5">
      <c r="A132" s="4">
        <v>131</v>
      </c>
      <c r="B132" s="4" t="s">
        <v>139</v>
      </c>
      <c r="C132" s="4">
        <v>2305212358</v>
      </c>
      <c r="D132" s="47" t="s">
        <v>1212</v>
      </c>
      <c r="E132" s="47" t="s">
        <v>1213</v>
      </c>
      <c r="F132" s="68" t="s">
        <v>155</v>
      </c>
      <c r="G132" s="142">
        <v>40976</v>
      </c>
      <c r="H132" s="47" t="s">
        <v>977</v>
      </c>
      <c r="I132" s="47">
        <v>68312003415</v>
      </c>
      <c r="J132" s="47"/>
      <c r="K132" s="47"/>
      <c r="L132" s="47"/>
      <c r="M132" s="47"/>
      <c r="N132" s="47"/>
    </row>
    <row r="133" spans="1:14" ht="12.5">
      <c r="A133" s="4">
        <v>132</v>
      </c>
      <c r="B133" s="4" t="s">
        <v>139</v>
      </c>
      <c r="C133" s="4">
        <v>2305210128</v>
      </c>
      <c r="D133" s="47" t="s">
        <v>1214</v>
      </c>
      <c r="E133" s="47" t="s">
        <v>1068</v>
      </c>
      <c r="F133" s="68" t="s">
        <v>156</v>
      </c>
      <c r="G133" s="142">
        <v>41059</v>
      </c>
      <c r="H133" s="47" t="s">
        <v>977</v>
      </c>
      <c r="I133" s="47">
        <v>68312010567</v>
      </c>
      <c r="J133" s="47"/>
      <c r="K133" s="47"/>
      <c r="L133" s="47"/>
      <c r="M133" s="47"/>
      <c r="N133" s="47"/>
    </row>
    <row r="134" spans="1:14" ht="12.5">
      <c r="A134" s="4">
        <v>133</v>
      </c>
      <c r="B134" s="4" t="s">
        <v>139</v>
      </c>
      <c r="C134" s="4">
        <v>2305216846</v>
      </c>
      <c r="D134" s="47" t="s">
        <v>1215</v>
      </c>
      <c r="E134" s="47" t="s">
        <v>1216</v>
      </c>
      <c r="F134" s="68" t="s">
        <v>157</v>
      </c>
      <c r="G134" s="142">
        <v>41214</v>
      </c>
      <c r="H134" s="47" t="s">
        <v>982</v>
      </c>
      <c r="I134" s="47">
        <v>68212010095</v>
      </c>
      <c r="J134" s="47"/>
      <c r="K134" s="47"/>
      <c r="L134" s="47"/>
      <c r="M134" s="47"/>
      <c r="N134" s="47"/>
    </row>
    <row r="135" spans="1:14" ht="12.5">
      <c r="A135" s="4">
        <v>134</v>
      </c>
      <c r="B135" s="4" t="s">
        <v>139</v>
      </c>
      <c r="C135" s="4">
        <v>2305221266</v>
      </c>
      <c r="D135" s="47" t="s">
        <v>1217</v>
      </c>
      <c r="E135" s="47" t="s">
        <v>1218</v>
      </c>
      <c r="F135" s="68" t="s">
        <v>158</v>
      </c>
      <c r="G135" s="142">
        <v>40934</v>
      </c>
      <c r="H135" s="47" t="s">
        <v>977</v>
      </c>
      <c r="I135" s="47">
        <v>63812007871</v>
      </c>
      <c r="J135" s="47"/>
      <c r="K135" s="47"/>
      <c r="L135" s="47"/>
      <c r="M135" s="47"/>
      <c r="N135" s="47"/>
    </row>
    <row r="136" spans="1:14" ht="12.5">
      <c r="A136" s="4">
        <v>135</v>
      </c>
      <c r="B136" s="4" t="s">
        <v>139</v>
      </c>
      <c r="C136" s="4">
        <v>2305235774</v>
      </c>
      <c r="D136" s="47" t="s">
        <v>1219</v>
      </c>
      <c r="E136" s="47" t="s">
        <v>1220</v>
      </c>
      <c r="F136" s="68" t="s">
        <v>159</v>
      </c>
      <c r="G136" s="142">
        <v>40920</v>
      </c>
      <c r="H136" s="47" t="s">
        <v>977</v>
      </c>
      <c r="I136" s="47">
        <v>68312003462</v>
      </c>
      <c r="J136" s="47"/>
      <c r="K136" s="47"/>
      <c r="L136" s="47"/>
      <c r="M136" s="47"/>
      <c r="N136" s="47"/>
    </row>
    <row r="137" spans="1:14" ht="12.5">
      <c r="A137" s="4">
        <v>136</v>
      </c>
      <c r="B137" s="4" t="s">
        <v>139</v>
      </c>
      <c r="C137" s="4">
        <v>2305234238</v>
      </c>
      <c r="D137" s="47" t="s">
        <v>1221</v>
      </c>
      <c r="E137" s="47" t="s">
        <v>1222</v>
      </c>
      <c r="F137" s="68" t="s">
        <v>160</v>
      </c>
      <c r="G137" s="142">
        <v>41059</v>
      </c>
      <c r="H137" s="47" t="s">
        <v>977</v>
      </c>
      <c r="I137" s="47">
        <v>68312015575</v>
      </c>
      <c r="J137" s="47"/>
      <c r="K137" s="47"/>
      <c r="L137" s="47"/>
      <c r="M137" s="47"/>
      <c r="N137" s="47"/>
    </row>
    <row r="138" spans="1:14" ht="12.5">
      <c r="A138" s="4">
        <v>137</v>
      </c>
      <c r="B138" s="4" t="s">
        <v>139</v>
      </c>
      <c r="C138" s="4">
        <v>2305221946</v>
      </c>
      <c r="D138" s="47" t="s">
        <v>1223</v>
      </c>
      <c r="E138" s="47" t="s">
        <v>1224</v>
      </c>
      <c r="F138" s="68" t="s">
        <v>161</v>
      </c>
      <c r="G138" s="142">
        <v>41149</v>
      </c>
      <c r="H138" s="47" t="s">
        <v>977</v>
      </c>
      <c r="I138" s="47">
        <v>68312012943</v>
      </c>
      <c r="J138" s="47"/>
      <c r="K138" s="47"/>
      <c r="L138" s="47"/>
      <c r="M138" s="47"/>
      <c r="N138" s="47"/>
    </row>
    <row r="139" spans="1:14" ht="12.5">
      <c r="A139" s="4">
        <v>138</v>
      </c>
      <c r="B139" s="4" t="s">
        <v>162</v>
      </c>
      <c r="C139" s="4">
        <v>2305278481</v>
      </c>
      <c r="D139" s="47" t="s">
        <v>1225</v>
      </c>
      <c r="E139" s="47" t="s">
        <v>1226</v>
      </c>
      <c r="F139" s="68" t="s">
        <v>163</v>
      </c>
      <c r="G139" s="142">
        <v>41075</v>
      </c>
      <c r="H139" s="47" t="s">
        <v>977</v>
      </c>
      <c r="I139" s="47">
        <v>68312006864</v>
      </c>
      <c r="J139" s="47"/>
      <c r="K139" s="47"/>
      <c r="L139" s="47"/>
      <c r="M139" s="47"/>
      <c r="N139" s="47"/>
    </row>
    <row r="140" spans="1:14" ht="12.5">
      <c r="A140" s="4">
        <v>139</v>
      </c>
      <c r="B140" s="4" t="s">
        <v>162</v>
      </c>
      <c r="C140" s="4">
        <v>2305276829</v>
      </c>
      <c r="D140" s="47" t="s">
        <v>1227</v>
      </c>
      <c r="E140" s="47" t="s">
        <v>1142</v>
      </c>
      <c r="F140" s="68" t="s">
        <v>164</v>
      </c>
      <c r="G140" s="142">
        <v>41154</v>
      </c>
      <c r="H140" s="47" t="s">
        <v>977</v>
      </c>
      <c r="I140" s="47">
        <v>68312010959</v>
      </c>
      <c r="J140" s="47"/>
      <c r="K140" s="47"/>
      <c r="L140" s="47"/>
      <c r="M140" s="47"/>
      <c r="N140" s="47"/>
    </row>
    <row r="141" spans="1:14" ht="12.5">
      <c r="A141" s="4">
        <v>140</v>
      </c>
      <c r="B141" s="4" t="s">
        <v>162</v>
      </c>
      <c r="C141" s="4">
        <v>2305276521</v>
      </c>
      <c r="D141" s="47" t="s">
        <v>1228</v>
      </c>
      <c r="E141" s="47" t="s">
        <v>1229</v>
      </c>
      <c r="F141" s="68" t="s">
        <v>165</v>
      </c>
      <c r="G141" s="142">
        <v>41134</v>
      </c>
      <c r="H141" s="47" t="s">
        <v>982</v>
      </c>
      <c r="I141" s="47">
        <v>68212002319</v>
      </c>
      <c r="J141" s="47"/>
      <c r="K141" s="47"/>
      <c r="L141" s="47"/>
      <c r="M141" s="47"/>
      <c r="N141" s="47"/>
    </row>
    <row r="142" spans="1:14" ht="12.5">
      <c r="A142" s="4">
        <v>141</v>
      </c>
      <c r="B142" s="4" t="s">
        <v>162</v>
      </c>
      <c r="C142" s="4">
        <v>2305276612</v>
      </c>
      <c r="D142" s="47" t="s">
        <v>1230</v>
      </c>
      <c r="E142" s="47" t="s">
        <v>1231</v>
      </c>
      <c r="F142" s="68" t="s">
        <v>166</v>
      </c>
      <c r="G142" s="142">
        <v>41049</v>
      </c>
      <c r="H142" s="47" t="s">
        <v>982</v>
      </c>
      <c r="I142" s="47">
        <v>68212003009</v>
      </c>
      <c r="J142" s="47"/>
      <c r="K142" s="47"/>
      <c r="L142" s="47"/>
      <c r="M142" s="47"/>
      <c r="N142" s="47"/>
    </row>
    <row r="143" spans="1:14" ht="12.5">
      <c r="A143" s="4">
        <v>142</v>
      </c>
      <c r="B143" s="4" t="s">
        <v>162</v>
      </c>
      <c r="C143" s="4">
        <v>2305277537</v>
      </c>
      <c r="D143" s="47" t="s">
        <v>1232</v>
      </c>
      <c r="E143" s="47" t="s">
        <v>1233</v>
      </c>
      <c r="F143" s="68" t="s">
        <v>167</v>
      </c>
      <c r="G143" s="142">
        <v>40936</v>
      </c>
      <c r="H143" s="47" t="s">
        <v>977</v>
      </c>
      <c r="I143" s="47">
        <v>68312010364</v>
      </c>
      <c r="J143" s="47"/>
      <c r="K143" s="47"/>
      <c r="L143" s="47"/>
      <c r="M143" s="47"/>
      <c r="N143" s="47"/>
    </row>
    <row r="144" spans="1:14" ht="12.5">
      <c r="A144" s="4">
        <v>143</v>
      </c>
      <c r="B144" s="4" t="s">
        <v>162</v>
      </c>
      <c r="C144" s="4">
        <v>2305264699</v>
      </c>
      <c r="D144" s="47" t="s">
        <v>1232</v>
      </c>
      <c r="E144" s="47" t="s">
        <v>1234</v>
      </c>
      <c r="F144" s="68" t="s">
        <v>168</v>
      </c>
      <c r="G144" s="142">
        <v>41016</v>
      </c>
      <c r="H144" s="47" t="s">
        <v>977</v>
      </c>
      <c r="I144" s="47">
        <v>68312002693</v>
      </c>
      <c r="J144" s="47"/>
      <c r="K144" s="47"/>
      <c r="L144" s="47"/>
      <c r="M144" s="47"/>
      <c r="N144" s="47"/>
    </row>
    <row r="145" spans="1:14" ht="12.5">
      <c r="A145" s="4">
        <v>144</v>
      </c>
      <c r="B145" s="4" t="s">
        <v>162</v>
      </c>
      <c r="C145" s="4">
        <v>2305275580</v>
      </c>
      <c r="D145" s="47" t="s">
        <v>1235</v>
      </c>
      <c r="E145" s="47" t="s">
        <v>1236</v>
      </c>
      <c r="F145" s="68" t="s">
        <v>169</v>
      </c>
      <c r="G145" s="142">
        <v>41111</v>
      </c>
      <c r="H145" s="47" t="s">
        <v>977</v>
      </c>
      <c r="I145" s="47">
        <v>68312005906</v>
      </c>
      <c r="J145" s="47"/>
      <c r="K145" s="47"/>
      <c r="L145" s="47"/>
      <c r="M145" s="47"/>
      <c r="N145" s="47"/>
    </row>
    <row r="146" spans="1:14" ht="12.5">
      <c r="A146" s="4">
        <v>145</v>
      </c>
      <c r="B146" s="4" t="s">
        <v>162</v>
      </c>
      <c r="C146" s="4">
        <v>2305266545</v>
      </c>
      <c r="D146" s="47" t="s">
        <v>1215</v>
      </c>
      <c r="E146" s="47" t="s">
        <v>1237</v>
      </c>
      <c r="F146" s="68" t="s">
        <v>170</v>
      </c>
      <c r="G146" s="142">
        <v>40991</v>
      </c>
      <c r="H146" s="47" t="s">
        <v>977</v>
      </c>
      <c r="I146" s="47">
        <v>68312006047</v>
      </c>
      <c r="J146" s="47"/>
      <c r="K146" s="47"/>
      <c r="L146" s="47"/>
      <c r="M146" s="47"/>
      <c r="N146" s="47"/>
    </row>
    <row r="147" spans="1:14" ht="12.5">
      <c r="A147" s="4">
        <v>146</v>
      </c>
      <c r="B147" s="4" t="s">
        <v>162</v>
      </c>
      <c r="C147" s="4">
        <v>2305274166</v>
      </c>
      <c r="D147" s="47" t="s">
        <v>1238</v>
      </c>
      <c r="E147" s="47" t="s">
        <v>1239</v>
      </c>
      <c r="F147" s="68" t="s">
        <v>171</v>
      </c>
      <c r="G147" s="143">
        <v>41239</v>
      </c>
      <c r="H147" s="47" t="s">
        <v>977</v>
      </c>
      <c r="I147" s="47">
        <v>68312013876</v>
      </c>
      <c r="J147" s="47"/>
      <c r="K147" s="47"/>
      <c r="L147" s="47"/>
      <c r="M147" s="47"/>
      <c r="N147" s="47"/>
    </row>
    <row r="148" spans="1:14" ht="12.5">
      <c r="A148" s="4">
        <v>147</v>
      </c>
      <c r="B148" s="4" t="s">
        <v>162</v>
      </c>
      <c r="C148" s="4">
        <v>2305272631</v>
      </c>
      <c r="D148" s="47" t="s">
        <v>1240</v>
      </c>
      <c r="E148" s="47" t="s">
        <v>1108</v>
      </c>
      <c r="F148" s="68" t="s">
        <v>172</v>
      </c>
      <c r="G148" s="142">
        <v>40920</v>
      </c>
      <c r="H148" s="47" t="s">
        <v>977</v>
      </c>
      <c r="I148" s="47">
        <v>68312004266</v>
      </c>
      <c r="J148" s="47"/>
      <c r="K148" s="47"/>
      <c r="L148" s="47"/>
      <c r="M148" s="47"/>
      <c r="N148" s="47"/>
    </row>
    <row r="149" spans="1:14" ht="12.5">
      <c r="A149" s="4">
        <v>148</v>
      </c>
      <c r="B149" s="4" t="s">
        <v>162</v>
      </c>
      <c r="C149" s="4">
        <v>2305268909</v>
      </c>
      <c r="D149" s="47" t="s">
        <v>1241</v>
      </c>
      <c r="E149" s="47" t="s">
        <v>1242</v>
      </c>
      <c r="F149" s="68" t="s">
        <v>173</v>
      </c>
      <c r="G149" s="143">
        <v>41198</v>
      </c>
      <c r="H149" s="47" t="s">
        <v>977</v>
      </c>
      <c r="I149" s="47">
        <v>68312009755</v>
      </c>
      <c r="J149" s="47"/>
      <c r="K149" s="47"/>
      <c r="L149" s="47"/>
      <c r="M149" s="47"/>
      <c r="N149" s="47"/>
    </row>
    <row r="150" spans="1:14" ht="12.5">
      <c r="A150" s="4">
        <v>149</v>
      </c>
      <c r="B150" s="4" t="s">
        <v>162</v>
      </c>
      <c r="C150" s="4">
        <v>2305265659</v>
      </c>
      <c r="D150" s="47" t="s">
        <v>1243</v>
      </c>
      <c r="E150" s="47" t="s">
        <v>1244</v>
      </c>
      <c r="F150" s="68" t="s">
        <v>174</v>
      </c>
      <c r="G150" s="142">
        <v>40909</v>
      </c>
      <c r="H150" s="47" t="s">
        <v>982</v>
      </c>
      <c r="I150" s="47">
        <v>68212009370</v>
      </c>
      <c r="J150" s="47"/>
      <c r="K150" s="47"/>
      <c r="L150" s="47"/>
      <c r="M150" s="47"/>
      <c r="N150" s="47"/>
    </row>
    <row r="151" spans="1:14" ht="12.5">
      <c r="A151" s="4">
        <v>150</v>
      </c>
      <c r="B151" s="4" t="s">
        <v>162</v>
      </c>
      <c r="C151" s="4">
        <v>2305276161</v>
      </c>
      <c r="D151" s="47" t="s">
        <v>1245</v>
      </c>
      <c r="E151" s="47" t="s">
        <v>1059</v>
      </c>
      <c r="F151" s="68" t="s">
        <v>175</v>
      </c>
      <c r="G151" s="142">
        <v>40999</v>
      </c>
      <c r="H151" s="47" t="s">
        <v>977</v>
      </c>
      <c r="I151" s="47">
        <v>68312014110</v>
      </c>
      <c r="J151" s="47"/>
      <c r="K151" s="47"/>
      <c r="L151" s="47"/>
      <c r="M151" s="47"/>
      <c r="N151" s="47"/>
    </row>
    <row r="152" spans="1:14" ht="12.5">
      <c r="A152" s="4">
        <v>151</v>
      </c>
      <c r="B152" s="4" t="s">
        <v>162</v>
      </c>
      <c r="C152" s="4">
        <v>2305274904</v>
      </c>
      <c r="D152" s="47" t="s">
        <v>1246</v>
      </c>
      <c r="E152" s="47" t="s">
        <v>1064</v>
      </c>
      <c r="F152" s="68" t="s">
        <v>176</v>
      </c>
      <c r="G152" s="142">
        <v>41122</v>
      </c>
      <c r="H152" s="47" t="s">
        <v>977</v>
      </c>
      <c r="I152" s="47">
        <v>68312005350</v>
      </c>
      <c r="J152" s="47"/>
      <c r="K152" s="47"/>
      <c r="L152" s="47"/>
      <c r="M152" s="47"/>
      <c r="N152" s="47"/>
    </row>
    <row r="153" spans="1:14" ht="12.5">
      <c r="A153" s="4">
        <v>152</v>
      </c>
      <c r="B153" s="4" t="s">
        <v>162</v>
      </c>
      <c r="C153" s="4">
        <v>2305278559</v>
      </c>
      <c r="D153" s="47" t="s">
        <v>1247</v>
      </c>
      <c r="E153" s="47" t="s">
        <v>1248</v>
      </c>
      <c r="F153" s="68" t="s">
        <v>177</v>
      </c>
      <c r="G153" s="142">
        <v>41128</v>
      </c>
      <c r="H153" s="47" t="s">
        <v>977</v>
      </c>
      <c r="I153" s="47">
        <v>68312010015</v>
      </c>
      <c r="J153" s="47"/>
      <c r="K153" s="47"/>
      <c r="L153" s="47"/>
      <c r="M153" s="47"/>
      <c r="N153" s="47"/>
    </row>
    <row r="154" spans="1:14" ht="12.5">
      <c r="A154" s="4">
        <v>153</v>
      </c>
      <c r="B154" s="4" t="s">
        <v>162</v>
      </c>
      <c r="C154" s="4">
        <v>2305277063</v>
      </c>
      <c r="D154" s="47" t="s">
        <v>1249</v>
      </c>
      <c r="E154" s="47" t="s">
        <v>1250</v>
      </c>
      <c r="F154" s="68" t="s">
        <v>178</v>
      </c>
      <c r="G154" s="142">
        <v>41008</v>
      </c>
      <c r="H154" s="47" t="s">
        <v>977</v>
      </c>
      <c r="I154" s="47">
        <v>68312013654</v>
      </c>
      <c r="J154" s="47"/>
      <c r="K154" s="47"/>
      <c r="L154" s="47"/>
      <c r="M154" s="47"/>
      <c r="N154" s="47"/>
    </row>
    <row r="155" spans="1:14" ht="12.5">
      <c r="A155" s="4">
        <v>154</v>
      </c>
      <c r="B155" s="4" t="s">
        <v>162</v>
      </c>
      <c r="C155" s="4">
        <v>2305268131</v>
      </c>
      <c r="D155" s="47" t="s">
        <v>997</v>
      </c>
      <c r="E155" s="47" t="s">
        <v>1251</v>
      </c>
      <c r="F155" s="68" t="s">
        <v>179</v>
      </c>
      <c r="G155" s="143">
        <v>40531</v>
      </c>
      <c r="H155" s="47" t="s">
        <v>977</v>
      </c>
      <c r="I155" s="47">
        <v>68310010370</v>
      </c>
      <c r="J155" s="47"/>
      <c r="K155" s="47"/>
      <c r="L155" s="47"/>
      <c r="M155" s="47"/>
      <c r="N155" s="47"/>
    </row>
    <row r="156" spans="1:14" ht="12.5">
      <c r="A156" s="4">
        <v>155</v>
      </c>
      <c r="B156" s="4" t="s">
        <v>162</v>
      </c>
      <c r="C156" s="4">
        <v>2305269889</v>
      </c>
      <c r="D156" s="47" t="s">
        <v>1252</v>
      </c>
      <c r="E156" s="47" t="s">
        <v>1253</v>
      </c>
      <c r="F156" s="68" t="s">
        <v>180</v>
      </c>
      <c r="G156" s="142">
        <v>40933</v>
      </c>
      <c r="H156" s="47" t="s">
        <v>977</v>
      </c>
      <c r="I156" s="47">
        <v>68312005472</v>
      </c>
      <c r="J156" s="47"/>
      <c r="K156" s="47"/>
      <c r="L156" s="47"/>
      <c r="M156" s="47"/>
      <c r="N156" s="47"/>
    </row>
    <row r="157" spans="1:14" ht="12.5">
      <c r="A157" s="4">
        <v>156</v>
      </c>
      <c r="B157" s="4" t="s">
        <v>162</v>
      </c>
      <c r="C157" s="4">
        <v>2305267084</v>
      </c>
      <c r="D157" s="47" t="s">
        <v>1254</v>
      </c>
      <c r="E157" s="47" t="s">
        <v>1255</v>
      </c>
      <c r="F157" s="68" t="s">
        <v>181</v>
      </c>
      <c r="G157" s="142">
        <v>41062</v>
      </c>
      <c r="H157" s="47" t="s">
        <v>982</v>
      </c>
      <c r="I157" s="47">
        <v>68212002941</v>
      </c>
      <c r="J157" s="47"/>
      <c r="K157" s="47"/>
      <c r="L157" s="47"/>
      <c r="M157" s="47"/>
      <c r="N157" s="47"/>
    </row>
    <row r="158" spans="1:14" ht="12.5">
      <c r="A158" s="4">
        <v>157</v>
      </c>
      <c r="B158" s="4" t="s">
        <v>162</v>
      </c>
      <c r="C158" s="4">
        <v>2305278493</v>
      </c>
      <c r="D158" s="47" t="s">
        <v>1009</v>
      </c>
      <c r="E158" s="47" t="s">
        <v>1256</v>
      </c>
      <c r="F158" s="68" t="s">
        <v>182</v>
      </c>
      <c r="G158" s="142">
        <v>41128</v>
      </c>
      <c r="H158" s="47" t="s">
        <v>982</v>
      </c>
      <c r="I158" s="47">
        <v>68212004660</v>
      </c>
      <c r="J158" s="47"/>
      <c r="K158" s="47"/>
      <c r="L158" s="47"/>
      <c r="M158" s="47"/>
      <c r="N158" s="47"/>
    </row>
    <row r="159" spans="1:14" ht="12.5">
      <c r="A159" s="4">
        <v>158</v>
      </c>
      <c r="B159" s="4" t="s">
        <v>162</v>
      </c>
      <c r="C159" s="4">
        <v>2305267606</v>
      </c>
      <c r="D159" s="47" t="s">
        <v>1257</v>
      </c>
      <c r="E159" s="47" t="s">
        <v>1258</v>
      </c>
      <c r="F159" s="68" t="s">
        <v>183</v>
      </c>
      <c r="G159" s="142">
        <v>40921</v>
      </c>
      <c r="H159" s="47" t="s">
        <v>977</v>
      </c>
      <c r="I159" s="47">
        <v>68312005089</v>
      </c>
      <c r="J159" s="47"/>
      <c r="K159" s="47"/>
      <c r="L159" s="47"/>
      <c r="M159" s="47"/>
      <c r="N159" s="47"/>
    </row>
    <row r="160" spans="1:14" ht="12.5">
      <c r="A160" s="4">
        <v>159</v>
      </c>
      <c r="B160" s="4" t="s">
        <v>162</v>
      </c>
      <c r="C160" s="4">
        <v>2305278581</v>
      </c>
      <c r="D160" s="47" t="s">
        <v>1111</v>
      </c>
      <c r="E160" s="47" t="s">
        <v>1259</v>
      </c>
      <c r="F160" s="68" t="s">
        <v>184</v>
      </c>
      <c r="G160" s="142">
        <v>40998</v>
      </c>
      <c r="H160" s="47" t="s">
        <v>982</v>
      </c>
      <c r="I160" s="47">
        <v>68212003583</v>
      </c>
      <c r="J160" s="47"/>
      <c r="K160" s="47"/>
      <c r="L160" s="47"/>
      <c r="M160" s="47"/>
      <c r="N160" s="47"/>
    </row>
    <row r="161" spans="1:14" ht="12.5">
      <c r="A161" s="4">
        <v>160</v>
      </c>
      <c r="B161" s="4" t="s">
        <v>185</v>
      </c>
      <c r="C161" s="4">
        <v>2203068147</v>
      </c>
      <c r="D161" s="47" t="s">
        <v>1260</v>
      </c>
      <c r="E161" s="47" t="s">
        <v>1261</v>
      </c>
      <c r="F161" s="68" t="s">
        <v>186</v>
      </c>
      <c r="G161" s="142">
        <v>40567</v>
      </c>
      <c r="H161" s="47" t="s">
        <v>977</v>
      </c>
      <c r="I161" s="47">
        <v>68311004321</v>
      </c>
      <c r="J161" s="47"/>
      <c r="K161" s="47"/>
      <c r="L161" s="47"/>
      <c r="M161" s="47"/>
      <c r="N161" s="47"/>
    </row>
    <row r="162" spans="1:14" ht="12.5">
      <c r="A162" s="4">
        <v>161</v>
      </c>
      <c r="B162" s="4" t="s">
        <v>185</v>
      </c>
      <c r="C162" s="4">
        <v>2203068141</v>
      </c>
      <c r="D162" s="47" t="s">
        <v>1262</v>
      </c>
      <c r="E162" s="47" t="s">
        <v>1091</v>
      </c>
      <c r="F162" s="68" t="s">
        <v>187</v>
      </c>
      <c r="G162" s="142">
        <v>40656</v>
      </c>
      <c r="H162" s="47" t="s">
        <v>982</v>
      </c>
      <c r="I162" s="47">
        <v>68211007949</v>
      </c>
      <c r="J162" s="47"/>
      <c r="K162" s="47"/>
      <c r="L162" s="47"/>
      <c r="M162" s="47"/>
      <c r="N162" s="47"/>
    </row>
    <row r="163" spans="1:14" ht="12.5">
      <c r="A163" s="4">
        <v>162</v>
      </c>
      <c r="B163" s="4" t="s">
        <v>185</v>
      </c>
      <c r="C163" s="4">
        <v>2203068156</v>
      </c>
      <c r="D163" s="47" t="s">
        <v>1088</v>
      </c>
      <c r="E163" s="47" t="s">
        <v>1263</v>
      </c>
      <c r="F163" s="68" t="s">
        <v>188</v>
      </c>
      <c r="G163" s="143">
        <v>40869</v>
      </c>
      <c r="H163" s="47" t="s">
        <v>977</v>
      </c>
      <c r="I163" s="47">
        <v>68311005439</v>
      </c>
      <c r="J163" s="47"/>
      <c r="K163" s="47"/>
      <c r="L163" s="47"/>
      <c r="M163" s="47"/>
      <c r="N163" s="47"/>
    </row>
    <row r="164" spans="1:14" ht="12.5">
      <c r="A164" s="4">
        <v>163</v>
      </c>
      <c r="B164" s="4" t="s">
        <v>185</v>
      </c>
      <c r="C164" s="4">
        <v>2203068154</v>
      </c>
      <c r="D164" s="47" t="s">
        <v>1264</v>
      </c>
      <c r="E164" s="47" t="s">
        <v>1265</v>
      </c>
      <c r="F164" s="68" t="s">
        <v>190</v>
      </c>
      <c r="G164" s="142">
        <v>40663</v>
      </c>
      <c r="H164" s="47" t="s">
        <v>977</v>
      </c>
      <c r="I164" s="47">
        <v>68311012611</v>
      </c>
      <c r="J164" s="47"/>
      <c r="K164" s="47"/>
      <c r="L164" s="47"/>
      <c r="M164" s="47"/>
      <c r="N164" s="47"/>
    </row>
    <row r="165" spans="1:14" ht="12.5">
      <c r="A165" s="4">
        <v>164</v>
      </c>
      <c r="B165" s="4" t="s">
        <v>185</v>
      </c>
      <c r="C165" s="4">
        <v>2203068146</v>
      </c>
      <c r="D165" s="47" t="s">
        <v>1266</v>
      </c>
      <c r="E165" s="47" t="s">
        <v>1267</v>
      </c>
      <c r="F165" s="68" t="s">
        <v>191</v>
      </c>
      <c r="G165" s="143">
        <v>40836</v>
      </c>
      <c r="H165" s="47" t="s">
        <v>977</v>
      </c>
      <c r="I165" s="47">
        <v>68211004769</v>
      </c>
      <c r="J165" s="47"/>
      <c r="K165" s="47"/>
      <c r="L165" s="47"/>
      <c r="M165" s="47"/>
      <c r="N165" s="47"/>
    </row>
    <row r="166" spans="1:14" ht="12.5">
      <c r="A166" s="4">
        <v>165</v>
      </c>
      <c r="B166" s="4" t="s">
        <v>185</v>
      </c>
      <c r="C166" s="4">
        <v>2203068150</v>
      </c>
      <c r="D166" s="47" t="s">
        <v>1268</v>
      </c>
      <c r="E166" s="47" t="s">
        <v>1269</v>
      </c>
      <c r="F166" s="68" t="s">
        <v>192</v>
      </c>
      <c r="G166" s="142">
        <v>40790</v>
      </c>
      <c r="H166" s="47" t="s">
        <v>977</v>
      </c>
      <c r="I166" s="47">
        <v>68311003726</v>
      </c>
      <c r="J166" s="47"/>
      <c r="K166" s="47"/>
      <c r="L166" s="47"/>
      <c r="M166" s="47"/>
      <c r="N166" s="47"/>
    </row>
    <row r="167" spans="1:14" ht="12.5">
      <c r="A167" s="4">
        <v>166</v>
      </c>
      <c r="B167" s="4" t="s">
        <v>185</v>
      </c>
      <c r="C167" s="4">
        <v>2203068164</v>
      </c>
      <c r="D167" s="47" t="s">
        <v>1270</v>
      </c>
      <c r="E167" s="47" t="s">
        <v>1271</v>
      </c>
      <c r="F167" s="68" t="s">
        <v>193</v>
      </c>
      <c r="G167" s="142">
        <v>40630</v>
      </c>
      <c r="H167" s="47" t="s">
        <v>982</v>
      </c>
      <c r="I167" s="47">
        <v>68211007545</v>
      </c>
      <c r="J167" s="47"/>
      <c r="K167" s="47"/>
      <c r="L167" s="47"/>
      <c r="M167" s="47"/>
      <c r="N167" s="47"/>
    </row>
    <row r="168" spans="1:14" ht="12.5">
      <c r="A168" s="4">
        <v>167</v>
      </c>
      <c r="B168" s="4" t="s">
        <v>185</v>
      </c>
      <c r="C168" s="4">
        <v>2203068142</v>
      </c>
      <c r="D168" s="47" t="s">
        <v>1017</v>
      </c>
      <c r="E168" s="47" t="s">
        <v>1272</v>
      </c>
      <c r="F168" s="68" t="s">
        <v>194</v>
      </c>
      <c r="G168" s="142">
        <v>40801</v>
      </c>
      <c r="H168" s="47" t="s">
        <v>977</v>
      </c>
      <c r="I168" s="47">
        <v>68311012557</v>
      </c>
      <c r="J168" s="47"/>
      <c r="K168" s="47"/>
      <c r="L168" s="47"/>
      <c r="M168" s="47"/>
      <c r="N168" s="47"/>
    </row>
    <row r="169" spans="1:14" ht="12.5">
      <c r="A169" s="4">
        <v>168</v>
      </c>
      <c r="B169" s="4" t="s">
        <v>185</v>
      </c>
      <c r="C169" s="4">
        <v>2203068161</v>
      </c>
      <c r="D169" s="47" t="s">
        <v>1005</v>
      </c>
      <c r="E169" s="47" t="s">
        <v>1152</v>
      </c>
      <c r="F169" s="68" t="s">
        <v>195</v>
      </c>
      <c r="G169" s="142">
        <v>40696</v>
      </c>
      <c r="H169" s="47" t="s">
        <v>977</v>
      </c>
      <c r="I169" s="47">
        <v>68311004408</v>
      </c>
      <c r="J169" s="47"/>
      <c r="K169" s="47"/>
      <c r="L169" s="47"/>
      <c r="M169" s="47"/>
      <c r="N169" s="47"/>
    </row>
    <row r="170" spans="1:14" ht="12.5">
      <c r="A170" s="4">
        <v>169</v>
      </c>
      <c r="B170" s="4" t="s">
        <v>185</v>
      </c>
      <c r="C170" s="4">
        <v>2203068151</v>
      </c>
      <c r="D170" s="47" t="s">
        <v>1273</v>
      </c>
      <c r="E170" s="47" t="s">
        <v>1274</v>
      </c>
      <c r="F170" s="68" t="s">
        <v>196</v>
      </c>
      <c r="G170" s="142">
        <v>40739</v>
      </c>
      <c r="H170" s="47" t="s">
        <v>982</v>
      </c>
      <c r="I170" s="47">
        <v>68211007195</v>
      </c>
      <c r="J170" s="47"/>
      <c r="K170" s="47"/>
      <c r="L170" s="47"/>
      <c r="M170" s="47"/>
      <c r="N170" s="47"/>
    </row>
    <row r="171" spans="1:14" ht="12.5">
      <c r="A171" s="4">
        <v>170</v>
      </c>
      <c r="B171" s="4" t="s">
        <v>185</v>
      </c>
      <c r="C171" s="4">
        <v>2203068160</v>
      </c>
      <c r="D171" s="47" t="s">
        <v>1275</v>
      </c>
      <c r="E171" s="47" t="s">
        <v>1276</v>
      </c>
      <c r="F171" s="68" t="s">
        <v>197</v>
      </c>
      <c r="G171" s="142">
        <v>40679</v>
      </c>
      <c r="H171" s="47" t="s">
        <v>982</v>
      </c>
      <c r="I171" s="47">
        <v>68211011632</v>
      </c>
      <c r="J171" s="47"/>
      <c r="K171" s="47"/>
      <c r="L171" s="47"/>
      <c r="M171" s="47"/>
      <c r="N171" s="47"/>
    </row>
    <row r="172" spans="1:14" ht="12.5">
      <c r="A172" s="4">
        <v>171</v>
      </c>
      <c r="B172" s="4" t="s">
        <v>185</v>
      </c>
      <c r="C172" s="4">
        <v>2203068152</v>
      </c>
      <c r="D172" s="47" t="s">
        <v>1277</v>
      </c>
      <c r="E172" s="47" t="s">
        <v>1055</v>
      </c>
      <c r="F172" s="68" t="s">
        <v>198</v>
      </c>
      <c r="G172" s="142">
        <v>40586</v>
      </c>
      <c r="H172" s="47" t="s">
        <v>982</v>
      </c>
      <c r="I172" s="47">
        <v>68211010569</v>
      </c>
      <c r="J172" s="47"/>
      <c r="K172" s="47"/>
      <c r="L172" s="47"/>
      <c r="M172" s="47"/>
      <c r="N172" s="47"/>
    </row>
    <row r="173" spans="1:14" ht="12.5">
      <c r="A173" s="4">
        <v>172</v>
      </c>
      <c r="B173" s="4" t="s">
        <v>185</v>
      </c>
      <c r="C173" s="4">
        <v>2203068144</v>
      </c>
      <c r="D173" s="47" t="s">
        <v>1278</v>
      </c>
      <c r="E173" s="47" t="s">
        <v>1059</v>
      </c>
      <c r="F173" s="68" t="s">
        <v>199</v>
      </c>
      <c r="G173" s="142">
        <v>40664</v>
      </c>
      <c r="H173" s="47" t="s">
        <v>977</v>
      </c>
      <c r="I173" s="47">
        <v>68311004604</v>
      </c>
      <c r="J173" s="47"/>
      <c r="K173" s="47"/>
      <c r="L173" s="47"/>
      <c r="M173" s="47"/>
      <c r="N173" s="47"/>
    </row>
    <row r="174" spans="1:14" ht="12.5">
      <c r="A174" s="4">
        <v>173</v>
      </c>
      <c r="B174" s="4" t="s">
        <v>185</v>
      </c>
      <c r="C174" s="4">
        <v>2203068149</v>
      </c>
      <c r="D174" s="47" t="s">
        <v>1279</v>
      </c>
      <c r="E174" s="47" t="s">
        <v>1280</v>
      </c>
      <c r="F174" s="68" t="s">
        <v>200</v>
      </c>
      <c r="G174" s="142">
        <v>40696</v>
      </c>
      <c r="H174" s="47" t="s">
        <v>977</v>
      </c>
      <c r="I174" s="47">
        <v>68311004915</v>
      </c>
      <c r="J174" s="47"/>
      <c r="K174" s="47"/>
      <c r="L174" s="47"/>
      <c r="M174" s="47"/>
      <c r="N174" s="47"/>
    </row>
    <row r="175" spans="1:14" ht="12.5">
      <c r="A175" s="4">
        <v>174</v>
      </c>
      <c r="B175" s="4" t="s">
        <v>185</v>
      </c>
      <c r="C175" s="4">
        <v>2203068143</v>
      </c>
      <c r="D175" s="47" t="s">
        <v>1281</v>
      </c>
      <c r="E175" s="47" t="s">
        <v>1163</v>
      </c>
      <c r="F175" s="68" t="s">
        <v>201</v>
      </c>
      <c r="G175" s="142">
        <v>40644</v>
      </c>
      <c r="H175" s="47" t="s">
        <v>977</v>
      </c>
      <c r="I175" s="47">
        <v>68311004946</v>
      </c>
      <c r="J175" s="47"/>
      <c r="K175" s="47"/>
      <c r="L175" s="47"/>
      <c r="M175" s="47"/>
      <c r="N175" s="47"/>
    </row>
    <row r="176" spans="1:14" ht="12.5">
      <c r="A176" s="4">
        <v>175</v>
      </c>
      <c r="B176" s="4" t="s">
        <v>185</v>
      </c>
      <c r="C176" s="4">
        <v>2203068162</v>
      </c>
      <c r="D176" s="47" t="s">
        <v>1282</v>
      </c>
      <c r="E176" s="47" t="s">
        <v>1250</v>
      </c>
      <c r="F176" s="68" t="s">
        <v>202</v>
      </c>
      <c r="G176" s="143">
        <v>40896</v>
      </c>
      <c r="H176" s="47" t="s">
        <v>977</v>
      </c>
      <c r="I176" s="47">
        <v>68311012571</v>
      </c>
      <c r="J176" s="47"/>
      <c r="K176" s="47"/>
      <c r="L176" s="47"/>
      <c r="M176" s="47"/>
      <c r="N176" s="47"/>
    </row>
    <row r="177" spans="1:14" ht="12.5">
      <c r="A177" s="4">
        <v>176</v>
      </c>
      <c r="B177" s="4" t="s">
        <v>185</v>
      </c>
      <c r="C177" s="4">
        <v>2203068153</v>
      </c>
      <c r="D177" s="47" t="s">
        <v>1111</v>
      </c>
      <c r="E177" s="47" t="s">
        <v>1283</v>
      </c>
      <c r="F177" s="68" t="s">
        <v>203</v>
      </c>
      <c r="G177" s="142">
        <v>40609</v>
      </c>
      <c r="H177" s="47" t="s">
        <v>982</v>
      </c>
      <c r="I177" s="47">
        <v>68211011211</v>
      </c>
      <c r="J177" s="47"/>
      <c r="K177" s="47"/>
      <c r="L177" s="47"/>
      <c r="M177" s="47"/>
      <c r="N177" s="47"/>
    </row>
    <row r="178" spans="1:14" ht="12.5">
      <c r="A178" s="4">
        <v>177</v>
      </c>
      <c r="B178" s="4" t="s">
        <v>185</v>
      </c>
      <c r="C178" s="4">
        <v>2203068163</v>
      </c>
      <c r="D178" s="47" t="s">
        <v>1284</v>
      </c>
      <c r="E178" s="47" t="s">
        <v>1285</v>
      </c>
      <c r="F178" s="68" t="s">
        <v>204</v>
      </c>
      <c r="G178" s="142">
        <v>40570</v>
      </c>
      <c r="H178" s="47" t="s">
        <v>977</v>
      </c>
      <c r="I178" s="47">
        <v>68311010479</v>
      </c>
      <c r="J178" s="47"/>
      <c r="K178" s="47"/>
      <c r="L178" s="47"/>
      <c r="M178" s="47"/>
      <c r="N178" s="47"/>
    </row>
    <row r="179" spans="1:14" ht="12.5">
      <c r="A179" s="4">
        <v>178</v>
      </c>
      <c r="B179" s="4" t="s">
        <v>185</v>
      </c>
      <c r="C179" s="4">
        <v>2203068155</v>
      </c>
      <c r="D179" s="47" t="s">
        <v>1200</v>
      </c>
      <c r="E179" s="47" t="s">
        <v>1286</v>
      </c>
      <c r="F179" s="68" t="s">
        <v>205</v>
      </c>
      <c r="G179" s="142">
        <v>40582</v>
      </c>
      <c r="H179" s="47" t="s">
        <v>977</v>
      </c>
      <c r="I179" s="47">
        <v>68311005950</v>
      </c>
      <c r="J179" s="47"/>
      <c r="K179" s="47"/>
      <c r="L179" s="47"/>
      <c r="M179" s="47"/>
      <c r="N179" s="47"/>
    </row>
    <row r="180" spans="1:14" ht="12.5">
      <c r="A180" s="4">
        <v>179</v>
      </c>
      <c r="B180" s="4" t="s">
        <v>185</v>
      </c>
      <c r="C180" s="4">
        <v>2203068159</v>
      </c>
      <c r="D180" s="47" t="s">
        <v>1287</v>
      </c>
      <c r="E180" s="47" t="s">
        <v>1288</v>
      </c>
      <c r="F180" s="68" t="s">
        <v>206</v>
      </c>
      <c r="G180" s="142">
        <v>40635</v>
      </c>
      <c r="H180" s="47" t="s">
        <v>977</v>
      </c>
      <c r="I180" s="47">
        <v>68311004054</v>
      </c>
      <c r="J180" s="47"/>
      <c r="K180" s="47"/>
      <c r="L180" s="47"/>
      <c r="M180" s="47"/>
      <c r="N180" s="47"/>
    </row>
    <row r="181" spans="1:14" ht="12.5">
      <c r="A181" s="4">
        <v>180</v>
      </c>
      <c r="B181" s="4" t="s">
        <v>185</v>
      </c>
      <c r="C181" s="4">
        <v>2203068158</v>
      </c>
      <c r="D181" s="47" t="s">
        <v>1289</v>
      </c>
      <c r="E181" s="47" t="s">
        <v>1290</v>
      </c>
      <c r="F181" s="68" t="s">
        <v>207</v>
      </c>
      <c r="G181" s="143">
        <v>40845</v>
      </c>
      <c r="H181" s="47" t="s">
        <v>977</v>
      </c>
      <c r="I181" s="47">
        <v>68311010768</v>
      </c>
      <c r="J181" s="47"/>
      <c r="K181" s="47"/>
      <c r="L181" s="47"/>
      <c r="M181" s="47"/>
      <c r="N181" s="47"/>
    </row>
    <row r="182" spans="1:14" ht="12.5">
      <c r="A182" s="4">
        <v>181</v>
      </c>
      <c r="B182" s="4" t="s">
        <v>185</v>
      </c>
      <c r="C182" s="4">
        <v>2203068157</v>
      </c>
      <c r="D182" s="47" t="s">
        <v>1291</v>
      </c>
      <c r="E182" s="47" t="s">
        <v>1292</v>
      </c>
      <c r="F182" s="68" t="s">
        <v>208</v>
      </c>
      <c r="G182" s="142">
        <v>40652</v>
      </c>
      <c r="H182" s="47" t="s">
        <v>982</v>
      </c>
      <c r="I182" s="47">
        <v>68211002386</v>
      </c>
      <c r="J182" s="47"/>
      <c r="K182" s="47"/>
      <c r="L182" s="47"/>
      <c r="M182" s="47"/>
      <c r="N182" s="47"/>
    </row>
    <row r="183" spans="1:14" ht="12.5">
      <c r="A183" s="4">
        <v>182</v>
      </c>
      <c r="B183" s="4" t="s">
        <v>185</v>
      </c>
      <c r="C183" s="4">
        <v>2203068140</v>
      </c>
      <c r="D183" s="47" t="s">
        <v>1293</v>
      </c>
      <c r="E183" s="47" t="s">
        <v>1294</v>
      </c>
      <c r="F183" s="68" t="s">
        <v>209</v>
      </c>
      <c r="G183" s="142">
        <v>40545</v>
      </c>
      <c r="H183" s="47" t="s">
        <v>977</v>
      </c>
      <c r="I183" s="47">
        <v>68311012335</v>
      </c>
      <c r="J183" s="47"/>
      <c r="K183" s="47"/>
      <c r="L183" s="47"/>
      <c r="M183" s="47"/>
      <c r="N183" s="47"/>
    </row>
    <row r="184" spans="1:14" ht="12.5">
      <c r="A184" s="4">
        <v>183</v>
      </c>
      <c r="B184" s="4" t="s">
        <v>185</v>
      </c>
      <c r="C184" s="4">
        <v>2203068145</v>
      </c>
      <c r="D184" s="47" t="s">
        <v>1295</v>
      </c>
      <c r="E184" s="47" t="s">
        <v>1136</v>
      </c>
      <c r="F184" s="68" t="s">
        <v>210</v>
      </c>
      <c r="G184" s="142">
        <v>40695</v>
      </c>
      <c r="H184" s="47" t="s">
        <v>977</v>
      </c>
      <c r="I184" s="47">
        <v>68311008654</v>
      </c>
      <c r="J184" s="47"/>
      <c r="K184" s="47"/>
      <c r="L184" s="47"/>
      <c r="M184" s="47"/>
      <c r="N184" s="47"/>
    </row>
    <row r="185" spans="1:14" ht="12.5">
      <c r="A185" s="4">
        <v>184</v>
      </c>
      <c r="B185" s="4" t="s">
        <v>211</v>
      </c>
      <c r="C185" s="4">
        <v>2203068329</v>
      </c>
      <c r="D185" s="47" t="s">
        <v>1296</v>
      </c>
      <c r="E185" s="47" t="s">
        <v>1189</v>
      </c>
      <c r="F185" s="68" t="s">
        <v>212</v>
      </c>
      <c r="G185" s="142">
        <v>40642</v>
      </c>
      <c r="H185" s="47" t="s">
        <v>977</v>
      </c>
      <c r="I185" s="47">
        <v>68311010891</v>
      </c>
      <c r="J185" s="47"/>
      <c r="K185" s="47"/>
      <c r="L185" s="47"/>
      <c r="M185" s="47"/>
      <c r="N185" s="47"/>
    </row>
    <row r="186" spans="1:14" ht="12.5">
      <c r="A186" s="4">
        <v>185</v>
      </c>
      <c r="B186" s="4" t="s">
        <v>211</v>
      </c>
      <c r="C186" s="4">
        <v>2203068350</v>
      </c>
      <c r="D186" s="47" t="s">
        <v>1297</v>
      </c>
      <c r="E186" s="47" t="s">
        <v>1034</v>
      </c>
      <c r="F186" s="68" t="s">
        <v>213</v>
      </c>
      <c r="G186" s="142">
        <v>40769</v>
      </c>
      <c r="H186" s="47" t="s">
        <v>977</v>
      </c>
      <c r="I186" s="47">
        <v>68311005051</v>
      </c>
      <c r="J186" s="47"/>
      <c r="K186" s="47"/>
      <c r="L186" s="47"/>
      <c r="M186" s="47"/>
      <c r="N186" s="47"/>
    </row>
    <row r="187" spans="1:14" ht="12.5">
      <c r="A187" s="4">
        <v>186</v>
      </c>
      <c r="B187" s="4" t="s">
        <v>211</v>
      </c>
      <c r="C187" s="4">
        <v>2203068336</v>
      </c>
      <c r="D187" s="47" t="s">
        <v>1298</v>
      </c>
      <c r="E187" s="47" t="s">
        <v>1299</v>
      </c>
      <c r="F187" s="68" t="s">
        <v>214</v>
      </c>
      <c r="G187" s="142">
        <v>40548</v>
      </c>
      <c r="H187" s="47" t="s">
        <v>977</v>
      </c>
      <c r="I187" s="47">
        <v>68311004607</v>
      </c>
      <c r="J187" s="47"/>
      <c r="K187" s="47"/>
      <c r="L187" s="47"/>
      <c r="M187" s="47"/>
      <c r="N187" s="47"/>
    </row>
    <row r="188" spans="1:14" ht="12.5">
      <c r="A188" s="4">
        <v>187</v>
      </c>
      <c r="B188" s="4" t="s">
        <v>211</v>
      </c>
      <c r="C188" s="4">
        <v>2203068344</v>
      </c>
      <c r="D188" s="47" t="s">
        <v>1300</v>
      </c>
      <c r="E188" s="47" t="s">
        <v>1301</v>
      </c>
      <c r="F188" s="68" t="s">
        <v>215</v>
      </c>
      <c r="G188" s="143">
        <v>40847</v>
      </c>
      <c r="H188" s="47" t="s">
        <v>977</v>
      </c>
      <c r="I188" s="47">
        <v>68311003433</v>
      </c>
      <c r="J188" s="47"/>
      <c r="K188" s="47"/>
      <c r="L188" s="47"/>
      <c r="M188" s="47"/>
      <c r="N188" s="47"/>
    </row>
    <row r="189" spans="1:14" ht="12.5">
      <c r="A189" s="4">
        <v>188</v>
      </c>
      <c r="B189" s="4" t="s">
        <v>211</v>
      </c>
      <c r="C189" s="4">
        <v>2203068342</v>
      </c>
      <c r="D189" s="47" t="s">
        <v>1302</v>
      </c>
      <c r="E189" s="47" t="s">
        <v>1303</v>
      </c>
      <c r="F189" s="68" t="s">
        <v>216</v>
      </c>
      <c r="G189" s="142">
        <v>40761</v>
      </c>
      <c r="H189" s="47" t="s">
        <v>977</v>
      </c>
      <c r="I189" s="47">
        <v>68311010315</v>
      </c>
      <c r="J189" s="47"/>
      <c r="K189" s="47"/>
      <c r="L189" s="47"/>
      <c r="M189" s="47"/>
      <c r="N189" s="47"/>
    </row>
    <row r="190" spans="1:14" ht="12.5">
      <c r="A190" s="4">
        <v>189</v>
      </c>
      <c r="B190" s="4" t="s">
        <v>211</v>
      </c>
      <c r="C190" s="4">
        <v>2203068333</v>
      </c>
      <c r="D190" s="47" t="s">
        <v>1304</v>
      </c>
      <c r="E190" s="47" t="s">
        <v>1305</v>
      </c>
      <c r="F190" s="68" t="s">
        <v>217</v>
      </c>
      <c r="G190" s="143">
        <v>40900</v>
      </c>
      <c r="H190" s="47" t="s">
        <v>977</v>
      </c>
      <c r="I190" s="47">
        <v>68311005660</v>
      </c>
      <c r="J190" s="47"/>
      <c r="K190" s="47"/>
      <c r="L190" s="47"/>
      <c r="M190" s="47"/>
      <c r="N190" s="47"/>
    </row>
    <row r="191" spans="1:14" ht="12.5">
      <c r="A191" s="4">
        <v>190</v>
      </c>
      <c r="B191" s="4" t="s">
        <v>211</v>
      </c>
      <c r="C191" s="4">
        <v>2203068343</v>
      </c>
      <c r="D191" s="47" t="s">
        <v>1306</v>
      </c>
      <c r="E191" s="47" t="s">
        <v>1307</v>
      </c>
      <c r="F191" s="68" t="s">
        <v>218</v>
      </c>
      <c r="G191" s="143">
        <v>40905</v>
      </c>
      <c r="H191" s="47" t="s">
        <v>977</v>
      </c>
      <c r="I191" s="47">
        <v>68311003724</v>
      </c>
      <c r="J191" s="47"/>
      <c r="K191" s="47"/>
      <c r="L191" s="47"/>
      <c r="M191" s="47"/>
      <c r="N191" s="47"/>
    </row>
    <row r="192" spans="1:14" ht="12.5">
      <c r="A192" s="4">
        <v>191</v>
      </c>
      <c r="B192" s="4" t="s">
        <v>211</v>
      </c>
      <c r="C192" s="4">
        <v>2203068331</v>
      </c>
      <c r="D192" s="47" t="s">
        <v>1308</v>
      </c>
      <c r="E192" s="47" t="s">
        <v>1309</v>
      </c>
      <c r="F192" s="68" t="s">
        <v>219</v>
      </c>
      <c r="G192" s="142">
        <v>40555</v>
      </c>
      <c r="H192" s="47" t="s">
        <v>977</v>
      </c>
      <c r="I192" s="47">
        <v>68311002103</v>
      </c>
      <c r="J192" s="47"/>
      <c r="K192" s="47"/>
      <c r="L192" s="47"/>
      <c r="M192" s="47"/>
      <c r="N192" s="47"/>
    </row>
    <row r="193" spans="1:14" ht="12.5">
      <c r="A193" s="4">
        <v>192</v>
      </c>
      <c r="B193" s="4" t="s">
        <v>211</v>
      </c>
      <c r="C193" s="4">
        <v>2203068351</v>
      </c>
      <c r="D193" s="47" t="s">
        <v>1310</v>
      </c>
      <c r="E193" s="47" t="s">
        <v>1311</v>
      </c>
      <c r="F193" s="68" t="s">
        <v>220</v>
      </c>
      <c r="G193" s="142">
        <v>40562</v>
      </c>
      <c r="H193" s="47" t="s">
        <v>982</v>
      </c>
      <c r="I193" s="47">
        <v>68211004090</v>
      </c>
      <c r="J193" s="47"/>
      <c r="K193" s="47"/>
      <c r="L193" s="47"/>
      <c r="M193" s="47"/>
      <c r="N193" s="47"/>
    </row>
    <row r="194" spans="1:14" ht="12.5">
      <c r="A194" s="4">
        <v>193</v>
      </c>
      <c r="B194" s="4" t="s">
        <v>211</v>
      </c>
      <c r="C194" s="4">
        <v>2203068335</v>
      </c>
      <c r="D194" s="47" t="s">
        <v>1312</v>
      </c>
      <c r="E194" s="47" t="s">
        <v>1108</v>
      </c>
      <c r="F194" s="68" t="s">
        <v>221</v>
      </c>
      <c r="G194" s="142">
        <v>40548</v>
      </c>
      <c r="H194" s="47" t="s">
        <v>977</v>
      </c>
      <c r="I194" s="47">
        <v>68311001305</v>
      </c>
      <c r="J194" s="47"/>
      <c r="K194" s="47"/>
      <c r="L194" s="47"/>
      <c r="M194" s="47"/>
      <c r="N194" s="47"/>
    </row>
    <row r="195" spans="1:14" ht="12.5">
      <c r="A195" s="4">
        <v>194</v>
      </c>
      <c r="B195" s="4" t="s">
        <v>211</v>
      </c>
      <c r="C195" s="4">
        <v>2203068334</v>
      </c>
      <c r="D195" s="47" t="s">
        <v>1313</v>
      </c>
      <c r="E195" s="47" t="s">
        <v>1055</v>
      </c>
      <c r="F195" s="68" t="s">
        <v>222</v>
      </c>
      <c r="G195" s="142">
        <v>40579</v>
      </c>
      <c r="H195" s="47" t="s">
        <v>977</v>
      </c>
      <c r="I195" s="47">
        <v>68311002114</v>
      </c>
      <c r="J195" s="47"/>
      <c r="K195" s="47"/>
      <c r="L195" s="47"/>
      <c r="M195" s="47"/>
      <c r="N195" s="47"/>
    </row>
    <row r="196" spans="1:14" ht="12.5">
      <c r="A196" s="4">
        <v>195</v>
      </c>
      <c r="B196" s="4" t="s">
        <v>211</v>
      </c>
      <c r="C196" s="4">
        <v>2203068346</v>
      </c>
      <c r="D196" s="47" t="s">
        <v>1314</v>
      </c>
      <c r="E196" s="47" t="s">
        <v>1003</v>
      </c>
      <c r="F196" s="68" t="s">
        <v>223</v>
      </c>
      <c r="G196" s="142">
        <v>40884</v>
      </c>
      <c r="H196" s="47" t="s">
        <v>977</v>
      </c>
      <c r="I196" s="47">
        <v>68311012311</v>
      </c>
      <c r="J196" s="47"/>
      <c r="K196" s="47"/>
      <c r="L196" s="47"/>
      <c r="M196" s="47"/>
      <c r="N196" s="47"/>
    </row>
    <row r="197" spans="1:14" ht="12.5">
      <c r="A197" s="4">
        <v>196</v>
      </c>
      <c r="B197" s="4" t="s">
        <v>211</v>
      </c>
      <c r="C197" s="4">
        <v>2203068330</v>
      </c>
      <c r="D197" s="47" t="s">
        <v>1315</v>
      </c>
      <c r="E197" s="47" t="s">
        <v>1163</v>
      </c>
      <c r="F197" s="68" t="s">
        <v>224</v>
      </c>
      <c r="G197" s="142">
        <v>40577</v>
      </c>
      <c r="H197" s="47" t="s">
        <v>977</v>
      </c>
      <c r="I197" s="47">
        <v>68311004092</v>
      </c>
      <c r="J197" s="47"/>
      <c r="K197" s="47"/>
      <c r="L197" s="47"/>
      <c r="M197" s="47"/>
      <c r="N197" s="47"/>
    </row>
    <row r="198" spans="1:14" ht="12.5">
      <c r="A198" s="4">
        <v>197</v>
      </c>
      <c r="B198" s="4" t="s">
        <v>211</v>
      </c>
      <c r="C198" s="4">
        <v>2203068337</v>
      </c>
      <c r="D198" s="47" t="s">
        <v>1316</v>
      </c>
      <c r="E198" s="47" t="s">
        <v>1250</v>
      </c>
      <c r="F198" s="68" t="s">
        <v>225</v>
      </c>
      <c r="G198" s="142">
        <v>40550</v>
      </c>
      <c r="H198" s="47" t="s">
        <v>977</v>
      </c>
      <c r="I198" s="47">
        <v>68311006842</v>
      </c>
      <c r="J198" s="47"/>
      <c r="K198" s="47"/>
      <c r="L198" s="47"/>
      <c r="M198" s="47"/>
      <c r="N198" s="47"/>
    </row>
    <row r="199" spans="1:14" ht="12.5">
      <c r="A199" s="4">
        <v>198</v>
      </c>
      <c r="B199" s="4" t="s">
        <v>211</v>
      </c>
      <c r="C199" s="4">
        <v>2203068341</v>
      </c>
      <c r="D199" s="47" t="s">
        <v>1317</v>
      </c>
      <c r="E199" s="47" t="s">
        <v>1318</v>
      </c>
      <c r="F199" s="68" t="s">
        <v>226</v>
      </c>
      <c r="G199" s="142">
        <v>40804</v>
      </c>
      <c r="H199" s="47" t="s">
        <v>982</v>
      </c>
      <c r="I199" s="47">
        <v>68211012925</v>
      </c>
      <c r="J199" s="47"/>
      <c r="K199" s="47"/>
      <c r="L199" s="47"/>
      <c r="M199" s="47"/>
      <c r="N199" s="47"/>
    </row>
    <row r="200" spans="1:14" ht="12.5">
      <c r="A200" s="4">
        <v>199</v>
      </c>
      <c r="B200" s="4" t="s">
        <v>211</v>
      </c>
      <c r="C200" s="4">
        <v>2203068347</v>
      </c>
      <c r="D200" s="47" t="s">
        <v>1319</v>
      </c>
      <c r="E200" s="47" t="s">
        <v>1123</v>
      </c>
      <c r="F200" s="68" t="s">
        <v>227</v>
      </c>
      <c r="G200" s="143">
        <v>40893</v>
      </c>
      <c r="H200" s="47" t="s">
        <v>977</v>
      </c>
      <c r="I200" s="47">
        <v>68311010717</v>
      </c>
      <c r="J200" s="47"/>
      <c r="K200" s="47"/>
      <c r="L200" s="47"/>
      <c r="M200" s="47"/>
      <c r="N200" s="47"/>
    </row>
    <row r="201" spans="1:14" ht="12.5">
      <c r="A201" s="4">
        <v>200</v>
      </c>
      <c r="B201" s="4" t="s">
        <v>211</v>
      </c>
      <c r="C201" s="4">
        <v>2203068338</v>
      </c>
      <c r="D201" s="47" t="s">
        <v>1320</v>
      </c>
      <c r="E201" s="47" t="s">
        <v>1285</v>
      </c>
      <c r="F201" s="68" t="s">
        <v>228</v>
      </c>
      <c r="G201" s="142">
        <v>40663</v>
      </c>
      <c r="H201" s="47" t="s">
        <v>977</v>
      </c>
      <c r="I201" s="47">
        <v>68311009933</v>
      </c>
      <c r="J201" s="47"/>
      <c r="K201" s="47"/>
      <c r="L201" s="47"/>
      <c r="M201" s="47"/>
      <c r="N201" s="47"/>
    </row>
    <row r="202" spans="1:14" ht="12.5">
      <c r="A202" s="4">
        <v>201</v>
      </c>
      <c r="B202" s="4" t="s">
        <v>211</v>
      </c>
      <c r="C202" s="4">
        <v>2203068349</v>
      </c>
      <c r="D202" s="47" t="s">
        <v>1321</v>
      </c>
      <c r="E202" s="47" t="s">
        <v>1285</v>
      </c>
      <c r="F202" s="68" t="s">
        <v>229</v>
      </c>
      <c r="G202" s="143">
        <v>40896</v>
      </c>
      <c r="H202" s="47" t="s">
        <v>977</v>
      </c>
      <c r="I202" s="47">
        <v>68311004278</v>
      </c>
      <c r="J202" s="47"/>
      <c r="K202" s="47"/>
      <c r="L202" s="47"/>
      <c r="M202" s="47"/>
      <c r="N202" s="47"/>
    </row>
    <row r="203" spans="1:14" ht="12.5">
      <c r="A203" s="4">
        <v>202</v>
      </c>
      <c r="B203" s="4" t="s">
        <v>211</v>
      </c>
      <c r="C203" s="4">
        <v>2203068332</v>
      </c>
      <c r="D203" s="47" t="s">
        <v>1322</v>
      </c>
      <c r="E203" s="47" t="s">
        <v>1068</v>
      </c>
      <c r="F203" s="68" t="s">
        <v>230</v>
      </c>
      <c r="G203" s="142">
        <v>40650</v>
      </c>
      <c r="H203" s="47" t="s">
        <v>977</v>
      </c>
      <c r="I203" s="47">
        <v>68311007686</v>
      </c>
      <c r="J203" s="47"/>
      <c r="K203" s="47"/>
      <c r="L203" s="47"/>
      <c r="M203" s="47"/>
      <c r="N203" s="47"/>
    </row>
    <row r="204" spans="1:14" ht="12.5">
      <c r="A204" s="4">
        <v>203</v>
      </c>
      <c r="B204" s="4" t="s">
        <v>211</v>
      </c>
      <c r="C204" s="4">
        <v>2203068348</v>
      </c>
      <c r="D204" s="47" t="s">
        <v>1323</v>
      </c>
      <c r="E204" s="47" t="s">
        <v>1288</v>
      </c>
      <c r="F204" s="68" t="s">
        <v>231</v>
      </c>
      <c r="G204" s="142">
        <v>40799</v>
      </c>
      <c r="H204" s="47" t="s">
        <v>977</v>
      </c>
      <c r="I204" s="47">
        <v>68311010529</v>
      </c>
      <c r="J204" s="47"/>
      <c r="K204" s="47"/>
      <c r="L204" s="47"/>
      <c r="M204" s="47"/>
      <c r="N204" s="47"/>
    </row>
    <row r="205" spans="1:14" ht="12.5">
      <c r="A205" s="4">
        <v>204</v>
      </c>
      <c r="B205" s="4" t="s">
        <v>211</v>
      </c>
      <c r="C205" s="4">
        <v>2203068339</v>
      </c>
      <c r="D205" s="47" t="s">
        <v>1060</v>
      </c>
      <c r="E205" s="47" t="s">
        <v>1324</v>
      </c>
      <c r="F205" s="68" t="s">
        <v>232</v>
      </c>
      <c r="G205" s="142">
        <v>40706</v>
      </c>
      <c r="H205" s="47" t="s">
        <v>982</v>
      </c>
      <c r="I205" s="47">
        <v>68211005790</v>
      </c>
      <c r="J205" s="47"/>
      <c r="K205" s="47"/>
      <c r="L205" s="47"/>
      <c r="M205" s="47"/>
      <c r="N205" s="47"/>
    </row>
    <row r="206" spans="1:14" ht="12.5">
      <c r="A206" s="4">
        <v>205</v>
      </c>
      <c r="B206" s="4" t="s">
        <v>211</v>
      </c>
      <c r="C206" s="4">
        <v>2203068353</v>
      </c>
      <c r="D206" s="47" t="s">
        <v>1170</v>
      </c>
      <c r="E206" s="47" t="s">
        <v>1325</v>
      </c>
      <c r="F206" s="68" t="s">
        <v>233</v>
      </c>
      <c r="G206" s="142">
        <v>40884</v>
      </c>
      <c r="H206" s="47" t="s">
        <v>977</v>
      </c>
      <c r="I206" s="47">
        <v>68311008080</v>
      </c>
      <c r="J206" s="47"/>
      <c r="K206" s="47"/>
      <c r="L206" s="47"/>
      <c r="M206" s="47"/>
      <c r="N206" s="47"/>
    </row>
    <row r="207" spans="1:14" ht="12.5">
      <c r="A207" s="4">
        <v>206</v>
      </c>
      <c r="B207" s="4" t="s">
        <v>211</v>
      </c>
      <c r="C207" s="4">
        <v>2203068345</v>
      </c>
      <c r="D207" s="47" t="s">
        <v>1326</v>
      </c>
      <c r="E207" s="47" t="s">
        <v>1022</v>
      </c>
      <c r="F207" s="68" t="s">
        <v>234</v>
      </c>
      <c r="G207" s="142">
        <v>40796</v>
      </c>
      <c r="H207" s="47" t="s">
        <v>982</v>
      </c>
      <c r="I207" s="47">
        <v>68211008163</v>
      </c>
      <c r="J207" s="47"/>
      <c r="K207" s="47"/>
      <c r="L207" s="47"/>
      <c r="M207" s="47"/>
      <c r="N207" s="47"/>
    </row>
    <row r="208" spans="1:14" ht="12.5">
      <c r="A208" s="4">
        <v>207</v>
      </c>
      <c r="B208" s="4" t="s">
        <v>211</v>
      </c>
      <c r="C208" s="4">
        <v>2203068340</v>
      </c>
      <c r="D208" s="47" t="s">
        <v>1327</v>
      </c>
      <c r="E208" s="47" t="s">
        <v>1026</v>
      </c>
      <c r="F208" s="68" t="s">
        <v>235</v>
      </c>
      <c r="G208" s="142">
        <v>40793</v>
      </c>
      <c r="H208" s="47" t="s">
        <v>977</v>
      </c>
      <c r="I208" s="47">
        <v>68311013874</v>
      </c>
      <c r="J208" s="47"/>
      <c r="K208" s="47"/>
      <c r="L208" s="47"/>
      <c r="M208" s="47"/>
      <c r="N208" s="47"/>
    </row>
    <row r="209" spans="1:14" ht="12.5">
      <c r="A209" s="4">
        <v>208</v>
      </c>
      <c r="B209" s="4" t="s">
        <v>236</v>
      </c>
      <c r="C209" s="4">
        <v>2104285756</v>
      </c>
      <c r="D209" s="47" t="s">
        <v>1328</v>
      </c>
      <c r="E209" s="47" t="s">
        <v>1032</v>
      </c>
      <c r="F209" s="68" t="s">
        <v>237</v>
      </c>
      <c r="G209" s="142">
        <v>40342</v>
      </c>
      <c r="H209" s="47" t="s">
        <v>977</v>
      </c>
      <c r="I209" s="47">
        <v>68310005608</v>
      </c>
      <c r="J209" s="144"/>
      <c r="K209" s="144"/>
      <c r="L209" s="144"/>
      <c r="M209" s="144"/>
      <c r="N209" s="144"/>
    </row>
    <row r="210" spans="1:14" ht="12.5">
      <c r="A210" s="4">
        <v>209</v>
      </c>
      <c r="B210" s="4" t="s">
        <v>236</v>
      </c>
      <c r="C210" s="4">
        <v>2106686501</v>
      </c>
      <c r="D210" s="47" t="s">
        <v>1329</v>
      </c>
      <c r="E210" s="47" t="s">
        <v>1034</v>
      </c>
      <c r="F210" s="68" t="s">
        <v>238</v>
      </c>
      <c r="G210" s="142">
        <v>40405</v>
      </c>
      <c r="H210" s="47" t="s">
        <v>977</v>
      </c>
      <c r="I210" s="47">
        <v>68310000316</v>
      </c>
      <c r="J210" s="47"/>
      <c r="K210" s="47"/>
      <c r="L210" s="47"/>
      <c r="M210" s="47"/>
      <c r="N210" s="47"/>
    </row>
    <row r="211" spans="1:14" ht="12.5">
      <c r="A211" s="4">
        <v>210</v>
      </c>
      <c r="B211" s="4" t="s">
        <v>236</v>
      </c>
      <c r="C211" s="4">
        <v>2106115356</v>
      </c>
      <c r="D211" s="47" t="s">
        <v>1330</v>
      </c>
      <c r="E211" s="47" t="s">
        <v>1087</v>
      </c>
      <c r="F211" s="68" t="s">
        <v>239</v>
      </c>
      <c r="G211" s="142">
        <v>40252</v>
      </c>
      <c r="H211" s="47" t="s">
        <v>977</v>
      </c>
      <c r="I211" s="47">
        <v>68310005188</v>
      </c>
      <c r="J211" s="47"/>
      <c r="K211" s="47"/>
      <c r="L211" s="47"/>
      <c r="M211" s="47"/>
      <c r="N211" s="47"/>
    </row>
    <row r="212" spans="1:14" ht="12.5">
      <c r="A212" s="4">
        <v>211</v>
      </c>
      <c r="B212" s="4" t="s">
        <v>236</v>
      </c>
      <c r="C212" s="4">
        <v>2102514835</v>
      </c>
      <c r="D212" s="47" t="s">
        <v>1331</v>
      </c>
      <c r="E212" s="47" t="s">
        <v>1332</v>
      </c>
      <c r="F212" s="68" t="s">
        <v>241</v>
      </c>
      <c r="G212" s="143">
        <v>40493</v>
      </c>
      <c r="H212" s="47" t="s">
        <v>982</v>
      </c>
      <c r="I212" s="47">
        <v>68210000058</v>
      </c>
      <c r="J212" s="47"/>
      <c r="K212" s="47"/>
      <c r="L212" s="47"/>
      <c r="M212" s="47"/>
      <c r="N212" s="47"/>
    </row>
    <row r="213" spans="1:14" ht="12.5">
      <c r="A213" s="4">
        <v>212</v>
      </c>
      <c r="B213" s="4" t="s">
        <v>236</v>
      </c>
      <c r="C213" s="4">
        <v>2102594132</v>
      </c>
      <c r="D213" s="47" t="s">
        <v>1333</v>
      </c>
      <c r="E213" s="47" t="s">
        <v>1334</v>
      </c>
      <c r="F213" s="68" t="s">
        <v>242</v>
      </c>
      <c r="G213" s="142">
        <v>40485</v>
      </c>
      <c r="H213" s="47" t="s">
        <v>982</v>
      </c>
      <c r="I213" s="47">
        <v>68210008313</v>
      </c>
      <c r="J213" s="47"/>
      <c r="K213" s="47"/>
      <c r="L213" s="47"/>
      <c r="M213" s="47"/>
      <c r="N213" s="47"/>
    </row>
    <row r="214" spans="1:14" ht="12.5">
      <c r="A214" s="4">
        <v>213</v>
      </c>
      <c r="B214" s="4" t="s">
        <v>236</v>
      </c>
      <c r="C214" s="4">
        <v>2001287148</v>
      </c>
      <c r="D214" s="47" t="s">
        <v>1335</v>
      </c>
      <c r="E214" s="47" t="s">
        <v>1336</v>
      </c>
      <c r="F214" s="68" t="s">
        <v>243</v>
      </c>
      <c r="G214" s="143">
        <v>40540</v>
      </c>
      <c r="H214" s="47" t="s">
        <v>977</v>
      </c>
      <c r="I214" s="47">
        <v>68310000900</v>
      </c>
      <c r="J214" s="47"/>
      <c r="K214" s="47"/>
      <c r="L214" s="47"/>
      <c r="M214" s="47"/>
      <c r="N214" s="47"/>
    </row>
    <row r="215" spans="1:14" ht="12.5">
      <c r="A215" s="4">
        <v>214</v>
      </c>
      <c r="B215" s="4" t="s">
        <v>236</v>
      </c>
      <c r="C215" s="4">
        <v>2106289361</v>
      </c>
      <c r="D215" s="47" t="s">
        <v>1337</v>
      </c>
      <c r="E215" s="47" t="s">
        <v>1338</v>
      </c>
      <c r="F215" s="68" t="s">
        <v>244</v>
      </c>
      <c r="G215" s="142">
        <v>40199</v>
      </c>
      <c r="H215" s="47" t="s">
        <v>977</v>
      </c>
      <c r="I215" s="47">
        <v>68310005496</v>
      </c>
      <c r="J215" s="47"/>
      <c r="K215" s="47"/>
      <c r="L215" s="47"/>
      <c r="M215" s="47"/>
      <c r="N215" s="47"/>
    </row>
    <row r="216" spans="1:14" ht="12.5">
      <c r="A216" s="4">
        <v>215</v>
      </c>
      <c r="B216" s="4" t="s">
        <v>236</v>
      </c>
      <c r="C216" s="4">
        <v>2106289362</v>
      </c>
      <c r="D216" s="47" t="s">
        <v>1339</v>
      </c>
      <c r="E216" s="47" t="s">
        <v>1340</v>
      </c>
      <c r="F216" s="68" t="s">
        <v>245</v>
      </c>
      <c r="G216" s="142">
        <v>40334</v>
      </c>
      <c r="H216" s="47" t="s">
        <v>977</v>
      </c>
      <c r="I216" s="47">
        <v>68310004322</v>
      </c>
      <c r="J216" s="47"/>
      <c r="K216" s="47"/>
      <c r="L216" s="47"/>
      <c r="M216" s="47"/>
      <c r="N216" s="47"/>
    </row>
    <row r="217" spans="1:14" ht="12.5">
      <c r="A217" s="4">
        <v>216</v>
      </c>
      <c r="B217" s="4" t="s">
        <v>236</v>
      </c>
      <c r="C217" s="4">
        <v>2102750180</v>
      </c>
      <c r="D217" s="47" t="s">
        <v>1143</v>
      </c>
      <c r="E217" s="47" t="s">
        <v>1341</v>
      </c>
      <c r="F217" s="68" t="s">
        <v>246</v>
      </c>
      <c r="G217" s="142">
        <v>40352</v>
      </c>
      <c r="H217" s="47" t="s">
        <v>982</v>
      </c>
      <c r="I217" s="47">
        <v>68210011262</v>
      </c>
      <c r="J217" s="47"/>
      <c r="K217" s="47"/>
      <c r="L217" s="47"/>
      <c r="M217" s="47"/>
      <c r="N217" s="47"/>
    </row>
    <row r="218" spans="1:14" ht="12.5">
      <c r="A218" s="4">
        <v>217</v>
      </c>
      <c r="B218" s="4" t="s">
        <v>236</v>
      </c>
      <c r="C218" s="4">
        <v>2102105157</v>
      </c>
      <c r="D218" s="47" t="s">
        <v>1342</v>
      </c>
      <c r="E218" s="47" t="s">
        <v>1343</v>
      </c>
      <c r="F218" s="68" t="s">
        <v>247</v>
      </c>
      <c r="G218" s="142">
        <v>40268</v>
      </c>
      <c r="H218" s="47" t="s">
        <v>982</v>
      </c>
      <c r="I218" s="47">
        <v>68210010828</v>
      </c>
      <c r="J218" s="47"/>
      <c r="K218" s="47"/>
      <c r="L218" s="47"/>
      <c r="M218" s="47"/>
      <c r="N218" s="47"/>
    </row>
    <row r="219" spans="1:14" ht="12.5">
      <c r="A219" s="4">
        <v>218</v>
      </c>
      <c r="B219" s="4" t="s">
        <v>236</v>
      </c>
      <c r="C219" s="4">
        <v>2102518820</v>
      </c>
      <c r="D219" s="47" t="s">
        <v>1344</v>
      </c>
      <c r="E219" s="47" t="s">
        <v>1343</v>
      </c>
      <c r="F219" s="68" t="s">
        <v>248</v>
      </c>
      <c r="G219" s="142">
        <v>40284</v>
      </c>
      <c r="H219" s="47" t="s">
        <v>982</v>
      </c>
      <c r="I219" s="47">
        <v>68210003761</v>
      </c>
      <c r="J219" s="47"/>
      <c r="K219" s="47"/>
      <c r="L219" s="47"/>
      <c r="M219" s="47"/>
      <c r="N219" s="47"/>
    </row>
    <row r="220" spans="1:14" ht="12.5">
      <c r="A220" s="4">
        <v>219</v>
      </c>
      <c r="B220" s="4" t="s">
        <v>236</v>
      </c>
      <c r="C220" s="4">
        <v>2104289459</v>
      </c>
      <c r="D220" s="47" t="s">
        <v>1236</v>
      </c>
      <c r="E220" s="47" t="s">
        <v>1345</v>
      </c>
      <c r="F220" s="68" t="s">
        <v>249</v>
      </c>
      <c r="G220" s="142">
        <v>40300</v>
      </c>
      <c r="H220" s="47" t="s">
        <v>977</v>
      </c>
      <c r="I220" s="47">
        <v>68310008890</v>
      </c>
      <c r="J220" s="144"/>
      <c r="K220" s="144"/>
      <c r="L220" s="144"/>
      <c r="M220" s="144"/>
      <c r="N220" s="144"/>
    </row>
    <row r="221" spans="1:14" ht="12.5">
      <c r="A221" s="4">
        <v>220</v>
      </c>
      <c r="B221" s="4" t="s">
        <v>236</v>
      </c>
      <c r="C221" s="4">
        <v>2102106196</v>
      </c>
      <c r="D221" s="47" t="s">
        <v>1346</v>
      </c>
      <c r="E221" s="47" t="s">
        <v>1042</v>
      </c>
      <c r="F221" s="68" t="s">
        <v>250</v>
      </c>
      <c r="G221" s="143">
        <v>40501</v>
      </c>
      <c r="H221" s="47" t="s">
        <v>982</v>
      </c>
      <c r="I221" s="47">
        <v>17210001794</v>
      </c>
      <c r="J221" s="47"/>
      <c r="K221" s="47"/>
      <c r="L221" s="47"/>
      <c r="M221" s="47"/>
      <c r="N221" s="47"/>
    </row>
    <row r="222" spans="1:14" ht="12.5">
      <c r="A222" s="4">
        <v>221</v>
      </c>
      <c r="B222" s="4" t="s">
        <v>236</v>
      </c>
      <c r="C222" s="4">
        <v>2102598237</v>
      </c>
      <c r="D222" s="47" t="s">
        <v>1143</v>
      </c>
      <c r="E222" s="47" t="s">
        <v>1347</v>
      </c>
      <c r="F222" s="68" t="s">
        <v>251</v>
      </c>
      <c r="G222" s="142">
        <v>40424</v>
      </c>
      <c r="H222" s="47" t="s">
        <v>982</v>
      </c>
      <c r="I222" s="47">
        <v>68210009014</v>
      </c>
      <c r="J222" s="47"/>
      <c r="K222" s="47"/>
      <c r="L222" s="47"/>
      <c r="M222" s="47"/>
      <c r="N222" s="47"/>
    </row>
    <row r="223" spans="1:14" ht="12.5">
      <c r="A223" s="4">
        <v>222</v>
      </c>
      <c r="B223" s="4" t="s">
        <v>236</v>
      </c>
      <c r="C223" s="4">
        <v>2106686645</v>
      </c>
      <c r="D223" s="47" t="s">
        <v>1348</v>
      </c>
      <c r="E223" s="47" t="s">
        <v>1311</v>
      </c>
      <c r="F223" s="68" t="s">
        <v>252</v>
      </c>
      <c r="G223" s="142">
        <v>40379</v>
      </c>
      <c r="H223" s="47" t="s">
        <v>982</v>
      </c>
      <c r="I223" s="47">
        <v>68210004290</v>
      </c>
      <c r="J223" s="47"/>
      <c r="K223" s="47"/>
      <c r="L223" s="47"/>
      <c r="M223" s="47"/>
      <c r="N223" s="47"/>
    </row>
    <row r="224" spans="1:14" ht="12.5">
      <c r="A224" s="4">
        <v>223</v>
      </c>
      <c r="B224" s="4" t="s">
        <v>236</v>
      </c>
      <c r="C224" s="4">
        <v>2001290677</v>
      </c>
      <c r="D224" s="47" t="s">
        <v>1349</v>
      </c>
      <c r="E224" s="47" t="s">
        <v>1108</v>
      </c>
      <c r="F224" s="68" t="s">
        <v>365</v>
      </c>
      <c r="G224" s="142">
        <v>39911</v>
      </c>
      <c r="H224" s="47" t="s">
        <v>977</v>
      </c>
      <c r="I224" s="47">
        <v>68309005329</v>
      </c>
      <c r="J224" s="47"/>
      <c r="K224" s="47"/>
      <c r="L224" s="47"/>
      <c r="M224" s="47"/>
      <c r="N224" s="47"/>
    </row>
    <row r="225" spans="1:14" ht="12.5">
      <c r="A225" s="4">
        <v>224</v>
      </c>
      <c r="B225" s="4" t="s">
        <v>236</v>
      </c>
      <c r="C225" s="4">
        <v>2102508794</v>
      </c>
      <c r="D225" s="47" t="s">
        <v>1350</v>
      </c>
      <c r="E225" s="47" t="s">
        <v>1351</v>
      </c>
      <c r="F225" s="68" t="s">
        <v>253</v>
      </c>
      <c r="G225" s="142">
        <v>40385</v>
      </c>
      <c r="H225" s="47" t="s">
        <v>977</v>
      </c>
      <c r="I225" s="47">
        <v>68310008167</v>
      </c>
      <c r="J225" s="47"/>
      <c r="K225" s="47"/>
      <c r="L225" s="47"/>
      <c r="M225" s="47"/>
      <c r="N225" s="47"/>
    </row>
    <row r="226" spans="1:14" ht="12.5">
      <c r="A226" s="4">
        <v>225</v>
      </c>
      <c r="B226" s="4" t="s">
        <v>236</v>
      </c>
      <c r="C226" s="4">
        <v>2104296095</v>
      </c>
      <c r="D226" s="47" t="s">
        <v>1352</v>
      </c>
      <c r="E226" s="47" t="s">
        <v>1353</v>
      </c>
      <c r="F226" s="68" t="s">
        <v>254</v>
      </c>
      <c r="G226" s="142">
        <v>40442</v>
      </c>
      <c r="H226" s="47" t="s">
        <v>977</v>
      </c>
      <c r="I226" s="47">
        <v>68310007353</v>
      </c>
      <c r="J226" s="144"/>
      <c r="K226" s="144"/>
      <c r="L226" s="144"/>
      <c r="M226" s="144"/>
      <c r="N226" s="144"/>
    </row>
    <row r="227" spans="1:14" ht="12.5">
      <c r="A227" s="4">
        <v>226</v>
      </c>
      <c r="B227" s="4" t="s">
        <v>236</v>
      </c>
      <c r="C227" s="4">
        <v>2106686063</v>
      </c>
      <c r="D227" s="47" t="s">
        <v>1354</v>
      </c>
      <c r="E227" s="47" t="s">
        <v>1355</v>
      </c>
      <c r="F227" s="68" t="s">
        <v>255</v>
      </c>
      <c r="G227" s="143">
        <v>40537</v>
      </c>
      <c r="H227" s="47" t="s">
        <v>982</v>
      </c>
      <c r="I227" s="47">
        <v>68210008656</v>
      </c>
      <c r="J227" s="47"/>
      <c r="K227" s="47"/>
      <c r="L227" s="47"/>
      <c r="M227" s="47"/>
      <c r="N227" s="47"/>
    </row>
    <row r="228" spans="1:14" ht="12.5">
      <c r="A228" s="4">
        <v>227</v>
      </c>
      <c r="B228" s="4" t="s">
        <v>236</v>
      </c>
      <c r="C228" s="4">
        <v>2104296059</v>
      </c>
      <c r="D228" s="47" t="s">
        <v>1356</v>
      </c>
      <c r="E228" s="47" t="s">
        <v>1003</v>
      </c>
      <c r="F228" s="68" t="s">
        <v>1357</v>
      </c>
      <c r="G228" s="142">
        <v>40296</v>
      </c>
      <c r="H228" s="47" t="s">
        <v>977</v>
      </c>
      <c r="I228" s="47">
        <v>68310003085</v>
      </c>
      <c r="J228" s="144"/>
      <c r="K228" s="144"/>
      <c r="L228" s="144"/>
      <c r="M228" s="144"/>
      <c r="N228" s="144"/>
    </row>
    <row r="229" spans="1:14" ht="12.5">
      <c r="A229" s="4">
        <v>228</v>
      </c>
      <c r="B229" s="4" t="s">
        <v>236</v>
      </c>
      <c r="C229" s="4">
        <v>2104298848</v>
      </c>
      <c r="D229" s="47" t="s">
        <v>1358</v>
      </c>
      <c r="E229" s="47" t="s">
        <v>1359</v>
      </c>
      <c r="F229" s="68" t="s">
        <v>256</v>
      </c>
      <c r="G229" s="142">
        <v>40364</v>
      </c>
      <c r="H229" s="47" t="s">
        <v>977</v>
      </c>
      <c r="I229" s="47">
        <v>68310006924</v>
      </c>
      <c r="J229" s="144"/>
      <c r="K229" s="144"/>
      <c r="L229" s="144"/>
      <c r="M229" s="144"/>
      <c r="N229" s="144"/>
    </row>
    <row r="230" spans="1:14" ht="12.5">
      <c r="A230" s="4">
        <v>229</v>
      </c>
      <c r="B230" s="4" t="s">
        <v>236</v>
      </c>
      <c r="C230" s="4">
        <v>2102750704</v>
      </c>
      <c r="D230" s="47" t="s">
        <v>1360</v>
      </c>
      <c r="E230" s="47" t="s">
        <v>1167</v>
      </c>
      <c r="F230" s="68" t="s">
        <v>257</v>
      </c>
      <c r="G230" s="142">
        <v>40188</v>
      </c>
      <c r="H230" s="47" t="s">
        <v>977</v>
      </c>
      <c r="I230" s="47">
        <v>68310011304</v>
      </c>
      <c r="J230" s="47"/>
      <c r="K230" s="47"/>
      <c r="L230" s="47"/>
      <c r="M230" s="47"/>
      <c r="N230" s="47"/>
    </row>
    <row r="231" spans="1:14" ht="12.5">
      <c r="A231" s="4">
        <v>230</v>
      </c>
      <c r="B231" s="4" t="s">
        <v>236</v>
      </c>
      <c r="C231" s="4">
        <v>2102511326</v>
      </c>
      <c r="D231" s="47" t="s">
        <v>1361</v>
      </c>
      <c r="E231" s="47" t="s">
        <v>1068</v>
      </c>
      <c r="F231" s="68" t="s">
        <v>258</v>
      </c>
      <c r="G231" s="142">
        <v>40425</v>
      </c>
      <c r="H231" s="47" t="s">
        <v>977</v>
      </c>
      <c r="I231" s="47">
        <v>68310009593</v>
      </c>
      <c r="J231" s="47"/>
      <c r="K231" s="47"/>
      <c r="L231" s="47"/>
      <c r="M231" s="47"/>
      <c r="N231" s="47"/>
    </row>
    <row r="232" spans="1:14" ht="12.5">
      <c r="A232" s="4">
        <v>231</v>
      </c>
      <c r="B232" s="4" t="s">
        <v>236</v>
      </c>
      <c r="C232" s="4">
        <v>2106690543</v>
      </c>
      <c r="D232" s="47" t="s">
        <v>1362</v>
      </c>
      <c r="E232" s="47" t="s">
        <v>1363</v>
      </c>
      <c r="F232" s="68" t="s">
        <v>259</v>
      </c>
      <c r="G232" s="142">
        <v>40445</v>
      </c>
      <c r="H232" s="47" t="s">
        <v>977</v>
      </c>
      <c r="I232" s="47">
        <v>68310001133</v>
      </c>
      <c r="J232" s="47"/>
      <c r="K232" s="47"/>
      <c r="L232" s="47"/>
      <c r="M232" s="47"/>
      <c r="N232" s="47"/>
    </row>
    <row r="233" spans="1:14" ht="12.5">
      <c r="A233" s="4">
        <v>232</v>
      </c>
      <c r="B233" s="4" t="s">
        <v>236</v>
      </c>
      <c r="C233" s="4">
        <v>2104298913</v>
      </c>
      <c r="D233" s="47" t="s">
        <v>1364</v>
      </c>
      <c r="E233" s="47" t="s">
        <v>1365</v>
      </c>
      <c r="F233" s="68" t="s">
        <v>260</v>
      </c>
      <c r="G233" s="142">
        <v>40245</v>
      </c>
      <c r="H233" s="47" t="s">
        <v>977</v>
      </c>
      <c r="I233" s="47">
        <v>68310007240</v>
      </c>
      <c r="J233" s="144"/>
      <c r="K233" s="144"/>
      <c r="L233" s="144"/>
      <c r="M233" s="144"/>
      <c r="N233" s="144"/>
    </row>
    <row r="234" spans="1:14" ht="12.5">
      <c r="A234" s="4">
        <v>233</v>
      </c>
      <c r="B234" s="4" t="s">
        <v>236</v>
      </c>
      <c r="C234" s="4">
        <v>2007570914</v>
      </c>
      <c r="D234" s="47" t="s">
        <v>1366</v>
      </c>
      <c r="E234" s="47" t="s">
        <v>1367</v>
      </c>
      <c r="F234" s="68" t="s">
        <v>261</v>
      </c>
      <c r="G234" s="142">
        <v>40239</v>
      </c>
      <c r="H234" s="47" t="s">
        <v>977</v>
      </c>
      <c r="I234" s="47">
        <v>68310003361</v>
      </c>
      <c r="J234" s="47"/>
      <c r="K234" s="47"/>
      <c r="L234" s="47"/>
      <c r="M234" s="47"/>
      <c r="N234" s="47"/>
    </row>
    <row r="235" spans="1:14" ht="12.5">
      <c r="A235" s="4">
        <v>234</v>
      </c>
      <c r="B235" s="4" t="s">
        <v>236</v>
      </c>
      <c r="C235" s="4">
        <v>2001272135</v>
      </c>
      <c r="D235" s="47" t="s">
        <v>1368</v>
      </c>
      <c r="E235" s="47" t="s">
        <v>1369</v>
      </c>
      <c r="F235" s="68" t="s">
        <v>262</v>
      </c>
      <c r="G235" s="142">
        <v>40186</v>
      </c>
      <c r="H235" s="47" t="s">
        <v>977</v>
      </c>
      <c r="I235" s="47">
        <v>68310006694</v>
      </c>
      <c r="J235" s="47"/>
      <c r="K235" s="47"/>
      <c r="L235" s="47"/>
      <c r="M235" s="47"/>
      <c r="N235" s="47"/>
    </row>
    <row r="236" spans="1:14" ht="12.5">
      <c r="A236" s="4">
        <v>235</v>
      </c>
      <c r="B236" s="4" t="s">
        <v>236</v>
      </c>
      <c r="C236" s="4">
        <v>2001274599</v>
      </c>
      <c r="D236" s="47" t="s">
        <v>1370</v>
      </c>
      <c r="E236" s="47" t="s">
        <v>1076</v>
      </c>
      <c r="F236" s="68" t="s">
        <v>263</v>
      </c>
      <c r="G236" s="142">
        <v>40412</v>
      </c>
      <c r="H236" s="47" t="s">
        <v>977</v>
      </c>
      <c r="I236" s="47">
        <v>68310000999</v>
      </c>
      <c r="J236" s="47"/>
      <c r="K236" s="47"/>
      <c r="L236" s="47"/>
      <c r="M236" s="47"/>
      <c r="N236" s="47"/>
    </row>
    <row r="237" spans="1:14" ht="12.5">
      <c r="A237" s="4">
        <v>236</v>
      </c>
      <c r="B237" s="4" t="s">
        <v>236</v>
      </c>
      <c r="C237" s="4">
        <v>2104291851</v>
      </c>
      <c r="D237" s="47" t="s">
        <v>1328</v>
      </c>
      <c r="E237" s="47" t="s">
        <v>1076</v>
      </c>
      <c r="F237" s="68" t="s">
        <v>264</v>
      </c>
      <c r="G237" s="142">
        <v>40446</v>
      </c>
      <c r="H237" s="47" t="s">
        <v>977</v>
      </c>
      <c r="I237" s="47">
        <v>68310001612</v>
      </c>
      <c r="J237" s="144"/>
      <c r="K237" s="144"/>
      <c r="L237" s="144"/>
      <c r="M237" s="144"/>
      <c r="N237" s="144"/>
    </row>
    <row r="238" spans="1:14" ht="12.5">
      <c r="A238" s="4">
        <v>237</v>
      </c>
      <c r="B238" s="4" t="s">
        <v>236</v>
      </c>
      <c r="C238" s="4">
        <v>2102751930</v>
      </c>
      <c r="D238" s="47" t="s">
        <v>1143</v>
      </c>
      <c r="E238" s="47" t="s">
        <v>1371</v>
      </c>
      <c r="F238" s="68" t="s">
        <v>265</v>
      </c>
      <c r="G238" s="143">
        <v>40539</v>
      </c>
      <c r="H238" s="47" t="s">
        <v>977</v>
      </c>
      <c r="I238" s="47">
        <v>68310000058</v>
      </c>
      <c r="J238" s="47"/>
      <c r="K238" s="47"/>
      <c r="L238" s="47"/>
      <c r="M238" s="47"/>
      <c r="N238" s="47"/>
    </row>
    <row r="239" spans="1:14" ht="12.5">
      <c r="A239" s="4">
        <v>238</v>
      </c>
      <c r="B239" s="4" t="s">
        <v>236</v>
      </c>
      <c r="C239" s="4">
        <v>2001293036</v>
      </c>
      <c r="D239" s="47" t="s">
        <v>1372</v>
      </c>
      <c r="E239" s="47" t="s">
        <v>1373</v>
      </c>
      <c r="F239" s="68" t="s">
        <v>266</v>
      </c>
      <c r="G239" s="143">
        <v>40537</v>
      </c>
      <c r="H239" s="47" t="s">
        <v>977</v>
      </c>
      <c r="I239" s="47">
        <v>68310010120</v>
      </c>
      <c r="J239" s="47"/>
      <c r="K239" s="47"/>
      <c r="L239" s="47"/>
      <c r="M239" s="47"/>
      <c r="N239" s="47"/>
    </row>
    <row r="240" spans="1:14" ht="12.5">
      <c r="A240" s="4">
        <v>239</v>
      </c>
      <c r="B240" s="4" t="s">
        <v>236</v>
      </c>
      <c r="C240" s="4">
        <v>2102509934</v>
      </c>
      <c r="D240" s="47" t="s">
        <v>1374</v>
      </c>
      <c r="E240" s="47" t="s">
        <v>1224</v>
      </c>
      <c r="F240" s="68" t="s">
        <v>267</v>
      </c>
      <c r="G240" s="142">
        <v>40519</v>
      </c>
      <c r="H240" s="47" t="s">
        <v>977</v>
      </c>
      <c r="I240" s="47">
        <v>68310009684</v>
      </c>
      <c r="J240" s="47"/>
      <c r="K240" s="47"/>
      <c r="L240" s="47"/>
      <c r="M240" s="47"/>
      <c r="N240" s="47"/>
    </row>
    <row r="241" spans="1:14" ht="12.5">
      <c r="A241" s="4">
        <v>240</v>
      </c>
      <c r="B241" s="4" t="s">
        <v>268</v>
      </c>
      <c r="C241" s="4">
        <v>2106115442</v>
      </c>
      <c r="D241" s="47" t="s">
        <v>1375</v>
      </c>
      <c r="E241" s="47" t="s">
        <v>1376</v>
      </c>
      <c r="F241" s="68" t="s">
        <v>269</v>
      </c>
      <c r="G241" s="142">
        <v>40190</v>
      </c>
      <c r="H241" s="47" t="s">
        <v>977</v>
      </c>
      <c r="I241" s="47">
        <v>68310003463</v>
      </c>
      <c r="J241" s="47"/>
      <c r="K241" s="47"/>
      <c r="L241" s="47"/>
      <c r="M241" s="47"/>
      <c r="N241" s="47"/>
    </row>
    <row r="242" spans="1:14" ht="12.5">
      <c r="A242" s="4">
        <v>241</v>
      </c>
      <c r="B242" s="4" t="s">
        <v>268</v>
      </c>
      <c r="C242" s="4">
        <v>2001293881</v>
      </c>
      <c r="D242" s="47" t="s">
        <v>1377</v>
      </c>
      <c r="E242" s="47" t="s">
        <v>1378</v>
      </c>
      <c r="F242" s="68" t="s">
        <v>271</v>
      </c>
      <c r="G242" s="142">
        <v>40182</v>
      </c>
      <c r="H242" s="47" t="s">
        <v>982</v>
      </c>
      <c r="I242" s="47">
        <v>68210004510</v>
      </c>
      <c r="J242" s="47"/>
      <c r="K242" s="47"/>
      <c r="L242" s="47"/>
      <c r="M242" s="47"/>
      <c r="N242" s="47"/>
    </row>
    <row r="243" spans="1:14" ht="12.5">
      <c r="A243" s="4">
        <v>242</v>
      </c>
      <c r="B243" s="4" t="s">
        <v>268</v>
      </c>
      <c r="C243" s="4">
        <v>2102836941</v>
      </c>
      <c r="D243" s="47" t="s">
        <v>1379</v>
      </c>
      <c r="E243" s="47" t="s">
        <v>1380</v>
      </c>
      <c r="F243" s="68" t="s">
        <v>272</v>
      </c>
      <c r="G243" s="142">
        <v>40189</v>
      </c>
      <c r="H243" s="47" t="s">
        <v>977</v>
      </c>
      <c r="I243" s="47">
        <v>68310001546</v>
      </c>
      <c r="J243" s="47"/>
      <c r="K243" s="47"/>
      <c r="L243" s="47"/>
      <c r="M243" s="47"/>
      <c r="N243" s="47"/>
    </row>
    <row r="244" spans="1:14" ht="12.5">
      <c r="A244" s="4">
        <v>243</v>
      </c>
      <c r="B244" s="4" t="s">
        <v>268</v>
      </c>
      <c r="C244" s="4">
        <v>2106685458</v>
      </c>
      <c r="D244" s="47" t="s">
        <v>1381</v>
      </c>
      <c r="E244" s="47" t="s">
        <v>1382</v>
      </c>
      <c r="F244" s="68" t="s">
        <v>273</v>
      </c>
      <c r="G244" s="142">
        <v>40183</v>
      </c>
      <c r="H244" s="47" t="s">
        <v>977</v>
      </c>
      <c r="I244" s="47">
        <v>68310006973</v>
      </c>
      <c r="J244" s="47"/>
      <c r="K244" s="47"/>
      <c r="L244" s="47"/>
      <c r="M244" s="47"/>
      <c r="N244" s="47"/>
    </row>
    <row r="245" spans="1:14" ht="12.5">
      <c r="A245" s="4">
        <v>244</v>
      </c>
      <c r="B245" s="4" t="s">
        <v>268</v>
      </c>
      <c r="C245" s="4">
        <v>2104287100</v>
      </c>
      <c r="D245" s="47" t="s">
        <v>1236</v>
      </c>
      <c r="E245" s="47" t="s">
        <v>1383</v>
      </c>
      <c r="F245" s="68" t="s">
        <v>274</v>
      </c>
      <c r="G245" s="142">
        <v>40179</v>
      </c>
      <c r="H245" s="47" t="s">
        <v>977</v>
      </c>
      <c r="I245" s="47">
        <v>68310011024</v>
      </c>
      <c r="J245" s="144"/>
      <c r="K245" s="144"/>
      <c r="L245" s="144"/>
      <c r="M245" s="144"/>
      <c r="N245" s="144"/>
    </row>
    <row r="246" spans="1:14" ht="12.5">
      <c r="A246" s="4">
        <v>245</v>
      </c>
      <c r="B246" s="4" t="s">
        <v>268</v>
      </c>
      <c r="C246" s="4">
        <v>2106098794</v>
      </c>
      <c r="D246" s="47" t="s">
        <v>1384</v>
      </c>
      <c r="E246" s="47" t="s">
        <v>1385</v>
      </c>
      <c r="F246" s="68" t="s">
        <v>275</v>
      </c>
      <c r="G246" s="142">
        <v>40255</v>
      </c>
      <c r="H246" s="47" t="s">
        <v>977</v>
      </c>
      <c r="I246" s="47">
        <v>68310006030</v>
      </c>
      <c r="J246" s="47"/>
      <c r="K246" s="47"/>
      <c r="L246" s="47"/>
      <c r="M246" s="47"/>
      <c r="N246" s="47"/>
    </row>
    <row r="247" spans="1:14" ht="12.5">
      <c r="A247" s="4">
        <v>246</v>
      </c>
      <c r="B247" s="4" t="s">
        <v>268</v>
      </c>
      <c r="C247" s="4">
        <v>2106686249</v>
      </c>
      <c r="D247" s="47" t="s">
        <v>1386</v>
      </c>
      <c r="E247" s="47" t="s">
        <v>1387</v>
      </c>
      <c r="F247" s="68" t="s">
        <v>276</v>
      </c>
      <c r="G247" s="142">
        <v>40214</v>
      </c>
      <c r="H247" s="47" t="s">
        <v>977</v>
      </c>
      <c r="I247" s="47">
        <v>4310001248</v>
      </c>
      <c r="J247" s="47"/>
      <c r="K247" s="47"/>
      <c r="L247" s="47"/>
      <c r="M247" s="47"/>
      <c r="N247" s="47"/>
    </row>
    <row r="248" spans="1:14" ht="12.5">
      <c r="A248" s="4">
        <v>247</v>
      </c>
      <c r="B248" s="4" t="s">
        <v>268</v>
      </c>
      <c r="C248" s="4">
        <v>2104289522</v>
      </c>
      <c r="D248" s="47" t="s">
        <v>1388</v>
      </c>
      <c r="E248" s="47" t="s">
        <v>1345</v>
      </c>
      <c r="F248" s="68" t="s">
        <v>302</v>
      </c>
      <c r="G248" s="142">
        <v>40188</v>
      </c>
      <c r="H248" s="47" t="s">
        <v>977</v>
      </c>
      <c r="I248" s="47">
        <v>68310007421</v>
      </c>
      <c r="J248" s="144"/>
      <c r="K248" s="144"/>
      <c r="L248" s="144"/>
      <c r="M248" s="144"/>
      <c r="N248" s="144"/>
    </row>
    <row r="249" spans="1:14" ht="12.5">
      <c r="A249" s="4">
        <v>248</v>
      </c>
      <c r="B249" s="4" t="s">
        <v>268</v>
      </c>
      <c r="C249" s="4">
        <v>2106100360</v>
      </c>
      <c r="D249" s="47" t="s">
        <v>1389</v>
      </c>
      <c r="E249" s="47" t="s">
        <v>1390</v>
      </c>
      <c r="F249" s="68" t="s">
        <v>277</v>
      </c>
      <c r="G249" s="142">
        <v>40340</v>
      </c>
      <c r="H249" s="47" t="s">
        <v>977</v>
      </c>
      <c r="I249" s="47">
        <v>67310001592</v>
      </c>
      <c r="J249" s="47"/>
      <c r="K249" s="47"/>
      <c r="L249" s="47"/>
      <c r="M249" s="47"/>
      <c r="N249" s="47"/>
    </row>
    <row r="250" spans="1:14" ht="12.5">
      <c r="A250" s="4">
        <v>249</v>
      </c>
      <c r="B250" s="4" t="s">
        <v>268</v>
      </c>
      <c r="C250" s="4">
        <v>2106101522</v>
      </c>
      <c r="D250" s="47" t="s">
        <v>1375</v>
      </c>
      <c r="E250" s="47" t="s">
        <v>1105</v>
      </c>
      <c r="F250" s="68" t="s">
        <v>278</v>
      </c>
      <c r="G250" s="142">
        <v>40181</v>
      </c>
      <c r="H250" s="47" t="s">
        <v>977</v>
      </c>
      <c r="I250" s="47">
        <v>68310011308</v>
      </c>
      <c r="J250" s="47"/>
      <c r="K250" s="47"/>
      <c r="L250" s="47"/>
      <c r="M250" s="47"/>
      <c r="N250" s="47"/>
    </row>
    <row r="251" spans="1:14" ht="12.5">
      <c r="A251" s="4">
        <v>250</v>
      </c>
      <c r="B251" s="4" t="s">
        <v>268</v>
      </c>
      <c r="C251" s="4">
        <v>2106686677</v>
      </c>
      <c r="D251" s="47" t="s">
        <v>1391</v>
      </c>
      <c r="E251" s="47" t="s">
        <v>1108</v>
      </c>
      <c r="F251" s="68" t="s">
        <v>279</v>
      </c>
      <c r="G251" s="142">
        <v>40320</v>
      </c>
      <c r="H251" s="47" t="s">
        <v>977</v>
      </c>
      <c r="I251" s="47">
        <v>66310010965</v>
      </c>
      <c r="J251" s="47"/>
      <c r="K251" s="47"/>
      <c r="L251" s="47"/>
      <c r="M251" s="47"/>
      <c r="N251" s="47"/>
    </row>
    <row r="252" spans="1:14" ht="12.5">
      <c r="A252" s="4">
        <v>251</v>
      </c>
      <c r="B252" s="4" t="s">
        <v>268</v>
      </c>
      <c r="C252" s="4">
        <v>2106105115</v>
      </c>
      <c r="D252" s="47" t="s">
        <v>1392</v>
      </c>
      <c r="E252" s="47" t="s">
        <v>1393</v>
      </c>
      <c r="F252" s="68" t="s">
        <v>280</v>
      </c>
      <c r="G252" s="142">
        <v>40337</v>
      </c>
      <c r="H252" s="47" t="s">
        <v>977</v>
      </c>
      <c r="I252" s="47">
        <v>68310005118</v>
      </c>
      <c r="J252" s="47"/>
      <c r="K252" s="47"/>
      <c r="L252" s="47"/>
      <c r="M252" s="47"/>
      <c r="N252" s="47"/>
    </row>
    <row r="253" spans="1:14" ht="12.5">
      <c r="A253" s="4">
        <v>252</v>
      </c>
      <c r="B253" s="4" t="s">
        <v>268</v>
      </c>
      <c r="C253" s="4">
        <v>2104854693</v>
      </c>
      <c r="D253" s="47" t="s">
        <v>1394</v>
      </c>
      <c r="E253" s="47" t="s">
        <v>1395</v>
      </c>
      <c r="F253" s="68" t="s">
        <v>333</v>
      </c>
      <c r="G253" s="142">
        <v>40430</v>
      </c>
      <c r="H253" s="47" t="s">
        <v>977</v>
      </c>
      <c r="I253" s="47">
        <v>68310009987</v>
      </c>
      <c r="J253" s="47"/>
      <c r="K253" s="47"/>
      <c r="L253" s="47"/>
      <c r="M253" s="47"/>
      <c r="N253" s="47"/>
    </row>
    <row r="254" spans="1:14" ht="12.5">
      <c r="A254" s="4">
        <v>253</v>
      </c>
      <c r="B254" s="4" t="s">
        <v>268</v>
      </c>
      <c r="C254" s="4">
        <v>2106686747</v>
      </c>
      <c r="D254" s="47" t="s">
        <v>1396</v>
      </c>
      <c r="E254" s="47" t="s">
        <v>1355</v>
      </c>
      <c r="F254" s="68" t="s">
        <v>281</v>
      </c>
      <c r="G254" s="143">
        <v>40504</v>
      </c>
      <c r="H254" s="47" t="s">
        <v>982</v>
      </c>
      <c r="I254" s="47">
        <v>68210007542</v>
      </c>
      <c r="J254" s="47"/>
      <c r="K254" s="47"/>
      <c r="L254" s="47"/>
      <c r="M254" s="47"/>
      <c r="N254" s="47"/>
    </row>
    <row r="255" spans="1:14" ht="12.5">
      <c r="A255" s="4">
        <v>254</v>
      </c>
      <c r="B255" s="4" t="s">
        <v>268</v>
      </c>
      <c r="C255" s="4">
        <v>2102592604</v>
      </c>
      <c r="D255" s="47" t="s">
        <v>1397</v>
      </c>
      <c r="E255" s="47" t="s">
        <v>1003</v>
      </c>
      <c r="F255" s="68" t="s">
        <v>282</v>
      </c>
      <c r="G255" s="143">
        <v>40468</v>
      </c>
      <c r="H255" s="47" t="s">
        <v>977</v>
      </c>
      <c r="I255" s="47">
        <v>68310011343</v>
      </c>
      <c r="J255" s="47"/>
      <c r="K255" s="47"/>
      <c r="L255" s="47"/>
      <c r="M255" s="47"/>
      <c r="N255" s="47"/>
    </row>
    <row r="256" spans="1:14" ht="12.5">
      <c r="A256" s="4">
        <v>255</v>
      </c>
      <c r="B256" s="4" t="s">
        <v>268</v>
      </c>
      <c r="C256" s="4">
        <v>2106098545</v>
      </c>
      <c r="D256" s="47" t="s">
        <v>1398</v>
      </c>
      <c r="E256" s="47" t="s">
        <v>1399</v>
      </c>
      <c r="F256" s="68" t="s">
        <v>283</v>
      </c>
      <c r="G256" s="142">
        <v>40228</v>
      </c>
      <c r="H256" s="47" t="s">
        <v>977</v>
      </c>
      <c r="I256" s="47">
        <v>68310004444</v>
      </c>
      <c r="J256" s="47"/>
      <c r="K256" s="47"/>
      <c r="L256" s="47"/>
      <c r="M256" s="47"/>
      <c r="N256" s="47"/>
    </row>
    <row r="257" spans="1:14" ht="12.5">
      <c r="A257" s="4">
        <v>256</v>
      </c>
      <c r="B257" s="4" t="s">
        <v>268</v>
      </c>
      <c r="C257" s="4">
        <v>2106683433</v>
      </c>
      <c r="D257" s="47" t="s">
        <v>1400</v>
      </c>
      <c r="E257" s="47" t="s">
        <v>1401</v>
      </c>
      <c r="F257" s="68" t="s">
        <v>284</v>
      </c>
      <c r="G257" s="142">
        <v>40456</v>
      </c>
      <c r="H257" s="47" t="s">
        <v>982</v>
      </c>
      <c r="I257" s="47">
        <v>68210005762</v>
      </c>
      <c r="J257" s="47"/>
      <c r="K257" s="47"/>
      <c r="L257" s="47"/>
      <c r="M257" s="47"/>
      <c r="N257" s="47"/>
    </row>
    <row r="258" spans="1:14" ht="12.5">
      <c r="A258" s="4">
        <v>257</v>
      </c>
      <c r="B258" s="4" t="s">
        <v>268</v>
      </c>
      <c r="C258" s="4">
        <v>2106289377</v>
      </c>
      <c r="D258" s="47" t="s">
        <v>1402</v>
      </c>
      <c r="E258" s="47" t="s">
        <v>1012</v>
      </c>
      <c r="F258" s="68" t="s">
        <v>285</v>
      </c>
      <c r="G258" s="142">
        <v>40188</v>
      </c>
      <c r="H258" s="47" t="s">
        <v>977</v>
      </c>
      <c r="I258" s="47">
        <v>68310009543</v>
      </c>
      <c r="J258" s="47"/>
      <c r="K258" s="47"/>
      <c r="L258" s="47"/>
      <c r="M258" s="47"/>
      <c r="N258" s="47"/>
    </row>
    <row r="259" spans="1:14" ht="12.5">
      <c r="A259" s="4">
        <v>258</v>
      </c>
      <c r="B259" s="4" t="s">
        <v>268</v>
      </c>
      <c r="C259" s="4">
        <v>2106289378</v>
      </c>
      <c r="D259" s="47" t="s">
        <v>1403</v>
      </c>
      <c r="E259" s="47" t="s">
        <v>1404</v>
      </c>
      <c r="F259" s="68" t="s">
        <v>286</v>
      </c>
      <c r="G259" s="142">
        <v>40355</v>
      </c>
      <c r="H259" s="47" t="s">
        <v>977</v>
      </c>
      <c r="I259" s="47">
        <v>68310004672</v>
      </c>
      <c r="J259" s="47"/>
      <c r="K259" s="47"/>
      <c r="L259" s="47"/>
      <c r="M259" s="47"/>
      <c r="N259" s="47"/>
    </row>
    <row r="260" spans="1:14" ht="12.5">
      <c r="A260" s="4">
        <v>259</v>
      </c>
      <c r="B260" s="4" t="s">
        <v>268</v>
      </c>
      <c r="C260" s="4">
        <v>2106107406</v>
      </c>
      <c r="D260" s="47" t="s">
        <v>1405</v>
      </c>
      <c r="E260" s="47" t="s">
        <v>1285</v>
      </c>
      <c r="F260" s="68" t="s">
        <v>287</v>
      </c>
      <c r="G260" s="142">
        <v>40189</v>
      </c>
      <c r="H260" s="47" t="s">
        <v>977</v>
      </c>
      <c r="I260" s="47">
        <v>68310001094</v>
      </c>
      <c r="J260" s="47"/>
      <c r="K260" s="47"/>
      <c r="L260" s="47"/>
      <c r="M260" s="47"/>
      <c r="N260" s="47"/>
    </row>
    <row r="261" spans="1:14" ht="12.5">
      <c r="A261" s="4">
        <v>260</v>
      </c>
      <c r="B261" s="4" t="s">
        <v>268</v>
      </c>
      <c r="C261" s="4">
        <v>2001287223</v>
      </c>
      <c r="D261" s="47" t="s">
        <v>1406</v>
      </c>
      <c r="E261" s="47" t="s">
        <v>1407</v>
      </c>
      <c r="F261" s="68" t="s">
        <v>288</v>
      </c>
      <c r="G261" s="142">
        <v>40366</v>
      </c>
      <c r="H261" s="47" t="s">
        <v>977</v>
      </c>
      <c r="I261" s="47">
        <v>68310005769</v>
      </c>
      <c r="J261" s="47"/>
      <c r="K261" s="47"/>
      <c r="L261" s="47"/>
      <c r="M261" s="47"/>
      <c r="N261" s="47"/>
    </row>
    <row r="262" spans="1:14" ht="12.5">
      <c r="A262" s="4">
        <v>261</v>
      </c>
      <c r="B262" s="4" t="s">
        <v>268</v>
      </c>
      <c r="C262" s="4">
        <v>2106686446</v>
      </c>
      <c r="D262" s="47" t="s">
        <v>1403</v>
      </c>
      <c r="E262" s="47" t="s">
        <v>1218</v>
      </c>
      <c r="F262" s="68" t="s">
        <v>289</v>
      </c>
      <c r="G262" s="142">
        <v>40377</v>
      </c>
      <c r="H262" s="47" t="s">
        <v>977</v>
      </c>
      <c r="I262" s="47">
        <v>68310005297</v>
      </c>
      <c r="J262" s="47"/>
      <c r="K262" s="47"/>
      <c r="L262" s="47"/>
      <c r="M262" s="47"/>
      <c r="N262" s="47"/>
    </row>
    <row r="263" spans="1:14" ht="12.5">
      <c r="A263" s="4">
        <v>262</v>
      </c>
      <c r="B263" s="4" t="s">
        <v>268</v>
      </c>
      <c r="C263" s="4">
        <v>2104297619</v>
      </c>
      <c r="D263" s="47" t="s">
        <v>1236</v>
      </c>
      <c r="E263" s="47" t="s">
        <v>1408</v>
      </c>
      <c r="F263" s="68" t="s">
        <v>290</v>
      </c>
      <c r="G263" s="142">
        <v>40347</v>
      </c>
      <c r="H263" s="47" t="s">
        <v>977</v>
      </c>
      <c r="I263" s="47">
        <v>68310006253</v>
      </c>
      <c r="J263" s="144"/>
      <c r="K263" s="144"/>
      <c r="L263" s="144"/>
      <c r="M263" s="144"/>
      <c r="N263" s="144"/>
    </row>
    <row r="264" spans="1:14" ht="12.5">
      <c r="A264" s="4">
        <v>263</v>
      </c>
      <c r="B264" s="4" t="s">
        <v>268</v>
      </c>
      <c r="C264" s="4">
        <v>2104297742</v>
      </c>
      <c r="D264" s="47" t="s">
        <v>853</v>
      </c>
      <c r="E264" s="47" t="s">
        <v>1024</v>
      </c>
      <c r="F264" s="68" t="s">
        <v>291</v>
      </c>
      <c r="G264" s="143">
        <v>40471</v>
      </c>
      <c r="H264" s="47" t="s">
        <v>977</v>
      </c>
      <c r="I264" s="47">
        <v>68310004258</v>
      </c>
      <c r="J264" s="144"/>
      <c r="K264" s="144"/>
      <c r="L264" s="144"/>
      <c r="M264" s="144"/>
      <c r="N264" s="144"/>
    </row>
    <row r="265" spans="1:14" ht="12.5">
      <c r="A265" s="4">
        <v>264</v>
      </c>
      <c r="B265" s="4" t="s">
        <v>268</v>
      </c>
      <c r="C265" s="4">
        <v>2205544138</v>
      </c>
      <c r="D265" s="47" t="s">
        <v>1409</v>
      </c>
      <c r="E265" s="47" t="s">
        <v>1371</v>
      </c>
      <c r="F265" s="68" t="s">
        <v>292</v>
      </c>
      <c r="G265" s="142">
        <v>40265</v>
      </c>
      <c r="H265" s="47" t="s">
        <v>977</v>
      </c>
      <c r="I265" s="47">
        <v>4310000055</v>
      </c>
      <c r="J265" s="47"/>
      <c r="K265" s="47"/>
      <c r="L265" s="47"/>
      <c r="M265" s="47"/>
      <c r="N265" s="47"/>
    </row>
    <row r="266" spans="1:14" ht="12.5">
      <c r="A266" s="4">
        <v>265</v>
      </c>
      <c r="B266" s="4" t="s">
        <v>268</v>
      </c>
      <c r="C266" s="4">
        <v>2106690704</v>
      </c>
      <c r="D266" s="47" t="s">
        <v>1410</v>
      </c>
      <c r="E266" s="47" t="s">
        <v>1028</v>
      </c>
      <c r="F266" s="68" t="s">
        <v>293</v>
      </c>
      <c r="G266" s="142">
        <v>40187</v>
      </c>
      <c r="H266" s="47" t="s">
        <v>977</v>
      </c>
      <c r="I266" s="47">
        <v>68310002765</v>
      </c>
      <c r="J266" s="47"/>
      <c r="K266" s="47"/>
      <c r="L266" s="47"/>
      <c r="M266" s="47"/>
      <c r="N266" s="47"/>
    </row>
    <row r="267" spans="1:14" ht="12.5">
      <c r="A267" s="4">
        <v>266</v>
      </c>
      <c r="B267" s="4" t="s">
        <v>268</v>
      </c>
      <c r="C267" s="4">
        <v>2106690934</v>
      </c>
      <c r="D267" s="47" t="s">
        <v>1411</v>
      </c>
      <c r="E267" s="47" t="s">
        <v>1412</v>
      </c>
      <c r="F267" s="68" t="s">
        <v>294</v>
      </c>
      <c r="G267" s="142">
        <v>40343</v>
      </c>
      <c r="H267" s="47" t="s">
        <v>982</v>
      </c>
      <c r="I267" s="47">
        <v>68210000289</v>
      </c>
      <c r="J267" s="47"/>
      <c r="K267" s="47"/>
      <c r="L267" s="47"/>
      <c r="M267" s="47"/>
      <c r="N267" s="47"/>
    </row>
    <row r="268" spans="1:14" ht="12.5">
      <c r="A268" s="4">
        <v>267</v>
      </c>
      <c r="B268" s="4" t="s">
        <v>268</v>
      </c>
      <c r="C268" s="4">
        <v>2104292147</v>
      </c>
      <c r="D268" s="47" t="s">
        <v>1413</v>
      </c>
      <c r="E268" s="47" t="s">
        <v>1183</v>
      </c>
      <c r="F268" s="68" t="s">
        <v>295</v>
      </c>
      <c r="G268" s="142">
        <v>40296</v>
      </c>
      <c r="H268" s="47" t="s">
        <v>977</v>
      </c>
      <c r="I268" s="47">
        <v>68310009852</v>
      </c>
      <c r="J268" s="144"/>
      <c r="K268" s="144"/>
      <c r="L268" s="144"/>
      <c r="M268" s="144"/>
      <c r="N268" s="144"/>
    </row>
    <row r="269" spans="1:14" ht="12.5">
      <c r="A269" s="4">
        <v>268</v>
      </c>
      <c r="B269" s="4" t="s">
        <v>268</v>
      </c>
      <c r="C269" s="4">
        <v>2106108712</v>
      </c>
      <c r="D269" s="47" t="s">
        <v>1414</v>
      </c>
      <c r="E269" s="47" t="s">
        <v>1183</v>
      </c>
      <c r="F269" s="68" t="s">
        <v>296</v>
      </c>
      <c r="G269" s="142">
        <v>40181</v>
      </c>
      <c r="H269" s="47" t="s">
        <v>977</v>
      </c>
      <c r="I269" s="47">
        <v>68310000159</v>
      </c>
      <c r="J269" s="47"/>
      <c r="K269" s="47"/>
      <c r="L269" s="47"/>
      <c r="M269" s="47"/>
      <c r="N269" s="47"/>
    </row>
    <row r="270" spans="1:14" ht="12.5">
      <c r="A270" s="4">
        <v>269</v>
      </c>
      <c r="B270" s="4" t="s">
        <v>268</v>
      </c>
      <c r="C270" s="4">
        <v>2001272056</v>
      </c>
      <c r="D270" s="47" t="s">
        <v>1415</v>
      </c>
      <c r="E270" s="47" t="s">
        <v>1416</v>
      </c>
      <c r="F270" s="68" t="s">
        <v>298</v>
      </c>
      <c r="G270" s="142">
        <v>40392</v>
      </c>
      <c r="H270" s="47" t="s">
        <v>982</v>
      </c>
      <c r="I270" s="47">
        <v>68210002765</v>
      </c>
      <c r="J270" s="47"/>
      <c r="K270" s="47"/>
      <c r="L270" s="47"/>
      <c r="M270" s="47"/>
      <c r="N270" s="47"/>
    </row>
    <row r="271" spans="1:14" ht="12.5">
      <c r="A271" s="4">
        <v>270</v>
      </c>
      <c r="B271" s="4" t="s">
        <v>268</v>
      </c>
      <c r="C271" s="4">
        <v>2106118225</v>
      </c>
      <c r="D271" s="47" t="s">
        <v>1417</v>
      </c>
      <c r="E271" s="47" t="s">
        <v>1418</v>
      </c>
      <c r="F271" s="68" t="s">
        <v>299</v>
      </c>
      <c r="G271" s="142">
        <v>40219</v>
      </c>
      <c r="H271" s="47" t="s">
        <v>977</v>
      </c>
      <c r="I271" s="47">
        <v>68310000292</v>
      </c>
      <c r="J271" s="47"/>
      <c r="K271" s="47"/>
      <c r="L271" s="47"/>
      <c r="M271" s="47"/>
      <c r="N271" s="47"/>
    </row>
    <row r="272" spans="1:14" ht="12.5">
      <c r="A272" s="4">
        <v>271</v>
      </c>
      <c r="B272" s="4" t="s">
        <v>301</v>
      </c>
      <c r="C272" s="4">
        <v>2104286021</v>
      </c>
      <c r="D272" s="47" t="s">
        <v>1419</v>
      </c>
      <c r="E272" s="47" t="s">
        <v>1034</v>
      </c>
      <c r="F272" s="68" t="s">
        <v>303</v>
      </c>
      <c r="G272" s="142">
        <v>40433</v>
      </c>
      <c r="H272" s="47" t="s">
        <v>977</v>
      </c>
      <c r="I272" s="47">
        <v>68310004181</v>
      </c>
      <c r="J272" s="144"/>
      <c r="K272" s="144"/>
      <c r="L272" s="144"/>
      <c r="M272" s="144"/>
      <c r="N272" s="144"/>
    </row>
    <row r="273" spans="1:14" ht="12.5">
      <c r="A273" s="4">
        <v>272</v>
      </c>
      <c r="B273" s="4" t="s">
        <v>301</v>
      </c>
      <c r="C273" s="4">
        <v>2104294265</v>
      </c>
      <c r="D273" s="47" t="s">
        <v>1236</v>
      </c>
      <c r="E273" s="47" t="s">
        <v>1340</v>
      </c>
      <c r="F273" s="68" t="s">
        <v>300</v>
      </c>
      <c r="G273" s="142">
        <v>40381</v>
      </c>
      <c r="H273" s="47" t="s">
        <v>977</v>
      </c>
      <c r="I273" s="47">
        <v>68310005641</v>
      </c>
      <c r="J273" s="144"/>
      <c r="K273" s="144"/>
      <c r="L273" s="144"/>
      <c r="M273" s="144"/>
      <c r="N273" s="144"/>
    </row>
    <row r="274" spans="1:14" ht="12.5">
      <c r="A274" s="4">
        <v>273</v>
      </c>
      <c r="B274" s="4" t="s">
        <v>301</v>
      </c>
      <c r="C274" s="4">
        <v>2106099179</v>
      </c>
      <c r="D274" s="47" t="s">
        <v>1420</v>
      </c>
      <c r="E274" s="47" t="s">
        <v>984</v>
      </c>
      <c r="F274" s="68" t="s">
        <v>304</v>
      </c>
      <c r="G274" s="142">
        <v>40317</v>
      </c>
      <c r="H274" s="47" t="s">
        <v>977</v>
      </c>
      <c r="I274" s="47">
        <v>68310010923</v>
      </c>
      <c r="J274" s="47"/>
      <c r="K274" s="47"/>
      <c r="L274" s="47"/>
      <c r="M274" s="47"/>
      <c r="N274" s="47"/>
    </row>
    <row r="275" spans="1:14" ht="12.5">
      <c r="A275" s="4">
        <v>274</v>
      </c>
      <c r="B275" s="4" t="s">
        <v>301</v>
      </c>
      <c r="C275" s="4">
        <v>2104298235</v>
      </c>
      <c r="D275" s="47" t="s">
        <v>1421</v>
      </c>
      <c r="E275" s="47" t="s">
        <v>1422</v>
      </c>
      <c r="F275" s="68" t="s">
        <v>305</v>
      </c>
      <c r="G275" s="142">
        <v>40316</v>
      </c>
      <c r="H275" s="47" t="s">
        <v>977</v>
      </c>
      <c r="I275" s="47">
        <v>68310005784</v>
      </c>
      <c r="J275" s="144"/>
      <c r="K275" s="144"/>
      <c r="L275" s="144"/>
      <c r="M275" s="144"/>
      <c r="N275" s="144"/>
    </row>
    <row r="276" spans="1:14" ht="12.5">
      <c r="A276" s="4">
        <v>275</v>
      </c>
      <c r="B276" s="4" t="s">
        <v>301</v>
      </c>
      <c r="C276" s="4">
        <v>2005644123</v>
      </c>
      <c r="D276" s="47" t="s">
        <v>1236</v>
      </c>
      <c r="E276" s="47" t="s">
        <v>1390</v>
      </c>
      <c r="F276" s="68" t="s">
        <v>306</v>
      </c>
      <c r="G276" s="142">
        <v>40307</v>
      </c>
      <c r="H276" s="47" t="s">
        <v>977</v>
      </c>
      <c r="I276" s="47">
        <v>68310009957</v>
      </c>
      <c r="J276" s="144"/>
      <c r="K276" s="144"/>
      <c r="L276" s="144"/>
      <c r="M276" s="144"/>
      <c r="N276" s="144"/>
    </row>
    <row r="277" spans="1:14" ht="12.5">
      <c r="A277" s="4">
        <v>276</v>
      </c>
      <c r="B277" s="4" t="s">
        <v>301</v>
      </c>
      <c r="C277" s="4">
        <v>2001290760</v>
      </c>
      <c r="D277" s="47" t="s">
        <v>1349</v>
      </c>
      <c r="E277" s="47" t="s">
        <v>1390</v>
      </c>
      <c r="F277" s="68" t="s">
        <v>307</v>
      </c>
      <c r="G277" s="142">
        <v>40254</v>
      </c>
      <c r="H277" s="47" t="s">
        <v>977</v>
      </c>
      <c r="I277" s="47">
        <v>68310004049</v>
      </c>
      <c r="J277" s="47"/>
      <c r="K277" s="47"/>
      <c r="L277" s="47"/>
      <c r="M277" s="47"/>
      <c r="N277" s="47"/>
    </row>
    <row r="278" spans="1:14" ht="12.5">
      <c r="A278" s="4">
        <v>277</v>
      </c>
      <c r="B278" s="4" t="s">
        <v>301</v>
      </c>
      <c r="C278" s="4">
        <v>2106289369</v>
      </c>
      <c r="D278" s="47" t="s">
        <v>1268</v>
      </c>
      <c r="E278" s="47" t="s">
        <v>1423</v>
      </c>
      <c r="F278" s="68" t="s">
        <v>308</v>
      </c>
      <c r="G278" s="142">
        <v>40265</v>
      </c>
      <c r="H278" s="47" t="s">
        <v>977</v>
      </c>
      <c r="I278" s="47">
        <v>68310002731</v>
      </c>
      <c r="J278" s="47"/>
      <c r="K278" s="47"/>
      <c r="L278" s="47"/>
      <c r="M278" s="47"/>
      <c r="N278" s="47"/>
    </row>
    <row r="279" spans="1:14" ht="12.5">
      <c r="A279" s="4">
        <v>278</v>
      </c>
      <c r="B279" s="4" t="s">
        <v>301</v>
      </c>
      <c r="C279" s="4">
        <v>2102105161</v>
      </c>
      <c r="D279" s="47" t="s">
        <v>1424</v>
      </c>
      <c r="E279" s="47" t="s">
        <v>1003</v>
      </c>
      <c r="F279" s="68" t="s">
        <v>309</v>
      </c>
      <c r="G279" s="143">
        <v>40510</v>
      </c>
      <c r="H279" s="47" t="s">
        <v>982</v>
      </c>
      <c r="I279" s="47">
        <v>68210010750</v>
      </c>
      <c r="J279" s="47"/>
      <c r="K279" s="47"/>
      <c r="L279" s="47"/>
      <c r="M279" s="47"/>
      <c r="N279" s="47"/>
    </row>
    <row r="280" spans="1:14" ht="12.5">
      <c r="A280" s="4">
        <v>279</v>
      </c>
      <c r="B280" s="4" t="s">
        <v>301</v>
      </c>
      <c r="C280" s="4">
        <v>2102105149</v>
      </c>
      <c r="D280" s="47" t="s">
        <v>1425</v>
      </c>
      <c r="E280" s="47" t="s">
        <v>1003</v>
      </c>
      <c r="F280" s="68" t="s">
        <v>310</v>
      </c>
      <c r="G280" s="142">
        <v>40223</v>
      </c>
      <c r="H280" s="47" t="s">
        <v>977</v>
      </c>
      <c r="I280" s="47">
        <v>68310001346</v>
      </c>
      <c r="J280" s="47"/>
      <c r="K280" s="47"/>
      <c r="L280" s="47"/>
      <c r="M280" s="47"/>
      <c r="N280" s="47"/>
    </row>
    <row r="281" spans="1:14" ht="12.5">
      <c r="A281" s="4">
        <v>280</v>
      </c>
      <c r="B281" s="4" t="s">
        <v>301</v>
      </c>
      <c r="C281" s="4">
        <v>2006626663</v>
      </c>
      <c r="D281" s="47" t="s">
        <v>1331</v>
      </c>
      <c r="E281" s="47" t="s">
        <v>1006</v>
      </c>
      <c r="F281" s="68" t="s">
        <v>1426</v>
      </c>
      <c r="G281" s="143">
        <v>40499</v>
      </c>
      <c r="H281" s="47" t="s">
        <v>977</v>
      </c>
      <c r="I281" s="47">
        <v>68310008558</v>
      </c>
      <c r="J281" s="47"/>
      <c r="K281" s="47"/>
      <c r="L281" s="47"/>
      <c r="M281" s="47"/>
      <c r="N281" s="47"/>
    </row>
    <row r="282" spans="1:14" ht="12.5">
      <c r="A282" s="4">
        <v>281</v>
      </c>
      <c r="B282" s="4" t="s">
        <v>301</v>
      </c>
      <c r="C282" s="4">
        <v>2104296838</v>
      </c>
      <c r="D282" s="47" t="s">
        <v>1427</v>
      </c>
      <c r="E282" s="47" t="s">
        <v>1115</v>
      </c>
      <c r="F282" s="68" t="s">
        <v>311</v>
      </c>
      <c r="G282" s="142">
        <v>40289</v>
      </c>
      <c r="H282" s="47" t="s">
        <v>977</v>
      </c>
      <c r="I282" s="47">
        <v>68310005988</v>
      </c>
      <c r="J282" s="144"/>
      <c r="K282" s="144"/>
      <c r="L282" s="144"/>
      <c r="M282" s="144"/>
      <c r="N282" s="144"/>
    </row>
    <row r="283" spans="1:14" ht="12.5">
      <c r="A283" s="4">
        <v>282</v>
      </c>
      <c r="B283" s="4" t="s">
        <v>301</v>
      </c>
      <c r="C283" s="4">
        <v>2001280460</v>
      </c>
      <c r="D283" s="47" t="s">
        <v>1428</v>
      </c>
      <c r="E283" s="47" t="s">
        <v>1429</v>
      </c>
      <c r="F283" s="68" t="s">
        <v>312</v>
      </c>
      <c r="G283" s="142">
        <v>40402</v>
      </c>
      <c r="H283" s="47" t="s">
        <v>977</v>
      </c>
      <c r="I283" s="47">
        <v>68310011044</v>
      </c>
      <c r="J283" s="47"/>
      <c r="K283" s="47"/>
      <c r="L283" s="47"/>
      <c r="M283" s="47"/>
      <c r="N283" s="47"/>
    </row>
    <row r="284" spans="1:14" ht="12.5">
      <c r="A284" s="4">
        <v>283</v>
      </c>
      <c r="B284" s="4" t="s">
        <v>301</v>
      </c>
      <c r="C284" s="4">
        <v>2104298853</v>
      </c>
      <c r="D284" s="47" t="s">
        <v>1236</v>
      </c>
      <c r="E284" s="47" t="s">
        <v>1430</v>
      </c>
      <c r="F284" s="68" t="s">
        <v>313</v>
      </c>
      <c r="G284" s="142">
        <v>40280</v>
      </c>
      <c r="H284" s="47" t="s">
        <v>977</v>
      </c>
      <c r="I284" s="47">
        <v>68310006308</v>
      </c>
      <c r="J284" s="144"/>
      <c r="K284" s="144"/>
      <c r="L284" s="144"/>
      <c r="M284" s="144"/>
      <c r="N284" s="144"/>
    </row>
    <row r="285" spans="1:14" ht="12.5">
      <c r="A285" s="4">
        <v>284</v>
      </c>
      <c r="B285" s="4" t="s">
        <v>301</v>
      </c>
      <c r="C285" s="4">
        <v>2102106195</v>
      </c>
      <c r="D285" s="47" t="s">
        <v>1431</v>
      </c>
      <c r="E285" s="47" t="s">
        <v>1432</v>
      </c>
      <c r="F285" s="68" t="s">
        <v>314</v>
      </c>
      <c r="G285" s="143">
        <v>40533</v>
      </c>
      <c r="H285" s="47" t="s">
        <v>977</v>
      </c>
      <c r="I285" s="47">
        <v>68310011301</v>
      </c>
      <c r="J285" s="47"/>
      <c r="K285" s="47"/>
      <c r="L285" s="47"/>
      <c r="M285" s="47"/>
      <c r="N285" s="47"/>
    </row>
    <row r="286" spans="1:14" ht="12.5">
      <c r="A286" s="4">
        <v>285</v>
      </c>
      <c r="B286" s="4" t="s">
        <v>301</v>
      </c>
      <c r="C286" s="4">
        <v>2106690305</v>
      </c>
      <c r="D286" s="47" t="s">
        <v>1433</v>
      </c>
      <c r="E286" s="47" t="s">
        <v>1434</v>
      </c>
      <c r="F286" s="68" t="s">
        <v>315</v>
      </c>
      <c r="G286" s="142">
        <v>40378</v>
      </c>
      <c r="H286" s="47" t="s">
        <v>982</v>
      </c>
      <c r="I286" s="47">
        <v>68210000281</v>
      </c>
      <c r="J286" s="47"/>
      <c r="K286" s="47"/>
      <c r="L286" s="47"/>
      <c r="M286" s="47"/>
      <c r="N286" s="47"/>
    </row>
    <row r="287" spans="1:14" ht="12.5">
      <c r="A287" s="4">
        <v>286</v>
      </c>
      <c r="B287" s="4" t="s">
        <v>301</v>
      </c>
      <c r="C287" s="4">
        <v>2102105165</v>
      </c>
      <c r="D287" s="47" t="s">
        <v>1435</v>
      </c>
      <c r="E287" s="47" t="s">
        <v>1436</v>
      </c>
      <c r="F287" s="68" t="s">
        <v>316</v>
      </c>
      <c r="G287" s="142">
        <v>40361</v>
      </c>
      <c r="H287" s="47" t="s">
        <v>977</v>
      </c>
      <c r="I287" s="47">
        <v>68310003985</v>
      </c>
      <c r="J287" s="47"/>
      <c r="K287" s="47"/>
      <c r="L287" s="47"/>
      <c r="M287" s="47"/>
      <c r="N287" s="47"/>
    </row>
    <row r="288" spans="1:14" ht="12.5">
      <c r="A288" s="4">
        <v>287</v>
      </c>
      <c r="B288" s="4" t="s">
        <v>301</v>
      </c>
      <c r="C288" s="4">
        <v>2102106189</v>
      </c>
      <c r="D288" s="47" t="s">
        <v>1437</v>
      </c>
      <c r="E288" s="47" t="s">
        <v>1438</v>
      </c>
      <c r="F288" s="68" t="s">
        <v>317</v>
      </c>
      <c r="G288" s="142">
        <v>40240</v>
      </c>
      <c r="H288" s="47" t="s">
        <v>977</v>
      </c>
      <c r="I288" s="47">
        <v>68310010394</v>
      </c>
      <c r="J288" s="47"/>
      <c r="K288" s="47"/>
      <c r="L288" s="47"/>
      <c r="M288" s="47"/>
      <c r="N288" s="47"/>
    </row>
    <row r="289" spans="1:14" ht="12.5">
      <c r="A289" s="4">
        <v>288</v>
      </c>
      <c r="B289" s="4" t="s">
        <v>301</v>
      </c>
      <c r="C289" s="4">
        <v>2007746471</v>
      </c>
      <c r="D289" s="47" t="s">
        <v>1439</v>
      </c>
      <c r="E289" s="47" t="s">
        <v>1169</v>
      </c>
      <c r="F289" s="68" t="s">
        <v>318</v>
      </c>
      <c r="G289" s="142">
        <v>40312</v>
      </c>
      <c r="H289" s="47" t="s">
        <v>982</v>
      </c>
      <c r="I289" s="47">
        <v>68210003379</v>
      </c>
      <c r="J289" s="47"/>
      <c r="K289" s="47"/>
      <c r="L289" s="47"/>
      <c r="M289" s="47"/>
      <c r="N289" s="47"/>
    </row>
    <row r="290" spans="1:14" ht="12.5">
      <c r="A290" s="4">
        <v>289</v>
      </c>
      <c r="B290" s="4" t="s">
        <v>301</v>
      </c>
      <c r="C290" s="4">
        <v>2106690486</v>
      </c>
      <c r="D290" s="47" t="s">
        <v>1143</v>
      </c>
      <c r="E290" s="47" t="s">
        <v>1440</v>
      </c>
      <c r="F290" s="68" t="s">
        <v>319</v>
      </c>
      <c r="G290" s="142">
        <v>40230</v>
      </c>
      <c r="H290" s="47" t="s">
        <v>977</v>
      </c>
      <c r="I290" s="47">
        <v>68310003458</v>
      </c>
      <c r="J290" s="47"/>
      <c r="K290" s="47"/>
      <c r="L290" s="47"/>
      <c r="M290" s="47"/>
      <c r="N290" s="47"/>
    </row>
    <row r="291" spans="1:14" ht="12.5">
      <c r="A291" s="4">
        <v>290</v>
      </c>
      <c r="B291" s="4" t="s">
        <v>301</v>
      </c>
      <c r="C291" s="4">
        <v>2102106184</v>
      </c>
      <c r="D291" s="47" t="s">
        <v>1441</v>
      </c>
      <c r="E291" s="47" t="s">
        <v>1442</v>
      </c>
      <c r="F291" s="68" t="s">
        <v>320</v>
      </c>
      <c r="G291" s="142">
        <v>40230</v>
      </c>
      <c r="H291" s="47" t="s">
        <v>977</v>
      </c>
      <c r="I291" s="47">
        <v>68310001373</v>
      </c>
      <c r="J291" s="47"/>
      <c r="K291" s="47"/>
      <c r="L291" s="47"/>
      <c r="M291" s="47"/>
      <c r="N291" s="47"/>
    </row>
    <row r="292" spans="1:14" ht="12.5">
      <c r="A292" s="4">
        <v>291</v>
      </c>
      <c r="B292" s="4" t="s">
        <v>301</v>
      </c>
      <c r="C292" s="4">
        <v>2102106181</v>
      </c>
      <c r="D292" s="47" t="s">
        <v>1061</v>
      </c>
      <c r="E292" s="47" t="s">
        <v>1443</v>
      </c>
      <c r="F292" s="68" t="s">
        <v>321</v>
      </c>
      <c r="G292" s="142">
        <v>40250</v>
      </c>
      <c r="H292" s="47" t="s">
        <v>977</v>
      </c>
      <c r="I292" s="47">
        <v>68310003306</v>
      </c>
      <c r="J292" s="47"/>
      <c r="K292" s="47"/>
      <c r="L292" s="47"/>
      <c r="M292" s="47"/>
      <c r="N292" s="47"/>
    </row>
    <row r="293" spans="1:14" ht="12.5">
      <c r="A293" s="4">
        <v>292</v>
      </c>
      <c r="B293" s="4" t="s">
        <v>301</v>
      </c>
      <c r="C293" s="4">
        <v>2001272132</v>
      </c>
      <c r="D293" s="47" t="s">
        <v>1444</v>
      </c>
      <c r="E293" s="47" t="s">
        <v>1218</v>
      </c>
      <c r="F293" s="68" t="s">
        <v>1445</v>
      </c>
      <c r="G293" s="143">
        <v>40542</v>
      </c>
      <c r="H293" s="47" t="s">
        <v>977</v>
      </c>
      <c r="I293" s="47">
        <v>68310006591</v>
      </c>
      <c r="J293" s="47"/>
      <c r="K293" s="47"/>
      <c r="L293" s="47"/>
      <c r="M293" s="47"/>
      <c r="N293" s="47"/>
    </row>
    <row r="294" spans="1:14" ht="12.5">
      <c r="A294" s="4">
        <v>293</v>
      </c>
      <c r="B294" s="4" t="s">
        <v>301</v>
      </c>
      <c r="C294" s="4">
        <v>2102106182</v>
      </c>
      <c r="D294" s="47" t="s">
        <v>1446</v>
      </c>
      <c r="E294" s="47" t="s">
        <v>1447</v>
      </c>
      <c r="F294" s="68" t="s">
        <v>323</v>
      </c>
      <c r="G294" s="142">
        <v>40287</v>
      </c>
      <c r="H294" s="47" t="s">
        <v>977</v>
      </c>
      <c r="I294" s="47">
        <v>68310006800</v>
      </c>
      <c r="J294" s="47"/>
      <c r="K294" s="47"/>
      <c r="L294" s="47"/>
      <c r="M294" s="47"/>
      <c r="N294" s="47"/>
    </row>
    <row r="295" spans="1:14" ht="12.5">
      <c r="A295" s="4">
        <v>294</v>
      </c>
      <c r="B295" s="4" t="s">
        <v>301</v>
      </c>
      <c r="C295" s="4">
        <v>2102105160</v>
      </c>
      <c r="D295" s="47" t="s">
        <v>1448</v>
      </c>
      <c r="E295" s="47" t="s">
        <v>1449</v>
      </c>
      <c r="F295" s="68" t="s">
        <v>324</v>
      </c>
      <c r="G295" s="143">
        <v>40504</v>
      </c>
      <c r="H295" s="47" t="s">
        <v>982</v>
      </c>
      <c r="I295" s="47">
        <v>68210009219</v>
      </c>
      <c r="J295" s="47"/>
      <c r="K295" s="47"/>
      <c r="L295" s="47"/>
      <c r="M295" s="47"/>
      <c r="N295" s="47"/>
    </row>
    <row r="296" spans="1:14" ht="12.5">
      <c r="A296" s="4">
        <v>295</v>
      </c>
      <c r="B296" s="4" t="s">
        <v>301</v>
      </c>
      <c r="C296" s="4">
        <v>2102519363</v>
      </c>
      <c r="D296" s="47" t="s">
        <v>1143</v>
      </c>
      <c r="E296" s="47" t="s">
        <v>1373</v>
      </c>
      <c r="F296" s="68" t="s">
        <v>325</v>
      </c>
      <c r="G296" s="142">
        <v>40306</v>
      </c>
      <c r="H296" s="47" t="s">
        <v>977</v>
      </c>
      <c r="I296" s="47">
        <v>68310006494</v>
      </c>
      <c r="J296" s="47"/>
      <c r="K296" s="47"/>
      <c r="L296" s="47"/>
      <c r="M296" s="47"/>
      <c r="N296" s="47"/>
    </row>
    <row r="297" spans="1:14" ht="12.5">
      <c r="A297" s="4">
        <v>296</v>
      </c>
      <c r="B297" s="4" t="s">
        <v>301</v>
      </c>
      <c r="C297" s="4">
        <v>2104291865</v>
      </c>
      <c r="D297" s="47" t="s">
        <v>420</v>
      </c>
      <c r="E297" s="47" t="s">
        <v>1078</v>
      </c>
      <c r="F297" s="68" t="s">
        <v>326</v>
      </c>
      <c r="G297" s="142">
        <v>40342</v>
      </c>
      <c r="H297" s="47" t="s">
        <v>977</v>
      </c>
      <c r="I297" s="47">
        <v>68310002445</v>
      </c>
      <c r="J297" s="144"/>
      <c r="K297" s="144"/>
      <c r="L297" s="144"/>
      <c r="M297" s="144"/>
      <c r="N297" s="144"/>
    </row>
    <row r="298" spans="1:14" ht="12.5">
      <c r="A298" s="4">
        <v>297</v>
      </c>
      <c r="B298" s="4" t="s">
        <v>301</v>
      </c>
      <c r="C298" s="4">
        <v>2106690778</v>
      </c>
      <c r="D298" s="47" t="s">
        <v>1450</v>
      </c>
      <c r="E298" s="47" t="s">
        <v>1028</v>
      </c>
      <c r="F298" s="68" t="s">
        <v>327</v>
      </c>
      <c r="G298" s="142">
        <v>40436</v>
      </c>
      <c r="H298" s="47" t="s">
        <v>977</v>
      </c>
      <c r="I298" s="47">
        <v>68310008029</v>
      </c>
      <c r="J298" s="47"/>
      <c r="K298" s="47"/>
      <c r="L298" s="47"/>
      <c r="M298" s="47"/>
      <c r="N298" s="47"/>
    </row>
    <row r="299" spans="1:14" ht="12.5">
      <c r="A299" s="4">
        <v>298</v>
      </c>
      <c r="B299" s="4" t="s">
        <v>301</v>
      </c>
      <c r="C299" s="4">
        <v>2102106190</v>
      </c>
      <c r="D299" s="47" t="s">
        <v>1451</v>
      </c>
      <c r="E299" s="47" t="s">
        <v>1452</v>
      </c>
      <c r="F299" s="68" t="s">
        <v>328</v>
      </c>
      <c r="G299" s="142">
        <v>40248</v>
      </c>
      <c r="H299" s="47" t="s">
        <v>977</v>
      </c>
      <c r="I299" s="47">
        <v>68310010573</v>
      </c>
      <c r="J299" s="47"/>
      <c r="K299" s="47"/>
      <c r="L299" s="47"/>
      <c r="M299" s="47"/>
      <c r="N299" s="47"/>
    </row>
    <row r="300" spans="1:14" ht="12.5">
      <c r="A300" s="4">
        <v>299</v>
      </c>
      <c r="B300" s="4" t="s">
        <v>301</v>
      </c>
      <c r="C300" s="4">
        <v>2001290785</v>
      </c>
      <c r="D300" s="47" t="s">
        <v>1453</v>
      </c>
      <c r="E300" s="47" t="s">
        <v>1454</v>
      </c>
      <c r="F300" s="68" t="s">
        <v>329</v>
      </c>
      <c r="G300" s="142">
        <v>40264</v>
      </c>
      <c r="H300" s="47" t="s">
        <v>977</v>
      </c>
      <c r="I300" s="47">
        <v>68310010471</v>
      </c>
      <c r="J300" s="47"/>
      <c r="K300" s="47"/>
      <c r="L300" s="47"/>
      <c r="M300" s="47"/>
      <c r="N300" s="47"/>
    </row>
    <row r="301" spans="1:14" ht="12.5">
      <c r="A301" s="4">
        <v>300</v>
      </c>
      <c r="B301" s="4" t="s">
        <v>301</v>
      </c>
      <c r="C301" s="4">
        <v>2001287232</v>
      </c>
      <c r="D301" s="47" t="s">
        <v>1455</v>
      </c>
      <c r="E301" s="47" t="s">
        <v>1136</v>
      </c>
      <c r="F301" s="68" t="s">
        <v>330</v>
      </c>
      <c r="G301" s="142">
        <v>40359</v>
      </c>
      <c r="H301" s="47" t="s">
        <v>977</v>
      </c>
      <c r="I301" s="47">
        <v>68310005174</v>
      </c>
      <c r="J301" s="47"/>
      <c r="K301" s="47"/>
      <c r="L301" s="47"/>
      <c r="M301" s="47"/>
      <c r="N301" s="47"/>
    </row>
    <row r="302" spans="1:14" ht="12.5">
      <c r="A302" s="4">
        <v>301</v>
      </c>
      <c r="B302" s="4" t="s">
        <v>332</v>
      </c>
      <c r="C302" s="4">
        <v>2106097693</v>
      </c>
      <c r="D302" s="47" t="s">
        <v>1107</v>
      </c>
      <c r="E302" s="47" t="s">
        <v>1087</v>
      </c>
      <c r="F302" s="68" t="s">
        <v>334</v>
      </c>
      <c r="G302" s="142">
        <v>40318</v>
      </c>
      <c r="H302" s="47" t="s">
        <v>977</v>
      </c>
      <c r="I302" s="47">
        <v>68310008552</v>
      </c>
      <c r="J302" s="47"/>
      <c r="K302" s="47"/>
      <c r="L302" s="47"/>
      <c r="M302" s="47"/>
      <c r="N302" s="47"/>
    </row>
    <row r="303" spans="1:14" ht="12.5">
      <c r="A303" s="4">
        <v>302</v>
      </c>
      <c r="B303" s="4" t="s">
        <v>332</v>
      </c>
      <c r="C303" s="4">
        <v>2102588981</v>
      </c>
      <c r="D303" s="47" t="s">
        <v>1456</v>
      </c>
      <c r="E303" s="47" t="s">
        <v>1457</v>
      </c>
      <c r="F303" s="68" t="s">
        <v>335</v>
      </c>
      <c r="G303" s="142">
        <v>40269</v>
      </c>
      <c r="H303" s="47" t="s">
        <v>982</v>
      </c>
      <c r="I303" s="47">
        <v>68210006509</v>
      </c>
      <c r="J303" s="47"/>
      <c r="K303" s="47"/>
      <c r="L303" s="47"/>
      <c r="M303" s="47"/>
      <c r="N303" s="47"/>
    </row>
    <row r="304" spans="1:14" ht="12.5">
      <c r="A304" s="4">
        <v>303</v>
      </c>
      <c r="B304" s="4" t="s">
        <v>332</v>
      </c>
      <c r="C304" s="4">
        <v>2102105156</v>
      </c>
      <c r="D304" s="47" t="s">
        <v>1458</v>
      </c>
      <c r="E304" s="47" t="s">
        <v>1459</v>
      </c>
      <c r="F304" s="68" t="s">
        <v>336</v>
      </c>
      <c r="G304" s="142">
        <v>40192</v>
      </c>
      <c r="H304" s="47" t="s">
        <v>977</v>
      </c>
      <c r="I304" s="47">
        <v>68310004630</v>
      </c>
      <c r="J304" s="47"/>
      <c r="K304" s="47"/>
      <c r="L304" s="47"/>
      <c r="M304" s="47"/>
      <c r="N304" s="47"/>
    </row>
    <row r="305" spans="1:14" ht="12.5">
      <c r="A305" s="4">
        <v>304</v>
      </c>
      <c r="B305" s="4" t="s">
        <v>332</v>
      </c>
      <c r="C305" s="4">
        <v>2102748560</v>
      </c>
      <c r="D305" s="47" t="s">
        <v>1460</v>
      </c>
      <c r="E305" s="47" t="s">
        <v>1299</v>
      </c>
      <c r="F305" s="68" t="s">
        <v>337</v>
      </c>
      <c r="G305" s="143">
        <v>40510</v>
      </c>
      <c r="H305" s="47" t="s">
        <v>977</v>
      </c>
      <c r="I305" s="47">
        <v>68310003445</v>
      </c>
      <c r="J305" s="47"/>
      <c r="K305" s="47"/>
      <c r="L305" s="47"/>
      <c r="M305" s="47"/>
      <c r="N305" s="47"/>
    </row>
    <row r="306" spans="1:14" ht="12.5">
      <c r="A306" s="4">
        <v>305</v>
      </c>
      <c r="B306" s="4" t="s">
        <v>332</v>
      </c>
      <c r="C306" s="4">
        <v>2102106200</v>
      </c>
      <c r="D306" s="47" t="s">
        <v>1461</v>
      </c>
      <c r="E306" s="47" t="s">
        <v>1385</v>
      </c>
      <c r="F306" s="68" t="s">
        <v>338</v>
      </c>
      <c r="G306" s="143">
        <v>40494</v>
      </c>
      <c r="H306" s="47" t="s">
        <v>977</v>
      </c>
      <c r="I306" s="47">
        <v>68310008946</v>
      </c>
      <c r="J306" s="47"/>
      <c r="K306" s="47"/>
      <c r="L306" s="47"/>
      <c r="M306" s="47"/>
      <c r="N306" s="47"/>
    </row>
    <row r="307" spans="1:14" ht="12.5">
      <c r="A307" s="4">
        <v>306</v>
      </c>
      <c r="B307" s="4" t="s">
        <v>332</v>
      </c>
      <c r="C307" s="4">
        <v>2106101154</v>
      </c>
      <c r="D307" s="47" t="s">
        <v>1462</v>
      </c>
      <c r="E307" s="47" t="s">
        <v>1463</v>
      </c>
      <c r="F307" s="68" t="s">
        <v>339</v>
      </c>
      <c r="G307" s="142">
        <v>40293</v>
      </c>
      <c r="H307" s="47" t="s">
        <v>977</v>
      </c>
      <c r="I307" s="47">
        <v>68310003290</v>
      </c>
      <c r="J307" s="47"/>
      <c r="K307" s="47"/>
      <c r="L307" s="47"/>
      <c r="M307" s="47"/>
      <c r="N307" s="47"/>
    </row>
    <row r="308" spans="1:14" ht="12.5">
      <c r="A308" s="4">
        <v>307</v>
      </c>
      <c r="B308" s="4" t="s">
        <v>332</v>
      </c>
      <c r="C308" s="4">
        <v>2102106204</v>
      </c>
      <c r="D308" s="47" t="s">
        <v>1464</v>
      </c>
      <c r="E308" s="47" t="s">
        <v>1099</v>
      </c>
      <c r="F308" s="68" t="s">
        <v>340</v>
      </c>
      <c r="G308" s="142">
        <v>40429</v>
      </c>
      <c r="H308" s="47" t="s">
        <v>982</v>
      </c>
      <c r="I308" s="47">
        <v>68210004413</v>
      </c>
      <c r="J308" s="47"/>
      <c r="K308" s="47"/>
      <c r="L308" s="47"/>
      <c r="M308" s="47"/>
      <c r="N308" s="47"/>
    </row>
    <row r="309" spans="1:14" ht="12.5">
      <c r="A309" s="4">
        <v>308</v>
      </c>
      <c r="B309" s="4" t="s">
        <v>332</v>
      </c>
      <c r="C309" s="4">
        <v>2106289359</v>
      </c>
      <c r="D309" s="47" t="s">
        <v>1465</v>
      </c>
      <c r="E309" s="47" t="s">
        <v>1466</v>
      </c>
      <c r="F309" s="68" t="s">
        <v>341</v>
      </c>
      <c r="G309" s="142">
        <v>40308</v>
      </c>
      <c r="H309" s="47" t="s">
        <v>977</v>
      </c>
      <c r="I309" s="47">
        <v>68310011163</v>
      </c>
      <c r="J309" s="47"/>
      <c r="K309" s="47"/>
      <c r="L309" s="47"/>
      <c r="M309" s="47"/>
      <c r="N309" s="47"/>
    </row>
    <row r="310" spans="1:14" ht="12.5">
      <c r="A310" s="4">
        <v>309</v>
      </c>
      <c r="B310" s="4" t="s">
        <v>332</v>
      </c>
      <c r="C310" s="4">
        <v>2104290668</v>
      </c>
      <c r="D310" s="47" t="s">
        <v>1236</v>
      </c>
      <c r="E310" s="47" t="s">
        <v>1055</v>
      </c>
      <c r="F310" s="68" t="s">
        <v>331</v>
      </c>
      <c r="G310" s="142">
        <v>40243</v>
      </c>
      <c r="H310" s="47" t="s">
        <v>977</v>
      </c>
      <c r="I310" s="47">
        <v>68310000180</v>
      </c>
      <c r="J310" s="144"/>
      <c r="K310" s="144"/>
      <c r="L310" s="144"/>
      <c r="M310" s="144"/>
      <c r="N310" s="144"/>
    </row>
    <row r="311" spans="1:14" ht="12.5">
      <c r="A311" s="4">
        <v>310</v>
      </c>
      <c r="B311" s="4" t="s">
        <v>332</v>
      </c>
      <c r="C311" s="4">
        <v>2106289373</v>
      </c>
      <c r="D311" s="47" t="s">
        <v>1467</v>
      </c>
      <c r="E311" s="47" t="s">
        <v>1242</v>
      </c>
      <c r="F311" s="68" t="s">
        <v>342</v>
      </c>
      <c r="G311" s="142">
        <v>40299</v>
      </c>
      <c r="H311" s="47" t="s">
        <v>977</v>
      </c>
      <c r="I311" s="47">
        <v>68310004020</v>
      </c>
      <c r="J311" s="47"/>
      <c r="K311" s="47"/>
      <c r="L311" s="47"/>
      <c r="M311" s="47"/>
      <c r="N311" s="47"/>
    </row>
    <row r="312" spans="1:14" ht="12.5">
      <c r="A312" s="4">
        <v>311</v>
      </c>
      <c r="B312" s="4" t="s">
        <v>332</v>
      </c>
      <c r="C312" s="4">
        <v>2102750001</v>
      </c>
      <c r="D312" s="47" t="s">
        <v>1468</v>
      </c>
      <c r="E312" s="47" t="s">
        <v>1469</v>
      </c>
      <c r="F312" s="68" t="s">
        <v>343</v>
      </c>
      <c r="G312" s="142">
        <v>40297</v>
      </c>
      <c r="H312" s="47" t="s">
        <v>977</v>
      </c>
      <c r="I312" s="47">
        <v>68310003870</v>
      </c>
      <c r="J312" s="47"/>
      <c r="K312" s="47"/>
      <c r="L312" s="47"/>
      <c r="M312" s="47"/>
      <c r="N312" s="47"/>
    </row>
    <row r="313" spans="1:14" ht="12.5">
      <c r="A313" s="4">
        <v>312</v>
      </c>
      <c r="B313" s="4" t="s">
        <v>332</v>
      </c>
      <c r="C313" s="4">
        <v>2104290742</v>
      </c>
      <c r="D313" s="47" t="s">
        <v>1470</v>
      </c>
      <c r="E313" s="47" t="s">
        <v>1057</v>
      </c>
      <c r="F313" s="68" t="s">
        <v>344</v>
      </c>
      <c r="G313" s="142">
        <v>40456</v>
      </c>
      <c r="H313" s="47" t="s">
        <v>977</v>
      </c>
      <c r="I313" s="47">
        <v>68310010073</v>
      </c>
      <c r="J313" s="144"/>
      <c r="K313" s="144"/>
      <c r="L313" s="144"/>
      <c r="M313" s="144"/>
      <c r="N313" s="144"/>
    </row>
    <row r="314" spans="1:14" ht="12.5">
      <c r="A314" s="4">
        <v>313</v>
      </c>
      <c r="B314" s="4" t="s">
        <v>332</v>
      </c>
      <c r="C314" s="4">
        <v>2102105159</v>
      </c>
      <c r="D314" s="47" t="s">
        <v>1471</v>
      </c>
      <c r="E314" s="47" t="s">
        <v>1472</v>
      </c>
      <c r="F314" s="68" t="s">
        <v>345</v>
      </c>
      <c r="G314" s="142">
        <v>40343</v>
      </c>
      <c r="H314" s="47" t="s">
        <v>977</v>
      </c>
      <c r="I314" s="47">
        <v>68310001771</v>
      </c>
      <c r="J314" s="47"/>
      <c r="K314" s="47"/>
      <c r="L314" s="47"/>
      <c r="M314" s="47"/>
      <c r="N314" s="47"/>
    </row>
    <row r="315" spans="1:14" ht="12.5">
      <c r="A315" s="4">
        <v>314</v>
      </c>
      <c r="B315" s="4" t="s">
        <v>332</v>
      </c>
      <c r="C315" s="4">
        <v>2001290684</v>
      </c>
      <c r="D315" s="47" t="s">
        <v>1473</v>
      </c>
      <c r="E315" s="47" t="s">
        <v>1429</v>
      </c>
      <c r="F315" s="68" t="s">
        <v>346</v>
      </c>
      <c r="G315" s="142">
        <v>40412</v>
      </c>
      <c r="H315" s="47" t="s">
        <v>977</v>
      </c>
      <c r="I315" s="47">
        <v>68310003127</v>
      </c>
      <c r="J315" s="47"/>
      <c r="K315" s="47"/>
      <c r="L315" s="47"/>
      <c r="M315" s="47"/>
      <c r="N315" s="47"/>
    </row>
    <row r="316" spans="1:14" ht="12.5">
      <c r="A316" s="4">
        <v>315</v>
      </c>
      <c r="B316" s="4" t="s">
        <v>332</v>
      </c>
      <c r="C316" s="4">
        <v>2102105152</v>
      </c>
      <c r="D316" s="47" t="s">
        <v>1474</v>
      </c>
      <c r="E316" s="47" t="s">
        <v>1399</v>
      </c>
      <c r="F316" s="68" t="s">
        <v>347</v>
      </c>
      <c r="G316" s="142">
        <v>40299</v>
      </c>
      <c r="H316" s="47" t="s">
        <v>977</v>
      </c>
      <c r="I316" s="47">
        <v>68310002529</v>
      </c>
      <c r="J316" s="47"/>
      <c r="K316" s="47"/>
      <c r="L316" s="47"/>
      <c r="M316" s="47"/>
      <c r="N316" s="47"/>
    </row>
    <row r="317" spans="1:14" ht="12.5">
      <c r="A317" s="4">
        <v>316</v>
      </c>
      <c r="B317" s="4" t="s">
        <v>332</v>
      </c>
      <c r="C317" s="4">
        <v>2001313453</v>
      </c>
      <c r="D317" s="47" t="s">
        <v>1236</v>
      </c>
      <c r="E317" s="47" t="s">
        <v>1251</v>
      </c>
      <c r="F317" s="68" t="s">
        <v>349</v>
      </c>
      <c r="G317" s="142">
        <v>40389</v>
      </c>
      <c r="H317" s="47" t="s">
        <v>977</v>
      </c>
      <c r="I317" s="47">
        <v>68310007058</v>
      </c>
      <c r="J317" s="47"/>
      <c r="K317" s="47"/>
      <c r="L317" s="47"/>
      <c r="M317" s="47"/>
      <c r="N317" s="47"/>
    </row>
    <row r="318" spans="1:14" ht="12.5">
      <c r="A318" s="4">
        <v>317</v>
      </c>
      <c r="B318" s="4" t="s">
        <v>332</v>
      </c>
      <c r="C318" s="4">
        <v>2104291097</v>
      </c>
      <c r="D318" s="47" t="s">
        <v>1236</v>
      </c>
      <c r="E318" s="47" t="s">
        <v>1475</v>
      </c>
      <c r="F318" s="68" t="s">
        <v>350</v>
      </c>
      <c r="G318" s="142">
        <v>40410</v>
      </c>
      <c r="H318" s="47" t="s">
        <v>977</v>
      </c>
      <c r="I318" s="47">
        <v>68310003710</v>
      </c>
      <c r="J318" s="144"/>
      <c r="K318" s="144"/>
      <c r="L318" s="144"/>
      <c r="M318" s="144"/>
      <c r="N318" s="144"/>
    </row>
    <row r="319" spans="1:14" ht="12.5">
      <c r="A319" s="4">
        <v>318</v>
      </c>
      <c r="B319" s="4" t="s">
        <v>332</v>
      </c>
      <c r="C319" s="4">
        <v>2001245368</v>
      </c>
      <c r="D319" s="47" t="s">
        <v>1143</v>
      </c>
      <c r="E319" s="47" t="s">
        <v>1476</v>
      </c>
      <c r="F319" s="68" t="s">
        <v>351</v>
      </c>
      <c r="G319" s="142">
        <v>40209</v>
      </c>
      <c r="H319" s="47" t="s">
        <v>977</v>
      </c>
      <c r="I319" s="47">
        <v>68310000562</v>
      </c>
      <c r="J319" s="144"/>
      <c r="K319" s="144"/>
      <c r="L319" s="144"/>
      <c r="M319" s="144"/>
      <c r="N319" s="144"/>
    </row>
    <row r="320" spans="1:14" ht="12.5">
      <c r="A320" s="4">
        <v>319</v>
      </c>
      <c r="B320" s="4" t="s">
        <v>332</v>
      </c>
      <c r="C320" s="4">
        <v>2003018752</v>
      </c>
      <c r="D320" s="47" t="s">
        <v>1477</v>
      </c>
      <c r="E320" s="47" t="s">
        <v>1288</v>
      </c>
      <c r="F320" s="68" t="s">
        <v>352</v>
      </c>
      <c r="G320" s="142">
        <v>40441</v>
      </c>
      <c r="H320" s="47" t="s">
        <v>977</v>
      </c>
      <c r="I320" s="47">
        <v>68310003550</v>
      </c>
      <c r="J320" s="47"/>
      <c r="K320" s="47"/>
      <c r="L320" s="47"/>
      <c r="M320" s="47"/>
      <c r="N320" s="47"/>
    </row>
    <row r="321" spans="1:14" ht="12.5">
      <c r="A321" s="4">
        <v>320</v>
      </c>
      <c r="B321" s="4" t="s">
        <v>332</v>
      </c>
      <c r="C321" s="4">
        <v>2102836325</v>
      </c>
      <c r="D321" s="47" t="s">
        <v>1055</v>
      </c>
      <c r="E321" s="47" t="s">
        <v>1288</v>
      </c>
      <c r="F321" s="68" t="s">
        <v>353</v>
      </c>
      <c r="G321" s="142">
        <v>40283</v>
      </c>
      <c r="H321" s="47" t="s">
        <v>977</v>
      </c>
      <c r="I321" s="47">
        <v>68310001401</v>
      </c>
      <c r="J321" s="47"/>
      <c r="K321" s="47"/>
      <c r="L321" s="47"/>
      <c r="M321" s="47"/>
      <c r="N321" s="47"/>
    </row>
    <row r="322" spans="1:14" ht="12.5">
      <c r="A322" s="4">
        <v>321</v>
      </c>
      <c r="B322" s="4" t="s">
        <v>332</v>
      </c>
      <c r="C322" s="4">
        <v>2102105150</v>
      </c>
      <c r="D322" s="47" t="s">
        <v>1478</v>
      </c>
      <c r="E322" s="47" t="s">
        <v>1256</v>
      </c>
      <c r="F322" s="68" t="s">
        <v>354</v>
      </c>
      <c r="G322" s="142">
        <v>40192</v>
      </c>
      <c r="H322" s="47" t="s">
        <v>982</v>
      </c>
      <c r="I322" s="47">
        <v>68210011251</v>
      </c>
      <c r="J322" s="47"/>
      <c r="K322" s="47"/>
      <c r="L322" s="47"/>
      <c r="M322" s="47"/>
      <c r="N322" s="47"/>
    </row>
    <row r="323" spans="1:14" ht="12.5">
      <c r="A323" s="4">
        <v>322</v>
      </c>
      <c r="B323" s="4" t="s">
        <v>332</v>
      </c>
      <c r="C323" s="4">
        <v>2102106199</v>
      </c>
      <c r="D323" s="47" t="s">
        <v>1479</v>
      </c>
      <c r="E323" s="47" t="s">
        <v>1480</v>
      </c>
      <c r="F323" s="68" t="s">
        <v>355</v>
      </c>
      <c r="G323" s="142">
        <v>40188</v>
      </c>
      <c r="H323" s="47" t="s">
        <v>977</v>
      </c>
      <c r="I323" s="47">
        <v>68310006085</v>
      </c>
      <c r="J323" s="47"/>
      <c r="K323" s="47"/>
      <c r="L323" s="47"/>
      <c r="M323" s="47"/>
      <c r="N323" s="47"/>
    </row>
    <row r="324" spans="1:14" ht="12.5">
      <c r="A324" s="4">
        <v>323</v>
      </c>
      <c r="B324" s="4" t="s">
        <v>332</v>
      </c>
      <c r="C324" s="4">
        <v>2102590425</v>
      </c>
      <c r="D324" s="47" t="s">
        <v>1374</v>
      </c>
      <c r="E324" s="47" t="s">
        <v>1076</v>
      </c>
      <c r="F324" s="68" t="s">
        <v>356</v>
      </c>
      <c r="G324" s="143">
        <v>40474</v>
      </c>
      <c r="H324" s="47" t="s">
        <v>977</v>
      </c>
      <c r="I324" s="47">
        <v>68310000647</v>
      </c>
      <c r="J324" s="47"/>
      <c r="K324" s="47"/>
      <c r="L324" s="47"/>
      <c r="M324" s="47"/>
      <c r="N324" s="47"/>
    </row>
    <row r="325" spans="1:14" ht="12.5">
      <c r="A325" s="4">
        <v>324</v>
      </c>
      <c r="B325" s="4" t="s">
        <v>332</v>
      </c>
      <c r="C325" s="4">
        <v>2104299387</v>
      </c>
      <c r="D325" s="47" t="s">
        <v>1481</v>
      </c>
      <c r="E325" s="47" t="s">
        <v>1482</v>
      </c>
      <c r="F325" s="68" t="s">
        <v>357</v>
      </c>
      <c r="G325" s="142">
        <v>40205</v>
      </c>
      <c r="H325" s="47" t="s">
        <v>977</v>
      </c>
      <c r="I325" s="47">
        <v>68310000588</v>
      </c>
      <c r="J325" s="144"/>
      <c r="K325" s="144"/>
      <c r="L325" s="144"/>
      <c r="M325" s="144"/>
      <c r="N325" s="144"/>
    </row>
    <row r="326" spans="1:14" ht="12.5">
      <c r="A326" s="4">
        <v>325</v>
      </c>
      <c r="B326" s="4" t="s">
        <v>332</v>
      </c>
      <c r="C326" s="4">
        <v>2102105158</v>
      </c>
      <c r="D326" s="47" t="s">
        <v>1215</v>
      </c>
      <c r="E326" s="47" t="s">
        <v>1174</v>
      </c>
      <c r="F326" s="68" t="s">
        <v>358</v>
      </c>
      <c r="G326" s="142">
        <v>40214</v>
      </c>
      <c r="H326" s="47" t="s">
        <v>982</v>
      </c>
      <c r="I326" s="47">
        <v>68210010459</v>
      </c>
      <c r="J326" s="47"/>
      <c r="K326" s="47"/>
      <c r="L326" s="47"/>
      <c r="M326" s="47"/>
      <c r="N326" s="47"/>
    </row>
    <row r="327" spans="1:14" ht="12.5">
      <c r="A327" s="4">
        <v>326</v>
      </c>
      <c r="B327" s="4" t="s">
        <v>332</v>
      </c>
      <c r="C327" s="4">
        <v>2102513596</v>
      </c>
      <c r="D327" s="47" t="s">
        <v>1483</v>
      </c>
      <c r="E327" s="47" t="s">
        <v>1484</v>
      </c>
      <c r="F327" s="68" t="s">
        <v>359</v>
      </c>
      <c r="G327" s="142">
        <v>40318</v>
      </c>
      <c r="H327" s="47" t="s">
        <v>977</v>
      </c>
      <c r="I327" s="47">
        <v>68310004740</v>
      </c>
      <c r="J327" s="47"/>
      <c r="K327" s="47"/>
      <c r="L327" s="47"/>
      <c r="M327" s="47"/>
      <c r="N327" s="47"/>
    </row>
    <row r="328" spans="1:14" ht="12.5">
      <c r="A328" s="4">
        <v>327</v>
      </c>
      <c r="B328" s="4" t="s">
        <v>332</v>
      </c>
      <c r="C328" s="4">
        <v>2106107525</v>
      </c>
      <c r="D328" s="47" t="s">
        <v>1485</v>
      </c>
      <c r="E328" s="47" t="s">
        <v>1028</v>
      </c>
      <c r="F328" s="68" t="s">
        <v>360</v>
      </c>
      <c r="G328" s="143">
        <v>40524</v>
      </c>
      <c r="H328" s="47" t="s">
        <v>977</v>
      </c>
      <c r="I328" s="47">
        <v>68310005247</v>
      </c>
      <c r="J328" s="47"/>
      <c r="K328" s="47"/>
      <c r="L328" s="47"/>
      <c r="M328" s="47"/>
      <c r="N328" s="47"/>
    </row>
    <row r="329" spans="1:14" ht="12.5">
      <c r="A329" s="4">
        <v>328</v>
      </c>
      <c r="B329" s="4" t="s">
        <v>332</v>
      </c>
      <c r="C329" s="4">
        <v>2104299389</v>
      </c>
      <c r="D329" s="47" t="s">
        <v>1328</v>
      </c>
      <c r="E329" s="47" t="s">
        <v>1486</v>
      </c>
      <c r="F329" s="68" t="s">
        <v>361</v>
      </c>
      <c r="G329" s="142">
        <v>40349</v>
      </c>
      <c r="H329" s="47" t="s">
        <v>977</v>
      </c>
      <c r="I329" s="47">
        <v>68310004582</v>
      </c>
      <c r="J329" s="144"/>
      <c r="K329" s="144"/>
      <c r="L329" s="144"/>
      <c r="M329" s="144"/>
      <c r="N329" s="144"/>
    </row>
    <row r="330" spans="1:14" ht="12.5">
      <c r="A330" s="4">
        <v>329</v>
      </c>
      <c r="B330" s="4" t="s">
        <v>332</v>
      </c>
      <c r="C330" s="4">
        <v>2106289386</v>
      </c>
      <c r="D330" s="47" t="s">
        <v>1487</v>
      </c>
      <c r="E330" s="47" t="s">
        <v>1486</v>
      </c>
      <c r="F330" s="68" t="s">
        <v>362</v>
      </c>
      <c r="G330" s="143">
        <v>40492</v>
      </c>
      <c r="H330" s="47" t="s">
        <v>977</v>
      </c>
      <c r="I330" s="47">
        <v>8310004767</v>
      </c>
      <c r="J330" s="47"/>
      <c r="K330" s="47"/>
      <c r="L330" s="47"/>
      <c r="M330" s="47"/>
      <c r="N330" s="47"/>
    </row>
    <row r="331" spans="1:14" ht="12.5">
      <c r="A331" s="4">
        <v>330</v>
      </c>
      <c r="B331" s="4" t="s">
        <v>332</v>
      </c>
      <c r="C331" s="4">
        <v>2102747380</v>
      </c>
      <c r="D331" s="47" t="s">
        <v>1143</v>
      </c>
      <c r="E331" s="47" t="s">
        <v>1488</v>
      </c>
      <c r="F331" s="68" t="s">
        <v>363</v>
      </c>
      <c r="G331" s="142">
        <v>40233</v>
      </c>
      <c r="H331" s="47" t="s">
        <v>977</v>
      </c>
      <c r="I331" s="47">
        <v>68310000076</v>
      </c>
      <c r="J331" s="47"/>
      <c r="K331" s="47"/>
      <c r="L331" s="47"/>
      <c r="M331" s="47"/>
      <c r="N331" s="47"/>
    </row>
    <row r="332" spans="1:14" ht="12.5">
      <c r="A332" s="4">
        <v>331</v>
      </c>
      <c r="B332" s="4" t="s">
        <v>332</v>
      </c>
      <c r="C332" s="4">
        <v>2001293041</v>
      </c>
      <c r="D332" s="47" t="s">
        <v>1489</v>
      </c>
      <c r="E332" s="47" t="s">
        <v>1136</v>
      </c>
      <c r="F332" s="68" t="s">
        <v>364</v>
      </c>
      <c r="G332" s="143">
        <v>40471</v>
      </c>
      <c r="H332" s="47" t="s">
        <v>977</v>
      </c>
      <c r="I332" s="47">
        <v>68310009467</v>
      </c>
      <c r="J332" s="47"/>
      <c r="K332" s="47"/>
      <c r="L332" s="47"/>
      <c r="M332" s="47"/>
      <c r="N332" s="47"/>
    </row>
    <row r="333" spans="1:14" ht="12.5">
      <c r="A333" s="4">
        <v>332</v>
      </c>
      <c r="B333" s="4" t="s">
        <v>270</v>
      </c>
      <c r="C333" s="4">
        <v>2102106193</v>
      </c>
      <c r="D333" s="47" t="s">
        <v>1490</v>
      </c>
      <c r="E333" s="47" t="s">
        <v>1032</v>
      </c>
      <c r="F333" s="68" t="s">
        <v>366</v>
      </c>
      <c r="G333" s="142">
        <v>40192</v>
      </c>
      <c r="H333" s="47" t="s">
        <v>977</v>
      </c>
      <c r="I333" s="47">
        <v>68310002422</v>
      </c>
      <c r="J333" s="47"/>
      <c r="K333" s="47"/>
      <c r="L333" s="47"/>
      <c r="M333" s="47"/>
      <c r="N333" s="47"/>
    </row>
    <row r="334" spans="1:14" ht="12.5">
      <c r="A334" s="4">
        <v>333</v>
      </c>
      <c r="B334" s="4" t="s">
        <v>270</v>
      </c>
      <c r="C334" s="4">
        <v>2001272017</v>
      </c>
      <c r="D334" s="47" t="s">
        <v>1491</v>
      </c>
      <c r="E334" s="47" t="s">
        <v>1376</v>
      </c>
      <c r="F334" s="68" t="s">
        <v>367</v>
      </c>
      <c r="G334" s="143">
        <v>40526</v>
      </c>
      <c r="H334" s="47" t="s">
        <v>977</v>
      </c>
      <c r="I334" s="47">
        <v>68310008289</v>
      </c>
      <c r="J334" s="47"/>
      <c r="K334" s="47"/>
      <c r="L334" s="47"/>
      <c r="M334" s="47"/>
      <c r="N334" s="47"/>
    </row>
    <row r="335" spans="1:14" ht="12.5">
      <c r="A335" s="4">
        <v>334</v>
      </c>
      <c r="B335" s="4" t="s">
        <v>270</v>
      </c>
      <c r="C335" s="4">
        <v>2001272024</v>
      </c>
      <c r="D335" s="47" t="s">
        <v>1492</v>
      </c>
      <c r="E335" s="47" t="s">
        <v>1226</v>
      </c>
      <c r="F335" s="68" t="s">
        <v>368</v>
      </c>
      <c r="G335" s="142">
        <v>40305</v>
      </c>
      <c r="H335" s="47" t="s">
        <v>977</v>
      </c>
      <c r="I335" s="47">
        <v>68310006207</v>
      </c>
      <c r="J335" s="47"/>
      <c r="K335" s="47"/>
      <c r="L335" s="47"/>
      <c r="M335" s="47"/>
      <c r="N335" s="47"/>
    </row>
    <row r="336" spans="1:14" ht="12.5">
      <c r="A336" s="4">
        <v>335</v>
      </c>
      <c r="B336" s="4" t="s">
        <v>270</v>
      </c>
      <c r="C336" s="4">
        <v>2001272111</v>
      </c>
      <c r="D336" s="47" t="s">
        <v>1493</v>
      </c>
      <c r="E336" s="47" t="s">
        <v>1494</v>
      </c>
      <c r="F336" s="68" t="s">
        <v>369</v>
      </c>
      <c r="G336" s="142">
        <v>40254</v>
      </c>
      <c r="H336" s="47" t="s">
        <v>977</v>
      </c>
      <c r="I336" s="47">
        <v>68310010111</v>
      </c>
      <c r="J336" s="47"/>
      <c r="K336" s="47"/>
      <c r="L336" s="47"/>
      <c r="M336" s="47"/>
      <c r="N336" s="47"/>
    </row>
    <row r="337" spans="1:14" ht="12.5">
      <c r="A337" s="4">
        <v>336</v>
      </c>
      <c r="B337" s="4" t="s">
        <v>270</v>
      </c>
      <c r="C337" s="4">
        <v>2001272112</v>
      </c>
      <c r="D337" s="47" t="s">
        <v>1495</v>
      </c>
      <c r="E337" s="47" t="s">
        <v>1496</v>
      </c>
      <c r="F337" s="68" t="s">
        <v>370</v>
      </c>
      <c r="G337" s="143">
        <v>40466</v>
      </c>
      <c r="H337" s="47" t="s">
        <v>977</v>
      </c>
      <c r="I337" s="47">
        <v>68310010447</v>
      </c>
      <c r="J337" s="47"/>
      <c r="K337" s="47"/>
      <c r="L337" s="47"/>
      <c r="M337" s="47"/>
      <c r="N337" s="47"/>
    </row>
    <row r="338" spans="1:14" ht="12.5">
      <c r="A338" s="4">
        <v>337</v>
      </c>
      <c r="B338" s="4" t="s">
        <v>270</v>
      </c>
      <c r="C338" s="4">
        <v>2106115809</v>
      </c>
      <c r="D338" s="47" t="s">
        <v>1497</v>
      </c>
      <c r="E338" s="47" t="s">
        <v>1498</v>
      </c>
      <c r="F338" s="68" t="s">
        <v>371</v>
      </c>
      <c r="G338" s="142">
        <v>40263</v>
      </c>
      <c r="H338" s="47" t="s">
        <v>977</v>
      </c>
      <c r="I338" s="47">
        <v>68310005425</v>
      </c>
      <c r="J338" s="47"/>
      <c r="K338" s="47"/>
      <c r="L338" s="47"/>
      <c r="M338" s="47"/>
      <c r="N338" s="47"/>
    </row>
    <row r="339" spans="1:14" ht="12.5">
      <c r="A339" s="4">
        <v>338</v>
      </c>
      <c r="B339" s="4" t="s">
        <v>270</v>
      </c>
      <c r="C339" s="4">
        <v>2106289366</v>
      </c>
      <c r="D339" s="47" t="s">
        <v>1317</v>
      </c>
      <c r="E339" s="47" t="s">
        <v>1095</v>
      </c>
      <c r="F339" s="68" t="s">
        <v>372</v>
      </c>
      <c r="G339" s="142">
        <v>40306</v>
      </c>
      <c r="H339" s="47" t="s">
        <v>982</v>
      </c>
      <c r="I339" s="47">
        <v>68210002464</v>
      </c>
      <c r="J339" s="47"/>
      <c r="K339" s="47"/>
      <c r="L339" s="47"/>
      <c r="M339" s="47"/>
      <c r="N339" s="47"/>
    </row>
    <row r="340" spans="1:14" ht="12.5">
      <c r="A340" s="4">
        <v>339</v>
      </c>
      <c r="B340" s="4" t="s">
        <v>270</v>
      </c>
      <c r="C340" s="4">
        <v>2001227847</v>
      </c>
      <c r="D340" s="47" t="s">
        <v>1143</v>
      </c>
      <c r="E340" s="47" t="s">
        <v>1499</v>
      </c>
      <c r="F340" s="68" t="s">
        <v>373</v>
      </c>
      <c r="G340" s="142">
        <v>40179</v>
      </c>
      <c r="H340" s="47" t="s">
        <v>977</v>
      </c>
      <c r="I340" s="47">
        <v>68310000450</v>
      </c>
      <c r="J340" s="47"/>
      <c r="K340" s="47"/>
      <c r="L340" s="47"/>
      <c r="M340" s="47"/>
      <c r="N340" s="47"/>
    </row>
    <row r="341" spans="1:14" ht="12.5">
      <c r="A341" s="4">
        <v>340</v>
      </c>
      <c r="B341" s="4" t="s">
        <v>270</v>
      </c>
      <c r="C341" s="4">
        <v>2001274568</v>
      </c>
      <c r="D341" s="47" t="s">
        <v>1500</v>
      </c>
      <c r="E341" s="47" t="s">
        <v>1501</v>
      </c>
      <c r="F341" s="68" t="s">
        <v>374</v>
      </c>
      <c r="G341" s="142">
        <v>40285</v>
      </c>
      <c r="H341" s="47" t="s">
        <v>982</v>
      </c>
      <c r="I341" s="47">
        <v>68210010460</v>
      </c>
      <c r="J341" s="47"/>
      <c r="K341" s="47"/>
      <c r="L341" s="47"/>
      <c r="M341" s="47"/>
      <c r="N341" s="47"/>
    </row>
    <row r="342" spans="1:14" ht="12.5">
      <c r="A342" s="4">
        <v>341</v>
      </c>
      <c r="B342" s="4" t="s">
        <v>270</v>
      </c>
      <c r="C342" s="4">
        <v>2102755588</v>
      </c>
      <c r="D342" s="47" t="s">
        <v>1502</v>
      </c>
      <c r="E342" s="47" t="s">
        <v>1503</v>
      </c>
      <c r="F342" s="68" t="s">
        <v>375</v>
      </c>
      <c r="G342" s="142">
        <v>40284</v>
      </c>
      <c r="H342" s="47" t="s">
        <v>977</v>
      </c>
      <c r="I342" s="47">
        <v>68310000050</v>
      </c>
      <c r="J342" s="47"/>
      <c r="K342" s="47"/>
      <c r="L342" s="47"/>
      <c r="M342" s="47"/>
      <c r="N342" s="47"/>
    </row>
    <row r="343" spans="1:14" ht="12.5">
      <c r="A343" s="4">
        <v>342</v>
      </c>
      <c r="B343" s="4" t="s">
        <v>270</v>
      </c>
      <c r="C343" s="4">
        <v>2102106187</v>
      </c>
      <c r="D343" s="47" t="s">
        <v>1215</v>
      </c>
      <c r="E343" s="47" t="s">
        <v>1504</v>
      </c>
      <c r="F343" s="68" t="s">
        <v>376</v>
      </c>
      <c r="G343" s="142">
        <v>40409</v>
      </c>
      <c r="H343" s="47" t="s">
        <v>982</v>
      </c>
      <c r="I343" s="47">
        <v>68210011988</v>
      </c>
      <c r="J343" s="47"/>
      <c r="K343" s="47"/>
      <c r="L343" s="47"/>
      <c r="M343" s="47"/>
      <c r="N343" s="47"/>
    </row>
    <row r="344" spans="1:14" ht="12.5">
      <c r="A344" s="4">
        <v>343</v>
      </c>
      <c r="B344" s="4" t="s">
        <v>270</v>
      </c>
      <c r="C344" s="4">
        <v>2106686608</v>
      </c>
      <c r="D344" s="47" t="s">
        <v>1143</v>
      </c>
      <c r="E344" s="47" t="s">
        <v>1505</v>
      </c>
      <c r="F344" s="68" t="s">
        <v>377</v>
      </c>
      <c r="G344" s="142">
        <v>40440</v>
      </c>
      <c r="H344" s="47" t="s">
        <v>977</v>
      </c>
      <c r="I344" s="47">
        <v>68310011244</v>
      </c>
      <c r="J344" s="47"/>
      <c r="K344" s="47"/>
      <c r="L344" s="47"/>
      <c r="M344" s="47"/>
      <c r="N344" s="47"/>
    </row>
    <row r="345" spans="1:14" ht="12.5">
      <c r="A345" s="4">
        <v>344</v>
      </c>
      <c r="B345" s="4" t="s">
        <v>270</v>
      </c>
      <c r="C345" s="4">
        <v>2001272118</v>
      </c>
      <c r="D345" s="47" t="s">
        <v>1506</v>
      </c>
      <c r="E345" s="47" t="s">
        <v>1507</v>
      </c>
      <c r="F345" s="68" t="s">
        <v>378</v>
      </c>
      <c r="G345" s="142">
        <v>40440</v>
      </c>
      <c r="H345" s="47" t="s">
        <v>977</v>
      </c>
      <c r="I345" s="47">
        <v>68310010424</v>
      </c>
      <c r="J345" s="47"/>
      <c r="K345" s="47"/>
      <c r="L345" s="47"/>
      <c r="M345" s="47"/>
      <c r="N345" s="47"/>
    </row>
    <row r="346" spans="1:14" ht="12.5">
      <c r="A346" s="4">
        <v>345</v>
      </c>
      <c r="B346" s="4" t="s">
        <v>270</v>
      </c>
      <c r="C346" s="4">
        <v>2106295190</v>
      </c>
      <c r="D346" s="47" t="s">
        <v>1143</v>
      </c>
      <c r="E346" s="47" t="s">
        <v>1508</v>
      </c>
      <c r="F346" s="68" t="s">
        <v>379</v>
      </c>
      <c r="G346" s="142">
        <v>40316</v>
      </c>
      <c r="H346" s="47" t="s">
        <v>982</v>
      </c>
      <c r="I346" s="47">
        <v>68210003124</v>
      </c>
      <c r="J346" s="47"/>
      <c r="K346" s="47"/>
      <c r="L346" s="47"/>
      <c r="M346" s="47"/>
      <c r="N346" s="47"/>
    </row>
    <row r="347" spans="1:14" ht="12.5">
      <c r="A347" s="4">
        <v>346</v>
      </c>
      <c r="B347" s="4" t="s">
        <v>270</v>
      </c>
      <c r="C347" s="4">
        <v>2102518322</v>
      </c>
      <c r="D347" s="47" t="s">
        <v>1509</v>
      </c>
      <c r="E347" s="47" t="s">
        <v>1055</v>
      </c>
      <c r="F347" s="68" t="s">
        <v>380</v>
      </c>
      <c r="G347" s="142">
        <v>40189</v>
      </c>
      <c r="H347" s="47" t="s">
        <v>977</v>
      </c>
      <c r="I347" s="47">
        <v>68310001862</v>
      </c>
      <c r="J347" s="47"/>
      <c r="K347" s="47"/>
      <c r="L347" s="47"/>
      <c r="M347" s="47"/>
      <c r="N347" s="47"/>
    </row>
    <row r="348" spans="1:14" ht="12.5">
      <c r="A348" s="4">
        <v>347</v>
      </c>
      <c r="B348" s="4" t="s">
        <v>270</v>
      </c>
      <c r="C348" s="4">
        <v>2102597625</v>
      </c>
      <c r="D348" s="47" t="s">
        <v>1510</v>
      </c>
      <c r="E348" s="47" t="s">
        <v>1242</v>
      </c>
      <c r="F348" s="68" t="s">
        <v>381</v>
      </c>
      <c r="G348" s="142">
        <v>40192</v>
      </c>
      <c r="H348" s="47" t="s">
        <v>977</v>
      </c>
      <c r="I348" s="47">
        <v>68310004869</v>
      </c>
      <c r="J348" s="47"/>
      <c r="K348" s="47"/>
      <c r="L348" s="47"/>
      <c r="M348" s="47"/>
      <c r="N348" s="47"/>
    </row>
    <row r="349" spans="1:14" ht="12.5">
      <c r="A349" s="4">
        <v>348</v>
      </c>
      <c r="B349" s="4" t="s">
        <v>270</v>
      </c>
      <c r="C349" s="4">
        <v>2104298687</v>
      </c>
      <c r="D349" s="47" t="s">
        <v>1236</v>
      </c>
      <c r="E349" s="47" t="s">
        <v>1511</v>
      </c>
      <c r="F349" s="68" t="s">
        <v>382</v>
      </c>
      <c r="G349" s="142">
        <v>40393</v>
      </c>
      <c r="H349" s="47" t="s">
        <v>977</v>
      </c>
      <c r="I349" s="47">
        <v>68310002360</v>
      </c>
      <c r="J349" s="144"/>
      <c r="K349" s="144"/>
      <c r="L349" s="144"/>
      <c r="M349" s="144"/>
      <c r="N349" s="144"/>
    </row>
    <row r="350" spans="1:14" ht="12.5">
      <c r="A350" s="4">
        <v>349</v>
      </c>
      <c r="B350" s="4" t="s">
        <v>270</v>
      </c>
      <c r="C350" s="4">
        <v>2104298771</v>
      </c>
      <c r="D350" s="47" t="s">
        <v>331</v>
      </c>
      <c r="E350" s="47" t="s">
        <v>1003</v>
      </c>
      <c r="F350" s="68" t="s">
        <v>383</v>
      </c>
      <c r="G350" s="142">
        <v>40433</v>
      </c>
      <c r="H350" s="47" t="s">
        <v>977</v>
      </c>
      <c r="I350" s="47">
        <v>68310000684</v>
      </c>
      <c r="J350" s="144"/>
      <c r="K350" s="144"/>
      <c r="L350" s="144"/>
      <c r="M350" s="144"/>
      <c r="N350" s="144"/>
    </row>
    <row r="351" spans="1:14" ht="12.5">
      <c r="A351" s="4">
        <v>350</v>
      </c>
      <c r="B351" s="4" t="s">
        <v>270</v>
      </c>
      <c r="C351" s="4">
        <v>2001313450</v>
      </c>
      <c r="D351" s="47" t="s">
        <v>1512</v>
      </c>
      <c r="E351" s="47" t="s">
        <v>1117</v>
      </c>
      <c r="F351" s="68" t="s">
        <v>384</v>
      </c>
      <c r="G351" s="142">
        <v>40380</v>
      </c>
      <c r="H351" s="47" t="s">
        <v>977</v>
      </c>
      <c r="I351" s="47">
        <v>68310011184</v>
      </c>
      <c r="J351" s="47"/>
      <c r="K351" s="47"/>
      <c r="L351" s="47"/>
      <c r="M351" s="47"/>
      <c r="N351" s="47"/>
    </row>
    <row r="352" spans="1:14" ht="12.5">
      <c r="A352" s="4">
        <v>351</v>
      </c>
      <c r="B352" s="4" t="s">
        <v>270</v>
      </c>
      <c r="C352" s="4">
        <v>2102752808</v>
      </c>
      <c r="D352" s="47" t="s">
        <v>1483</v>
      </c>
      <c r="E352" s="47" t="s">
        <v>1513</v>
      </c>
      <c r="F352" s="68" t="s">
        <v>385</v>
      </c>
      <c r="G352" s="142">
        <v>40224</v>
      </c>
      <c r="H352" s="47" t="s">
        <v>977</v>
      </c>
      <c r="I352" s="47">
        <v>68310005538</v>
      </c>
      <c r="J352" s="47"/>
      <c r="K352" s="47"/>
      <c r="L352" s="47"/>
      <c r="M352" s="47"/>
      <c r="N352" s="47"/>
    </row>
    <row r="353" spans="1:14" ht="12.5">
      <c r="A353" s="4">
        <v>352</v>
      </c>
      <c r="B353" s="4" t="s">
        <v>270</v>
      </c>
      <c r="C353" s="4">
        <v>2102105166</v>
      </c>
      <c r="D353" s="47" t="s">
        <v>1514</v>
      </c>
      <c r="E353" s="47" t="s">
        <v>1429</v>
      </c>
      <c r="F353" s="68" t="s">
        <v>386</v>
      </c>
      <c r="G353" s="143">
        <v>40475</v>
      </c>
      <c r="H353" s="47" t="s">
        <v>977</v>
      </c>
      <c r="I353" s="47">
        <v>68310001863</v>
      </c>
      <c r="J353" s="47"/>
      <c r="K353" s="47"/>
      <c r="L353" s="47"/>
      <c r="M353" s="47"/>
      <c r="N353" s="47"/>
    </row>
    <row r="354" spans="1:14" ht="12.5">
      <c r="A354" s="4">
        <v>353</v>
      </c>
      <c r="B354" s="4" t="s">
        <v>270</v>
      </c>
      <c r="C354" s="4">
        <v>2001251611</v>
      </c>
      <c r="D354" s="47" t="s">
        <v>1515</v>
      </c>
      <c r="E354" s="47" t="s">
        <v>1359</v>
      </c>
      <c r="F354" s="68" t="s">
        <v>387</v>
      </c>
      <c r="G354" s="142">
        <v>40363</v>
      </c>
      <c r="H354" s="47" t="s">
        <v>977</v>
      </c>
      <c r="I354" s="47">
        <v>68310009361</v>
      </c>
      <c r="J354" s="47"/>
      <c r="K354" s="47"/>
      <c r="L354" s="47"/>
      <c r="M354" s="47"/>
      <c r="N354" s="47"/>
    </row>
    <row r="355" spans="1:14" ht="12.5">
      <c r="A355" s="4">
        <v>354</v>
      </c>
      <c r="B355" s="4" t="s">
        <v>270</v>
      </c>
      <c r="C355" s="4">
        <v>2106686361</v>
      </c>
      <c r="D355" s="47" t="s">
        <v>1516</v>
      </c>
      <c r="E355" s="47" t="s">
        <v>1434</v>
      </c>
      <c r="F355" s="68" t="s">
        <v>388</v>
      </c>
      <c r="G355" s="142">
        <v>40289</v>
      </c>
      <c r="H355" s="47" t="s">
        <v>982</v>
      </c>
      <c r="I355" s="47">
        <v>68210008124</v>
      </c>
      <c r="J355" s="47"/>
      <c r="K355" s="47"/>
      <c r="L355" s="47"/>
      <c r="M355" s="47"/>
      <c r="N355" s="47"/>
    </row>
    <row r="356" spans="1:14" ht="12.5">
      <c r="A356" s="4">
        <v>355</v>
      </c>
      <c r="B356" s="4" t="s">
        <v>270</v>
      </c>
      <c r="C356" s="4">
        <v>2106292058</v>
      </c>
      <c r="D356" s="47" t="s">
        <v>1143</v>
      </c>
      <c r="E356" s="47" t="s">
        <v>1517</v>
      </c>
      <c r="F356" s="68" t="s">
        <v>389</v>
      </c>
      <c r="G356" s="142">
        <v>40230</v>
      </c>
      <c r="H356" s="47" t="s">
        <v>977</v>
      </c>
      <c r="I356" s="47">
        <v>68310011108</v>
      </c>
      <c r="J356" s="47"/>
      <c r="K356" s="47"/>
      <c r="L356" s="47"/>
      <c r="M356" s="47"/>
      <c r="N356" s="47"/>
    </row>
    <row r="357" spans="1:14" ht="12.5">
      <c r="A357" s="4">
        <v>356</v>
      </c>
      <c r="B357" s="4" t="s">
        <v>270</v>
      </c>
      <c r="C357" s="4">
        <v>2102756221</v>
      </c>
      <c r="D357" s="47" t="s">
        <v>1483</v>
      </c>
      <c r="E357" s="47" t="s">
        <v>1518</v>
      </c>
      <c r="F357" s="68" t="s">
        <v>390</v>
      </c>
      <c r="G357" s="142">
        <v>40275</v>
      </c>
      <c r="H357" s="47" t="s">
        <v>977</v>
      </c>
      <c r="I357" s="47">
        <v>68310005588</v>
      </c>
      <c r="J357" s="47"/>
      <c r="K357" s="47"/>
      <c r="L357" s="47"/>
      <c r="M357" s="47"/>
      <c r="N357" s="47"/>
    </row>
    <row r="358" spans="1:14" ht="12.5">
      <c r="A358" s="4">
        <v>357</v>
      </c>
      <c r="B358" s="4" t="s">
        <v>270</v>
      </c>
      <c r="C358" s="4">
        <v>2001272055</v>
      </c>
      <c r="D358" s="47" t="s">
        <v>1519</v>
      </c>
      <c r="E358" s="47" t="s">
        <v>1520</v>
      </c>
      <c r="F358" s="68" t="s">
        <v>391</v>
      </c>
      <c r="G358" s="142">
        <v>40332</v>
      </c>
      <c r="H358" s="47" t="s">
        <v>977</v>
      </c>
      <c r="I358" s="47">
        <v>68310003561</v>
      </c>
      <c r="J358" s="47"/>
      <c r="K358" s="47"/>
      <c r="L358" s="47"/>
      <c r="M358" s="47"/>
      <c r="N358" s="47"/>
    </row>
    <row r="359" spans="1:14" ht="12.5">
      <c r="A359" s="4">
        <v>358</v>
      </c>
      <c r="B359" s="4" t="s">
        <v>270</v>
      </c>
      <c r="C359" s="4">
        <v>2102105155</v>
      </c>
      <c r="D359" s="47" t="s">
        <v>1521</v>
      </c>
      <c r="E359" s="47" t="s">
        <v>1183</v>
      </c>
      <c r="F359" s="68" t="s">
        <v>392</v>
      </c>
      <c r="G359" s="142">
        <v>40415</v>
      </c>
      <c r="H359" s="47" t="s">
        <v>977</v>
      </c>
      <c r="I359" s="47">
        <v>68310010660</v>
      </c>
      <c r="J359" s="47"/>
      <c r="K359" s="47"/>
      <c r="L359" s="47"/>
      <c r="M359" s="47"/>
      <c r="N359" s="47"/>
    </row>
    <row r="360" spans="1:14" ht="12.5">
      <c r="A360" s="4">
        <v>359</v>
      </c>
      <c r="B360" s="4" t="s">
        <v>270</v>
      </c>
      <c r="C360" s="4">
        <v>2102741688</v>
      </c>
      <c r="D360" s="47" t="s">
        <v>1502</v>
      </c>
      <c r="E360" s="47" t="s">
        <v>1183</v>
      </c>
      <c r="F360" s="68" t="s">
        <v>393</v>
      </c>
      <c r="G360" s="142">
        <v>40279</v>
      </c>
      <c r="H360" s="47" t="s">
        <v>977</v>
      </c>
      <c r="I360" s="47">
        <v>68310001829</v>
      </c>
      <c r="J360" s="47"/>
      <c r="K360" s="47"/>
      <c r="L360" s="47"/>
      <c r="M360" s="47"/>
      <c r="N360" s="47"/>
    </row>
    <row r="361" spans="1:14" ht="12.5">
      <c r="A361" s="4">
        <v>360</v>
      </c>
      <c r="B361" s="4" t="s">
        <v>270</v>
      </c>
      <c r="C361" s="4">
        <v>2106422489</v>
      </c>
      <c r="D361" s="47" t="s">
        <v>1375</v>
      </c>
      <c r="E361" s="47" t="s">
        <v>1224</v>
      </c>
      <c r="F361" s="68" t="s">
        <v>394</v>
      </c>
      <c r="G361" s="142">
        <v>40090</v>
      </c>
      <c r="H361" s="47" t="s">
        <v>977</v>
      </c>
      <c r="I361" s="47">
        <v>68309012648</v>
      </c>
      <c r="J361" s="47"/>
      <c r="K361" s="47"/>
      <c r="L361" s="47"/>
      <c r="M361" s="47"/>
      <c r="N361" s="47"/>
    </row>
    <row r="362" spans="1:14" ht="12.5">
      <c r="A362" s="4">
        <v>361</v>
      </c>
      <c r="B362" s="4" t="s">
        <v>395</v>
      </c>
      <c r="C362" s="4">
        <v>2004950424</v>
      </c>
      <c r="D362" s="47" t="s">
        <v>1522</v>
      </c>
      <c r="E362" s="47" t="s">
        <v>1087</v>
      </c>
      <c r="F362" s="68" t="s">
        <v>396</v>
      </c>
      <c r="G362" s="142">
        <v>39921</v>
      </c>
      <c r="H362" s="47" t="s">
        <v>982</v>
      </c>
      <c r="I362" s="47">
        <v>68209001486</v>
      </c>
      <c r="J362" s="47"/>
      <c r="K362" s="47"/>
      <c r="L362" s="47"/>
      <c r="M362" s="47"/>
      <c r="N362" s="47"/>
    </row>
    <row r="363" spans="1:14" ht="12.5">
      <c r="A363" s="4">
        <v>362</v>
      </c>
      <c r="B363" s="4" t="s">
        <v>395</v>
      </c>
      <c r="C363" s="4">
        <v>2004950257</v>
      </c>
      <c r="D363" s="47" t="s">
        <v>1523</v>
      </c>
      <c r="E363" s="47" t="s">
        <v>1524</v>
      </c>
      <c r="F363" s="68" t="s">
        <v>397</v>
      </c>
      <c r="G363" s="142">
        <v>40024</v>
      </c>
      <c r="H363" s="47" t="s">
        <v>982</v>
      </c>
      <c r="I363" s="47">
        <v>68209004739</v>
      </c>
      <c r="J363" s="47"/>
      <c r="K363" s="47"/>
      <c r="L363" s="47"/>
      <c r="M363" s="47"/>
      <c r="N363" s="47"/>
    </row>
    <row r="364" spans="1:14" ht="12.5">
      <c r="A364" s="4">
        <v>363</v>
      </c>
      <c r="B364" s="4" t="s">
        <v>395</v>
      </c>
      <c r="C364" s="4">
        <v>2004927411</v>
      </c>
      <c r="D364" s="47" t="s">
        <v>1525</v>
      </c>
      <c r="E364" s="47" t="s">
        <v>1343</v>
      </c>
      <c r="F364" s="68" t="s">
        <v>398</v>
      </c>
      <c r="G364" s="142">
        <v>40078</v>
      </c>
      <c r="H364" s="47" t="s">
        <v>982</v>
      </c>
      <c r="I364" s="47">
        <v>68209000602</v>
      </c>
      <c r="J364" s="47"/>
      <c r="K364" s="47"/>
      <c r="L364" s="47"/>
      <c r="M364" s="47"/>
      <c r="N364" s="47"/>
    </row>
    <row r="365" spans="1:14" ht="12.5">
      <c r="A365" s="4">
        <v>364</v>
      </c>
      <c r="B365" s="4" t="s">
        <v>395</v>
      </c>
      <c r="C365" s="4">
        <v>2004927413</v>
      </c>
      <c r="D365" s="47" t="s">
        <v>1389</v>
      </c>
      <c r="E365" s="47" t="s">
        <v>1422</v>
      </c>
      <c r="F365" s="68" t="s">
        <v>399</v>
      </c>
      <c r="G365" s="142">
        <v>39843</v>
      </c>
      <c r="H365" s="47" t="s">
        <v>977</v>
      </c>
      <c r="I365" s="47">
        <v>68309008051</v>
      </c>
      <c r="J365" s="47"/>
      <c r="K365" s="47"/>
      <c r="L365" s="47"/>
      <c r="M365" s="47"/>
      <c r="N365" s="47"/>
    </row>
    <row r="366" spans="1:14" ht="12.5">
      <c r="A366" s="4">
        <v>365</v>
      </c>
      <c r="B366" s="4" t="s">
        <v>395</v>
      </c>
      <c r="C366" s="4">
        <v>2005201744</v>
      </c>
      <c r="D366" s="47" t="s">
        <v>1526</v>
      </c>
      <c r="E366" s="47" t="s">
        <v>1527</v>
      </c>
      <c r="F366" s="68" t="s">
        <v>400</v>
      </c>
      <c r="G366" s="142">
        <v>40073</v>
      </c>
      <c r="H366" s="47" t="s">
        <v>977</v>
      </c>
      <c r="I366" s="47">
        <v>68309004130</v>
      </c>
      <c r="J366" s="47"/>
      <c r="K366" s="47"/>
      <c r="L366" s="47"/>
      <c r="M366" s="47"/>
      <c r="N366" s="47"/>
    </row>
    <row r="367" spans="1:14" ht="12.5">
      <c r="A367" s="4">
        <v>366</v>
      </c>
      <c r="B367" s="4" t="s">
        <v>395</v>
      </c>
      <c r="C367" s="4">
        <v>2005777630</v>
      </c>
      <c r="D367" s="47" t="s">
        <v>1236</v>
      </c>
      <c r="E367" s="47" t="s">
        <v>1528</v>
      </c>
      <c r="F367" s="68" t="s">
        <v>401</v>
      </c>
      <c r="G367" s="142">
        <v>39958</v>
      </c>
      <c r="H367" s="47" t="s">
        <v>977</v>
      </c>
      <c r="I367" s="47">
        <v>68309011639</v>
      </c>
      <c r="J367" s="144"/>
      <c r="K367" s="144"/>
      <c r="L367" s="144"/>
      <c r="M367" s="144"/>
      <c r="N367" s="144"/>
    </row>
    <row r="368" spans="1:14" ht="12.5">
      <c r="A368" s="4">
        <v>367</v>
      </c>
      <c r="B368" s="4" t="s">
        <v>395</v>
      </c>
      <c r="C368" s="4">
        <v>2005778938</v>
      </c>
      <c r="D368" s="47" t="s">
        <v>1529</v>
      </c>
      <c r="E368" s="47" t="s">
        <v>1530</v>
      </c>
      <c r="F368" s="68" t="s">
        <v>402</v>
      </c>
      <c r="G368" s="143">
        <v>40129</v>
      </c>
      <c r="H368" s="47" t="s">
        <v>982</v>
      </c>
      <c r="I368" s="47">
        <v>68209005480</v>
      </c>
      <c r="J368" s="144"/>
      <c r="K368" s="144"/>
      <c r="L368" s="144"/>
      <c r="M368" s="144"/>
      <c r="N368" s="144"/>
    </row>
    <row r="369" spans="1:14" ht="12.5">
      <c r="A369" s="4">
        <v>368</v>
      </c>
      <c r="B369" s="4" t="s">
        <v>395</v>
      </c>
      <c r="C369" s="4">
        <v>2004927406</v>
      </c>
      <c r="D369" s="47" t="s">
        <v>1531</v>
      </c>
      <c r="E369" s="47" t="s">
        <v>1532</v>
      </c>
      <c r="F369" s="68" t="s">
        <v>403</v>
      </c>
      <c r="G369" s="142">
        <v>40010</v>
      </c>
      <c r="H369" s="47" t="s">
        <v>977</v>
      </c>
      <c r="I369" s="47">
        <v>68309004202</v>
      </c>
      <c r="J369" s="47"/>
      <c r="K369" s="47"/>
      <c r="L369" s="47"/>
      <c r="M369" s="47"/>
      <c r="N369" s="47"/>
    </row>
    <row r="370" spans="1:14" ht="12.5">
      <c r="A370" s="4">
        <v>369</v>
      </c>
      <c r="B370" s="4" t="s">
        <v>395</v>
      </c>
      <c r="C370" s="4">
        <v>2005189882</v>
      </c>
      <c r="D370" s="47" t="s">
        <v>1143</v>
      </c>
      <c r="E370" s="47" t="s">
        <v>1533</v>
      </c>
      <c r="F370" s="68" t="s">
        <v>404</v>
      </c>
      <c r="G370" s="142">
        <v>40046</v>
      </c>
      <c r="H370" s="47" t="s">
        <v>982</v>
      </c>
      <c r="I370" s="47">
        <v>68209002898</v>
      </c>
      <c r="J370" s="47"/>
      <c r="K370" s="47"/>
      <c r="L370" s="47"/>
      <c r="M370" s="47"/>
      <c r="N370" s="47"/>
    </row>
    <row r="371" spans="1:14" ht="12.5">
      <c r="A371" s="4">
        <v>370</v>
      </c>
      <c r="B371" s="4" t="s">
        <v>395</v>
      </c>
      <c r="C371" s="4">
        <v>2004940427</v>
      </c>
      <c r="D371" s="47" t="s">
        <v>1236</v>
      </c>
      <c r="E371" s="47" t="s">
        <v>1534</v>
      </c>
      <c r="F371" s="68" t="s">
        <v>405</v>
      </c>
      <c r="G371" s="142">
        <v>39985</v>
      </c>
      <c r="H371" s="47" t="s">
        <v>977</v>
      </c>
      <c r="I371" s="47">
        <v>68309010628</v>
      </c>
      <c r="J371" s="47"/>
      <c r="K371" s="47"/>
      <c r="L371" s="47"/>
      <c r="M371" s="47"/>
      <c r="N371" s="47"/>
    </row>
    <row r="372" spans="1:14" ht="12.5">
      <c r="A372" s="4">
        <v>371</v>
      </c>
      <c r="B372" s="4" t="s">
        <v>395</v>
      </c>
      <c r="C372" s="4">
        <v>2007996085</v>
      </c>
      <c r="D372" s="47" t="s">
        <v>1535</v>
      </c>
      <c r="E372" s="47" t="s">
        <v>1536</v>
      </c>
      <c r="F372" s="68" t="s">
        <v>406</v>
      </c>
      <c r="G372" s="142">
        <v>39554</v>
      </c>
      <c r="H372" s="47" t="s">
        <v>982</v>
      </c>
      <c r="I372" s="47">
        <v>68208002019</v>
      </c>
      <c r="J372" s="47"/>
      <c r="K372" s="47"/>
      <c r="L372" s="47"/>
      <c r="M372" s="47"/>
      <c r="N372" s="47"/>
    </row>
    <row r="373" spans="1:14" ht="12.5">
      <c r="A373" s="4">
        <v>372</v>
      </c>
      <c r="B373" s="4" t="s">
        <v>395</v>
      </c>
      <c r="C373" s="4">
        <v>2004927385</v>
      </c>
      <c r="D373" s="47" t="s">
        <v>1537</v>
      </c>
      <c r="E373" s="47" t="s">
        <v>1105</v>
      </c>
      <c r="F373" s="68" t="s">
        <v>407</v>
      </c>
      <c r="G373" s="142">
        <v>39860</v>
      </c>
      <c r="H373" s="47" t="s">
        <v>977</v>
      </c>
      <c r="I373" s="47">
        <v>68309003180</v>
      </c>
      <c r="J373" s="47"/>
      <c r="K373" s="47"/>
      <c r="L373" s="47"/>
      <c r="M373" s="47"/>
      <c r="N373" s="47"/>
    </row>
    <row r="374" spans="1:14" ht="12.5">
      <c r="A374" s="4">
        <v>373</v>
      </c>
      <c r="B374" s="4" t="s">
        <v>395</v>
      </c>
      <c r="C374" s="4">
        <v>2004927405</v>
      </c>
      <c r="D374" s="47" t="s">
        <v>1288</v>
      </c>
      <c r="E374" s="47" t="s">
        <v>1538</v>
      </c>
      <c r="F374" s="68" t="s">
        <v>408</v>
      </c>
      <c r="G374" s="142">
        <v>40119</v>
      </c>
      <c r="H374" s="47" t="s">
        <v>977</v>
      </c>
      <c r="I374" s="47">
        <v>68309001137</v>
      </c>
      <c r="J374" s="47"/>
      <c r="K374" s="47"/>
      <c r="L374" s="47"/>
      <c r="M374" s="47"/>
      <c r="N374" s="47"/>
    </row>
    <row r="375" spans="1:14" ht="12.5">
      <c r="A375" s="4">
        <v>374</v>
      </c>
      <c r="B375" s="4" t="s">
        <v>395</v>
      </c>
      <c r="C375" s="4">
        <v>2005552854</v>
      </c>
      <c r="D375" s="47" t="s">
        <v>1539</v>
      </c>
      <c r="E375" s="47" t="s">
        <v>1540</v>
      </c>
      <c r="F375" s="68" t="s">
        <v>409</v>
      </c>
      <c r="G375" s="142">
        <v>39890</v>
      </c>
      <c r="H375" s="47" t="s">
        <v>977</v>
      </c>
      <c r="I375" s="47">
        <v>68309004034</v>
      </c>
      <c r="J375" s="144"/>
      <c r="K375" s="144"/>
      <c r="L375" s="144"/>
      <c r="M375" s="144"/>
      <c r="N375" s="144"/>
    </row>
    <row r="376" spans="1:14" ht="12.5">
      <c r="A376" s="4">
        <v>375</v>
      </c>
      <c r="B376" s="4" t="s">
        <v>395</v>
      </c>
      <c r="C376" s="4">
        <v>2007300700</v>
      </c>
      <c r="D376" s="47" t="s">
        <v>1541</v>
      </c>
      <c r="E376" s="47" t="s">
        <v>1057</v>
      </c>
      <c r="F376" s="68" t="s">
        <v>410</v>
      </c>
      <c r="G376" s="142">
        <v>39876</v>
      </c>
      <c r="H376" s="47" t="s">
        <v>982</v>
      </c>
      <c r="I376" s="47">
        <v>68209004584</v>
      </c>
      <c r="J376" s="144"/>
      <c r="K376" s="144"/>
      <c r="L376" s="144"/>
      <c r="M376" s="144"/>
      <c r="N376" s="144"/>
    </row>
    <row r="377" spans="1:14" ht="12.5">
      <c r="A377" s="4">
        <v>376</v>
      </c>
      <c r="B377" s="4" t="s">
        <v>395</v>
      </c>
      <c r="C377" s="4">
        <v>2005197111</v>
      </c>
      <c r="D377" s="47" t="s">
        <v>1542</v>
      </c>
      <c r="E377" s="47" t="s">
        <v>1163</v>
      </c>
      <c r="F377" s="68" t="s">
        <v>411</v>
      </c>
      <c r="G377" s="142">
        <v>39864</v>
      </c>
      <c r="H377" s="47" t="s">
        <v>977</v>
      </c>
      <c r="I377" s="47">
        <v>68309008808</v>
      </c>
      <c r="J377" s="47"/>
      <c r="K377" s="47"/>
      <c r="L377" s="47"/>
      <c r="M377" s="47"/>
      <c r="N377" s="47"/>
    </row>
    <row r="378" spans="1:14" ht="12.5">
      <c r="A378" s="4">
        <v>377</v>
      </c>
      <c r="B378" s="4" t="s">
        <v>395</v>
      </c>
      <c r="C378" s="4">
        <v>2006475878</v>
      </c>
      <c r="D378" s="47" t="s">
        <v>1543</v>
      </c>
      <c r="E378" s="47" t="s">
        <v>1066</v>
      </c>
      <c r="F378" s="68" t="s">
        <v>412</v>
      </c>
      <c r="G378" s="142">
        <v>39833</v>
      </c>
      <c r="H378" s="47" t="s">
        <v>977</v>
      </c>
      <c r="I378" s="47">
        <v>68309005280</v>
      </c>
      <c r="J378" s="47"/>
      <c r="K378" s="47"/>
      <c r="L378" s="47"/>
      <c r="M378" s="47"/>
      <c r="N378" s="47"/>
    </row>
    <row r="379" spans="1:14" ht="12.5">
      <c r="A379" s="4">
        <v>378</v>
      </c>
      <c r="B379" s="4" t="s">
        <v>395</v>
      </c>
      <c r="C379" s="4">
        <v>2008054395</v>
      </c>
      <c r="D379" s="47" t="s">
        <v>1157</v>
      </c>
      <c r="E379" s="47" t="s">
        <v>1544</v>
      </c>
      <c r="F379" s="68" t="s">
        <v>413</v>
      </c>
      <c r="G379" s="142">
        <v>39952</v>
      </c>
      <c r="H379" s="47" t="s">
        <v>982</v>
      </c>
      <c r="I379" s="47">
        <v>68209013583</v>
      </c>
      <c r="J379" s="47"/>
      <c r="K379" s="47"/>
      <c r="L379" s="47"/>
      <c r="M379" s="47"/>
      <c r="N379" s="47"/>
    </row>
    <row r="380" spans="1:14" ht="12.5">
      <c r="A380" s="4">
        <v>379</v>
      </c>
      <c r="B380" s="4" t="s">
        <v>395</v>
      </c>
      <c r="C380" s="4">
        <v>2008054396</v>
      </c>
      <c r="D380" s="47" t="s">
        <v>1464</v>
      </c>
      <c r="E380" s="47" t="s">
        <v>1545</v>
      </c>
      <c r="F380" s="68" t="s">
        <v>414</v>
      </c>
      <c r="G380" s="142">
        <v>40017</v>
      </c>
      <c r="H380" s="47" t="s">
        <v>982</v>
      </c>
      <c r="I380" s="47">
        <v>68209001496</v>
      </c>
      <c r="J380" s="47"/>
      <c r="K380" s="47"/>
      <c r="L380" s="47"/>
      <c r="M380" s="47"/>
      <c r="N380" s="47"/>
    </row>
    <row r="381" spans="1:14" ht="12.5">
      <c r="A381" s="4">
        <v>380</v>
      </c>
      <c r="B381" s="4" t="s">
        <v>395</v>
      </c>
      <c r="C381" s="4">
        <v>2005195955</v>
      </c>
      <c r="D381" s="47" t="s">
        <v>1546</v>
      </c>
      <c r="E381" s="47" t="s">
        <v>1547</v>
      </c>
      <c r="F381" s="68" t="s">
        <v>415</v>
      </c>
      <c r="G381" s="142">
        <v>39961</v>
      </c>
      <c r="H381" s="47" t="s">
        <v>977</v>
      </c>
      <c r="I381" s="47">
        <v>68309003123</v>
      </c>
      <c r="J381" s="47"/>
      <c r="K381" s="47"/>
      <c r="L381" s="47"/>
      <c r="M381" s="47"/>
      <c r="N381" s="47"/>
    </row>
    <row r="382" spans="1:14" ht="12.5">
      <c r="A382" s="4">
        <v>381</v>
      </c>
      <c r="B382" s="4" t="s">
        <v>395</v>
      </c>
      <c r="C382" s="4">
        <v>2006482291</v>
      </c>
      <c r="D382" s="47" t="s">
        <v>1548</v>
      </c>
      <c r="E382" s="47" t="s">
        <v>1549</v>
      </c>
      <c r="F382" s="68" t="s">
        <v>416</v>
      </c>
      <c r="G382" s="142">
        <v>39862</v>
      </c>
      <c r="H382" s="47" t="s">
        <v>977</v>
      </c>
      <c r="I382" s="47">
        <v>68309006274</v>
      </c>
      <c r="J382" s="47"/>
      <c r="K382" s="47"/>
      <c r="L382" s="47"/>
      <c r="M382" s="47"/>
      <c r="N382" s="47"/>
    </row>
    <row r="383" spans="1:14" ht="12.5">
      <c r="A383" s="4">
        <v>382</v>
      </c>
      <c r="B383" s="4" t="s">
        <v>395</v>
      </c>
      <c r="C383" s="4">
        <v>2008054567</v>
      </c>
      <c r="D383" s="47" t="s">
        <v>1550</v>
      </c>
      <c r="E383" s="47" t="s">
        <v>1551</v>
      </c>
      <c r="F383" s="68" t="s">
        <v>417</v>
      </c>
      <c r="G383" s="142">
        <v>39941</v>
      </c>
      <c r="H383" s="47" t="s">
        <v>982</v>
      </c>
      <c r="I383" s="47">
        <v>68209005889</v>
      </c>
      <c r="J383" s="47"/>
      <c r="K383" s="47"/>
      <c r="L383" s="47"/>
      <c r="M383" s="47"/>
      <c r="N383" s="47"/>
    </row>
    <row r="384" spans="1:14" ht="12.5">
      <c r="A384" s="4">
        <v>383</v>
      </c>
      <c r="B384" s="4" t="s">
        <v>395</v>
      </c>
      <c r="C384" s="4">
        <v>2001245469</v>
      </c>
      <c r="D384" s="47" t="s">
        <v>1552</v>
      </c>
      <c r="E384" s="47" t="s">
        <v>1218</v>
      </c>
      <c r="F384" s="68" t="s">
        <v>418</v>
      </c>
      <c r="G384" s="142">
        <v>39868</v>
      </c>
      <c r="H384" s="47" t="s">
        <v>977</v>
      </c>
      <c r="I384" s="47">
        <v>68309008958</v>
      </c>
      <c r="J384" s="47"/>
      <c r="K384" s="47"/>
      <c r="L384" s="47"/>
      <c r="M384" s="47"/>
      <c r="N384" s="47"/>
    </row>
    <row r="385" spans="1:14" ht="12.5">
      <c r="A385" s="4">
        <v>384</v>
      </c>
      <c r="B385" s="4" t="s">
        <v>395</v>
      </c>
      <c r="C385" s="4">
        <v>2005875240</v>
      </c>
      <c r="D385" s="47" t="s">
        <v>1236</v>
      </c>
      <c r="E385" s="47" t="s">
        <v>1553</v>
      </c>
      <c r="F385" s="68" t="s">
        <v>419</v>
      </c>
      <c r="G385" s="142">
        <v>39844</v>
      </c>
      <c r="H385" s="47" t="s">
        <v>977</v>
      </c>
      <c r="I385" s="47">
        <v>68309006667</v>
      </c>
      <c r="J385" s="144"/>
      <c r="K385" s="144"/>
      <c r="L385" s="144"/>
      <c r="M385" s="144"/>
      <c r="N385" s="144"/>
    </row>
    <row r="386" spans="1:14" ht="12.5">
      <c r="A386" s="4">
        <v>385</v>
      </c>
      <c r="B386" s="4" t="s">
        <v>395</v>
      </c>
      <c r="C386" s="4">
        <v>2005651090</v>
      </c>
      <c r="D386" s="47" t="s">
        <v>1236</v>
      </c>
      <c r="E386" s="47" t="s">
        <v>1024</v>
      </c>
      <c r="F386" s="68" t="s">
        <v>420</v>
      </c>
      <c r="G386" s="142">
        <v>39841</v>
      </c>
      <c r="H386" s="47" t="s">
        <v>977</v>
      </c>
      <c r="I386" s="47">
        <v>68309011540</v>
      </c>
      <c r="J386" s="144"/>
      <c r="K386" s="144"/>
      <c r="L386" s="144"/>
      <c r="M386" s="144"/>
      <c r="N386" s="144"/>
    </row>
    <row r="387" spans="1:14" ht="12.5">
      <c r="A387" s="4">
        <v>386</v>
      </c>
      <c r="B387" s="4" t="s">
        <v>395</v>
      </c>
      <c r="C387" s="4">
        <v>2005563314</v>
      </c>
      <c r="D387" s="47" t="s">
        <v>1236</v>
      </c>
      <c r="E387" s="47" t="s">
        <v>1024</v>
      </c>
      <c r="F387" s="68" t="s">
        <v>420</v>
      </c>
      <c r="G387" s="142">
        <v>40065</v>
      </c>
      <c r="H387" s="47" t="s">
        <v>977</v>
      </c>
      <c r="I387" s="47">
        <v>68309012748</v>
      </c>
      <c r="J387" s="144"/>
      <c r="K387" s="144"/>
      <c r="L387" s="144"/>
      <c r="M387" s="144"/>
      <c r="N387" s="144"/>
    </row>
    <row r="388" spans="1:14" ht="12.5">
      <c r="A388" s="4">
        <v>387</v>
      </c>
      <c r="B388" s="4" t="s">
        <v>395</v>
      </c>
      <c r="C388" s="4">
        <v>2005656413</v>
      </c>
      <c r="D388" s="47" t="s">
        <v>1554</v>
      </c>
      <c r="E388" s="47" t="s">
        <v>1078</v>
      </c>
      <c r="F388" s="68" t="s">
        <v>421</v>
      </c>
      <c r="G388" s="143">
        <v>40141</v>
      </c>
      <c r="H388" s="47" t="s">
        <v>977</v>
      </c>
      <c r="I388" s="47">
        <v>68309007305</v>
      </c>
      <c r="J388" s="47"/>
      <c r="K388" s="47"/>
      <c r="L388" s="47"/>
      <c r="M388" s="47"/>
      <c r="N388" s="47"/>
    </row>
    <row r="389" spans="1:14" ht="12.5">
      <c r="A389" s="4">
        <v>388</v>
      </c>
      <c r="B389" s="4" t="s">
        <v>395</v>
      </c>
      <c r="C389" s="4">
        <v>2005656412</v>
      </c>
      <c r="D389" s="47" t="s">
        <v>1555</v>
      </c>
      <c r="E389" s="47" t="s">
        <v>1028</v>
      </c>
      <c r="F389" s="68" t="s">
        <v>422</v>
      </c>
      <c r="G389" s="142">
        <v>39945</v>
      </c>
      <c r="H389" s="47" t="s">
        <v>977</v>
      </c>
      <c r="I389" s="47">
        <v>66309018490</v>
      </c>
      <c r="J389" s="47"/>
      <c r="K389" s="47"/>
      <c r="L389" s="47"/>
      <c r="M389" s="47"/>
      <c r="N389" s="47"/>
    </row>
    <row r="390" spans="1:14" ht="12.5">
      <c r="A390" s="4">
        <v>389</v>
      </c>
      <c r="B390" s="4" t="s">
        <v>395</v>
      </c>
      <c r="C390" s="4">
        <v>2005651959</v>
      </c>
      <c r="D390" s="47" t="s">
        <v>1556</v>
      </c>
      <c r="E390" s="47" t="s">
        <v>1028</v>
      </c>
      <c r="F390" s="68" t="s">
        <v>423</v>
      </c>
      <c r="G390" s="143">
        <v>40131</v>
      </c>
      <c r="H390" s="47" t="s">
        <v>977</v>
      </c>
      <c r="I390" s="47">
        <v>68309007368</v>
      </c>
      <c r="J390" s="144"/>
      <c r="K390" s="144"/>
      <c r="L390" s="144"/>
      <c r="M390" s="144"/>
      <c r="N390" s="144"/>
    </row>
    <row r="391" spans="1:14" ht="12.5">
      <c r="A391" s="4">
        <v>390</v>
      </c>
      <c r="B391" s="4" t="s">
        <v>395</v>
      </c>
      <c r="C391" s="4">
        <v>2005194486</v>
      </c>
      <c r="D391" s="47" t="s">
        <v>1557</v>
      </c>
      <c r="E391" s="47" t="s">
        <v>1558</v>
      </c>
      <c r="F391" s="68" t="s">
        <v>424</v>
      </c>
      <c r="G391" s="142">
        <v>39984</v>
      </c>
      <c r="H391" s="47" t="s">
        <v>982</v>
      </c>
      <c r="I391" s="47">
        <v>68209009339</v>
      </c>
      <c r="J391" s="47"/>
      <c r="K391" s="47"/>
      <c r="L391" s="47"/>
      <c r="M391" s="47"/>
      <c r="N391" s="47"/>
    </row>
    <row r="392" spans="1:14" ht="12.5">
      <c r="A392" s="4">
        <v>391</v>
      </c>
      <c r="B392" s="4" t="s">
        <v>395</v>
      </c>
      <c r="C392" s="4">
        <v>2004950432</v>
      </c>
      <c r="D392" s="47" t="s">
        <v>1559</v>
      </c>
      <c r="E392" s="47" t="s">
        <v>1412</v>
      </c>
      <c r="F392" s="68" t="s">
        <v>425</v>
      </c>
      <c r="G392" s="142">
        <v>39908</v>
      </c>
      <c r="H392" s="47" t="s">
        <v>982</v>
      </c>
      <c r="I392" s="47">
        <v>68209010538</v>
      </c>
      <c r="J392" s="47"/>
      <c r="K392" s="47"/>
      <c r="L392" s="47"/>
      <c r="M392" s="47"/>
      <c r="N392" s="47"/>
    </row>
    <row r="393" spans="1:14" ht="12.5">
      <c r="A393" s="4">
        <v>392</v>
      </c>
      <c r="B393" s="4" t="s">
        <v>395</v>
      </c>
      <c r="C393" s="4">
        <v>2005879333</v>
      </c>
      <c r="D393" s="47" t="s">
        <v>1560</v>
      </c>
      <c r="E393" s="47" t="s">
        <v>1224</v>
      </c>
      <c r="F393" s="68" t="s">
        <v>426</v>
      </c>
      <c r="G393" s="142">
        <v>40038</v>
      </c>
      <c r="H393" s="47" t="s">
        <v>977</v>
      </c>
      <c r="I393" s="47">
        <v>68309004505</v>
      </c>
      <c r="J393" s="144"/>
      <c r="K393" s="144"/>
      <c r="L393" s="144"/>
      <c r="M393" s="144"/>
      <c r="N393" s="144"/>
    </row>
    <row r="394" spans="1:14" ht="12.5">
      <c r="A394" s="4">
        <v>393</v>
      </c>
      <c r="B394" s="4" t="s">
        <v>395</v>
      </c>
      <c r="C394" s="4">
        <v>2007300787</v>
      </c>
      <c r="D394" s="47" t="s">
        <v>1561</v>
      </c>
      <c r="E394" s="47" t="s">
        <v>1562</v>
      </c>
      <c r="F394" s="68" t="s">
        <v>427</v>
      </c>
      <c r="G394" s="143">
        <v>40128</v>
      </c>
      <c r="H394" s="47" t="s">
        <v>977</v>
      </c>
      <c r="I394" s="47">
        <v>68309010580</v>
      </c>
      <c r="J394" s="144"/>
      <c r="K394" s="144"/>
      <c r="L394" s="144"/>
      <c r="M394" s="144"/>
      <c r="N394" s="144"/>
    </row>
    <row r="395" spans="1:14" ht="12.5">
      <c r="A395" s="4">
        <v>394</v>
      </c>
      <c r="B395" s="4" t="s">
        <v>428</v>
      </c>
      <c r="C395" s="4">
        <v>2005192960</v>
      </c>
      <c r="D395" s="47" t="s">
        <v>1143</v>
      </c>
      <c r="E395" s="47" t="s">
        <v>1563</v>
      </c>
      <c r="F395" s="68" t="s">
        <v>429</v>
      </c>
      <c r="G395" s="143">
        <v>40107</v>
      </c>
      <c r="H395" s="47" t="s">
        <v>982</v>
      </c>
      <c r="I395" s="47">
        <v>68209009886</v>
      </c>
      <c r="J395" s="47"/>
      <c r="K395" s="47"/>
      <c r="L395" s="47"/>
      <c r="M395" s="47"/>
      <c r="N395" s="47"/>
    </row>
    <row r="396" spans="1:14" ht="12.5">
      <c r="A396" s="4">
        <v>395</v>
      </c>
      <c r="B396" s="4" t="s">
        <v>428</v>
      </c>
      <c r="C396" s="4">
        <v>2007814854</v>
      </c>
      <c r="D396" s="47" t="s">
        <v>1102</v>
      </c>
      <c r="E396" s="47" t="s">
        <v>1564</v>
      </c>
      <c r="F396" s="68" t="s">
        <v>430</v>
      </c>
      <c r="G396" s="142">
        <v>39834</v>
      </c>
      <c r="H396" s="47" t="s">
        <v>982</v>
      </c>
      <c r="I396" s="47">
        <v>68209008121</v>
      </c>
      <c r="J396" s="47"/>
      <c r="K396" s="47"/>
      <c r="L396" s="47"/>
      <c r="M396" s="47"/>
      <c r="N396" s="47"/>
    </row>
    <row r="397" spans="1:14" ht="12.5">
      <c r="A397" s="4">
        <v>396</v>
      </c>
      <c r="B397" s="4" t="s">
        <v>428</v>
      </c>
      <c r="C397" s="4">
        <v>2004927395</v>
      </c>
      <c r="D397" s="47" t="s">
        <v>1143</v>
      </c>
      <c r="E397" s="47" t="s">
        <v>1565</v>
      </c>
      <c r="F397" s="68" t="s">
        <v>431</v>
      </c>
      <c r="G397" s="142">
        <v>40125</v>
      </c>
      <c r="H397" s="47" t="s">
        <v>977</v>
      </c>
      <c r="I397" s="47">
        <v>68309002308</v>
      </c>
      <c r="J397" s="47"/>
      <c r="K397" s="47"/>
      <c r="L397" s="47"/>
      <c r="M397" s="47"/>
      <c r="N397" s="47"/>
    </row>
    <row r="398" spans="1:14" ht="12.5">
      <c r="A398" s="4">
        <v>397</v>
      </c>
      <c r="B398" s="4" t="s">
        <v>428</v>
      </c>
      <c r="C398" s="4">
        <v>2004927391</v>
      </c>
      <c r="D398" s="47" t="s">
        <v>1566</v>
      </c>
      <c r="E398" s="47" t="s">
        <v>1299</v>
      </c>
      <c r="F398" s="68" t="s">
        <v>432</v>
      </c>
      <c r="G398" s="142">
        <v>39914</v>
      </c>
      <c r="H398" s="47" t="s">
        <v>977</v>
      </c>
      <c r="I398" s="47">
        <v>68309003313</v>
      </c>
      <c r="J398" s="47"/>
      <c r="K398" s="47"/>
      <c r="L398" s="47"/>
      <c r="M398" s="47"/>
      <c r="N398" s="47"/>
    </row>
    <row r="399" spans="1:14" ht="12.5">
      <c r="A399" s="4">
        <v>398</v>
      </c>
      <c r="B399" s="4" t="s">
        <v>428</v>
      </c>
      <c r="C399" s="4">
        <v>2004944878</v>
      </c>
      <c r="D399" s="47" t="s">
        <v>1143</v>
      </c>
      <c r="E399" s="47" t="s">
        <v>1567</v>
      </c>
      <c r="F399" s="68" t="s">
        <v>433</v>
      </c>
      <c r="G399" s="142">
        <v>40046</v>
      </c>
      <c r="H399" s="47" t="s">
        <v>977</v>
      </c>
      <c r="I399" s="47">
        <v>68309006922</v>
      </c>
      <c r="J399" s="47"/>
      <c r="K399" s="47"/>
      <c r="L399" s="47"/>
      <c r="M399" s="47"/>
      <c r="N399" s="47"/>
    </row>
    <row r="400" spans="1:14" ht="12.5">
      <c r="A400" s="4">
        <v>399</v>
      </c>
      <c r="B400" s="4" t="s">
        <v>428</v>
      </c>
      <c r="C400" s="4">
        <v>2006418815</v>
      </c>
      <c r="D400" s="47" t="s">
        <v>1568</v>
      </c>
      <c r="E400" s="47" t="s">
        <v>1567</v>
      </c>
      <c r="F400" s="68" t="s">
        <v>434</v>
      </c>
      <c r="G400" s="142">
        <v>39856</v>
      </c>
      <c r="H400" s="47" t="s">
        <v>977</v>
      </c>
      <c r="I400" s="47">
        <v>68309007328</v>
      </c>
      <c r="J400" s="47"/>
      <c r="K400" s="47"/>
      <c r="L400" s="47"/>
      <c r="M400" s="47"/>
      <c r="N400" s="47"/>
    </row>
    <row r="401" spans="1:14" ht="12.5">
      <c r="A401" s="4">
        <v>400</v>
      </c>
      <c r="B401" s="4" t="s">
        <v>428</v>
      </c>
      <c r="C401" s="4">
        <v>2004943250</v>
      </c>
      <c r="D401" s="47" t="s">
        <v>1143</v>
      </c>
      <c r="E401" s="47" t="s">
        <v>1532</v>
      </c>
      <c r="F401" s="68" t="s">
        <v>435</v>
      </c>
      <c r="G401" s="142">
        <v>39943</v>
      </c>
      <c r="H401" s="47" t="s">
        <v>977</v>
      </c>
      <c r="I401" s="47">
        <v>68309001253</v>
      </c>
      <c r="J401" s="47"/>
      <c r="K401" s="47"/>
      <c r="L401" s="47"/>
      <c r="M401" s="47"/>
      <c r="N401" s="47"/>
    </row>
    <row r="402" spans="1:14" ht="12.5">
      <c r="A402" s="4">
        <v>401</v>
      </c>
      <c r="B402" s="4" t="s">
        <v>428</v>
      </c>
      <c r="C402" s="4">
        <v>2005554573</v>
      </c>
      <c r="D402" s="47" t="s">
        <v>1236</v>
      </c>
      <c r="E402" s="47" t="s">
        <v>1536</v>
      </c>
      <c r="F402" s="68" t="s">
        <v>436</v>
      </c>
      <c r="G402" s="142">
        <v>39941</v>
      </c>
      <c r="H402" s="47" t="s">
        <v>977</v>
      </c>
      <c r="I402" s="47">
        <v>68309012184</v>
      </c>
      <c r="J402" s="144"/>
      <c r="K402" s="144"/>
      <c r="L402" s="144"/>
      <c r="M402" s="144"/>
      <c r="N402" s="144"/>
    </row>
    <row r="403" spans="1:14" ht="12.5">
      <c r="A403" s="4">
        <v>402</v>
      </c>
      <c r="B403" s="4" t="s">
        <v>428</v>
      </c>
      <c r="C403" s="4">
        <v>2004948575</v>
      </c>
      <c r="D403" s="47" t="s">
        <v>1569</v>
      </c>
      <c r="E403" s="47" t="s">
        <v>1570</v>
      </c>
      <c r="F403" s="68" t="s">
        <v>437</v>
      </c>
      <c r="G403" s="142">
        <v>39886</v>
      </c>
      <c r="H403" s="47" t="s">
        <v>977</v>
      </c>
      <c r="I403" s="47">
        <v>68309003153</v>
      </c>
      <c r="J403" s="47"/>
      <c r="K403" s="47"/>
      <c r="L403" s="47"/>
      <c r="M403" s="47"/>
      <c r="N403" s="47"/>
    </row>
    <row r="404" spans="1:14" ht="12.5">
      <c r="A404" s="4">
        <v>403</v>
      </c>
      <c r="B404" s="4" t="s">
        <v>428</v>
      </c>
      <c r="C404" s="4">
        <v>2005199552</v>
      </c>
      <c r="D404" s="47" t="s">
        <v>1571</v>
      </c>
      <c r="E404" s="47" t="s">
        <v>1055</v>
      </c>
      <c r="F404" s="68" t="s">
        <v>438</v>
      </c>
      <c r="G404" s="142">
        <v>39840</v>
      </c>
      <c r="H404" s="47" t="s">
        <v>977</v>
      </c>
      <c r="I404" s="47">
        <v>68309011051</v>
      </c>
      <c r="J404" s="47"/>
      <c r="K404" s="47"/>
      <c r="L404" s="47"/>
      <c r="M404" s="47"/>
      <c r="N404" s="47"/>
    </row>
    <row r="405" spans="1:14" ht="12.5">
      <c r="A405" s="4">
        <v>404</v>
      </c>
      <c r="B405" s="4" t="s">
        <v>428</v>
      </c>
      <c r="C405" s="4">
        <v>2006477067</v>
      </c>
      <c r="D405" s="47" t="s">
        <v>1572</v>
      </c>
      <c r="E405" s="47" t="s">
        <v>1469</v>
      </c>
      <c r="F405" s="68" t="s">
        <v>439</v>
      </c>
      <c r="G405" s="142">
        <v>39976</v>
      </c>
      <c r="H405" s="47" t="s">
        <v>977</v>
      </c>
      <c r="I405" s="47">
        <v>68309008240</v>
      </c>
      <c r="J405" s="47"/>
      <c r="K405" s="47"/>
      <c r="L405" s="47"/>
      <c r="M405" s="47"/>
      <c r="N405" s="47"/>
    </row>
    <row r="406" spans="1:14" ht="12.5">
      <c r="A406" s="4">
        <v>405</v>
      </c>
      <c r="B406" s="4" t="s">
        <v>428</v>
      </c>
      <c r="C406" s="4">
        <v>2008054568</v>
      </c>
      <c r="D406" s="47" t="s">
        <v>1573</v>
      </c>
      <c r="E406" s="47" t="s">
        <v>1059</v>
      </c>
      <c r="F406" s="68" t="s">
        <v>440</v>
      </c>
      <c r="G406" s="142">
        <v>39828</v>
      </c>
      <c r="H406" s="47" t="s">
        <v>977</v>
      </c>
      <c r="I406" s="47">
        <v>68309009448</v>
      </c>
      <c r="J406" s="47"/>
      <c r="K406" s="47"/>
      <c r="L406" s="47"/>
      <c r="M406" s="47"/>
      <c r="N406" s="47"/>
    </row>
    <row r="407" spans="1:14" ht="12.5">
      <c r="A407" s="4">
        <v>406</v>
      </c>
      <c r="B407" s="4" t="s">
        <v>428</v>
      </c>
      <c r="C407" s="4">
        <v>2005656391</v>
      </c>
      <c r="D407" s="47" t="s">
        <v>1574</v>
      </c>
      <c r="E407" s="47" t="s">
        <v>1003</v>
      </c>
      <c r="F407" s="68" t="s">
        <v>441</v>
      </c>
      <c r="G407" s="142">
        <v>40014</v>
      </c>
      <c r="H407" s="47" t="s">
        <v>977</v>
      </c>
      <c r="I407" s="47">
        <v>68309002202</v>
      </c>
      <c r="J407" s="47"/>
      <c r="K407" s="47"/>
      <c r="L407" s="47"/>
      <c r="M407" s="47"/>
      <c r="N407" s="47"/>
    </row>
    <row r="408" spans="1:14" ht="12.5">
      <c r="A408" s="4">
        <v>407</v>
      </c>
      <c r="B408" s="4" t="s">
        <v>428</v>
      </c>
      <c r="C408" s="4">
        <v>2006589949</v>
      </c>
      <c r="D408" s="47" t="s">
        <v>1575</v>
      </c>
      <c r="E408" s="47" t="s">
        <v>1280</v>
      </c>
      <c r="F408" s="68" t="s">
        <v>442</v>
      </c>
      <c r="G408" s="142">
        <v>39906</v>
      </c>
      <c r="H408" s="47" t="s">
        <v>982</v>
      </c>
      <c r="I408" s="47">
        <v>68209002824</v>
      </c>
      <c r="J408" s="47"/>
      <c r="K408" s="47"/>
      <c r="L408" s="47"/>
      <c r="M408" s="47"/>
      <c r="N408" s="47"/>
    </row>
    <row r="409" spans="1:14" ht="12.5">
      <c r="A409" s="4">
        <v>408</v>
      </c>
      <c r="B409" s="4" t="s">
        <v>428</v>
      </c>
      <c r="C409" s="4">
        <v>2004950440</v>
      </c>
      <c r="D409" s="47" t="s">
        <v>1576</v>
      </c>
      <c r="E409" s="47" t="s">
        <v>1577</v>
      </c>
      <c r="F409" s="68" t="s">
        <v>443</v>
      </c>
      <c r="G409" s="142">
        <v>39948</v>
      </c>
      <c r="H409" s="47" t="s">
        <v>982</v>
      </c>
      <c r="I409" s="47">
        <v>68209006740</v>
      </c>
      <c r="J409" s="47"/>
      <c r="K409" s="47"/>
      <c r="L409" s="47"/>
      <c r="M409" s="47"/>
      <c r="N409" s="47"/>
    </row>
    <row r="410" spans="1:14" ht="12.5">
      <c r="A410" s="4">
        <v>409</v>
      </c>
      <c r="B410" s="4" t="s">
        <v>428</v>
      </c>
      <c r="C410" s="4">
        <v>2004950417</v>
      </c>
      <c r="D410" s="47" t="s">
        <v>1483</v>
      </c>
      <c r="E410" s="47" t="s">
        <v>1578</v>
      </c>
      <c r="F410" s="68" t="s">
        <v>444</v>
      </c>
      <c r="G410" s="143">
        <v>40100</v>
      </c>
      <c r="H410" s="47" t="s">
        <v>977</v>
      </c>
      <c r="I410" s="47">
        <v>68309004306</v>
      </c>
      <c r="J410" s="47"/>
      <c r="K410" s="47"/>
      <c r="L410" s="47"/>
      <c r="M410" s="47"/>
      <c r="N410" s="47"/>
    </row>
    <row r="411" spans="1:14" ht="12.5">
      <c r="A411" s="4">
        <v>410</v>
      </c>
      <c r="B411" s="4" t="s">
        <v>428</v>
      </c>
      <c r="C411" s="4">
        <v>2005656404</v>
      </c>
      <c r="D411" s="47" t="s">
        <v>1579</v>
      </c>
      <c r="E411" s="47" t="s">
        <v>1163</v>
      </c>
      <c r="F411" s="68" t="s">
        <v>445</v>
      </c>
      <c r="G411" s="143">
        <v>40135</v>
      </c>
      <c r="H411" s="47" t="s">
        <v>977</v>
      </c>
      <c r="I411" s="47">
        <v>68309008565</v>
      </c>
      <c r="J411" s="47"/>
      <c r="K411" s="47"/>
      <c r="L411" s="47"/>
      <c r="M411" s="47"/>
      <c r="N411" s="47"/>
    </row>
    <row r="412" spans="1:14" ht="12.5">
      <c r="A412" s="4">
        <v>411</v>
      </c>
      <c r="B412" s="4" t="s">
        <v>428</v>
      </c>
      <c r="C412" s="4">
        <v>2004939824</v>
      </c>
      <c r="D412" s="47" t="s">
        <v>1215</v>
      </c>
      <c r="E412" s="47" t="s">
        <v>1580</v>
      </c>
      <c r="F412" s="68" t="s">
        <v>446</v>
      </c>
      <c r="G412" s="142">
        <v>39862</v>
      </c>
      <c r="H412" s="47" t="s">
        <v>977</v>
      </c>
      <c r="I412" s="47">
        <v>68309008553</v>
      </c>
      <c r="J412" s="47"/>
      <c r="K412" s="47"/>
      <c r="L412" s="47"/>
      <c r="M412" s="47"/>
      <c r="N412" s="47"/>
    </row>
    <row r="413" spans="1:14" ht="12.5">
      <c r="A413" s="4">
        <v>412</v>
      </c>
      <c r="B413" s="4" t="s">
        <v>428</v>
      </c>
      <c r="C413" s="4">
        <v>2007300213</v>
      </c>
      <c r="D413" s="47" t="s">
        <v>1581</v>
      </c>
      <c r="E413" s="47" t="s">
        <v>1066</v>
      </c>
      <c r="F413" s="68" t="s">
        <v>447</v>
      </c>
      <c r="G413" s="142">
        <v>39893</v>
      </c>
      <c r="H413" s="47" t="s">
        <v>977</v>
      </c>
      <c r="I413" s="47">
        <v>68309001115</v>
      </c>
      <c r="J413" s="144"/>
      <c r="K413" s="144"/>
      <c r="L413" s="144"/>
      <c r="M413" s="144"/>
      <c r="N413" s="144"/>
    </row>
    <row r="414" spans="1:14" ht="12.5">
      <c r="A414" s="4">
        <v>413</v>
      </c>
      <c r="B414" s="4" t="s">
        <v>428</v>
      </c>
      <c r="C414" s="4">
        <v>2005690964</v>
      </c>
      <c r="D414" s="47" t="s">
        <v>1582</v>
      </c>
      <c r="E414" s="47" t="s">
        <v>1583</v>
      </c>
      <c r="F414" s="68" t="s">
        <v>448</v>
      </c>
      <c r="G414" s="142">
        <v>40067</v>
      </c>
      <c r="H414" s="47" t="s">
        <v>977</v>
      </c>
      <c r="I414" s="47">
        <v>68309012772</v>
      </c>
      <c r="J414" s="47"/>
      <c r="K414" s="47"/>
      <c r="L414" s="47"/>
      <c r="M414" s="47"/>
      <c r="N414" s="47"/>
    </row>
    <row r="415" spans="1:14" ht="12.5">
      <c r="A415" s="4">
        <v>414</v>
      </c>
      <c r="B415" s="4" t="s">
        <v>428</v>
      </c>
      <c r="C415" s="4">
        <v>2004927393</v>
      </c>
      <c r="D415" s="47" t="s">
        <v>1143</v>
      </c>
      <c r="E415" s="47" t="s">
        <v>1584</v>
      </c>
      <c r="F415" s="68" t="s">
        <v>449</v>
      </c>
      <c r="G415" s="142">
        <v>39814</v>
      </c>
      <c r="H415" s="47" t="s">
        <v>977</v>
      </c>
      <c r="I415" s="47">
        <v>68309005716</v>
      </c>
      <c r="J415" s="47"/>
      <c r="K415" s="47"/>
      <c r="L415" s="47"/>
      <c r="M415" s="47"/>
      <c r="N415" s="47"/>
    </row>
    <row r="416" spans="1:14" ht="12.5">
      <c r="A416" s="4">
        <v>415</v>
      </c>
      <c r="B416" s="4" t="s">
        <v>428</v>
      </c>
      <c r="C416" s="4">
        <v>2005199839</v>
      </c>
      <c r="D416" s="47" t="s">
        <v>1585</v>
      </c>
      <c r="E416" s="47" t="s">
        <v>1586</v>
      </c>
      <c r="F416" s="68" t="s">
        <v>450</v>
      </c>
      <c r="G416" s="143">
        <v>40100</v>
      </c>
      <c r="H416" s="47" t="s">
        <v>977</v>
      </c>
      <c r="I416" s="47">
        <v>68309009950</v>
      </c>
      <c r="J416" s="47"/>
      <c r="K416" s="47"/>
      <c r="L416" s="47"/>
      <c r="M416" s="47"/>
      <c r="N416" s="47"/>
    </row>
    <row r="417" spans="1:14" ht="12.5">
      <c r="A417" s="4">
        <v>416</v>
      </c>
      <c r="B417" s="4" t="s">
        <v>428</v>
      </c>
      <c r="C417" s="4">
        <v>2008054540</v>
      </c>
      <c r="D417" s="47" t="s">
        <v>1035</v>
      </c>
      <c r="E417" s="47" t="s">
        <v>1587</v>
      </c>
      <c r="F417" s="68" t="s">
        <v>451</v>
      </c>
      <c r="G417" s="142">
        <v>39924</v>
      </c>
      <c r="H417" s="47" t="s">
        <v>982</v>
      </c>
      <c r="I417" s="47">
        <v>68209012754</v>
      </c>
      <c r="J417" s="47"/>
      <c r="K417" s="47"/>
      <c r="L417" s="47"/>
      <c r="M417" s="47"/>
      <c r="N417" s="47"/>
    </row>
    <row r="418" spans="1:14" ht="12.5">
      <c r="A418" s="4">
        <v>417</v>
      </c>
      <c r="B418" s="4" t="s">
        <v>428</v>
      </c>
      <c r="C418" s="4">
        <v>2006062320</v>
      </c>
      <c r="D418" s="47" t="s">
        <v>1588</v>
      </c>
      <c r="E418" s="47" t="s">
        <v>1589</v>
      </c>
      <c r="F418" s="68" t="s">
        <v>452</v>
      </c>
      <c r="G418" s="142">
        <v>40060</v>
      </c>
      <c r="H418" s="47" t="s">
        <v>977</v>
      </c>
      <c r="I418" s="47">
        <v>68309001955</v>
      </c>
      <c r="J418" s="47"/>
      <c r="K418" s="47"/>
      <c r="L418" s="47"/>
      <c r="M418" s="47"/>
      <c r="N418" s="47"/>
    </row>
    <row r="419" spans="1:14" ht="12.5">
      <c r="A419" s="4">
        <v>418</v>
      </c>
      <c r="B419" s="4" t="s">
        <v>428</v>
      </c>
      <c r="C419" s="4">
        <v>2004950248</v>
      </c>
      <c r="D419" s="47" t="s">
        <v>995</v>
      </c>
      <c r="E419" s="47" t="s">
        <v>1590</v>
      </c>
      <c r="F419" s="68" t="s">
        <v>453</v>
      </c>
      <c r="G419" s="142">
        <v>39837</v>
      </c>
      <c r="H419" s="47" t="s">
        <v>977</v>
      </c>
      <c r="I419" s="47">
        <v>68309008688</v>
      </c>
      <c r="J419" s="144"/>
      <c r="K419" s="144"/>
      <c r="L419" s="144"/>
      <c r="M419" s="144"/>
      <c r="N419" s="144"/>
    </row>
    <row r="420" spans="1:14" ht="12.5">
      <c r="A420" s="4">
        <v>419</v>
      </c>
      <c r="B420" s="4" t="s">
        <v>428</v>
      </c>
      <c r="C420" s="4">
        <v>2005656409</v>
      </c>
      <c r="D420" s="47" t="s">
        <v>1591</v>
      </c>
      <c r="E420" s="47" t="s">
        <v>1592</v>
      </c>
      <c r="F420" s="68" t="s">
        <v>454</v>
      </c>
      <c r="G420" s="142">
        <v>40034</v>
      </c>
      <c r="H420" s="47" t="s">
        <v>977</v>
      </c>
      <c r="I420" s="47">
        <v>68309007666</v>
      </c>
      <c r="J420" s="47"/>
      <c r="K420" s="47"/>
      <c r="L420" s="47"/>
      <c r="M420" s="47"/>
      <c r="N420" s="47"/>
    </row>
    <row r="421" spans="1:14" ht="12.5">
      <c r="A421" s="4">
        <v>420</v>
      </c>
      <c r="B421" s="4" t="s">
        <v>428</v>
      </c>
      <c r="C421" s="4">
        <v>2005563798</v>
      </c>
      <c r="D421" s="47" t="s">
        <v>1328</v>
      </c>
      <c r="E421" s="47" t="s">
        <v>1593</v>
      </c>
      <c r="F421" s="68" t="s">
        <v>455</v>
      </c>
      <c r="G421" s="142">
        <v>39859</v>
      </c>
      <c r="H421" s="47" t="s">
        <v>977</v>
      </c>
      <c r="I421" s="47">
        <v>68309011837</v>
      </c>
      <c r="J421" s="144"/>
      <c r="K421" s="144"/>
      <c r="L421" s="144"/>
      <c r="M421" s="144"/>
      <c r="N421" s="144"/>
    </row>
    <row r="422" spans="1:14" ht="12.5">
      <c r="A422" s="4">
        <v>421</v>
      </c>
      <c r="B422" s="4" t="s">
        <v>428</v>
      </c>
      <c r="C422" s="4">
        <v>2005194940</v>
      </c>
      <c r="D422" s="47" t="s">
        <v>1594</v>
      </c>
      <c r="E422" s="47" t="s">
        <v>1595</v>
      </c>
      <c r="F422" s="68" t="s">
        <v>456</v>
      </c>
      <c r="G422" s="142">
        <v>39902</v>
      </c>
      <c r="H422" s="47" t="s">
        <v>977</v>
      </c>
      <c r="I422" s="47">
        <v>68309010497</v>
      </c>
      <c r="J422" s="47"/>
      <c r="K422" s="47"/>
      <c r="L422" s="47"/>
      <c r="M422" s="47"/>
      <c r="N422" s="47"/>
    </row>
    <row r="423" spans="1:14" ht="12.5">
      <c r="A423" s="4">
        <v>422</v>
      </c>
      <c r="B423" s="4" t="s">
        <v>428</v>
      </c>
      <c r="C423" s="4">
        <v>2004949975</v>
      </c>
      <c r="D423" s="47" t="s">
        <v>1596</v>
      </c>
      <c r="E423" s="47" t="s">
        <v>1224</v>
      </c>
      <c r="F423" s="68" t="s">
        <v>457</v>
      </c>
      <c r="G423" s="142">
        <v>39828</v>
      </c>
      <c r="H423" s="47" t="s">
        <v>977</v>
      </c>
      <c r="I423" s="47">
        <v>68309007767</v>
      </c>
      <c r="J423" s="47"/>
      <c r="K423" s="47"/>
      <c r="L423" s="47"/>
      <c r="M423" s="47"/>
      <c r="N423" s="47"/>
    </row>
    <row r="424" spans="1:14" ht="12.5">
      <c r="A424" s="4">
        <v>423</v>
      </c>
      <c r="B424" s="4" t="s">
        <v>428</v>
      </c>
      <c r="C424" s="4">
        <v>2005200048</v>
      </c>
      <c r="D424" s="47" t="s">
        <v>1597</v>
      </c>
      <c r="E424" s="47" t="s">
        <v>1224</v>
      </c>
      <c r="F424" s="68" t="s">
        <v>458</v>
      </c>
      <c r="G424" s="142">
        <v>39932</v>
      </c>
      <c r="H424" s="47" t="s">
        <v>977</v>
      </c>
      <c r="I424" s="47">
        <v>68309011807</v>
      </c>
      <c r="J424" s="47"/>
      <c r="K424" s="47"/>
      <c r="L424" s="47"/>
      <c r="M424" s="47"/>
      <c r="N424" s="47"/>
    </row>
    <row r="425" spans="1:14" ht="12.5">
      <c r="A425" s="4">
        <v>424</v>
      </c>
      <c r="B425" s="4" t="s">
        <v>428</v>
      </c>
      <c r="C425" s="4">
        <v>2001272325</v>
      </c>
      <c r="D425" s="47" t="s">
        <v>1598</v>
      </c>
      <c r="E425" s="47" t="s">
        <v>1599</v>
      </c>
      <c r="F425" s="68" t="s">
        <v>459</v>
      </c>
      <c r="G425" s="142">
        <v>40013</v>
      </c>
      <c r="H425" s="47" t="s">
        <v>977</v>
      </c>
      <c r="I425" s="47">
        <v>68309009729</v>
      </c>
      <c r="J425" s="47"/>
      <c r="K425" s="47"/>
      <c r="L425" s="47"/>
      <c r="M425" s="47"/>
      <c r="N425" s="47"/>
    </row>
    <row r="426" spans="1:14" ht="12.5">
      <c r="A426" s="4">
        <v>425</v>
      </c>
      <c r="B426" s="4" t="s">
        <v>460</v>
      </c>
      <c r="C426" s="4">
        <v>2006416665</v>
      </c>
      <c r="D426" s="47" t="s">
        <v>1600</v>
      </c>
      <c r="E426" s="47" t="s">
        <v>1601</v>
      </c>
      <c r="F426" s="68" t="s">
        <v>461</v>
      </c>
      <c r="G426" s="142">
        <v>40086</v>
      </c>
      <c r="H426" s="47" t="s">
        <v>982</v>
      </c>
      <c r="I426" s="47">
        <v>68209010600</v>
      </c>
      <c r="J426" s="47"/>
      <c r="K426" s="47"/>
      <c r="L426" s="47"/>
      <c r="M426" s="47"/>
      <c r="N426" s="47"/>
    </row>
    <row r="427" spans="1:14" ht="12.5">
      <c r="A427" s="4">
        <v>426</v>
      </c>
      <c r="B427" s="4" t="s">
        <v>460</v>
      </c>
      <c r="C427" s="4">
        <v>2006471045</v>
      </c>
      <c r="D427" s="47" t="s">
        <v>1602</v>
      </c>
      <c r="E427" s="47" t="s">
        <v>1229</v>
      </c>
      <c r="F427" s="68" t="s">
        <v>462</v>
      </c>
      <c r="G427" s="143">
        <v>40140</v>
      </c>
      <c r="H427" s="47" t="s">
        <v>982</v>
      </c>
      <c r="I427" s="47">
        <v>68209003514</v>
      </c>
      <c r="J427" s="47"/>
      <c r="K427" s="47"/>
      <c r="L427" s="47"/>
      <c r="M427" s="47"/>
      <c r="N427" s="47"/>
    </row>
    <row r="428" spans="1:14" ht="12.5">
      <c r="A428" s="4">
        <v>427</v>
      </c>
      <c r="B428" s="4" t="s">
        <v>460</v>
      </c>
      <c r="C428" s="4">
        <v>2006589736</v>
      </c>
      <c r="D428" s="47" t="s">
        <v>1603</v>
      </c>
      <c r="E428" s="47" t="s">
        <v>1604</v>
      </c>
      <c r="F428" s="68" t="s">
        <v>463</v>
      </c>
      <c r="G428" s="142">
        <v>40085</v>
      </c>
      <c r="H428" s="47" t="s">
        <v>982</v>
      </c>
      <c r="I428" s="47">
        <v>68209001225</v>
      </c>
      <c r="J428" s="47"/>
      <c r="K428" s="47"/>
      <c r="L428" s="47"/>
      <c r="M428" s="47"/>
      <c r="N428" s="47"/>
    </row>
    <row r="429" spans="1:14" ht="12.5">
      <c r="A429" s="4">
        <v>428</v>
      </c>
      <c r="B429" s="4" t="s">
        <v>460</v>
      </c>
      <c r="C429" s="4">
        <v>2005623918</v>
      </c>
      <c r="D429" s="47" t="s">
        <v>1236</v>
      </c>
      <c r="E429" s="47" t="s">
        <v>1499</v>
      </c>
      <c r="F429" s="68" t="s">
        <v>464</v>
      </c>
      <c r="G429" s="142">
        <v>39917</v>
      </c>
      <c r="H429" s="47" t="s">
        <v>977</v>
      </c>
      <c r="I429" s="47">
        <v>68309012102</v>
      </c>
      <c r="J429" s="144"/>
      <c r="K429" s="144"/>
      <c r="L429" s="144"/>
      <c r="M429" s="144"/>
      <c r="N429" s="144"/>
    </row>
    <row r="430" spans="1:14" ht="12.5">
      <c r="A430" s="4">
        <v>429</v>
      </c>
      <c r="B430" s="4" t="s">
        <v>460</v>
      </c>
      <c r="C430" s="4">
        <v>2006588746</v>
      </c>
      <c r="D430" s="47" t="s">
        <v>1605</v>
      </c>
      <c r="E430" s="47" t="s">
        <v>1042</v>
      </c>
      <c r="F430" s="68" t="s">
        <v>465</v>
      </c>
      <c r="G430" s="142">
        <v>40009</v>
      </c>
      <c r="H430" s="47" t="s">
        <v>982</v>
      </c>
      <c r="I430" s="47">
        <v>68209008496</v>
      </c>
      <c r="J430" s="47"/>
      <c r="K430" s="47"/>
      <c r="L430" s="47"/>
      <c r="M430" s="47"/>
      <c r="N430" s="47"/>
    </row>
    <row r="431" spans="1:14" ht="12.5">
      <c r="A431" s="4">
        <v>430</v>
      </c>
      <c r="B431" s="4" t="s">
        <v>460</v>
      </c>
      <c r="C431" s="4">
        <v>2001272283</v>
      </c>
      <c r="D431" s="47" t="s">
        <v>1606</v>
      </c>
      <c r="E431" s="47" t="s">
        <v>1607</v>
      </c>
      <c r="F431" s="68" t="s">
        <v>466</v>
      </c>
      <c r="G431" s="142">
        <v>39998</v>
      </c>
      <c r="H431" s="47" t="s">
        <v>982</v>
      </c>
      <c r="I431" s="47">
        <v>68209007718</v>
      </c>
      <c r="J431" s="47"/>
      <c r="K431" s="47"/>
      <c r="L431" s="47"/>
      <c r="M431" s="47"/>
      <c r="N431" s="47"/>
    </row>
    <row r="432" spans="1:14" ht="12.5">
      <c r="A432" s="4">
        <v>431</v>
      </c>
      <c r="B432" s="4" t="s">
        <v>460</v>
      </c>
      <c r="C432" s="4">
        <v>2004951037</v>
      </c>
      <c r="D432" s="47" t="s">
        <v>1515</v>
      </c>
      <c r="E432" s="47" t="s">
        <v>1237</v>
      </c>
      <c r="F432" s="68" t="s">
        <v>467</v>
      </c>
      <c r="G432" s="142">
        <v>39932</v>
      </c>
      <c r="H432" s="47" t="s">
        <v>977</v>
      </c>
      <c r="I432" s="47">
        <v>68309007737</v>
      </c>
      <c r="J432" s="47"/>
      <c r="K432" s="47"/>
      <c r="L432" s="47"/>
      <c r="M432" s="47"/>
      <c r="N432" s="47"/>
    </row>
    <row r="433" spans="1:14" ht="12.5">
      <c r="A433" s="4">
        <v>432</v>
      </c>
      <c r="B433" s="4" t="s">
        <v>460</v>
      </c>
      <c r="C433" s="4">
        <v>2005690966</v>
      </c>
      <c r="D433" s="47" t="s">
        <v>1608</v>
      </c>
      <c r="E433" s="47" t="s">
        <v>1609</v>
      </c>
      <c r="F433" s="68" t="s">
        <v>468</v>
      </c>
      <c r="G433" s="142">
        <v>39924</v>
      </c>
      <c r="H433" s="47" t="s">
        <v>977</v>
      </c>
      <c r="I433" s="47">
        <v>68309007131</v>
      </c>
      <c r="J433" s="47"/>
      <c r="K433" s="47"/>
      <c r="L433" s="47"/>
      <c r="M433" s="47"/>
      <c r="N433" s="47"/>
    </row>
    <row r="434" spans="1:14" ht="12.5">
      <c r="A434" s="4">
        <v>433</v>
      </c>
      <c r="B434" s="4" t="s">
        <v>460</v>
      </c>
      <c r="C434" s="4">
        <v>2006473604</v>
      </c>
      <c r="D434" s="47" t="s">
        <v>1610</v>
      </c>
      <c r="E434" s="47" t="s">
        <v>1108</v>
      </c>
      <c r="F434" s="68" t="s">
        <v>469</v>
      </c>
      <c r="G434" s="142">
        <v>40066</v>
      </c>
      <c r="H434" s="47" t="s">
        <v>977</v>
      </c>
      <c r="I434" s="47">
        <v>68309003416</v>
      </c>
      <c r="J434" s="47"/>
      <c r="K434" s="47"/>
      <c r="L434" s="47"/>
      <c r="M434" s="47"/>
      <c r="N434" s="47"/>
    </row>
    <row r="435" spans="1:14" ht="12.5">
      <c r="A435" s="4">
        <v>434</v>
      </c>
      <c r="B435" s="4" t="s">
        <v>460</v>
      </c>
      <c r="C435" s="4">
        <v>2005195521</v>
      </c>
      <c r="D435" s="47" t="s">
        <v>1611</v>
      </c>
      <c r="E435" s="47" t="s">
        <v>1469</v>
      </c>
      <c r="F435" s="68" t="s">
        <v>470</v>
      </c>
      <c r="G435" s="142">
        <v>39901</v>
      </c>
      <c r="H435" s="47" t="s">
        <v>977</v>
      </c>
      <c r="I435" s="47">
        <v>68309005439</v>
      </c>
      <c r="J435" s="47"/>
      <c r="K435" s="47"/>
      <c r="L435" s="47"/>
      <c r="M435" s="47"/>
      <c r="N435" s="47"/>
    </row>
    <row r="436" spans="1:14" ht="12.5">
      <c r="A436" s="4">
        <v>435</v>
      </c>
      <c r="B436" s="4" t="s">
        <v>460</v>
      </c>
      <c r="C436" s="4">
        <v>2005196502</v>
      </c>
      <c r="D436" s="47" t="s">
        <v>1612</v>
      </c>
      <c r="E436" s="47" t="s">
        <v>1613</v>
      </c>
      <c r="F436" s="68" t="s">
        <v>471</v>
      </c>
      <c r="G436" s="142">
        <v>40071</v>
      </c>
      <c r="H436" s="47" t="s">
        <v>977</v>
      </c>
      <c r="I436" s="47">
        <v>68309000085</v>
      </c>
      <c r="J436" s="47"/>
      <c r="K436" s="47"/>
      <c r="L436" s="47"/>
      <c r="M436" s="47"/>
      <c r="N436" s="47"/>
    </row>
    <row r="437" spans="1:14" ht="12.5">
      <c r="A437" s="4">
        <v>436</v>
      </c>
      <c r="B437" s="4" t="s">
        <v>460</v>
      </c>
      <c r="C437" s="4">
        <v>2007300055</v>
      </c>
      <c r="D437" s="47" t="s">
        <v>1614</v>
      </c>
      <c r="E437" s="47" t="s">
        <v>1064</v>
      </c>
      <c r="F437" s="68" t="s">
        <v>472</v>
      </c>
      <c r="G437" s="143">
        <v>40111</v>
      </c>
      <c r="H437" s="47" t="s">
        <v>977</v>
      </c>
      <c r="I437" s="47">
        <v>68309001084</v>
      </c>
      <c r="J437" s="144"/>
      <c r="K437" s="144"/>
      <c r="L437" s="144"/>
      <c r="M437" s="144"/>
      <c r="N437" s="144"/>
    </row>
    <row r="438" spans="1:14" ht="12.5">
      <c r="A438" s="4">
        <v>437</v>
      </c>
      <c r="B438" s="4" t="s">
        <v>460</v>
      </c>
      <c r="C438" s="4">
        <v>2001272205</v>
      </c>
      <c r="D438" s="47" t="s">
        <v>1615</v>
      </c>
      <c r="E438" s="47" t="s">
        <v>1616</v>
      </c>
      <c r="F438" s="68" t="s">
        <v>473</v>
      </c>
      <c r="G438" s="142">
        <v>39902</v>
      </c>
      <c r="H438" s="47" t="s">
        <v>977</v>
      </c>
      <c r="I438" s="47">
        <v>68309010057</v>
      </c>
      <c r="J438" s="47"/>
      <c r="K438" s="47"/>
      <c r="L438" s="47"/>
      <c r="M438" s="47"/>
      <c r="N438" s="47"/>
    </row>
    <row r="439" spans="1:14" ht="12.5">
      <c r="A439" s="4">
        <v>438</v>
      </c>
      <c r="B439" s="4" t="s">
        <v>460</v>
      </c>
      <c r="C439" s="4">
        <v>2005690962</v>
      </c>
      <c r="D439" s="47" t="s">
        <v>1617</v>
      </c>
      <c r="E439" s="47" t="s">
        <v>1359</v>
      </c>
      <c r="F439" s="68" t="s">
        <v>474</v>
      </c>
      <c r="G439" s="143">
        <v>40113</v>
      </c>
      <c r="H439" s="47" t="s">
        <v>977</v>
      </c>
      <c r="I439" s="47">
        <v>68309002656</v>
      </c>
      <c r="J439" s="47"/>
      <c r="K439" s="47"/>
      <c r="L439" s="47"/>
      <c r="M439" s="47"/>
      <c r="N439" s="47"/>
    </row>
    <row r="440" spans="1:14" ht="12.5">
      <c r="A440" s="4">
        <v>439</v>
      </c>
      <c r="B440" s="4" t="s">
        <v>460</v>
      </c>
      <c r="C440" s="4">
        <v>2005690965</v>
      </c>
      <c r="D440" s="47" t="s">
        <v>1337</v>
      </c>
      <c r="E440" s="47" t="s">
        <v>1251</v>
      </c>
      <c r="F440" s="68" t="s">
        <v>475</v>
      </c>
      <c r="G440" s="142">
        <v>39978</v>
      </c>
      <c r="H440" s="47" t="s">
        <v>977</v>
      </c>
      <c r="I440" s="47">
        <v>68309001578</v>
      </c>
      <c r="J440" s="47"/>
      <c r="K440" s="47"/>
      <c r="L440" s="47"/>
      <c r="M440" s="47"/>
      <c r="N440" s="47"/>
    </row>
    <row r="441" spans="1:14" ht="12.5">
      <c r="A441" s="4">
        <v>440</v>
      </c>
      <c r="B441" s="4" t="s">
        <v>460</v>
      </c>
      <c r="C441" s="4">
        <v>2005647764</v>
      </c>
      <c r="D441" s="47" t="s">
        <v>1236</v>
      </c>
      <c r="E441" s="47" t="s">
        <v>1251</v>
      </c>
      <c r="F441" s="68" t="s">
        <v>349</v>
      </c>
      <c r="G441" s="142">
        <v>39876</v>
      </c>
      <c r="H441" s="47" t="s">
        <v>977</v>
      </c>
      <c r="I441" s="47">
        <v>68309006320</v>
      </c>
      <c r="J441" s="144"/>
      <c r="K441" s="144"/>
      <c r="L441" s="144"/>
      <c r="M441" s="144"/>
      <c r="N441" s="144"/>
    </row>
    <row r="442" spans="1:14" ht="12.5">
      <c r="A442" s="4">
        <v>441</v>
      </c>
      <c r="B442" s="4" t="s">
        <v>460</v>
      </c>
      <c r="C442" s="4">
        <v>2006478569</v>
      </c>
      <c r="D442" s="47" t="s">
        <v>1618</v>
      </c>
      <c r="E442" s="47" t="s">
        <v>1283</v>
      </c>
      <c r="F442" s="68" t="s">
        <v>476</v>
      </c>
      <c r="G442" s="142">
        <v>39904</v>
      </c>
      <c r="H442" s="47" t="s">
        <v>977</v>
      </c>
      <c r="I442" s="47">
        <v>68309006774</v>
      </c>
      <c r="J442" s="47"/>
      <c r="K442" s="47"/>
      <c r="L442" s="47"/>
      <c r="M442" s="47"/>
      <c r="N442" s="47"/>
    </row>
    <row r="443" spans="1:14" ht="12.5">
      <c r="A443" s="4">
        <v>442</v>
      </c>
      <c r="B443" s="4" t="s">
        <v>460</v>
      </c>
      <c r="C443" s="4">
        <v>2005650163</v>
      </c>
      <c r="D443" s="47" t="s">
        <v>1619</v>
      </c>
      <c r="E443" s="47" t="s">
        <v>1123</v>
      </c>
      <c r="F443" s="68" t="s">
        <v>477</v>
      </c>
      <c r="G443" s="143">
        <v>40108</v>
      </c>
      <c r="H443" s="47" t="s">
        <v>977</v>
      </c>
      <c r="I443" s="47">
        <v>68309009942</v>
      </c>
      <c r="J443" s="144"/>
      <c r="K443" s="144"/>
      <c r="L443" s="144"/>
      <c r="M443" s="144"/>
      <c r="N443" s="144"/>
    </row>
    <row r="444" spans="1:14" ht="12.5">
      <c r="A444" s="4">
        <v>443</v>
      </c>
      <c r="B444" s="4" t="s">
        <v>460</v>
      </c>
      <c r="C444" s="4">
        <v>2005690969</v>
      </c>
      <c r="D444" s="47" t="s">
        <v>1620</v>
      </c>
      <c r="E444" s="47" t="s">
        <v>1436</v>
      </c>
      <c r="F444" s="68" t="s">
        <v>478</v>
      </c>
      <c r="G444" s="142">
        <v>39922</v>
      </c>
      <c r="H444" s="47" t="s">
        <v>977</v>
      </c>
      <c r="I444" s="47">
        <v>68309005091</v>
      </c>
      <c r="J444" s="47"/>
      <c r="K444" s="47"/>
      <c r="L444" s="47"/>
      <c r="M444" s="47"/>
      <c r="N444" s="47"/>
    </row>
    <row r="445" spans="1:14" ht="12.5">
      <c r="A445" s="4">
        <v>444</v>
      </c>
      <c r="B445" s="4" t="s">
        <v>460</v>
      </c>
      <c r="C445" s="4">
        <v>2005873748</v>
      </c>
      <c r="D445" s="47" t="s">
        <v>1621</v>
      </c>
      <c r="E445" s="47" t="s">
        <v>1622</v>
      </c>
      <c r="F445" s="68" t="s">
        <v>479</v>
      </c>
      <c r="G445" s="142">
        <v>39864</v>
      </c>
      <c r="H445" s="47" t="s">
        <v>977</v>
      </c>
      <c r="I445" s="47">
        <v>68309007835</v>
      </c>
      <c r="J445" s="144"/>
      <c r="K445" s="144"/>
      <c r="L445" s="144"/>
      <c r="M445" s="144"/>
      <c r="N445" s="144"/>
    </row>
    <row r="446" spans="1:14" ht="12.5">
      <c r="A446" s="4">
        <v>445</v>
      </c>
      <c r="B446" s="4" t="s">
        <v>460</v>
      </c>
      <c r="C446" s="4">
        <v>2006589359</v>
      </c>
      <c r="D446" s="47" t="s">
        <v>1483</v>
      </c>
      <c r="E446" s="47" t="s">
        <v>1592</v>
      </c>
      <c r="F446" s="68" t="s">
        <v>480</v>
      </c>
      <c r="G446" s="142">
        <v>39993</v>
      </c>
      <c r="H446" s="47" t="s">
        <v>977</v>
      </c>
      <c r="I446" s="47">
        <v>68309005075</v>
      </c>
      <c r="J446" s="47"/>
      <c r="K446" s="47"/>
      <c r="L446" s="47"/>
      <c r="M446" s="47"/>
      <c r="N446" s="47"/>
    </row>
    <row r="447" spans="1:14" ht="12.5">
      <c r="A447" s="4">
        <v>446</v>
      </c>
      <c r="B447" s="4" t="s">
        <v>460</v>
      </c>
      <c r="C447" s="4">
        <v>2005690972</v>
      </c>
      <c r="D447" s="47" t="s">
        <v>1462</v>
      </c>
      <c r="E447" s="47" t="s">
        <v>1369</v>
      </c>
      <c r="F447" s="68" t="s">
        <v>481</v>
      </c>
      <c r="G447" s="143">
        <v>40099</v>
      </c>
      <c r="H447" s="47" t="s">
        <v>977</v>
      </c>
      <c r="I447" s="47">
        <v>68309005968</v>
      </c>
      <c r="J447" s="47"/>
      <c r="K447" s="47"/>
      <c r="L447" s="47"/>
      <c r="M447" s="47"/>
      <c r="N447" s="47"/>
    </row>
    <row r="448" spans="1:14" ht="12.5">
      <c r="A448" s="4">
        <v>447</v>
      </c>
      <c r="B448" s="4" t="s">
        <v>460</v>
      </c>
      <c r="C448" s="4">
        <v>2008055139</v>
      </c>
      <c r="D448" s="47" t="s">
        <v>1275</v>
      </c>
      <c r="E448" s="47" t="s">
        <v>1371</v>
      </c>
      <c r="F448" s="68" t="s">
        <v>482</v>
      </c>
      <c r="G448" s="142">
        <v>39853</v>
      </c>
      <c r="H448" s="47" t="s">
        <v>977</v>
      </c>
      <c r="I448" s="47">
        <v>68309003940</v>
      </c>
      <c r="J448" s="47"/>
      <c r="K448" s="47"/>
      <c r="L448" s="47"/>
      <c r="M448" s="47"/>
      <c r="N448" s="47"/>
    </row>
    <row r="449" spans="1:14" ht="12.5">
      <c r="A449" s="4">
        <v>448</v>
      </c>
      <c r="B449" s="4" t="s">
        <v>460</v>
      </c>
      <c r="C449" s="4">
        <v>2005690958</v>
      </c>
      <c r="D449" s="47" t="s">
        <v>1623</v>
      </c>
      <c r="E449" s="47" t="s">
        <v>1624</v>
      </c>
      <c r="F449" s="68" t="s">
        <v>483</v>
      </c>
      <c r="G449" s="142">
        <v>40085</v>
      </c>
      <c r="H449" s="47" t="s">
        <v>977</v>
      </c>
      <c r="I449" s="47">
        <v>68309005371</v>
      </c>
      <c r="J449" s="47"/>
      <c r="K449" s="47"/>
      <c r="L449" s="47"/>
      <c r="M449" s="47"/>
      <c r="N449" s="47"/>
    </row>
    <row r="450" spans="1:14" ht="12.5">
      <c r="A450" s="4">
        <v>449</v>
      </c>
      <c r="B450" s="4" t="s">
        <v>460</v>
      </c>
      <c r="C450" s="4">
        <v>2004927387</v>
      </c>
      <c r="D450" s="47" t="s">
        <v>1625</v>
      </c>
      <c r="E450" s="47" t="s">
        <v>1028</v>
      </c>
      <c r="F450" s="68" t="s">
        <v>484</v>
      </c>
      <c r="G450" s="143">
        <v>40137</v>
      </c>
      <c r="H450" s="47" t="s">
        <v>977</v>
      </c>
      <c r="I450" s="47">
        <v>68309004469</v>
      </c>
      <c r="J450" s="47"/>
      <c r="K450" s="47"/>
      <c r="L450" s="47"/>
      <c r="M450" s="47"/>
      <c r="N450" s="47"/>
    </row>
    <row r="451" spans="1:14" ht="12.5">
      <c r="A451" s="4">
        <v>450</v>
      </c>
      <c r="B451" s="4" t="s">
        <v>460</v>
      </c>
      <c r="C451" s="4">
        <v>2006484001</v>
      </c>
      <c r="D451" s="47" t="s">
        <v>1626</v>
      </c>
      <c r="E451" s="47" t="s">
        <v>1486</v>
      </c>
      <c r="F451" s="68" t="s">
        <v>485</v>
      </c>
      <c r="G451" s="142">
        <v>40010</v>
      </c>
      <c r="H451" s="47" t="s">
        <v>977</v>
      </c>
      <c r="I451" s="47">
        <v>68309013098</v>
      </c>
      <c r="J451" s="47"/>
      <c r="K451" s="47"/>
      <c r="L451" s="47"/>
      <c r="M451" s="47"/>
      <c r="N451" s="47"/>
    </row>
    <row r="452" spans="1:14" ht="12.5">
      <c r="A452" s="4">
        <v>451</v>
      </c>
      <c r="B452" s="4" t="s">
        <v>460</v>
      </c>
      <c r="C452" s="4">
        <v>2005193732</v>
      </c>
      <c r="D452" s="47" t="s">
        <v>1143</v>
      </c>
      <c r="E452" s="47" t="s">
        <v>1627</v>
      </c>
      <c r="F452" s="68" t="s">
        <v>486</v>
      </c>
      <c r="G452" s="143">
        <v>40161</v>
      </c>
      <c r="H452" s="47" t="s">
        <v>982</v>
      </c>
      <c r="I452" s="47">
        <v>68209010981</v>
      </c>
      <c r="J452" s="47"/>
      <c r="K452" s="47"/>
      <c r="L452" s="47"/>
      <c r="M452" s="47"/>
      <c r="N452" s="47"/>
    </row>
    <row r="453" spans="1:14" ht="12.5">
      <c r="A453" s="4">
        <v>452</v>
      </c>
      <c r="B453" s="4" t="s">
        <v>460</v>
      </c>
      <c r="C453" s="4">
        <v>2006488280</v>
      </c>
      <c r="D453" s="47" t="s">
        <v>1489</v>
      </c>
      <c r="E453" s="47" t="s">
        <v>1628</v>
      </c>
      <c r="F453" s="68" t="s">
        <v>487</v>
      </c>
      <c r="G453" s="142">
        <v>40082</v>
      </c>
      <c r="H453" s="47" t="s">
        <v>977</v>
      </c>
      <c r="I453" s="47">
        <v>68309012398</v>
      </c>
      <c r="J453" s="47"/>
      <c r="K453" s="47"/>
      <c r="L453" s="47"/>
      <c r="M453" s="47"/>
      <c r="N453" s="47"/>
    </row>
    <row r="454" spans="1:14" ht="12.5">
      <c r="A454" s="4">
        <v>453</v>
      </c>
      <c r="B454" s="4" t="s">
        <v>460</v>
      </c>
      <c r="C454" s="4">
        <v>2004948346</v>
      </c>
      <c r="D454" s="47" t="s">
        <v>1629</v>
      </c>
      <c r="E454" s="47" t="s">
        <v>1630</v>
      </c>
      <c r="F454" s="68" t="s">
        <v>488</v>
      </c>
      <c r="G454" s="142">
        <v>39844</v>
      </c>
      <c r="H454" s="47" t="s">
        <v>977</v>
      </c>
      <c r="I454" s="47">
        <v>68309002385</v>
      </c>
      <c r="J454" s="47"/>
      <c r="K454" s="47"/>
      <c r="L454" s="47"/>
      <c r="M454" s="47"/>
      <c r="N454" s="47"/>
    </row>
    <row r="455" spans="1:14" ht="12.5">
      <c r="A455" s="4">
        <v>454</v>
      </c>
      <c r="B455" s="4" t="s">
        <v>489</v>
      </c>
      <c r="C455" s="4">
        <v>2001272265</v>
      </c>
      <c r="D455" s="47" t="s">
        <v>1631</v>
      </c>
      <c r="E455" s="47" t="s">
        <v>1632</v>
      </c>
      <c r="F455" s="68" t="s">
        <v>490</v>
      </c>
      <c r="G455" s="142">
        <v>39819</v>
      </c>
      <c r="H455" s="47" t="s">
        <v>977</v>
      </c>
      <c r="I455" s="47">
        <v>68309008157</v>
      </c>
      <c r="J455" s="47"/>
      <c r="K455" s="47"/>
      <c r="L455" s="47"/>
      <c r="M455" s="47"/>
      <c r="N455" s="47"/>
    </row>
    <row r="456" spans="1:14" ht="12.5">
      <c r="A456" s="4">
        <v>455</v>
      </c>
      <c r="B456" s="4" t="s">
        <v>489</v>
      </c>
      <c r="C456" s="4">
        <v>2005712271</v>
      </c>
      <c r="D456" s="47" t="s">
        <v>1143</v>
      </c>
      <c r="E456" s="47" t="s">
        <v>1633</v>
      </c>
      <c r="F456" s="68" t="s">
        <v>491</v>
      </c>
      <c r="G456" s="142">
        <v>39929</v>
      </c>
      <c r="H456" s="47" t="s">
        <v>982</v>
      </c>
      <c r="I456" s="47">
        <v>68209007572</v>
      </c>
      <c r="J456" s="47"/>
      <c r="K456" s="47"/>
      <c r="L456" s="47"/>
      <c r="M456" s="47"/>
      <c r="N456" s="47"/>
    </row>
    <row r="457" spans="1:14" ht="12.5">
      <c r="A457" s="4">
        <v>456</v>
      </c>
      <c r="B457" s="4" t="s">
        <v>489</v>
      </c>
      <c r="C457" s="4">
        <v>2005717783</v>
      </c>
      <c r="D457" s="47" t="s">
        <v>1236</v>
      </c>
      <c r="E457" s="47" t="s">
        <v>1634</v>
      </c>
      <c r="F457" s="68" t="s">
        <v>492</v>
      </c>
      <c r="G457" s="143">
        <v>40168</v>
      </c>
      <c r="H457" s="47" t="s">
        <v>977</v>
      </c>
      <c r="I457" s="47">
        <v>68309007862</v>
      </c>
      <c r="J457" s="47"/>
      <c r="K457" s="47"/>
      <c r="L457" s="47"/>
      <c r="M457" s="47"/>
      <c r="N457" s="47"/>
    </row>
    <row r="458" spans="1:14" ht="12.5">
      <c r="A458" s="4">
        <v>457</v>
      </c>
      <c r="B458" s="4" t="s">
        <v>489</v>
      </c>
      <c r="C458" s="4">
        <v>2005656389</v>
      </c>
      <c r="D458" s="47" t="s">
        <v>1635</v>
      </c>
      <c r="E458" s="47" t="s">
        <v>1142</v>
      </c>
      <c r="F458" s="68" t="s">
        <v>493</v>
      </c>
      <c r="G458" s="142">
        <v>39908</v>
      </c>
      <c r="H458" s="47" t="s">
        <v>977</v>
      </c>
      <c r="I458" s="47">
        <v>68309001636</v>
      </c>
      <c r="J458" s="47"/>
      <c r="K458" s="47"/>
      <c r="L458" s="47"/>
      <c r="M458" s="47"/>
      <c r="N458" s="47"/>
    </row>
    <row r="459" spans="1:14" ht="12.5">
      <c r="A459" s="4">
        <v>458</v>
      </c>
      <c r="B459" s="4" t="s">
        <v>489</v>
      </c>
      <c r="C459" s="4">
        <v>2006589328</v>
      </c>
      <c r="D459" s="47" t="s">
        <v>1636</v>
      </c>
      <c r="E459" s="47" t="s">
        <v>1637</v>
      </c>
      <c r="F459" s="68" t="s">
        <v>494</v>
      </c>
      <c r="G459" s="142">
        <v>40021</v>
      </c>
      <c r="H459" s="47" t="s">
        <v>977</v>
      </c>
      <c r="I459" s="47">
        <v>68309012887</v>
      </c>
      <c r="J459" s="47"/>
      <c r="K459" s="47"/>
      <c r="L459" s="47"/>
      <c r="M459" s="47"/>
      <c r="N459" s="47"/>
    </row>
    <row r="460" spans="1:14" ht="12.5">
      <c r="A460" s="4">
        <v>459</v>
      </c>
      <c r="B460" s="4" t="s">
        <v>489</v>
      </c>
      <c r="C460" s="4">
        <v>2006588508</v>
      </c>
      <c r="D460" s="47" t="s">
        <v>1236</v>
      </c>
      <c r="E460" s="47" t="s">
        <v>1499</v>
      </c>
      <c r="F460" s="68" t="s">
        <v>464</v>
      </c>
      <c r="G460" s="143">
        <v>40109</v>
      </c>
      <c r="H460" s="47" t="s">
        <v>977</v>
      </c>
      <c r="I460" s="47">
        <v>68309003493</v>
      </c>
      <c r="J460" s="47"/>
      <c r="K460" s="47"/>
      <c r="L460" s="47"/>
      <c r="M460" s="47"/>
      <c r="N460" s="47"/>
    </row>
    <row r="461" spans="1:14" ht="12.5">
      <c r="A461" s="4">
        <v>460</v>
      </c>
      <c r="B461" s="4" t="s">
        <v>489</v>
      </c>
      <c r="C461" s="4">
        <v>2005624029</v>
      </c>
      <c r="D461" s="47" t="s">
        <v>1638</v>
      </c>
      <c r="E461" s="47" t="s">
        <v>1503</v>
      </c>
      <c r="F461" s="68" t="s">
        <v>495</v>
      </c>
      <c r="G461" s="142">
        <v>39958</v>
      </c>
      <c r="H461" s="47" t="s">
        <v>977</v>
      </c>
      <c r="I461" s="47">
        <v>68309007375</v>
      </c>
      <c r="J461" s="47"/>
      <c r="K461" s="47"/>
      <c r="L461" s="47"/>
      <c r="M461" s="47"/>
      <c r="N461" s="47"/>
    </row>
    <row r="462" spans="1:14" ht="12.5">
      <c r="A462" s="4">
        <v>461</v>
      </c>
      <c r="B462" s="4" t="s">
        <v>489</v>
      </c>
      <c r="C462" s="4">
        <v>2005656387</v>
      </c>
      <c r="D462" s="47" t="s">
        <v>1639</v>
      </c>
      <c r="E462" s="47" t="s">
        <v>1236</v>
      </c>
      <c r="F462" s="68" t="s">
        <v>497</v>
      </c>
      <c r="G462" s="142">
        <v>39940</v>
      </c>
      <c r="H462" s="47" t="s">
        <v>977</v>
      </c>
      <c r="I462" s="47">
        <v>68309002208</v>
      </c>
      <c r="J462" s="47"/>
      <c r="K462" s="47"/>
      <c r="L462" s="47"/>
      <c r="M462" s="47"/>
      <c r="N462" s="47"/>
    </row>
    <row r="463" spans="1:14" ht="12.5">
      <c r="A463" s="4">
        <v>462</v>
      </c>
      <c r="B463" s="4" t="s">
        <v>489</v>
      </c>
      <c r="C463" s="4">
        <v>2008054432</v>
      </c>
      <c r="D463" s="47" t="s">
        <v>1640</v>
      </c>
      <c r="E463" s="47" t="s">
        <v>1538</v>
      </c>
      <c r="F463" s="68" t="s">
        <v>498</v>
      </c>
      <c r="G463" s="142">
        <v>40008</v>
      </c>
      <c r="H463" s="47" t="s">
        <v>982</v>
      </c>
      <c r="I463" s="47">
        <v>68209005915</v>
      </c>
      <c r="J463" s="47"/>
      <c r="K463" s="47"/>
      <c r="L463" s="47"/>
      <c r="M463" s="47"/>
      <c r="N463" s="47"/>
    </row>
    <row r="464" spans="1:14" ht="12.5">
      <c r="A464" s="4">
        <v>463</v>
      </c>
      <c r="B464" s="4" t="s">
        <v>489</v>
      </c>
      <c r="C464" s="4">
        <v>2005781568</v>
      </c>
      <c r="D464" s="47" t="s">
        <v>1641</v>
      </c>
      <c r="E464" s="47" t="s">
        <v>1108</v>
      </c>
      <c r="F464" s="68" t="s">
        <v>499</v>
      </c>
      <c r="G464" s="142">
        <v>39824</v>
      </c>
      <c r="H464" s="47" t="s">
        <v>977</v>
      </c>
      <c r="I464" s="47">
        <v>68309003894</v>
      </c>
      <c r="J464" s="47"/>
      <c r="K464" s="47"/>
      <c r="L464" s="47"/>
      <c r="M464" s="47"/>
      <c r="N464" s="47"/>
    </row>
    <row r="465" spans="1:14" ht="12.5">
      <c r="A465" s="4">
        <v>464</v>
      </c>
      <c r="B465" s="4" t="s">
        <v>489</v>
      </c>
      <c r="C465" s="4">
        <v>2001274885</v>
      </c>
      <c r="D465" s="47" t="s">
        <v>1642</v>
      </c>
      <c r="E465" s="47" t="s">
        <v>1108</v>
      </c>
      <c r="F465" s="68" t="s">
        <v>500</v>
      </c>
      <c r="G465" s="142">
        <v>40088</v>
      </c>
      <c r="H465" s="47" t="s">
        <v>977</v>
      </c>
      <c r="I465" s="47">
        <v>68309009880</v>
      </c>
      <c r="J465" s="47"/>
      <c r="K465" s="47"/>
      <c r="L465" s="47"/>
      <c r="M465" s="47"/>
      <c r="N465" s="47"/>
    </row>
    <row r="466" spans="1:14" ht="12.5">
      <c r="A466" s="4">
        <v>465</v>
      </c>
      <c r="B466" s="4" t="s">
        <v>489</v>
      </c>
      <c r="C466" s="4">
        <v>2005644999</v>
      </c>
      <c r="D466" s="47" t="s">
        <v>1236</v>
      </c>
      <c r="E466" s="47" t="s">
        <v>1643</v>
      </c>
      <c r="F466" s="68" t="s">
        <v>501</v>
      </c>
      <c r="G466" s="142">
        <v>39956</v>
      </c>
      <c r="H466" s="47" t="s">
        <v>977</v>
      </c>
      <c r="I466" s="47">
        <v>68309006466</v>
      </c>
      <c r="J466" s="47"/>
      <c r="K466" s="47"/>
      <c r="L466" s="47"/>
      <c r="M466" s="47"/>
      <c r="N466" s="47"/>
    </row>
    <row r="467" spans="1:14" ht="12.5">
      <c r="A467" s="4">
        <v>466</v>
      </c>
      <c r="B467" s="4" t="s">
        <v>489</v>
      </c>
      <c r="C467" s="4">
        <v>2004952474</v>
      </c>
      <c r="D467" s="47" t="s">
        <v>1170</v>
      </c>
      <c r="E467" s="47" t="s">
        <v>1644</v>
      </c>
      <c r="F467" s="68" t="s">
        <v>502</v>
      </c>
      <c r="G467" s="142">
        <v>39989</v>
      </c>
      <c r="H467" s="47" t="s">
        <v>977</v>
      </c>
      <c r="I467" s="47">
        <v>68309002122</v>
      </c>
      <c r="J467" s="47"/>
      <c r="K467" s="47"/>
      <c r="L467" s="47"/>
      <c r="M467" s="47"/>
      <c r="N467" s="47"/>
    </row>
    <row r="468" spans="1:14" ht="12.5">
      <c r="A468" s="4">
        <v>467</v>
      </c>
      <c r="B468" s="4" t="s">
        <v>489</v>
      </c>
      <c r="C468" s="4">
        <v>2005870870</v>
      </c>
      <c r="D468" s="47" t="s">
        <v>1645</v>
      </c>
      <c r="E468" s="47" t="s">
        <v>1355</v>
      </c>
      <c r="F468" s="68" t="s">
        <v>503</v>
      </c>
      <c r="G468" s="142">
        <v>39947</v>
      </c>
      <c r="H468" s="47" t="s">
        <v>982</v>
      </c>
      <c r="I468" s="47">
        <v>68209010393</v>
      </c>
      <c r="J468" s="47"/>
      <c r="K468" s="47"/>
      <c r="L468" s="47"/>
      <c r="M468" s="47"/>
      <c r="N468" s="47"/>
    </row>
    <row r="469" spans="1:14" ht="12.5">
      <c r="A469" s="4">
        <v>468</v>
      </c>
      <c r="B469" s="4" t="s">
        <v>489</v>
      </c>
      <c r="C469" s="4">
        <v>2004927388</v>
      </c>
      <c r="D469" s="47" t="s">
        <v>1646</v>
      </c>
      <c r="E469" s="47" t="s">
        <v>1117</v>
      </c>
      <c r="F469" s="68" t="s">
        <v>504</v>
      </c>
      <c r="G469" s="142">
        <v>40064</v>
      </c>
      <c r="H469" s="47" t="s">
        <v>977</v>
      </c>
      <c r="I469" s="47">
        <v>68309013885</v>
      </c>
      <c r="J469" s="47"/>
      <c r="K469" s="47"/>
      <c r="L469" s="47"/>
      <c r="M469" s="47"/>
      <c r="N469" s="47"/>
    </row>
    <row r="470" spans="1:14" ht="12.5">
      <c r="A470" s="4">
        <v>469</v>
      </c>
      <c r="B470" s="4" t="s">
        <v>489</v>
      </c>
      <c r="C470" s="4">
        <v>2005647039</v>
      </c>
      <c r="D470" s="47" t="s">
        <v>1647</v>
      </c>
      <c r="E470" s="47" t="s">
        <v>1648</v>
      </c>
      <c r="F470" s="68" t="s">
        <v>505</v>
      </c>
      <c r="G470" s="142">
        <v>40036</v>
      </c>
      <c r="H470" s="47" t="s">
        <v>977</v>
      </c>
      <c r="I470" s="47">
        <v>68309001900</v>
      </c>
      <c r="J470" s="47"/>
      <c r="K470" s="47"/>
      <c r="L470" s="47"/>
      <c r="M470" s="47"/>
      <c r="N470" s="47"/>
    </row>
    <row r="471" spans="1:14" ht="12.5">
      <c r="A471" s="4">
        <v>470</v>
      </c>
      <c r="B471" s="4" t="s">
        <v>489</v>
      </c>
      <c r="C471" s="4">
        <v>2005872980</v>
      </c>
      <c r="D471" s="47" t="s">
        <v>1649</v>
      </c>
      <c r="E471" s="47" t="s">
        <v>1251</v>
      </c>
      <c r="F471" s="68" t="s">
        <v>506</v>
      </c>
      <c r="G471" s="143">
        <v>40157</v>
      </c>
      <c r="H471" s="47" t="s">
        <v>977</v>
      </c>
      <c r="I471" s="47">
        <v>68309010379</v>
      </c>
      <c r="J471" s="47"/>
      <c r="K471" s="47"/>
      <c r="L471" s="47"/>
      <c r="M471" s="47"/>
      <c r="N471" s="47"/>
    </row>
    <row r="472" spans="1:14" ht="12.5">
      <c r="A472" s="4">
        <v>471</v>
      </c>
      <c r="B472" s="4" t="s">
        <v>489</v>
      </c>
      <c r="C472" s="4">
        <v>2005656405</v>
      </c>
      <c r="D472" s="47" t="s">
        <v>1650</v>
      </c>
      <c r="E472" s="47" t="s">
        <v>1285</v>
      </c>
      <c r="F472" s="68" t="s">
        <v>507</v>
      </c>
      <c r="G472" s="142">
        <v>40049</v>
      </c>
      <c r="H472" s="47" t="s">
        <v>977</v>
      </c>
      <c r="I472" s="47">
        <v>68309003245</v>
      </c>
      <c r="J472" s="47"/>
      <c r="K472" s="47"/>
      <c r="L472" s="47"/>
      <c r="M472" s="47"/>
      <c r="N472" s="47"/>
    </row>
    <row r="473" spans="1:14" ht="12.5">
      <c r="A473" s="4">
        <v>472</v>
      </c>
      <c r="B473" s="4" t="s">
        <v>489</v>
      </c>
      <c r="C473" s="4">
        <v>2004951101</v>
      </c>
      <c r="D473" s="47" t="s">
        <v>1651</v>
      </c>
      <c r="E473" s="47" t="s">
        <v>1652</v>
      </c>
      <c r="F473" s="68" t="s">
        <v>508</v>
      </c>
      <c r="G473" s="142">
        <v>40091</v>
      </c>
      <c r="H473" s="47" t="s">
        <v>977</v>
      </c>
      <c r="I473" s="47">
        <v>68309003528</v>
      </c>
      <c r="J473" s="47"/>
      <c r="K473" s="47"/>
      <c r="L473" s="47"/>
      <c r="M473" s="47"/>
      <c r="N473" s="47"/>
    </row>
    <row r="474" spans="1:14" ht="12.5">
      <c r="A474" s="4">
        <v>473</v>
      </c>
      <c r="B474" s="4" t="s">
        <v>489</v>
      </c>
      <c r="C474" s="4">
        <v>2005874770</v>
      </c>
      <c r="D474" s="47" t="s">
        <v>1328</v>
      </c>
      <c r="E474" s="47" t="s">
        <v>1022</v>
      </c>
      <c r="F474" s="68" t="s">
        <v>509</v>
      </c>
      <c r="G474" s="142">
        <v>39823</v>
      </c>
      <c r="H474" s="47" t="s">
        <v>977</v>
      </c>
      <c r="I474" s="47">
        <v>68309002290</v>
      </c>
      <c r="J474" s="47"/>
      <c r="K474" s="47"/>
      <c r="L474" s="47"/>
      <c r="M474" s="47"/>
      <c r="N474" s="47"/>
    </row>
    <row r="475" spans="1:14" ht="12.5">
      <c r="A475" s="4">
        <v>474</v>
      </c>
      <c r="B475" s="4" t="s">
        <v>489</v>
      </c>
      <c r="C475" s="4">
        <v>2008054634</v>
      </c>
      <c r="D475" s="47" t="s">
        <v>1462</v>
      </c>
      <c r="E475" s="47" t="s">
        <v>1653</v>
      </c>
      <c r="F475" s="68" t="s">
        <v>510</v>
      </c>
      <c r="G475" s="142">
        <v>39861</v>
      </c>
      <c r="H475" s="47" t="s">
        <v>977</v>
      </c>
      <c r="I475" s="47">
        <v>68309004985</v>
      </c>
      <c r="J475" s="47"/>
      <c r="K475" s="47"/>
      <c r="L475" s="47"/>
      <c r="M475" s="47"/>
      <c r="N475" s="47"/>
    </row>
    <row r="476" spans="1:14" ht="12.5">
      <c r="A476" s="4">
        <v>475</v>
      </c>
      <c r="B476" s="4" t="s">
        <v>489</v>
      </c>
      <c r="C476" s="4">
        <v>2007294881</v>
      </c>
      <c r="D476" s="47" t="s">
        <v>1654</v>
      </c>
      <c r="E476" s="47" t="s">
        <v>1076</v>
      </c>
      <c r="F476" s="68" t="s">
        <v>511</v>
      </c>
      <c r="G476" s="142">
        <v>39914</v>
      </c>
      <c r="H476" s="47" t="s">
        <v>977</v>
      </c>
      <c r="I476" s="47">
        <v>68309013076</v>
      </c>
      <c r="J476" s="47"/>
      <c r="K476" s="47"/>
      <c r="L476" s="47"/>
      <c r="M476" s="47"/>
      <c r="N476" s="47"/>
    </row>
    <row r="477" spans="1:14" ht="12.5">
      <c r="A477" s="4">
        <v>476</v>
      </c>
      <c r="B477" s="4" t="s">
        <v>489</v>
      </c>
      <c r="C477" s="4">
        <v>2004950418</v>
      </c>
      <c r="D477" s="47" t="s">
        <v>1655</v>
      </c>
      <c r="E477" s="47" t="s">
        <v>1028</v>
      </c>
      <c r="F477" s="68" t="s">
        <v>512</v>
      </c>
      <c r="G477" s="142">
        <v>39911</v>
      </c>
      <c r="H477" s="47" t="s">
        <v>977</v>
      </c>
      <c r="I477" s="47">
        <v>68309012669</v>
      </c>
      <c r="J477" s="47"/>
      <c r="K477" s="47"/>
      <c r="L477" s="47"/>
      <c r="M477" s="47"/>
      <c r="N477" s="47"/>
    </row>
    <row r="478" spans="1:14" ht="12.5">
      <c r="A478" s="4">
        <v>477</v>
      </c>
      <c r="B478" s="4" t="s">
        <v>489</v>
      </c>
      <c r="C478" s="4">
        <v>2004951672</v>
      </c>
      <c r="D478" s="47" t="s">
        <v>1656</v>
      </c>
      <c r="E478" s="47" t="s">
        <v>1030</v>
      </c>
      <c r="F478" s="68" t="s">
        <v>513</v>
      </c>
      <c r="G478" s="142">
        <v>39988</v>
      </c>
      <c r="H478" s="47" t="s">
        <v>977</v>
      </c>
      <c r="I478" s="47">
        <v>68309010113</v>
      </c>
      <c r="J478" s="47"/>
      <c r="K478" s="47"/>
      <c r="L478" s="47"/>
      <c r="M478" s="47"/>
      <c r="N478" s="47"/>
    </row>
    <row r="479" spans="1:14" ht="12.5">
      <c r="A479" s="4">
        <v>478</v>
      </c>
      <c r="B479" s="4" t="s">
        <v>489</v>
      </c>
      <c r="C479" s="4">
        <v>2004950265</v>
      </c>
      <c r="D479" s="47" t="s">
        <v>1657</v>
      </c>
      <c r="E479" s="47" t="s">
        <v>1486</v>
      </c>
      <c r="F479" s="68" t="s">
        <v>514</v>
      </c>
      <c r="G479" s="142">
        <v>40001</v>
      </c>
      <c r="H479" s="47" t="s">
        <v>977</v>
      </c>
      <c r="I479" s="47">
        <v>68309001005</v>
      </c>
      <c r="J479" s="47"/>
      <c r="K479" s="47"/>
      <c r="L479" s="47"/>
      <c r="M479" s="47"/>
      <c r="N479" s="47"/>
    </row>
    <row r="480" spans="1:14" ht="12.5">
      <c r="A480" s="4">
        <v>479</v>
      </c>
      <c r="B480" s="4" t="s">
        <v>489</v>
      </c>
      <c r="C480" s="4">
        <v>2001272220</v>
      </c>
      <c r="D480" s="47" t="s">
        <v>1658</v>
      </c>
      <c r="E480" s="47" t="s">
        <v>1659</v>
      </c>
      <c r="F480" s="68" t="s">
        <v>515</v>
      </c>
      <c r="G480" s="142">
        <v>40095</v>
      </c>
      <c r="H480" s="47" t="s">
        <v>977</v>
      </c>
      <c r="I480" s="47">
        <v>68309004487</v>
      </c>
      <c r="J480" s="47"/>
      <c r="K480" s="47"/>
      <c r="L480" s="47"/>
      <c r="M480" s="47"/>
      <c r="N480" s="47"/>
    </row>
    <row r="481" spans="1:14" ht="12.5">
      <c r="A481" s="4">
        <v>480</v>
      </c>
      <c r="B481" s="4" t="s">
        <v>489</v>
      </c>
      <c r="C481" s="4">
        <v>2005656416</v>
      </c>
      <c r="D481" s="47" t="s">
        <v>1660</v>
      </c>
      <c r="E481" s="47" t="s">
        <v>1224</v>
      </c>
      <c r="F481" s="68" t="s">
        <v>516</v>
      </c>
      <c r="G481" s="142">
        <v>40018</v>
      </c>
      <c r="H481" s="47" t="s">
        <v>977</v>
      </c>
      <c r="I481" s="47">
        <v>31309014170</v>
      </c>
      <c r="J481" s="47"/>
      <c r="K481" s="47"/>
      <c r="L481" s="47"/>
      <c r="M481" s="47"/>
      <c r="N481" s="47"/>
    </row>
    <row r="482" spans="1:14" ht="12.5">
      <c r="A482" s="4">
        <v>481</v>
      </c>
      <c r="B482" s="4" t="s">
        <v>489</v>
      </c>
      <c r="C482" s="4">
        <v>2007294130</v>
      </c>
      <c r="D482" s="47" t="s">
        <v>1661</v>
      </c>
      <c r="E482" s="47" t="s">
        <v>1662</v>
      </c>
      <c r="F482" s="68" t="s">
        <v>517</v>
      </c>
      <c r="G482" s="142">
        <v>40077</v>
      </c>
      <c r="H482" s="47" t="s">
        <v>977</v>
      </c>
      <c r="I482" s="47">
        <v>68309005720</v>
      </c>
      <c r="J482" s="47"/>
      <c r="K482" s="47"/>
      <c r="L482" s="47"/>
      <c r="M482" s="47"/>
      <c r="N482" s="47"/>
    </row>
    <row r="483" spans="1:14" ht="12.5">
      <c r="A483" s="4">
        <v>482</v>
      </c>
      <c r="B483" s="4" t="s">
        <v>518</v>
      </c>
      <c r="C483" s="4">
        <v>2007293824</v>
      </c>
      <c r="D483" s="47" t="s">
        <v>1663</v>
      </c>
      <c r="E483" s="47" t="s">
        <v>1664</v>
      </c>
      <c r="F483" s="68" t="s">
        <v>519</v>
      </c>
      <c r="G483" s="142">
        <v>39926</v>
      </c>
      <c r="H483" s="47" t="s">
        <v>982</v>
      </c>
      <c r="I483" s="47">
        <v>68209003492</v>
      </c>
      <c r="J483" s="144"/>
      <c r="K483" s="144"/>
      <c r="L483" s="144"/>
      <c r="M483" s="144"/>
      <c r="N483" s="144"/>
    </row>
    <row r="484" spans="1:14" ht="12.5">
      <c r="A484" s="4">
        <v>483</v>
      </c>
      <c r="B484" s="4" t="s">
        <v>518</v>
      </c>
      <c r="C484" s="4">
        <v>2004951844</v>
      </c>
      <c r="D484" s="47" t="s">
        <v>1665</v>
      </c>
      <c r="E484" s="47" t="s">
        <v>1666</v>
      </c>
      <c r="F484" s="68" t="s">
        <v>520</v>
      </c>
      <c r="G484" s="142">
        <v>40020</v>
      </c>
      <c r="H484" s="47" t="s">
        <v>977</v>
      </c>
      <c r="I484" s="47">
        <v>68309009860</v>
      </c>
      <c r="J484" s="47"/>
      <c r="K484" s="47"/>
      <c r="L484" s="47"/>
      <c r="M484" s="47"/>
      <c r="N484" s="47"/>
    </row>
    <row r="485" spans="1:14" ht="12.5">
      <c r="A485" s="4">
        <v>484</v>
      </c>
      <c r="B485" s="4" t="s">
        <v>518</v>
      </c>
      <c r="C485" s="4">
        <v>2007301286</v>
      </c>
      <c r="D485" s="47" t="s">
        <v>1667</v>
      </c>
      <c r="E485" s="47" t="s">
        <v>1668</v>
      </c>
      <c r="F485" s="68" t="s">
        <v>521</v>
      </c>
      <c r="G485" s="143">
        <v>40174</v>
      </c>
      <c r="H485" s="47" t="s">
        <v>977</v>
      </c>
      <c r="I485" s="47">
        <v>68309012089</v>
      </c>
      <c r="J485" s="47"/>
      <c r="K485" s="47"/>
      <c r="L485" s="47"/>
      <c r="M485" s="47"/>
      <c r="N485" s="47"/>
    </row>
    <row r="486" spans="1:14" ht="12.5">
      <c r="A486" s="4">
        <v>485</v>
      </c>
      <c r="B486" s="4" t="s">
        <v>518</v>
      </c>
      <c r="C486" s="4">
        <v>2005712591</v>
      </c>
      <c r="D486" s="47" t="s">
        <v>1669</v>
      </c>
      <c r="E486" s="47" t="s">
        <v>1670</v>
      </c>
      <c r="F486" s="68" t="s">
        <v>522</v>
      </c>
      <c r="G486" s="142">
        <v>39988</v>
      </c>
      <c r="H486" s="47" t="s">
        <v>977</v>
      </c>
      <c r="I486" s="47">
        <v>68309001744</v>
      </c>
      <c r="J486" s="47"/>
      <c r="K486" s="47"/>
      <c r="L486" s="47"/>
      <c r="M486" s="47"/>
      <c r="N486" s="47"/>
    </row>
    <row r="487" spans="1:14" ht="12.5">
      <c r="A487" s="4">
        <v>486</v>
      </c>
      <c r="B487" s="4" t="s">
        <v>518</v>
      </c>
      <c r="C487" s="4">
        <v>2004952231</v>
      </c>
      <c r="D487" s="47" t="s">
        <v>1671</v>
      </c>
      <c r="E487" s="47" t="s">
        <v>1141</v>
      </c>
      <c r="F487" s="68" t="s">
        <v>523</v>
      </c>
      <c r="G487" s="142">
        <v>40122</v>
      </c>
      <c r="H487" s="47" t="s">
        <v>982</v>
      </c>
      <c r="I487" s="47">
        <v>68209003431</v>
      </c>
      <c r="J487" s="47"/>
      <c r="K487" s="47"/>
      <c r="L487" s="47"/>
      <c r="M487" s="47"/>
      <c r="N487" s="47"/>
    </row>
    <row r="488" spans="1:14" ht="12.5">
      <c r="A488" s="4">
        <v>487</v>
      </c>
      <c r="B488" s="4" t="s">
        <v>518</v>
      </c>
      <c r="C488" s="4">
        <v>2001272188</v>
      </c>
      <c r="D488" s="47" t="s">
        <v>1506</v>
      </c>
      <c r="E488" s="47" t="s">
        <v>1340</v>
      </c>
      <c r="F488" s="68" t="s">
        <v>524</v>
      </c>
      <c r="G488" s="142">
        <v>40003</v>
      </c>
      <c r="H488" s="47" t="s">
        <v>982</v>
      </c>
      <c r="I488" s="47">
        <v>68209006886</v>
      </c>
      <c r="J488" s="47"/>
      <c r="K488" s="47"/>
      <c r="L488" s="47"/>
      <c r="M488" s="47"/>
      <c r="N488" s="47"/>
    </row>
    <row r="489" spans="1:14" ht="12.5">
      <c r="A489" s="4">
        <v>488</v>
      </c>
      <c r="B489" s="4" t="s">
        <v>518</v>
      </c>
      <c r="C489" s="4">
        <v>2005656390</v>
      </c>
      <c r="D489" s="47" t="s">
        <v>1143</v>
      </c>
      <c r="E489" s="47" t="s">
        <v>1672</v>
      </c>
      <c r="F489" s="68" t="s">
        <v>525</v>
      </c>
      <c r="G489" s="142">
        <v>40049</v>
      </c>
      <c r="H489" s="47" t="s">
        <v>977</v>
      </c>
      <c r="I489" s="47">
        <v>68309008624</v>
      </c>
      <c r="J489" s="47"/>
      <c r="K489" s="47"/>
      <c r="L489" s="47"/>
      <c r="M489" s="47"/>
      <c r="N489" s="47"/>
    </row>
    <row r="490" spans="1:14" ht="12.5">
      <c r="A490" s="4">
        <v>489</v>
      </c>
      <c r="B490" s="4" t="s">
        <v>518</v>
      </c>
      <c r="C490" s="4">
        <v>2004959093</v>
      </c>
      <c r="D490" s="47" t="s">
        <v>1143</v>
      </c>
      <c r="E490" s="47" t="s">
        <v>1673</v>
      </c>
      <c r="F490" s="68" t="s">
        <v>526</v>
      </c>
      <c r="G490" s="142">
        <v>39882</v>
      </c>
      <c r="H490" s="47" t="s">
        <v>977</v>
      </c>
      <c r="I490" s="47">
        <v>68309005450</v>
      </c>
      <c r="J490" s="47"/>
      <c r="K490" s="47"/>
      <c r="L490" s="47"/>
      <c r="M490" s="47"/>
      <c r="N490" s="47"/>
    </row>
    <row r="491" spans="1:14" ht="12.5">
      <c r="A491" s="4">
        <v>490</v>
      </c>
      <c r="B491" s="4" t="s">
        <v>518</v>
      </c>
      <c r="C491" s="4">
        <v>2007301922</v>
      </c>
      <c r="D491" s="47" t="s">
        <v>1674</v>
      </c>
      <c r="E491" s="47" t="s">
        <v>1303</v>
      </c>
      <c r="F491" s="68" t="s">
        <v>527</v>
      </c>
      <c r="G491" s="143">
        <v>40135</v>
      </c>
      <c r="H491" s="47" t="s">
        <v>982</v>
      </c>
      <c r="I491" s="47">
        <v>68209001336</v>
      </c>
      <c r="J491" s="47"/>
      <c r="K491" s="47"/>
      <c r="L491" s="47"/>
      <c r="M491" s="47"/>
      <c r="N491" s="47"/>
    </row>
    <row r="492" spans="1:14" ht="12.5">
      <c r="A492" s="4">
        <v>491</v>
      </c>
      <c r="B492" s="4" t="s">
        <v>518</v>
      </c>
      <c r="C492" s="4">
        <v>2004950250</v>
      </c>
      <c r="D492" s="47" t="s">
        <v>1675</v>
      </c>
      <c r="E492" s="47" t="s">
        <v>1676</v>
      </c>
      <c r="F492" s="68" t="s">
        <v>528</v>
      </c>
      <c r="G492" s="142">
        <v>39987</v>
      </c>
      <c r="H492" s="47" t="s">
        <v>977</v>
      </c>
      <c r="I492" s="47">
        <v>68309005606</v>
      </c>
      <c r="J492" s="47"/>
      <c r="K492" s="47"/>
      <c r="L492" s="47"/>
      <c r="M492" s="47"/>
      <c r="N492" s="47"/>
    </row>
    <row r="493" spans="1:14" ht="12.5">
      <c r="A493" s="4">
        <v>492</v>
      </c>
      <c r="B493" s="4" t="s">
        <v>518</v>
      </c>
      <c r="C493" s="4">
        <v>2005712596</v>
      </c>
      <c r="D493" s="47" t="s">
        <v>1677</v>
      </c>
      <c r="E493" s="47" t="s">
        <v>1390</v>
      </c>
      <c r="F493" s="68" t="s">
        <v>529</v>
      </c>
      <c r="G493" s="142">
        <v>39855</v>
      </c>
      <c r="H493" s="47" t="s">
        <v>977</v>
      </c>
      <c r="I493" s="47">
        <v>68309012728</v>
      </c>
      <c r="J493" s="47"/>
      <c r="K493" s="47"/>
      <c r="L493" s="47"/>
      <c r="M493" s="47"/>
      <c r="N493" s="47"/>
    </row>
    <row r="494" spans="1:14" ht="12.5">
      <c r="A494" s="4">
        <v>493</v>
      </c>
      <c r="B494" s="4" t="s">
        <v>518</v>
      </c>
      <c r="C494" s="4">
        <v>2007299755</v>
      </c>
      <c r="D494" s="47" t="s">
        <v>1678</v>
      </c>
      <c r="E494" s="47" t="s">
        <v>1108</v>
      </c>
      <c r="F494" s="68" t="s">
        <v>530</v>
      </c>
      <c r="G494" s="142">
        <v>40066</v>
      </c>
      <c r="H494" s="47" t="s">
        <v>977</v>
      </c>
      <c r="I494" s="47">
        <v>68309004659</v>
      </c>
      <c r="J494" s="47"/>
      <c r="K494" s="47"/>
      <c r="L494" s="47"/>
      <c r="M494" s="47"/>
      <c r="N494" s="47"/>
    </row>
    <row r="495" spans="1:14" ht="12.5">
      <c r="A495" s="4">
        <v>494</v>
      </c>
      <c r="B495" s="4" t="s">
        <v>518</v>
      </c>
      <c r="C495" s="4">
        <v>2005712604</v>
      </c>
      <c r="D495" s="47" t="s">
        <v>1679</v>
      </c>
      <c r="E495" s="47" t="s">
        <v>1680</v>
      </c>
      <c r="F495" s="68" t="s">
        <v>531</v>
      </c>
      <c r="G495" s="142">
        <v>39868</v>
      </c>
      <c r="H495" s="47" t="s">
        <v>977</v>
      </c>
      <c r="I495" s="47">
        <v>68309007012</v>
      </c>
      <c r="J495" s="47"/>
      <c r="K495" s="47"/>
      <c r="L495" s="47"/>
      <c r="M495" s="47"/>
      <c r="N495" s="47"/>
    </row>
    <row r="496" spans="1:14" ht="12.5">
      <c r="A496" s="4">
        <v>495</v>
      </c>
      <c r="B496" s="4" t="s">
        <v>518</v>
      </c>
      <c r="C496" s="4">
        <v>2005656402</v>
      </c>
      <c r="D496" s="47" t="s">
        <v>1337</v>
      </c>
      <c r="E496" s="47" t="s">
        <v>1681</v>
      </c>
      <c r="F496" s="68" t="s">
        <v>532</v>
      </c>
      <c r="G496" s="142">
        <v>39934</v>
      </c>
      <c r="H496" s="47" t="s">
        <v>977</v>
      </c>
      <c r="I496" s="47">
        <v>68309006288</v>
      </c>
      <c r="J496" s="47"/>
      <c r="K496" s="47"/>
      <c r="L496" s="47"/>
      <c r="M496" s="47"/>
      <c r="N496" s="47"/>
    </row>
    <row r="497" spans="1:14" ht="12.5">
      <c r="A497" s="4">
        <v>496</v>
      </c>
      <c r="B497" s="4" t="s">
        <v>518</v>
      </c>
      <c r="C497" s="4">
        <v>2007294783</v>
      </c>
      <c r="D497" s="47" t="s">
        <v>1682</v>
      </c>
      <c r="E497" s="47" t="s">
        <v>1068</v>
      </c>
      <c r="F497" s="68" t="s">
        <v>533</v>
      </c>
      <c r="G497" s="142">
        <v>39826</v>
      </c>
      <c r="H497" s="47" t="s">
        <v>977</v>
      </c>
      <c r="I497" s="47">
        <v>68309002366</v>
      </c>
      <c r="J497" s="47"/>
      <c r="K497" s="47"/>
      <c r="L497" s="47"/>
      <c r="M497" s="47"/>
      <c r="N497" s="47"/>
    </row>
    <row r="498" spans="1:14" ht="12.5">
      <c r="A498" s="4">
        <v>497</v>
      </c>
      <c r="B498" s="4" t="s">
        <v>518</v>
      </c>
      <c r="C498" s="4">
        <v>2008054605</v>
      </c>
      <c r="D498" s="47" t="s">
        <v>1683</v>
      </c>
      <c r="E498" s="47" t="s">
        <v>1684</v>
      </c>
      <c r="F498" s="68" t="s">
        <v>534</v>
      </c>
      <c r="G498" s="142">
        <v>39814</v>
      </c>
      <c r="H498" s="47" t="s">
        <v>982</v>
      </c>
      <c r="I498" s="47">
        <v>66209001977</v>
      </c>
      <c r="J498" s="47"/>
      <c r="K498" s="47"/>
      <c r="L498" s="47"/>
      <c r="M498" s="47"/>
      <c r="N498" s="47"/>
    </row>
    <row r="499" spans="1:14" ht="12.5">
      <c r="A499" s="4">
        <v>498</v>
      </c>
      <c r="B499" s="4" t="s">
        <v>518</v>
      </c>
      <c r="C499" s="4">
        <v>2008055009</v>
      </c>
      <c r="D499" s="47" t="s">
        <v>1685</v>
      </c>
      <c r="E499" s="47" t="s">
        <v>1592</v>
      </c>
      <c r="F499" s="68" t="s">
        <v>535</v>
      </c>
      <c r="G499" s="142">
        <v>39892</v>
      </c>
      <c r="H499" s="47" t="s">
        <v>977</v>
      </c>
      <c r="I499" s="47">
        <v>68309002571</v>
      </c>
      <c r="J499" s="47"/>
      <c r="K499" s="47"/>
      <c r="L499" s="47"/>
      <c r="M499" s="47"/>
      <c r="N499" s="47"/>
    </row>
    <row r="500" spans="1:14" ht="12.5">
      <c r="A500" s="4">
        <v>499</v>
      </c>
      <c r="B500" s="4" t="s">
        <v>518</v>
      </c>
      <c r="C500" s="4">
        <v>2004927394</v>
      </c>
      <c r="D500" s="47" t="s">
        <v>1143</v>
      </c>
      <c r="E500" s="47" t="s">
        <v>1686</v>
      </c>
      <c r="F500" s="68" t="s">
        <v>536</v>
      </c>
      <c r="G500" s="142">
        <v>40067</v>
      </c>
      <c r="H500" s="47" t="s">
        <v>977</v>
      </c>
      <c r="I500" s="47">
        <v>68309007809</v>
      </c>
      <c r="J500" s="47"/>
      <c r="K500" s="47"/>
      <c r="L500" s="47"/>
      <c r="M500" s="47"/>
      <c r="N500" s="47"/>
    </row>
    <row r="501" spans="1:14" ht="12.5">
      <c r="A501" s="4">
        <v>500</v>
      </c>
      <c r="B501" s="4" t="s">
        <v>518</v>
      </c>
      <c r="C501" s="4">
        <v>2006586528</v>
      </c>
      <c r="D501" s="47" t="s">
        <v>1687</v>
      </c>
      <c r="E501" s="47" t="s">
        <v>1688</v>
      </c>
      <c r="F501" s="68" t="s">
        <v>537</v>
      </c>
      <c r="G501" s="142">
        <v>39818</v>
      </c>
      <c r="H501" s="47" t="s">
        <v>977</v>
      </c>
      <c r="I501" s="47">
        <v>68309000657</v>
      </c>
      <c r="J501" s="47"/>
      <c r="K501" s="47"/>
      <c r="L501" s="47"/>
      <c r="M501" s="47"/>
      <c r="N501" s="47"/>
    </row>
    <row r="502" spans="1:14" ht="12.5">
      <c r="A502" s="4">
        <v>501</v>
      </c>
      <c r="B502" s="4" t="s">
        <v>518</v>
      </c>
      <c r="C502" s="4">
        <v>2005651500</v>
      </c>
      <c r="D502" s="47" t="s">
        <v>1689</v>
      </c>
      <c r="E502" s="47" t="s">
        <v>1028</v>
      </c>
      <c r="F502" s="68" t="s">
        <v>538</v>
      </c>
      <c r="G502" s="143">
        <v>40104</v>
      </c>
      <c r="H502" s="68" t="s">
        <v>977</v>
      </c>
      <c r="I502" s="47">
        <v>68309008135</v>
      </c>
      <c r="J502" s="47"/>
      <c r="K502" s="47"/>
      <c r="L502" s="47"/>
      <c r="M502" s="47"/>
      <c r="N502" s="47"/>
    </row>
    <row r="503" spans="1:14" ht="12.5">
      <c r="A503" s="4">
        <v>502</v>
      </c>
      <c r="B503" s="4" t="s">
        <v>518</v>
      </c>
      <c r="C503" s="4">
        <v>2005712612</v>
      </c>
      <c r="D503" s="47" t="s">
        <v>1690</v>
      </c>
      <c r="E503" s="47" t="s">
        <v>1691</v>
      </c>
      <c r="F503" s="68" t="s">
        <v>539</v>
      </c>
      <c r="G503" s="142">
        <v>39976</v>
      </c>
      <c r="H503" s="47" t="s">
        <v>982</v>
      </c>
      <c r="I503" s="47">
        <v>68209000459</v>
      </c>
      <c r="J503" s="47"/>
      <c r="K503" s="47"/>
      <c r="L503" s="47"/>
      <c r="M503" s="47"/>
      <c r="N503" s="47"/>
    </row>
    <row r="504" spans="1:14" ht="12.5">
      <c r="A504" s="4">
        <v>503</v>
      </c>
      <c r="B504" s="4" t="s">
        <v>518</v>
      </c>
      <c r="C504" s="4">
        <v>2001272217</v>
      </c>
      <c r="D504" s="47" t="s">
        <v>1692</v>
      </c>
      <c r="E504" s="47" t="s">
        <v>1693</v>
      </c>
      <c r="F504" s="68" t="s">
        <v>540</v>
      </c>
      <c r="G504" s="142">
        <v>39992</v>
      </c>
      <c r="H504" s="47" t="s">
        <v>982</v>
      </c>
      <c r="I504" s="47">
        <v>68209003464</v>
      </c>
      <c r="J504" s="47"/>
      <c r="K504" s="47"/>
      <c r="L504" s="47"/>
      <c r="M504" s="47"/>
      <c r="N504" s="47"/>
    </row>
    <row r="505" spans="1:14" ht="12.5">
      <c r="A505" s="4">
        <v>504</v>
      </c>
      <c r="B505" s="4" t="s">
        <v>518</v>
      </c>
      <c r="C505" s="4">
        <v>2007296015</v>
      </c>
      <c r="D505" s="47" t="s">
        <v>1694</v>
      </c>
      <c r="E505" s="47" t="s">
        <v>1452</v>
      </c>
      <c r="F505" s="68" t="s">
        <v>541</v>
      </c>
      <c r="G505" s="142">
        <v>39861</v>
      </c>
      <c r="H505" s="47" t="s">
        <v>977</v>
      </c>
      <c r="I505" s="47">
        <v>68309004566</v>
      </c>
      <c r="J505" s="47"/>
      <c r="K505" s="47"/>
      <c r="L505" s="47"/>
      <c r="M505" s="47"/>
      <c r="N505" s="47"/>
    </row>
    <row r="506" spans="1:14" ht="12.5">
      <c r="A506" s="4">
        <v>505</v>
      </c>
      <c r="B506" s="4" t="s">
        <v>518</v>
      </c>
      <c r="C506" s="4">
        <v>2005652605</v>
      </c>
      <c r="D506" s="47" t="s">
        <v>1143</v>
      </c>
      <c r="E506" s="47" t="s">
        <v>1695</v>
      </c>
      <c r="F506" s="68" t="s">
        <v>542</v>
      </c>
      <c r="G506" s="143">
        <v>40172</v>
      </c>
      <c r="H506" s="47" t="s">
        <v>982</v>
      </c>
      <c r="I506" s="47">
        <v>68209009268</v>
      </c>
      <c r="J506" s="47"/>
      <c r="K506" s="47"/>
      <c r="L506" s="47"/>
      <c r="M506" s="47"/>
      <c r="N506" s="47"/>
    </row>
    <row r="507" spans="1:14" ht="12.5">
      <c r="A507" s="4">
        <v>506</v>
      </c>
      <c r="B507" s="4" t="s">
        <v>518</v>
      </c>
      <c r="C507" s="4">
        <v>2005690978</v>
      </c>
      <c r="D507" s="47" t="s">
        <v>1696</v>
      </c>
      <c r="E507" s="47" t="s">
        <v>1136</v>
      </c>
      <c r="F507" s="68" t="s">
        <v>543</v>
      </c>
      <c r="G507" s="142">
        <v>40039</v>
      </c>
      <c r="H507" s="47" t="s">
        <v>977</v>
      </c>
      <c r="I507" s="47">
        <v>68309013744</v>
      </c>
      <c r="J507" s="47"/>
      <c r="K507" s="47"/>
      <c r="L507" s="47"/>
      <c r="M507" s="47"/>
      <c r="N507" s="47"/>
    </row>
    <row r="508" spans="1:14" ht="12.5">
      <c r="A508" s="4">
        <v>507</v>
      </c>
      <c r="B508" s="4" t="s">
        <v>544</v>
      </c>
      <c r="C508" s="4">
        <v>2001242516</v>
      </c>
      <c r="D508" s="47" t="s">
        <v>1697</v>
      </c>
      <c r="E508" s="47" t="s">
        <v>1189</v>
      </c>
      <c r="F508" s="68" t="s">
        <v>545</v>
      </c>
      <c r="G508" s="142">
        <v>39621</v>
      </c>
      <c r="H508" s="47" t="s">
        <v>982</v>
      </c>
      <c r="I508" s="47">
        <v>68208011419</v>
      </c>
      <c r="J508" s="47"/>
      <c r="K508" s="47"/>
      <c r="L508" s="47"/>
      <c r="M508" s="47"/>
      <c r="N508" s="47"/>
    </row>
    <row r="509" spans="1:14" ht="12.5">
      <c r="A509" s="4">
        <v>508</v>
      </c>
      <c r="B509" s="4" t="s">
        <v>544</v>
      </c>
      <c r="C509" s="4">
        <v>2001280480</v>
      </c>
      <c r="D509" s="47" t="s">
        <v>1698</v>
      </c>
      <c r="E509" s="47" t="s">
        <v>1340</v>
      </c>
      <c r="F509" s="68" t="s">
        <v>546</v>
      </c>
      <c r="G509" s="142">
        <v>39495</v>
      </c>
      <c r="H509" s="47" t="s">
        <v>977</v>
      </c>
      <c r="I509" s="47">
        <v>68308007857</v>
      </c>
      <c r="J509" s="47"/>
      <c r="K509" s="47"/>
      <c r="L509" s="47"/>
      <c r="M509" s="47"/>
      <c r="N509" s="47"/>
    </row>
    <row r="510" spans="1:14" ht="12.5">
      <c r="A510" s="4">
        <v>509</v>
      </c>
      <c r="B510" s="4" t="s">
        <v>544</v>
      </c>
      <c r="C510" s="4">
        <v>2001280423</v>
      </c>
      <c r="D510" s="47" t="s">
        <v>1143</v>
      </c>
      <c r="E510" s="47" t="s">
        <v>1699</v>
      </c>
      <c r="F510" s="68" t="s">
        <v>547</v>
      </c>
      <c r="G510" s="142">
        <v>39180</v>
      </c>
      <c r="H510" s="47" t="s">
        <v>977</v>
      </c>
      <c r="I510" s="47">
        <v>68307002252</v>
      </c>
      <c r="J510" s="47"/>
      <c r="K510" s="47"/>
      <c r="L510" s="47"/>
      <c r="M510" s="47"/>
      <c r="N510" s="47"/>
    </row>
    <row r="511" spans="1:14" ht="12.5">
      <c r="A511" s="4">
        <v>510</v>
      </c>
      <c r="B511" s="4" t="s">
        <v>544</v>
      </c>
      <c r="C511" s="4">
        <v>2001242520</v>
      </c>
      <c r="D511" s="47" t="s">
        <v>1700</v>
      </c>
      <c r="E511" s="47" t="s">
        <v>981</v>
      </c>
      <c r="F511" s="68" t="s">
        <v>548</v>
      </c>
      <c r="G511" s="143">
        <v>39732</v>
      </c>
      <c r="H511" s="47" t="s">
        <v>982</v>
      </c>
      <c r="I511" s="47">
        <v>68208002648</v>
      </c>
      <c r="J511" s="47"/>
      <c r="K511" s="47"/>
      <c r="L511" s="47"/>
      <c r="M511" s="47"/>
      <c r="N511" s="47"/>
    </row>
    <row r="512" spans="1:14" ht="12.5">
      <c r="A512" s="4">
        <v>511</v>
      </c>
      <c r="B512" s="4" t="s">
        <v>544</v>
      </c>
      <c r="C512" s="4">
        <v>2001280482</v>
      </c>
      <c r="D512" s="47" t="s">
        <v>1403</v>
      </c>
      <c r="E512" s="47" t="s">
        <v>1494</v>
      </c>
      <c r="F512" s="68" t="s">
        <v>549</v>
      </c>
      <c r="G512" s="142">
        <v>39687</v>
      </c>
      <c r="H512" s="47" t="s">
        <v>977</v>
      </c>
      <c r="I512" s="47">
        <v>68308010215</v>
      </c>
      <c r="J512" s="47"/>
      <c r="K512" s="47"/>
      <c r="L512" s="47"/>
      <c r="M512" s="47"/>
      <c r="N512" s="47"/>
    </row>
    <row r="513" spans="1:14" ht="12.5">
      <c r="A513" s="4">
        <v>512</v>
      </c>
      <c r="B513" s="4" t="s">
        <v>544</v>
      </c>
      <c r="C513" s="4">
        <v>2001242549</v>
      </c>
      <c r="D513" s="47" t="s">
        <v>1701</v>
      </c>
      <c r="E513" s="47" t="s">
        <v>984</v>
      </c>
      <c r="F513" s="68" t="s">
        <v>550</v>
      </c>
      <c r="G513" s="142">
        <v>39712</v>
      </c>
      <c r="H513" s="47" t="s">
        <v>977</v>
      </c>
      <c r="I513" s="47">
        <v>68308010277</v>
      </c>
      <c r="J513" s="47"/>
      <c r="K513" s="47"/>
      <c r="L513" s="47"/>
      <c r="M513" s="47"/>
      <c r="N513" s="47"/>
    </row>
    <row r="514" spans="1:14" ht="12.5">
      <c r="A514" s="4">
        <v>513</v>
      </c>
      <c r="B514" s="4" t="s">
        <v>544</v>
      </c>
      <c r="C514" s="4">
        <v>2006787650</v>
      </c>
      <c r="D514" s="47" t="s">
        <v>1702</v>
      </c>
      <c r="E514" s="47" t="s">
        <v>1703</v>
      </c>
      <c r="F514" s="68" t="s">
        <v>551</v>
      </c>
      <c r="G514" s="142">
        <v>39698</v>
      </c>
      <c r="H514" s="47" t="s">
        <v>977</v>
      </c>
      <c r="I514" s="47">
        <v>68308008735</v>
      </c>
      <c r="J514" s="47"/>
      <c r="K514" s="47"/>
      <c r="L514" s="47"/>
      <c r="M514" s="47"/>
      <c r="N514" s="47"/>
    </row>
    <row r="515" spans="1:14" ht="12.5">
      <c r="A515" s="4">
        <v>514</v>
      </c>
      <c r="B515" s="4" t="s">
        <v>544</v>
      </c>
      <c r="C515" s="4">
        <v>2001128203</v>
      </c>
      <c r="D515" s="47" t="s">
        <v>433</v>
      </c>
      <c r="E515" s="47" t="s">
        <v>1704</v>
      </c>
      <c r="F515" s="68" t="s">
        <v>552</v>
      </c>
      <c r="G515" s="142">
        <v>39564</v>
      </c>
      <c r="H515" s="47" t="s">
        <v>982</v>
      </c>
      <c r="I515" s="47">
        <v>68208008804</v>
      </c>
      <c r="J515" s="47"/>
      <c r="K515" s="47"/>
      <c r="L515" s="47"/>
      <c r="M515" s="47"/>
      <c r="N515" s="47"/>
    </row>
    <row r="516" spans="1:14" ht="12.5">
      <c r="A516" s="4">
        <v>515</v>
      </c>
      <c r="B516" s="4" t="s">
        <v>544</v>
      </c>
      <c r="C516" s="4">
        <v>2001280493</v>
      </c>
      <c r="D516" s="47" t="s">
        <v>1350</v>
      </c>
      <c r="E516" s="47" t="s">
        <v>1705</v>
      </c>
      <c r="F516" s="68" t="s">
        <v>553</v>
      </c>
      <c r="G516" s="142">
        <v>39548</v>
      </c>
      <c r="H516" s="47" t="s">
        <v>977</v>
      </c>
      <c r="I516" s="47">
        <v>68308002387</v>
      </c>
      <c r="J516" s="47"/>
      <c r="K516" s="47"/>
      <c r="L516" s="47"/>
      <c r="M516" s="47"/>
      <c r="N516" s="47"/>
    </row>
    <row r="517" spans="1:14" ht="12.5">
      <c r="A517" s="4">
        <v>516</v>
      </c>
      <c r="B517" s="4" t="s">
        <v>544</v>
      </c>
      <c r="C517" s="4">
        <v>2001280435</v>
      </c>
      <c r="D517" s="47" t="s">
        <v>1483</v>
      </c>
      <c r="E517" s="47" t="s">
        <v>1706</v>
      </c>
      <c r="F517" s="68" t="s">
        <v>554</v>
      </c>
      <c r="G517" s="142">
        <v>39475</v>
      </c>
      <c r="H517" s="47" t="s">
        <v>977</v>
      </c>
      <c r="I517" s="47">
        <v>68308001415</v>
      </c>
      <c r="J517" s="47"/>
      <c r="K517" s="47"/>
      <c r="L517" s="47"/>
      <c r="M517" s="47"/>
      <c r="N517" s="47"/>
    </row>
    <row r="518" spans="1:14" ht="12.5">
      <c r="A518" s="4">
        <v>517</v>
      </c>
      <c r="B518" s="4" t="s">
        <v>544</v>
      </c>
      <c r="C518" s="4">
        <v>2001185152</v>
      </c>
      <c r="D518" s="47" t="s">
        <v>1707</v>
      </c>
      <c r="E518" s="47" t="s">
        <v>1429</v>
      </c>
      <c r="F518" s="68" t="s">
        <v>555</v>
      </c>
      <c r="G518" s="142">
        <v>39532</v>
      </c>
      <c r="H518" s="47" t="s">
        <v>977</v>
      </c>
      <c r="I518" s="47">
        <v>68308008066</v>
      </c>
      <c r="J518" s="47"/>
      <c r="K518" s="47"/>
      <c r="L518" s="47"/>
      <c r="M518" s="47"/>
      <c r="N518" s="47"/>
    </row>
    <row r="519" spans="1:14" ht="12.5">
      <c r="A519" s="4">
        <v>518</v>
      </c>
      <c r="B519" s="4" t="s">
        <v>544</v>
      </c>
      <c r="C519" s="4">
        <v>2001185151</v>
      </c>
      <c r="D519" s="47" t="s">
        <v>1708</v>
      </c>
      <c r="E519" s="47" t="s">
        <v>1429</v>
      </c>
      <c r="F519" s="68" t="s">
        <v>556</v>
      </c>
      <c r="G519" s="142">
        <v>39568</v>
      </c>
      <c r="H519" s="47" t="s">
        <v>977</v>
      </c>
      <c r="I519" s="47">
        <v>68308010294</v>
      </c>
      <c r="J519" s="47"/>
      <c r="K519" s="47"/>
      <c r="L519" s="47"/>
      <c r="M519" s="47"/>
      <c r="N519" s="47"/>
    </row>
    <row r="520" spans="1:14" ht="12.5">
      <c r="A520" s="4">
        <v>519</v>
      </c>
      <c r="B520" s="4" t="s">
        <v>544</v>
      </c>
      <c r="C520" s="4">
        <v>2001128267</v>
      </c>
      <c r="D520" s="47" t="s">
        <v>1236</v>
      </c>
      <c r="E520" s="47" t="s">
        <v>1709</v>
      </c>
      <c r="F520" s="68" t="s">
        <v>557</v>
      </c>
      <c r="G520" s="142">
        <v>39491</v>
      </c>
      <c r="H520" s="47" t="s">
        <v>977</v>
      </c>
      <c r="I520" s="47">
        <v>68308001507</v>
      </c>
      <c r="J520" s="47"/>
      <c r="K520" s="47"/>
      <c r="L520" s="47"/>
      <c r="M520" s="47"/>
      <c r="N520" s="47"/>
    </row>
    <row r="521" spans="1:14" ht="12.5">
      <c r="A521" s="4">
        <v>520</v>
      </c>
      <c r="B521" s="4" t="s">
        <v>544</v>
      </c>
      <c r="C521" s="4">
        <v>2001280494</v>
      </c>
      <c r="D521" s="47" t="s">
        <v>1710</v>
      </c>
      <c r="E521" s="47" t="s">
        <v>1250</v>
      </c>
      <c r="F521" s="68" t="s">
        <v>558</v>
      </c>
      <c r="G521" s="143">
        <v>39734</v>
      </c>
      <c r="H521" s="47" t="s">
        <v>977</v>
      </c>
      <c r="I521" s="47">
        <v>68308005386</v>
      </c>
      <c r="J521" s="47"/>
      <c r="K521" s="47"/>
      <c r="L521" s="47"/>
      <c r="M521" s="47"/>
      <c r="N521" s="47"/>
    </row>
    <row r="522" spans="1:14" ht="12.5">
      <c r="A522" s="4">
        <v>521</v>
      </c>
      <c r="B522" s="4" t="s">
        <v>544</v>
      </c>
      <c r="C522" s="4">
        <v>2001280498</v>
      </c>
      <c r="D522" s="47" t="s">
        <v>1711</v>
      </c>
      <c r="E522" s="47" t="s">
        <v>1169</v>
      </c>
      <c r="F522" s="68" t="s">
        <v>559</v>
      </c>
      <c r="G522" s="142">
        <v>39694</v>
      </c>
      <c r="H522" s="47" t="s">
        <v>982</v>
      </c>
      <c r="I522" s="47">
        <v>68208005105</v>
      </c>
      <c r="J522" s="47"/>
      <c r="K522" s="47"/>
      <c r="L522" s="47"/>
      <c r="M522" s="47"/>
      <c r="N522" s="47"/>
    </row>
    <row r="523" spans="1:14" ht="12.5">
      <c r="A523" s="4">
        <v>522</v>
      </c>
      <c r="B523" s="4" t="s">
        <v>544</v>
      </c>
      <c r="C523" s="4">
        <v>2001223988</v>
      </c>
      <c r="D523" s="47" t="s">
        <v>1712</v>
      </c>
      <c r="E523" s="47" t="s">
        <v>1440</v>
      </c>
      <c r="F523" s="68" t="s">
        <v>560</v>
      </c>
      <c r="G523" s="142">
        <v>39539</v>
      </c>
      <c r="H523" s="47" t="s">
        <v>977</v>
      </c>
      <c r="I523" s="47">
        <v>68308002676</v>
      </c>
      <c r="J523" s="47"/>
      <c r="K523" s="47"/>
      <c r="L523" s="47"/>
      <c r="M523" s="47"/>
      <c r="N523" s="47"/>
    </row>
    <row r="524" spans="1:14" ht="12.5">
      <c r="A524" s="4">
        <v>523</v>
      </c>
      <c r="B524" s="4" t="s">
        <v>544</v>
      </c>
      <c r="C524" s="4">
        <v>2001269763</v>
      </c>
      <c r="D524" s="47" t="s">
        <v>1713</v>
      </c>
      <c r="E524" s="47" t="s">
        <v>1714</v>
      </c>
      <c r="F524" s="68" t="s">
        <v>561</v>
      </c>
      <c r="G524" s="142">
        <v>39525</v>
      </c>
      <c r="H524" s="47" t="s">
        <v>977</v>
      </c>
      <c r="I524" s="47">
        <v>68308009566</v>
      </c>
      <c r="J524" s="47"/>
      <c r="K524" s="47"/>
      <c r="L524" s="47"/>
      <c r="M524" s="47"/>
      <c r="N524" s="47"/>
    </row>
    <row r="525" spans="1:14" ht="12.5">
      <c r="A525" s="4">
        <v>524</v>
      </c>
      <c r="B525" s="4" t="s">
        <v>544</v>
      </c>
      <c r="C525" s="4">
        <v>2001185164</v>
      </c>
      <c r="D525" s="47" t="s">
        <v>1143</v>
      </c>
      <c r="E525" s="47" t="s">
        <v>1715</v>
      </c>
      <c r="F525" s="68" t="s">
        <v>562</v>
      </c>
      <c r="G525" s="142">
        <v>39636</v>
      </c>
      <c r="H525" s="47" t="s">
        <v>977</v>
      </c>
      <c r="I525" s="47">
        <v>68308013097</v>
      </c>
      <c r="J525" s="47"/>
      <c r="K525" s="47"/>
      <c r="L525" s="47"/>
      <c r="M525" s="47"/>
      <c r="N525" s="47"/>
    </row>
    <row r="526" spans="1:14" ht="12.5">
      <c r="A526" s="4">
        <v>525</v>
      </c>
      <c r="B526" s="4" t="s">
        <v>544</v>
      </c>
      <c r="C526" s="4">
        <v>2001269765</v>
      </c>
      <c r="D526" s="47" t="s">
        <v>1483</v>
      </c>
      <c r="E526" s="47" t="s">
        <v>1716</v>
      </c>
      <c r="F526" s="68" t="s">
        <v>563</v>
      </c>
      <c r="G526" s="142">
        <v>39467</v>
      </c>
      <c r="H526" s="47" t="s">
        <v>977</v>
      </c>
      <c r="I526" s="47">
        <v>68308002795</v>
      </c>
      <c r="J526" s="47"/>
      <c r="K526" s="47"/>
      <c r="L526" s="47"/>
      <c r="M526" s="47"/>
      <c r="N526" s="47"/>
    </row>
    <row r="527" spans="1:14" ht="12.5">
      <c r="A527" s="4">
        <v>526</v>
      </c>
      <c r="B527" s="4" t="s">
        <v>544</v>
      </c>
      <c r="C527" s="4">
        <v>2001280432</v>
      </c>
      <c r="D527" s="47" t="s">
        <v>1717</v>
      </c>
      <c r="E527" s="47" t="s">
        <v>1018</v>
      </c>
      <c r="F527" s="68" t="s">
        <v>564</v>
      </c>
      <c r="G527" s="142">
        <v>39643</v>
      </c>
      <c r="H527" s="47" t="s">
        <v>977</v>
      </c>
      <c r="I527" s="47">
        <v>68308012780</v>
      </c>
      <c r="J527" s="47"/>
      <c r="K527" s="47"/>
      <c r="L527" s="47"/>
      <c r="M527" s="47"/>
      <c r="N527" s="47"/>
    </row>
    <row r="528" spans="1:14" ht="12.5">
      <c r="A528" s="4">
        <v>527</v>
      </c>
      <c r="B528" s="4" t="s">
        <v>544</v>
      </c>
      <c r="C528" s="4">
        <v>2001242566</v>
      </c>
      <c r="D528" s="47" t="s">
        <v>1718</v>
      </c>
      <c r="E528" s="47" t="s">
        <v>1129</v>
      </c>
      <c r="F528" s="68" t="s">
        <v>736</v>
      </c>
      <c r="G528" s="142">
        <v>39597</v>
      </c>
      <c r="H528" s="47" t="s">
        <v>982</v>
      </c>
      <c r="I528" s="47">
        <v>68208006899</v>
      </c>
      <c r="J528" s="47"/>
      <c r="K528" s="47"/>
      <c r="L528" s="47"/>
      <c r="M528" s="47"/>
      <c r="N528" s="47"/>
    </row>
    <row r="529" spans="1:14" ht="12.5">
      <c r="A529" s="4">
        <v>528</v>
      </c>
      <c r="B529" s="4" t="s">
        <v>544</v>
      </c>
      <c r="C529" s="4">
        <v>2001242567</v>
      </c>
      <c r="D529" s="47" t="s">
        <v>1719</v>
      </c>
      <c r="E529" s="47" t="s">
        <v>1592</v>
      </c>
      <c r="F529" s="68" t="s">
        <v>565</v>
      </c>
      <c r="G529" s="142">
        <v>39702</v>
      </c>
      <c r="H529" s="47" t="s">
        <v>977</v>
      </c>
      <c r="I529" s="47">
        <v>68308010011</v>
      </c>
      <c r="J529" s="47"/>
      <c r="K529" s="47"/>
      <c r="L529" s="47"/>
      <c r="M529" s="47"/>
      <c r="N529" s="47"/>
    </row>
    <row r="530" spans="1:14" ht="12.5">
      <c r="A530" s="4">
        <v>529</v>
      </c>
      <c r="B530" s="4" t="s">
        <v>544</v>
      </c>
      <c r="C530" s="4">
        <v>2001128274</v>
      </c>
      <c r="D530" s="47" t="s">
        <v>1328</v>
      </c>
      <c r="E530" s="47" t="s">
        <v>1720</v>
      </c>
      <c r="F530" s="68" t="s">
        <v>566</v>
      </c>
      <c r="G530" s="142">
        <v>39497</v>
      </c>
      <c r="H530" s="47" t="s">
        <v>977</v>
      </c>
      <c r="I530" s="47">
        <v>68308004418</v>
      </c>
      <c r="J530" s="47"/>
      <c r="K530" s="47"/>
      <c r="L530" s="47"/>
      <c r="M530" s="47"/>
      <c r="N530" s="47"/>
    </row>
    <row r="531" spans="1:14" ht="12.5">
      <c r="A531" s="4">
        <v>530</v>
      </c>
      <c r="B531" s="4" t="s">
        <v>544</v>
      </c>
      <c r="C531" s="4">
        <v>2001280501</v>
      </c>
      <c r="D531" s="47" t="s">
        <v>1236</v>
      </c>
      <c r="E531" s="47" t="s">
        <v>1076</v>
      </c>
      <c r="F531" s="68" t="s">
        <v>567</v>
      </c>
      <c r="G531" s="142">
        <v>39598</v>
      </c>
      <c r="H531" s="47" t="s">
        <v>977</v>
      </c>
      <c r="I531" s="47">
        <v>68308003435</v>
      </c>
      <c r="J531" s="47"/>
      <c r="K531" s="47"/>
      <c r="L531" s="47"/>
      <c r="M531" s="47"/>
      <c r="N531" s="47"/>
    </row>
    <row r="532" spans="1:14" ht="12.5">
      <c r="A532" s="4">
        <v>531</v>
      </c>
      <c r="B532" s="4" t="s">
        <v>544</v>
      </c>
      <c r="C532" s="4">
        <v>2001128277</v>
      </c>
      <c r="D532" s="47" t="s">
        <v>1721</v>
      </c>
      <c r="E532" s="47" t="s">
        <v>1076</v>
      </c>
      <c r="F532" s="68" t="s">
        <v>568</v>
      </c>
      <c r="G532" s="143">
        <v>39766</v>
      </c>
      <c r="H532" s="47" t="s">
        <v>977</v>
      </c>
      <c r="I532" s="47">
        <v>68308002582</v>
      </c>
      <c r="J532" s="47"/>
      <c r="K532" s="47"/>
      <c r="L532" s="47"/>
      <c r="M532" s="47"/>
      <c r="N532" s="47"/>
    </row>
    <row r="533" spans="1:14" ht="12.5">
      <c r="A533" s="4">
        <v>532</v>
      </c>
      <c r="B533" s="4" t="s">
        <v>544</v>
      </c>
      <c r="C533" s="4">
        <v>2001280445</v>
      </c>
      <c r="D533" s="47" t="s">
        <v>1722</v>
      </c>
      <c r="E533" s="47" t="s">
        <v>1371</v>
      </c>
      <c r="F533" s="68" t="s">
        <v>569</v>
      </c>
      <c r="G533" s="142">
        <v>39594</v>
      </c>
      <c r="H533" s="47" t="s">
        <v>977</v>
      </c>
      <c r="I533" s="47">
        <v>68308011168</v>
      </c>
      <c r="J533" s="47"/>
      <c r="K533" s="47"/>
      <c r="L533" s="47"/>
      <c r="M533" s="47"/>
      <c r="N533" s="47"/>
    </row>
    <row r="534" spans="1:14" ht="12.5">
      <c r="A534" s="4">
        <v>533</v>
      </c>
      <c r="B534" s="4" t="s">
        <v>544</v>
      </c>
      <c r="C534" s="4">
        <v>2001269771</v>
      </c>
      <c r="D534" s="47" t="s">
        <v>1250</v>
      </c>
      <c r="E534" s="47" t="s">
        <v>1723</v>
      </c>
      <c r="F534" s="68" t="s">
        <v>570</v>
      </c>
      <c r="G534" s="142">
        <v>39500</v>
      </c>
      <c r="H534" s="47" t="s">
        <v>977</v>
      </c>
      <c r="I534" s="47">
        <v>68308001197</v>
      </c>
      <c r="J534" s="47"/>
      <c r="K534" s="47"/>
      <c r="L534" s="47"/>
      <c r="M534" s="47"/>
      <c r="N534" s="47"/>
    </row>
    <row r="535" spans="1:14" ht="12.5">
      <c r="A535" s="4">
        <v>534</v>
      </c>
      <c r="B535" s="4" t="s">
        <v>544</v>
      </c>
      <c r="C535" s="4">
        <v>2001269772</v>
      </c>
      <c r="D535" s="47" t="s">
        <v>1724</v>
      </c>
      <c r="E535" s="47" t="s">
        <v>1028</v>
      </c>
      <c r="F535" s="68" t="s">
        <v>571</v>
      </c>
      <c r="G535" s="142">
        <v>39567</v>
      </c>
      <c r="H535" s="47" t="s">
        <v>977</v>
      </c>
      <c r="I535" s="47">
        <v>68308011700</v>
      </c>
      <c r="J535" s="47"/>
      <c r="K535" s="47"/>
      <c r="L535" s="47"/>
      <c r="M535" s="47"/>
      <c r="N535" s="47"/>
    </row>
    <row r="536" spans="1:14" ht="12.5">
      <c r="A536" s="4">
        <v>535</v>
      </c>
      <c r="B536" s="4" t="s">
        <v>572</v>
      </c>
      <c r="C536" s="4">
        <v>2001128250</v>
      </c>
      <c r="D536" s="47" t="s">
        <v>1725</v>
      </c>
      <c r="E536" s="47" t="s">
        <v>1189</v>
      </c>
      <c r="F536" s="68" t="s">
        <v>573</v>
      </c>
      <c r="G536" s="142">
        <v>39474</v>
      </c>
      <c r="H536" s="47" t="s">
        <v>977</v>
      </c>
      <c r="I536" s="47">
        <v>68308004320</v>
      </c>
      <c r="J536" s="47"/>
      <c r="K536" s="47"/>
      <c r="L536" s="47"/>
      <c r="M536" s="47"/>
      <c r="N536" s="47"/>
    </row>
    <row r="537" spans="1:14" ht="12.5">
      <c r="A537" s="4">
        <v>536</v>
      </c>
      <c r="B537" s="4" t="s">
        <v>572</v>
      </c>
      <c r="C537" s="4">
        <v>2001280475</v>
      </c>
      <c r="D537" s="47" t="s">
        <v>1726</v>
      </c>
      <c r="E537" s="47" t="s">
        <v>1189</v>
      </c>
      <c r="F537" s="68" t="s">
        <v>574</v>
      </c>
      <c r="G537" s="142">
        <v>39492</v>
      </c>
      <c r="H537" s="47" t="s">
        <v>977</v>
      </c>
      <c r="I537" s="47">
        <v>68308003198</v>
      </c>
      <c r="J537" s="144"/>
      <c r="K537" s="144"/>
      <c r="L537" s="144"/>
      <c r="M537" s="144"/>
      <c r="N537" s="144"/>
    </row>
    <row r="538" spans="1:14" ht="12.5">
      <c r="A538" s="4">
        <v>537</v>
      </c>
      <c r="B538" s="4" t="s">
        <v>572</v>
      </c>
      <c r="C538" s="4">
        <v>2001242545</v>
      </c>
      <c r="D538" s="47" t="s">
        <v>1727</v>
      </c>
      <c r="E538" s="47" t="s">
        <v>1034</v>
      </c>
      <c r="F538" s="68" t="s">
        <v>737</v>
      </c>
      <c r="G538" s="142">
        <v>39654</v>
      </c>
      <c r="H538" s="47" t="s">
        <v>977</v>
      </c>
      <c r="I538" s="47">
        <v>68308008563</v>
      </c>
      <c r="J538" s="47"/>
      <c r="K538" s="47"/>
      <c r="L538" s="47"/>
      <c r="M538" s="47"/>
      <c r="N538" s="47"/>
    </row>
    <row r="539" spans="1:14" ht="12.5">
      <c r="A539" s="4">
        <v>538</v>
      </c>
      <c r="B539" s="4" t="s">
        <v>572</v>
      </c>
      <c r="C539" s="4">
        <v>2001280419</v>
      </c>
      <c r="D539" s="47" t="s">
        <v>1728</v>
      </c>
      <c r="E539" s="47" t="s">
        <v>1729</v>
      </c>
      <c r="F539" s="68" t="s">
        <v>575</v>
      </c>
      <c r="G539" s="142">
        <v>39688</v>
      </c>
      <c r="H539" s="47" t="s">
        <v>982</v>
      </c>
      <c r="I539" s="47">
        <v>68208010842</v>
      </c>
      <c r="J539" s="144"/>
      <c r="K539" s="144"/>
      <c r="L539" s="144"/>
      <c r="M539" s="144"/>
      <c r="N539" s="144"/>
    </row>
    <row r="540" spans="1:14" ht="12.5">
      <c r="A540" s="4">
        <v>539</v>
      </c>
      <c r="B540" s="4" t="s">
        <v>572</v>
      </c>
      <c r="C540" s="4">
        <v>2001280479</v>
      </c>
      <c r="D540" s="47" t="s">
        <v>1730</v>
      </c>
      <c r="E540" s="47" t="s">
        <v>1191</v>
      </c>
      <c r="F540" s="68" t="s">
        <v>576</v>
      </c>
      <c r="G540" s="143">
        <v>39769</v>
      </c>
      <c r="H540" s="47" t="s">
        <v>977</v>
      </c>
      <c r="I540" s="47">
        <v>68308001174</v>
      </c>
      <c r="J540" s="144"/>
      <c r="K540" s="144"/>
      <c r="L540" s="144"/>
      <c r="M540" s="144"/>
      <c r="N540" s="144"/>
    </row>
    <row r="541" spans="1:14" ht="12.5">
      <c r="A541" s="4">
        <v>540</v>
      </c>
      <c r="B541" s="4" t="s">
        <v>572</v>
      </c>
      <c r="C541" s="4">
        <v>2001280422</v>
      </c>
      <c r="D541" s="47" t="s">
        <v>1726</v>
      </c>
      <c r="E541" s="47" t="s">
        <v>1731</v>
      </c>
      <c r="F541" s="68" t="s">
        <v>577</v>
      </c>
      <c r="G541" s="142">
        <v>39589</v>
      </c>
      <c r="H541" s="47" t="s">
        <v>977</v>
      </c>
      <c r="I541" s="47">
        <v>68308005559</v>
      </c>
      <c r="J541" s="144"/>
      <c r="K541" s="144"/>
      <c r="L541" s="144"/>
      <c r="M541" s="144"/>
      <c r="N541" s="144"/>
    </row>
    <row r="542" spans="1:14" ht="12.5">
      <c r="A542" s="4">
        <v>541</v>
      </c>
      <c r="B542" s="4" t="s">
        <v>572</v>
      </c>
      <c r="C542" s="4">
        <v>2001128192</v>
      </c>
      <c r="D542" s="47" t="s">
        <v>1732</v>
      </c>
      <c r="E542" s="47" t="s">
        <v>1733</v>
      </c>
      <c r="F542" s="68" t="s">
        <v>578</v>
      </c>
      <c r="G542" s="142">
        <v>39452</v>
      </c>
      <c r="H542" s="47" t="s">
        <v>982</v>
      </c>
      <c r="I542" s="47">
        <v>68208002673</v>
      </c>
      <c r="J542" s="47"/>
      <c r="K542" s="47"/>
      <c r="L542" s="47"/>
      <c r="M542" s="47"/>
      <c r="N542" s="47"/>
    </row>
    <row r="543" spans="1:14" ht="12.5">
      <c r="A543" s="4">
        <v>542</v>
      </c>
      <c r="B543" s="4" t="s">
        <v>572</v>
      </c>
      <c r="C543" s="4">
        <v>2001280424</v>
      </c>
      <c r="D543" s="47" t="s">
        <v>1535</v>
      </c>
      <c r="E543" s="47" t="s">
        <v>1734</v>
      </c>
      <c r="F543" s="68" t="s">
        <v>579</v>
      </c>
      <c r="G543" s="142">
        <v>39466</v>
      </c>
      <c r="H543" s="47" t="s">
        <v>982</v>
      </c>
      <c r="I543" s="47">
        <v>68208007986</v>
      </c>
      <c r="J543" s="144"/>
      <c r="K543" s="144"/>
      <c r="L543" s="144"/>
      <c r="M543" s="144"/>
      <c r="N543" s="144"/>
    </row>
    <row r="544" spans="1:14" ht="12.5">
      <c r="A544" s="4">
        <v>543</v>
      </c>
      <c r="B544" s="4" t="s">
        <v>572</v>
      </c>
      <c r="C544" s="4">
        <v>2001128259</v>
      </c>
      <c r="D544" s="47" t="s">
        <v>1735</v>
      </c>
      <c r="E544" s="47" t="s">
        <v>1736</v>
      </c>
      <c r="F544" s="68" t="s">
        <v>580</v>
      </c>
      <c r="G544" s="142">
        <v>39595</v>
      </c>
      <c r="H544" s="47" t="s">
        <v>977</v>
      </c>
      <c r="I544" s="47">
        <v>68308001046</v>
      </c>
      <c r="J544" s="47"/>
      <c r="K544" s="47"/>
      <c r="L544" s="47"/>
      <c r="M544" s="47"/>
      <c r="N544" s="47"/>
    </row>
    <row r="545" spans="1:14" ht="12.5">
      <c r="A545" s="4">
        <v>544</v>
      </c>
      <c r="B545" s="4" t="s">
        <v>572</v>
      </c>
      <c r="C545" s="4">
        <v>2001128229</v>
      </c>
      <c r="D545" s="47" t="s">
        <v>1737</v>
      </c>
      <c r="E545" s="47" t="s">
        <v>1499</v>
      </c>
      <c r="F545" s="68" t="s">
        <v>581</v>
      </c>
      <c r="G545" s="142">
        <v>39576</v>
      </c>
      <c r="H545" s="47" t="s">
        <v>977</v>
      </c>
      <c r="I545" s="47">
        <v>68308008576</v>
      </c>
      <c r="J545" s="47"/>
      <c r="K545" s="47"/>
      <c r="L545" s="47"/>
      <c r="M545" s="47"/>
      <c r="N545" s="47"/>
    </row>
    <row r="546" spans="1:14" ht="12.5">
      <c r="A546" s="4">
        <v>545</v>
      </c>
      <c r="B546" s="4" t="s">
        <v>572</v>
      </c>
      <c r="C546" s="4">
        <v>2001280486</v>
      </c>
      <c r="D546" s="47" t="s">
        <v>995</v>
      </c>
      <c r="E546" s="47" t="s">
        <v>1738</v>
      </c>
      <c r="F546" s="68" t="s">
        <v>582</v>
      </c>
      <c r="G546" s="142">
        <v>39536</v>
      </c>
      <c r="H546" s="47" t="s">
        <v>977</v>
      </c>
      <c r="I546" s="47">
        <v>68308004879</v>
      </c>
      <c r="J546" s="47"/>
      <c r="K546" s="47"/>
      <c r="L546" s="47"/>
      <c r="M546" s="47"/>
      <c r="N546" s="47"/>
    </row>
    <row r="547" spans="1:14" ht="12.5">
      <c r="A547" s="4">
        <v>546</v>
      </c>
      <c r="B547" s="4" t="s">
        <v>572</v>
      </c>
      <c r="C547" s="4">
        <v>2001128232</v>
      </c>
      <c r="D547" s="47" t="s">
        <v>1236</v>
      </c>
      <c r="E547" s="47" t="s">
        <v>1199</v>
      </c>
      <c r="F547" s="68" t="s">
        <v>583</v>
      </c>
      <c r="G547" s="142">
        <v>39559</v>
      </c>
      <c r="H547" s="47" t="s">
        <v>977</v>
      </c>
      <c r="I547" s="47">
        <v>68308002629</v>
      </c>
      <c r="J547" s="47"/>
      <c r="K547" s="47"/>
      <c r="L547" s="47"/>
      <c r="M547" s="47"/>
      <c r="N547" s="47"/>
    </row>
    <row r="548" spans="1:14" ht="12.5">
      <c r="A548" s="4">
        <v>547</v>
      </c>
      <c r="B548" s="4" t="s">
        <v>572</v>
      </c>
      <c r="C548" s="4">
        <v>2001280488</v>
      </c>
      <c r="D548" s="47" t="s">
        <v>1739</v>
      </c>
      <c r="E548" s="47" t="s">
        <v>1740</v>
      </c>
      <c r="F548" s="68" t="s">
        <v>584</v>
      </c>
      <c r="G548" s="142">
        <v>39519</v>
      </c>
      <c r="H548" s="47" t="s">
        <v>982</v>
      </c>
      <c r="I548" s="47">
        <v>68208012262</v>
      </c>
      <c r="J548" s="47"/>
      <c r="K548" s="47"/>
      <c r="L548" s="47"/>
      <c r="M548" s="47"/>
      <c r="N548" s="47"/>
    </row>
    <row r="549" spans="1:14" ht="12.5">
      <c r="A549" s="4">
        <v>548</v>
      </c>
      <c r="B549" s="4" t="s">
        <v>572</v>
      </c>
      <c r="C549" s="4">
        <v>2001128263</v>
      </c>
      <c r="D549" s="47" t="s">
        <v>1236</v>
      </c>
      <c r="E549" s="47" t="s">
        <v>1741</v>
      </c>
      <c r="F549" s="68" t="s">
        <v>585</v>
      </c>
      <c r="G549" s="142">
        <v>39468</v>
      </c>
      <c r="H549" s="47" t="s">
        <v>977</v>
      </c>
      <c r="I549" s="47">
        <v>68308013094</v>
      </c>
      <c r="J549" s="47"/>
      <c r="K549" s="47"/>
      <c r="L549" s="47"/>
      <c r="M549" s="47"/>
      <c r="N549" s="47"/>
    </row>
    <row r="550" spans="1:14" ht="12.5">
      <c r="A550" s="4">
        <v>549</v>
      </c>
      <c r="B550" s="4" t="s">
        <v>572</v>
      </c>
      <c r="C550" s="4">
        <v>2001242554</v>
      </c>
      <c r="D550" s="47" t="s">
        <v>1742</v>
      </c>
      <c r="E550" s="47" t="s">
        <v>1530</v>
      </c>
      <c r="F550" s="68" t="s">
        <v>586</v>
      </c>
      <c r="G550" s="142">
        <v>39651</v>
      </c>
      <c r="H550" s="47" t="s">
        <v>982</v>
      </c>
      <c r="I550" s="47">
        <v>68208004731</v>
      </c>
      <c r="J550" s="47"/>
      <c r="K550" s="47"/>
      <c r="L550" s="47"/>
      <c r="M550" s="47"/>
      <c r="N550" s="47"/>
    </row>
    <row r="551" spans="1:14" ht="12.5">
      <c r="A551" s="4">
        <v>550</v>
      </c>
      <c r="B551" s="4" t="s">
        <v>572</v>
      </c>
      <c r="C551" s="4">
        <v>2001242523</v>
      </c>
      <c r="D551" s="47" t="s">
        <v>1743</v>
      </c>
      <c r="E551" s="47" t="s">
        <v>1042</v>
      </c>
      <c r="F551" s="68" t="s">
        <v>587</v>
      </c>
      <c r="G551" s="142">
        <v>39574</v>
      </c>
      <c r="H551" s="47" t="s">
        <v>982</v>
      </c>
      <c r="I551" s="47">
        <v>68208009625</v>
      </c>
      <c r="J551" s="47"/>
      <c r="K551" s="47"/>
      <c r="L551" s="47"/>
      <c r="M551" s="47"/>
      <c r="N551" s="47"/>
    </row>
    <row r="552" spans="1:14" ht="12.5">
      <c r="A552" s="4">
        <v>551</v>
      </c>
      <c r="B552" s="4" t="s">
        <v>572</v>
      </c>
      <c r="C552" s="4">
        <v>2001242557</v>
      </c>
      <c r="D552" s="47" t="s">
        <v>1744</v>
      </c>
      <c r="E552" s="47" t="s">
        <v>1108</v>
      </c>
      <c r="F552" s="68" t="s">
        <v>588</v>
      </c>
      <c r="G552" s="142">
        <v>39576</v>
      </c>
      <c r="H552" s="47" t="s">
        <v>977</v>
      </c>
      <c r="I552" s="47">
        <v>68308002258</v>
      </c>
      <c r="J552" s="47"/>
      <c r="K552" s="47"/>
      <c r="L552" s="47"/>
      <c r="M552" s="47"/>
      <c r="N552" s="47"/>
    </row>
    <row r="553" spans="1:14" ht="12.5">
      <c r="A553" s="4">
        <v>552</v>
      </c>
      <c r="B553" s="4" t="s">
        <v>572</v>
      </c>
      <c r="C553" s="4">
        <v>2001280868</v>
      </c>
      <c r="D553" s="47" t="s">
        <v>1745</v>
      </c>
      <c r="E553" s="47" t="s">
        <v>1746</v>
      </c>
      <c r="F553" s="68" t="s">
        <v>589</v>
      </c>
      <c r="G553" s="142">
        <v>39550</v>
      </c>
      <c r="H553" s="47" t="s">
        <v>982</v>
      </c>
      <c r="I553" s="47">
        <v>68208007295</v>
      </c>
      <c r="J553" s="47"/>
      <c r="K553" s="47"/>
      <c r="L553" s="47"/>
      <c r="M553" s="47"/>
      <c r="N553" s="47"/>
    </row>
    <row r="554" spans="1:14" ht="12.5">
      <c r="A554" s="4">
        <v>553</v>
      </c>
      <c r="B554" s="4" t="s">
        <v>572</v>
      </c>
      <c r="C554" s="4">
        <v>2001223977</v>
      </c>
      <c r="D554" s="47" t="s">
        <v>1747</v>
      </c>
      <c r="E554" s="47" t="s">
        <v>1003</v>
      </c>
      <c r="F554" s="68" t="s">
        <v>590</v>
      </c>
      <c r="G554" s="143">
        <v>39800</v>
      </c>
      <c r="H554" s="47" t="s">
        <v>977</v>
      </c>
      <c r="I554" s="47">
        <v>68308003233</v>
      </c>
      <c r="J554" s="47"/>
      <c r="K554" s="47"/>
      <c r="L554" s="47"/>
      <c r="M554" s="47"/>
      <c r="N554" s="47"/>
    </row>
    <row r="555" spans="1:14" ht="12.5">
      <c r="A555" s="4">
        <v>554</v>
      </c>
      <c r="B555" s="4" t="s">
        <v>572</v>
      </c>
      <c r="C555" s="4">
        <v>2001280436</v>
      </c>
      <c r="D555" s="47" t="s">
        <v>1748</v>
      </c>
      <c r="E555" s="47" t="s">
        <v>1117</v>
      </c>
      <c r="F555" s="68" t="s">
        <v>591</v>
      </c>
      <c r="G555" s="142">
        <v>39580</v>
      </c>
      <c r="H555" s="47" t="s">
        <v>977</v>
      </c>
      <c r="I555" s="47">
        <v>68308006137</v>
      </c>
      <c r="J555" s="144"/>
      <c r="K555" s="144"/>
      <c r="L555" s="144"/>
      <c r="M555" s="144"/>
      <c r="N555" s="144"/>
    </row>
    <row r="556" spans="1:14" ht="12.5">
      <c r="A556" s="4">
        <v>555</v>
      </c>
      <c r="B556" s="4" t="s">
        <v>572</v>
      </c>
      <c r="C556" s="4">
        <v>2001242531</v>
      </c>
      <c r="D556" s="47" t="s">
        <v>1749</v>
      </c>
      <c r="E556" s="47" t="s">
        <v>1117</v>
      </c>
      <c r="F556" s="68" t="s">
        <v>592</v>
      </c>
      <c r="G556" s="142">
        <v>39580</v>
      </c>
      <c r="H556" s="47" t="s">
        <v>977</v>
      </c>
      <c r="I556" s="47">
        <v>68308002493</v>
      </c>
      <c r="J556" s="47"/>
      <c r="K556" s="47"/>
      <c r="L556" s="47"/>
      <c r="M556" s="47"/>
      <c r="N556" s="47"/>
    </row>
    <row r="557" spans="1:14" ht="12.5">
      <c r="A557" s="4">
        <v>556</v>
      </c>
      <c r="B557" s="4" t="s">
        <v>572</v>
      </c>
      <c r="C557" s="4">
        <v>2001280437</v>
      </c>
      <c r="D557" s="47" t="s">
        <v>1750</v>
      </c>
      <c r="E557" s="47" t="s">
        <v>1429</v>
      </c>
      <c r="F557" s="68" t="s">
        <v>593</v>
      </c>
      <c r="G557" s="142">
        <v>39469</v>
      </c>
      <c r="H557" s="47" t="s">
        <v>977</v>
      </c>
      <c r="I557" s="47">
        <v>68308012600</v>
      </c>
      <c r="J557" s="144"/>
      <c r="K557" s="144"/>
      <c r="L557" s="144"/>
      <c r="M557" s="144"/>
      <c r="N557" s="144"/>
    </row>
    <row r="558" spans="1:14" ht="12.5">
      <c r="A558" s="4">
        <v>557</v>
      </c>
      <c r="B558" s="4" t="s">
        <v>572</v>
      </c>
      <c r="C558" s="4">
        <v>2001128206</v>
      </c>
      <c r="D558" s="47" t="s">
        <v>1751</v>
      </c>
      <c r="E558" s="47" t="s">
        <v>1429</v>
      </c>
      <c r="F558" s="68" t="s">
        <v>594</v>
      </c>
      <c r="G558" s="142">
        <v>39491</v>
      </c>
      <c r="H558" s="47" t="s">
        <v>977</v>
      </c>
      <c r="I558" s="47">
        <v>68308013068</v>
      </c>
      <c r="J558" s="47"/>
      <c r="K558" s="47"/>
      <c r="L558" s="47"/>
      <c r="M558" s="47"/>
      <c r="N558" s="47"/>
    </row>
    <row r="559" spans="1:14" ht="12.5">
      <c r="A559" s="4">
        <v>558</v>
      </c>
      <c r="B559" s="4" t="s">
        <v>572</v>
      </c>
      <c r="C559" s="4">
        <v>2001280431</v>
      </c>
      <c r="D559" s="47" t="s">
        <v>1462</v>
      </c>
      <c r="E559" s="47" t="s">
        <v>1752</v>
      </c>
      <c r="F559" s="68" t="s">
        <v>595</v>
      </c>
      <c r="G559" s="142">
        <v>39692</v>
      </c>
      <c r="H559" s="47" t="s">
        <v>977</v>
      </c>
      <c r="I559" s="47">
        <v>68308000777</v>
      </c>
      <c r="J559" s="144"/>
      <c r="K559" s="144"/>
      <c r="L559" s="144"/>
      <c r="M559" s="144"/>
      <c r="N559" s="144"/>
    </row>
    <row r="560" spans="1:14" ht="12.5">
      <c r="A560" s="4">
        <v>559</v>
      </c>
      <c r="B560" s="4" t="s">
        <v>572</v>
      </c>
      <c r="C560" s="4">
        <v>2001128242</v>
      </c>
      <c r="D560" s="47" t="s">
        <v>1419</v>
      </c>
      <c r="E560" s="47" t="s">
        <v>1438</v>
      </c>
      <c r="F560" s="68" t="s">
        <v>596</v>
      </c>
      <c r="G560" s="142">
        <v>39557</v>
      </c>
      <c r="H560" s="47" t="s">
        <v>977</v>
      </c>
      <c r="I560" s="47">
        <v>68308000139</v>
      </c>
      <c r="J560" s="47"/>
      <c r="K560" s="47"/>
      <c r="L560" s="47"/>
      <c r="M560" s="47"/>
      <c r="N560" s="47"/>
    </row>
    <row r="561" spans="1:14" ht="12.5">
      <c r="A561" s="4">
        <v>560</v>
      </c>
      <c r="B561" s="4" t="s">
        <v>572</v>
      </c>
      <c r="C561" s="4">
        <v>2001280439</v>
      </c>
      <c r="D561" s="47" t="s">
        <v>1753</v>
      </c>
      <c r="E561" s="47" t="s">
        <v>1440</v>
      </c>
      <c r="F561" s="68" t="s">
        <v>597</v>
      </c>
      <c r="G561" s="142">
        <v>39448</v>
      </c>
      <c r="H561" s="47" t="s">
        <v>977</v>
      </c>
      <c r="I561" s="47">
        <v>68308004606</v>
      </c>
      <c r="J561" s="144"/>
      <c r="K561" s="144"/>
      <c r="L561" s="144"/>
      <c r="M561" s="144"/>
      <c r="N561" s="144"/>
    </row>
    <row r="562" spans="1:14" ht="12.5">
      <c r="A562" s="4">
        <v>561</v>
      </c>
      <c r="B562" s="4" t="s">
        <v>572</v>
      </c>
      <c r="C562" s="4">
        <v>2001280442</v>
      </c>
      <c r="D562" s="47" t="s">
        <v>1754</v>
      </c>
      <c r="E562" s="47" t="s">
        <v>1068</v>
      </c>
      <c r="F562" s="68" t="s">
        <v>598</v>
      </c>
      <c r="G562" s="142">
        <v>39630</v>
      </c>
      <c r="H562" s="47" t="s">
        <v>977</v>
      </c>
      <c r="I562" s="47">
        <v>68308003222</v>
      </c>
      <c r="J562" s="47"/>
      <c r="K562" s="47"/>
      <c r="L562" s="47"/>
      <c r="M562" s="47"/>
      <c r="N562" s="47"/>
    </row>
    <row r="563" spans="1:14" ht="12.5">
      <c r="A563" s="4">
        <v>562</v>
      </c>
      <c r="B563" s="4" t="s">
        <v>572</v>
      </c>
      <c r="C563" s="4">
        <v>2001269764</v>
      </c>
      <c r="D563" s="47" t="s">
        <v>1755</v>
      </c>
      <c r="E563" s="47" t="s">
        <v>1716</v>
      </c>
      <c r="F563" s="68" t="s">
        <v>599</v>
      </c>
      <c r="G563" s="142">
        <v>39719</v>
      </c>
      <c r="H563" s="47" t="s">
        <v>977</v>
      </c>
      <c r="I563" s="47">
        <v>68308002567</v>
      </c>
      <c r="J563" s="144"/>
      <c r="K563" s="144"/>
      <c r="L563" s="144"/>
      <c r="M563" s="144"/>
      <c r="N563" s="144"/>
    </row>
    <row r="564" spans="1:14" ht="12.5">
      <c r="A564" s="4">
        <v>563</v>
      </c>
      <c r="B564" s="4" t="s">
        <v>572</v>
      </c>
      <c r="C564" s="4">
        <v>2001280441</v>
      </c>
      <c r="D564" s="47" t="s">
        <v>1598</v>
      </c>
      <c r="E564" s="47" t="s">
        <v>1756</v>
      </c>
      <c r="F564" s="68" t="s">
        <v>600</v>
      </c>
      <c r="G564" s="142">
        <v>39531</v>
      </c>
      <c r="H564" s="47" t="s">
        <v>977</v>
      </c>
      <c r="I564" s="47">
        <v>68308002102</v>
      </c>
      <c r="J564" s="47"/>
      <c r="K564" s="47"/>
      <c r="L564" s="47"/>
      <c r="M564" s="47"/>
      <c r="N564" s="47"/>
    </row>
    <row r="565" spans="1:14" ht="12.5">
      <c r="A565" s="4">
        <v>564</v>
      </c>
      <c r="B565" s="4" t="s">
        <v>572</v>
      </c>
      <c r="C565" s="4">
        <v>2001242540</v>
      </c>
      <c r="D565" s="47" t="s">
        <v>1757</v>
      </c>
      <c r="E565" s="47" t="s">
        <v>1592</v>
      </c>
      <c r="F565" s="68" t="s">
        <v>601</v>
      </c>
      <c r="G565" s="142">
        <v>39502</v>
      </c>
      <c r="H565" s="47" t="s">
        <v>982</v>
      </c>
      <c r="I565" s="47">
        <v>68208008051</v>
      </c>
      <c r="J565" s="47"/>
      <c r="K565" s="47"/>
      <c r="L565" s="47"/>
      <c r="M565" s="47"/>
      <c r="N565" s="47"/>
    </row>
    <row r="566" spans="1:14" ht="12.5">
      <c r="A566" s="4">
        <v>565</v>
      </c>
      <c r="B566" s="4" t="s">
        <v>572</v>
      </c>
      <c r="C566" s="4">
        <v>2001185128</v>
      </c>
      <c r="D566" s="47" t="s">
        <v>1758</v>
      </c>
      <c r="E566" s="47" t="s">
        <v>1078</v>
      </c>
      <c r="F566" s="68" t="s">
        <v>602</v>
      </c>
      <c r="G566" s="143">
        <v>39775</v>
      </c>
      <c r="H566" s="47" t="s">
        <v>977</v>
      </c>
      <c r="I566" s="47">
        <v>68308004750</v>
      </c>
      <c r="J566" s="47"/>
      <c r="K566" s="47"/>
      <c r="L566" s="47"/>
      <c r="M566" s="47"/>
      <c r="N566" s="47"/>
    </row>
    <row r="567" spans="1:14" ht="12.5">
      <c r="A567" s="4">
        <v>566</v>
      </c>
      <c r="B567" s="4" t="s">
        <v>572</v>
      </c>
      <c r="C567" s="4">
        <v>2001185133</v>
      </c>
      <c r="D567" s="47" t="s">
        <v>1759</v>
      </c>
      <c r="E567" s="47" t="s">
        <v>1224</v>
      </c>
      <c r="F567" s="68" t="s">
        <v>603</v>
      </c>
      <c r="G567" s="142">
        <v>39527</v>
      </c>
      <c r="H567" s="47" t="s">
        <v>977</v>
      </c>
      <c r="I567" s="47">
        <v>68308011625</v>
      </c>
      <c r="J567" s="47"/>
      <c r="K567" s="47"/>
      <c r="L567" s="47"/>
      <c r="M567" s="47"/>
      <c r="N567" s="47"/>
    </row>
    <row r="568" spans="1:14" ht="12.5">
      <c r="A568" s="4">
        <v>567</v>
      </c>
      <c r="B568" s="4" t="s">
        <v>604</v>
      </c>
      <c r="C568" s="4">
        <v>2001224018</v>
      </c>
      <c r="D568" s="47" t="s">
        <v>995</v>
      </c>
      <c r="E568" s="47" t="s">
        <v>1034</v>
      </c>
      <c r="F568" s="68" t="s">
        <v>605</v>
      </c>
      <c r="G568" s="142">
        <v>39658</v>
      </c>
      <c r="H568" s="47" t="s">
        <v>977</v>
      </c>
      <c r="I568" s="47">
        <v>68308012929</v>
      </c>
      <c r="J568" s="144"/>
      <c r="K568" s="144"/>
      <c r="L568" s="144"/>
      <c r="M568" s="144"/>
      <c r="N568" s="144"/>
    </row>
    <row r="569" spans="1:14" ht="12.5">
      <c r="A569" s="4">
        <v>568</v>
      </c>
      <c r="B569" s="4" t="s">
        <v>604</v>
      </c>
      <c r="C569" s="4">
        <v>2001223971</v>
      </c>
      <c r="D569" s="47" t="s">
        <v>1760</v>
      </c>
      <c r="E569" s="47" t="s">
        <v>1332</v>
      </c>
      <c r="F569" s="68" t="s">
        <v>606</v>
      </c>
      <c r="G569" s="142">
        <v>39587</v>
      </c>
      <c r="H569" s="47" t="s">
        <v>982</v>
      </c>
      <c r="I569" s="47">
        <v>68208000360</v>
      </c>
      <c r="J569" s="47"/>
      <c r="K569" s="47"/>
      <c r="L569" s="47"/>
      <c r="M569" s="47"/>
      <c r="N569" s="47"/>
    </row>
    <row r="570" spans="1:14" ht="12.5">
      <c r="A570" s="4">
        <v>569</v>
      </c>
      <c r="B570" s="4" t="s">
        <v>604</v>
      </c>
      <c r="C570" s="4">
        <v>2001185134</v>
      </c>
      <c r="D570" s="47" t="s">
        <v>1761</v>
      </c>
      <c r="E570" s="47" t="s">
        <v>1762</v>
      </c>
      <c r="F570" s="68" t="s">
        <v>607</v>
      </c>
      <c r="G570" s="142">
        <v>39511</v>
      </c>
      <c r="H570" s="47" t="s">
        <v>977</v>
      </c>
      <c r="I570" s="47">
        <v>68308001204</v>
      </c>
      <c r="J570" s="144"/>
      <c r="K570" s="144"/>
      <c r="L570" s="144"/>
      <c r="M570" s="144"/>
      <c r="N570" s="144"/>
    </row>
    <row r="571" spans="1:14" ht="12.5">
      <c r="A571" s="4">
        <v>570</v>
      </c>
      <c r="B571" s="4" t="s">
        <v>604</v>
      </c>
      <c r="C571" s="4">
        <v>2001224023</v>
      </c>
      <c r="D571" s="47" t="s">
        <v>1763</v>
      </c>
      <c r="E571" s="47" t="s">
        <v>1764</v>
      </c>
      <c r="F571" s="68" t="s">
        <v>608</v>
      </c>
      <c r="G571" s="143">
        <v>39807</v>
      </c>
      <c r="H571" s="47" t="s">
        <v>982</v>
      </c>
      <c r="I571" s="47">
        <v>68208009104</v>
      </c>
      <c r="J571" s="47"/>
      <c r="K571" s="47"/>
      <c r="L571" s="47"/>
      <c r="M571" s="47"/>
      <c r="N571" s="47"/>
    </row>
    <row r="572" spans="1:14" ht="12.5">
      <c r="A572" s="4">
        <v>571</v>
      </c>
      <c r="B572" s="4" t="s">
        <v>604</v>
      </c>
      <c r="C572" s="4">
        <v>2001185110</v>
      </c>
      <c r="D572" s="47" t="s">
        <v>1765</v>
      </c>
      <c r="E572" s="47" t="s">
        <v>1766</v>
      </c>
      <c r="F572" s="68" t="s">
        <v>609</v>
      </c>
      <c r="G572" s="142">
        <v>39594</v>
      </c>
      <c r="H572" s="47" t="s">
        <v>982</v>
      </c>
      <c r="I572" s="47">
        <v>68208001604</v>
      </c>
      <c r="J572" s="144"/>
      <c r="K572" s="144"/>
      <c r="L572" s="144"/>
      <c r="M572" s="144"/>
      <c r="N572" s="144"/>
    </row>
    <row r="573" spans="1:14" ht="12.5">
      <c r="A573" s="4">
        <v>572</v>
      </c>
      <c r="B573" s="4" t="s">
        <v>604</v>
      </c>
      <c r="C573" s="4">
        <v>2001174751</v>
      </c>
      <c r="D573" s="47" t="s">
        <v>995</v>
      </c>
      <c r="E573" s="47" t="s">
        <v>1570</v>
      </c>
      <c r="F573" s="68" t="s">
        <v>610</v>
      </c>
      <c r="G573" s="142">
        <v>39730</v>
      </c>
      <c r="H573" s="47" t="s">
        <v>977</v>
      </c>
      <c r="I573" s="47">
        <v>68308009407</v>
      </c>
      <c r="J573" s="144"/>
      <c r="K573" s="144"/>
      <c r="L573" s="144"/>
      <c r="M573" s="144"/>
      <c r="N573" s="144"/>
    </row>
    <row r="574" spans="1:14" ht="12.5">
      <c r="A574" s="4">
        <v>573</v>
      </c>
      <c r="B574" s="4" t="s">
        <v>604</v>
      </c>
      <c r="C574" s="4">
        <v>2001279630</v>
      </c>
      <c r="D574" s="47" t="s">
        <v>1143</v>
      </c>
      <c r="E574" s="47" t="s">
        <v>994</v>
      </c>
      <c r="F574" s="68" t="s">
        <v>611</v>
      </c>
      <c r="G574" s="142">
        <v>39693</v>
      </c>
      <c r="H574" s="47" t="s">
        <v>977</v>
      </c>
      <c r="I574" s="47">
        <v>68308000001</v>
      </c>
      <c r="J574" s="47"/>
      <c r="K574" s="47"/>
      <c r="L574" s="47"/>
      <c r="M574" s="47"/>
      <c r="N574" s="47"/>
    </row>
    <row r="575" spans="1:14" ht="12.5">
      <c r="A575" s="4">
        <v>574</v>
      </c>
      <c r="B575" s="4" t="s">
        <v>604</v>
      </c>
      <c r="C575" s="4">
        <v>2001185141</v>
      </c>
      <c r="D575" s="47" t="s">
        <v>1462</v>
      </c>
      <c r="E575" s="47" t="s">
        <v>994</v>
      </c>
      <c r="F575" s="68" t="s">
        <v>612</v>
      </c>
      <c r="G575" s="142">
        <v>39566</v>
      </c>
      <c r="H575" s="47" t="s">
        <v>977</v>
      </c>
      <c r="I575" s="47">
        <v>68308001801</v>
      </c>
      <c r="J575" s="144"/>
      <c r="K575" s="144"/>
      <c r="L575" s="144"/>
      <c r="M575" s="144"/>
      <c r="N575" s="144"/>
    </row>
    <row r="576" spans="1:14" ht="12.5">
      <c r="A576" s="4">
        <v>575</v>
      </c>
      <c r="B576" s="4" t="s">
        <v>604</v>
      </c>
      <c r="C576" s="4">
        <v>2001242558</v>
      </c>
      <c r="D576" s="47" t="s">
        <v>1767</v>
      </c>
      <c r="E576" s="47" t="s">
        <v>1108</v>
      </c>
      <c r="F576" s="68" t="s">
        <v>613</v>
      </c>
      <c r="G576" s="143">
        <v>39749</v>
      </c>
      <c r="H576" s="47" t="s">
        <v>977</v>
      </c>
      <c r="I576" s="47">
        <v>68308009318</v>
      </c>
      <c r="J576" s="47"/>
      <c r="K576" s="47"/>
      <c r="L576" s="47"/>
      <c r="M576" s="47"/>
      <c r="N576" s="47"/>
    </row>
    <row r="577" spans="1:14" ht="12.5">
      <c r="A577" s="4">
        <v>576</v>
      </c>
      <c r="B577" s="4" t="s">
        <v>604</v>
      </c>
      <c r="C577" s="4">
        <v>2001185114</v>
      </c>
      <c r="D577" s="47" t="s">
        <v>1768</v>
      </c>
      <c r="E577" s="47" t="s">
        <v>1110</v>
      </c>
      <c r="F577" s="68" t="s">
        <v>614</v>
      </c>
      <c r="G577" s="143">
        <v>39745</v>
      </c>
      <c r="H577" s="47" t="s">
        <v>977</v>
      </c>
      <c r="I577" s="47">
        <v>68308006125</v>
      </c>
      <c r="J577" s="144"/>
      <c r="K577" s="144"/>
      <c r="L577" s="144"/>
      <c r="M577" s="144"/>
      <c r="N577" s="144"/>
    </row>
    <row r="578" spans="1:14" ht="12.5">
      <c r="A578" s="4">
        <v>577</v>
      </c>
      <c r="B578" s="4" t="s">
        <v>604</v>
      </c>
      <c r="C578" s="4">
        <v>2001128265</v>
      </c>
      <c r="D578" s="47" t="s">
        <v>1769</v>
      </c>
      <c r="E578" s="47" t="s">
        <v>1055</v>
      </c>
      <c r="F578" s="68" t="s">
        <v>615</v>
      </c>
      <c r="G578" s="142">
        <v>39540</v>
      </c>
      <c r="H578" s="47" t="s">
        <v>977</v>
      </c>
      <c r="I578" s="47">
        <v>68308006936</v>
      </c>
      <c r="J578" s="144"/>
      <c r="K578" s="144"/>
      <c r="L578" s="144"/>
      <c r="M578" s="144"/>
      <c r="N578" s="144"/>
    </row>
    <row r="579" spans="1:14" ht="12.5">
      <c r="A579" s="4">
        <v>578</v>
      </c>
      <c r="B579" s="4" t="s">
        <v>604</v>
      </c>
      <c r="C579" s="4">
        <v>2001224031</v>
      </c>
      <c r="D579" s="47" t="s">
        <v>1043</v>
      </c>
      <c r="E579" s="47" t="s">
        <v>1770</v>
      </c>
      <c r="F579" s="68" t="s">
        <v>616</v>
      </c>
      <c r="G579" s="142">
        <v>39531</v>
      </c>
      <c r="H579" s="47" t="s">
        <v>977</v>
      </c>
      <c r="I579" s="47">
        <v>68308007731</v>
      </c>
      <c r="J579" s="47"/>
      <c r="K579" s="47"/>
      <c r="L579" s="47"/>
      <c r="M579" s="47"/>
      <c r="N579" s="47"/>
    </row>
    <row r="580" spans="1:14" ht="12.5">
      <c r="A580" s="4">
        <v>579</v>
      </c>
      <c r="B580" s="4" t="s">
        <v>604</v>
      </c>
      <c r="C580" s="4">
        <v>2001223979</v>
      </c>
      <c r="D580" s="47" t="s">
        <v>1771</v>
      </c>
      <c r="E580" s="47" t="s">
        <v>1772</v>
      </c>
      <c r="F580" s="68" t="s">
        <v>617</v>
      </c>
      <c r="G580" s="143">
        <v>39779</v>
      </c>
      <c r="H580" s="47" t="s">
        <v>982</v>
      </c>
      <c r="I580" s="47">
        <v>68208009713</v>
      </c>
      <c r="J580" s="47"/>
      <c r="K580" s="47"/>
      <c r="L580" s="47"/>
      <c r="M580" s="47"/>
      <c r="N580" s="47"/>
    </row>
    <row r="581" spans="1:14" ht="12.5">
      <c r="A581" s="4">
        <v>580</v>
      </c>
      <c r="B581" s="4" t="s">
        <v>604</v>
      </c>
      <c r="C581" s="4">
        <v>2001185144</v>
      </c>
      <c r="D581" s="47" t="s">
        <v>1215</v>
      </c>
      <c r="E581" s="47" t="s">
        <v>1773</v>
      </c>
      <c r="F581" s="68" t="s">
        <v>618</v>
      </c>
      <c r="G581" s="142">
        <v>39720</v>
      </c>
      <c r="H581" s="47" t="s">
        <v>977</v>
      </c>
      <c r="I581" s="47">
        <v>68308002406</v>
      </c>
      <c r="J581" s="144"/>
      <c r="K581" s="144"/>
      <c r="L581" s="144"/>
      <c r="M581" s="144"/>
      <c r="N581" s="144"/>
    </row>
    <row r="582" spans="1:14" ht="12.5">
      <c r="A582" s="4">
        <v>581</v>
      </c>
      <c r="B582" s="4" t="s">
        <v>604</v>
      </c>
      <c r="C582" s="4">
        <v>2001185156</v>
      </c>
      <c r="D582" s="47" t="s">
        <v>1774</v>
      </c>
      <c r="E582" s="47" t="s">
        <v>1057</v>
      </c>
      <c r="F582" s="68" t="s">
        <v>619</v>
      </c>
      <c r="G582" s="142">
        <v>39515</v>
      </c>
      <c r="H582" s="47" t="s">
        <v>977</v>
      </c>
      <c r="I582" s="47">
        <v>68308003365</v>
      </c>
      <c r="J582" s="144"/>
      <c r="K582" s="144"/>
      <c r="L582" s="144"/>
      <c r="M582" s="144"/>
      <c r="N582" s="144"/>
    </row>
    <row r="583" spans="1:14" ht="12.5">
      <c r="A583" s="4">
        <v>582</v>
      </c>
      <c r="B583" s="4" t="s">
        <v>604</v>
      </c>
      <c r="C583" s="4">
        <v>2001223989</v>
      </c>
      <c r="D583" s="47" t="s">
        <v>1775</v>
      </c>
      <c r="E583" s="47" t="s">
        <v>1776</v>
      </c>
      <c r="F583" s="68" t="s">
        <v>620</v>
      </c>
      <c r="G583" s="142">
        <v>39698</v>
      </c>
      <c r="H583" s="47" t="s">
        <v>982</v>
      </c>
      <c r="I583" s="47">
        <v>68208013580</v>
      </c>
      <c r="J583" s="47"/>
      <c r="K583" s="47"/>
      <c r="L583" s="47"/>
      <c r="M583" s="47"/>
      <c r="N583" s="47"/>
    </row>
    <row r="584" spans="1:14" ht="12.5">
      <c r="A584" s="4">
        <v>583</v>
      </c>
      <c r="B584" s="4" t="s">
        <v>604</v>
      </c>
      <c r="C584" s="4">
        <v>2001312642</v>
      </c>
      <c r="D584" s="47" t="s">
        <v>1777</v>
      </c>
      <c r="E584" s="47" t="s">
        <v>1399</v>
      </c>
      <c r="F584" s="68" t="s">
        <v>621</v>
      </c>
      <c r="G584" s="142">
        <v>39676</v>
      </c>
      <c r="H584" s="47" t="s">
        <v>977</v>
      </c>
      <c r="I584" s="47">
        <v>68308004741</v>
      </c>
      <c r="J584" s="144"/>
      <c r="K584" s="144"/>
      <c r="L584" s="144"/>
      <c r="M584" s="144"/>
      <c r="N584" s="144"/>
    </row>
    <row r="585" spans="1:14" ht="12.5">
      <c r="A585" s="4">
        <v>584</v>
      </c>
      <c r="B585" s="4" t="s">
        <v>604</v>
      </c>
      <c r="C585" s="4">
        <v>2001312648</v>
      </c>
      <c r="D585" s="47" t="s">
        <v>1778</v>
      </c>
      <c r="E585" s="47" t="s">
        <v>1545</v>
      </c>
      <c r="F585" s="68" t="s">
        <v>622</v>
      </c>
      <c r="G585" s="142">
        <v>39464</v>
      </c>
      <c r="H585" s="47" t="s">
        <v>982</v>
      </c>
      <c r="I585" s="47">
        <v>68208011027</v>
      </c>
      <c r="J585" s="144"/>
      <c r="K585" s="144"/>
      <c r="L585" s="144"/>
      <c r="M585" s="144"/>
      <c r="N585" s="144"/>
    </row>
    <row r="586" spans="1:14" ht="12.5">
      <c r="A586" s="4">
        <v>585</v>
      </c>
      <c r="B586" s="4" t="s">
        <v>604</v>
      </c>
      <c r="C586" s="4">
        <v>2001128208</v>
      </c>
      <c r="D586" s="47" t="s">
        <v>1779</v>
      </c>
      <c r="E586" s="47" t="s">
        <v>1780</v>
      </c>
      <c r="F586" s="68" t="s">
        <v>623</v>
      </c>
      <c r="G586" s="143">
        <v>39771</v>
      </c>
      <c r="H586" s="47" t="s">
        <v>977</v>
      </c>
      <c r="I586" s="47">
        <v>68308010602</v>
      </c>
      <c r="J586" s="144"/>
      <c r="K586" s="144"/>
      <c r="L586" s="144"/>
      <c r="M586" s="144"/>
      <c r="N586" s="144"/>
    </row>
    <row r="587" spans="1:14" ht="12.5">
      <c r="A587" s="4">
        <v>586</v>
      </c>
      <c r="B587" s="4" t="s">
        <v>604</v>
      </c>
      <c r="C587" s="4">
        <v>2001185145</v>
      </c>
      <c r="D587" s="47" t="s">
        <v>1781</v>
      </c>
      <c r="E587" s="47" t="s">
        <v>1363</v>
      </c>
      <c r="F587" s="68" t="s">
        <v>738</v>
      </c>
      <c r="G587" s="142">
        <v>39633</v>
      </c>
      <c r="H587" s="47" t="s">
        <v>977</v>
      </c>
      <c r="I587" s="47">
        <v>68308010335</v>
      </c>
      <c r="J587" s="144"/>
      <c r="K587" s="144"/>
      <c r="L587" s="144"/>
      <c r="M587" s="144"/>
      <c r="N587" s="144"/>
    </row>
    <row r="588" spans="1:14" ht="12.5">
      <c r="A588" s="4">
        <v>587</v>
      </c>
      <c r="B588" s="4" t="s">
        <v>604</v>
      </c>
      <c r="C588" s="4">
        <v>2001242538</v>
      </c>
      <c r="D588" s="47" t="s">
        <v>1782</v>
      </c>
      <c r="E588" s="47" t="s">
        <v>1365</v>
      </c>
      <c r="F588" s="68" t="s">
        <v>624</v>
      </c>
      <c r="G588" s="142">
        <v>39464</v>
      </c>
      <c r="H588" s="47" t="s">
        <v>982</v>
      </c>
      <c r="I588" s="47">
        <v>68208012190</v>
      </c>
      <c r="J588" s="144"/>
      <c r="K588" s="144"/>
      <c r="L588" s="144"/>
      <c r="M588" s="144"/>
      <c r="N588" s="144"/>
    </row>
    <row r="589" spans="1:14" ht="12.5">
      <c r="A589" s="4">
        <v>588</v>
      </c>
      <c r="B589" s="4" t="s">
        <v>604</v>
      </c>
      <c r="C589" s="4">
        <v>2001269768</v>
      </c>
      <c r="D589" s="47" t="s">
        <v>1783</v>
      </c>
      <c r="E589" s="47" t="s">
        <v>1784</v>
      </c>
      <c r="F589" s="68" t="s">
        <v>625</v>
      </c>
      <c r="G589" s="143">
        <v>39773</v>
      </c>
      <c r="H589" s="47" t="s">
        <v>982</v>
      </c>
      <c r="I589" s="47">
        <v>68208006170</v>
      </c>
      <c r="J589" s="144"/>
      <c r="K589" s="144"/>
      <c r="L589" s="144"/>
      <c r="M589" s="144"/>
      <c r="N589" s="144"/>
    </row>
    <row r="590" spans="1:14" ht="12.5">
      <c r="A590" s="4">
        <v>589</v>
      </c>
      <c r="B590" s="4" t="s">
        <v>604</v>
      </c>
      <c r="C590" s="4">
        <v>2001128276</v>
      </c>
      <c r="D590" s="47" t="s">
        <v>1236</v>
      </c>
      <c r="E590" s="47" t="s">
        <v>1785</v>
      </c>
      <c r="F590" s="68" t="s">
        <v>626</v>
      </c>
      <c r="G590" s="142">
        <v>39571</v>
      </c>
      <c r="H590" s="47" t="s">
        <v>977</v>
      </c>
      <c r="I590" s="47">
        <v>68308003633</v>
      </c>
      <c r="J590" s="144"/>
      <c r="K590" s="144"/>
      <c r="L590" s="144"/>
      <c r="M590" s="144"/>
      <c r="N590" s="144"/>
    </row>
    <row r="591" spans="1:14" ht="12.5">
      <c r="A591" s="4">
        <v>590</v>
      </c>
      <c r="B591" s="4" t="s">
        <v>604</v>
      </c>
      <c r="C591" s="4">
        <v>2001185127</v>
      </c>
      <c r="D591" s="47" t="s">
        <v>1786</v>
      </c>
      <c r="E591" s="47" t="s">
        <v>1787</v>
      </c>
      <c r="F591" s="68" t="s">
        <v>627</v>
      </c>
      <c r="G591" s="142">
        <v>39660</v>
      </c>
      <c r="H591" s="47" t="s">
        <v>977</v>
      </c>
      <c r="I591" s="47">
        <v>68308012691</v>
      </c>
      <c r="J591" s="144"/>
      <c r="K591" s="144"/>
      <c r="L591" s="144"/>
      <c r="M591" s="144"/>
      <c r="N591" s="144"/>
    </row>
    <row r="592" spans="1:14" ht="12.5">
      <c r="A592" s="4">
        <v>591</v>
      </c>
      <c r="B592" s="4" t="s">
        <v>604</v>
      </c>
      <c r="C592" s="4">
        <v>2001185160</v>
      </c>
      <c r="D592" s="47" t="s">
        <v>1788</v>
      </c>
      <c r="E592" s="47" t="s">
        <v>1030</v>
      </c>
      <c r="F592" s="68" t="s">
        <v>628</v>
      </c>
      <c r="G592" s="142">
        <v>39466</v>
      </c>
      <c r="H592" s="47" t="s">
        <v>977</v>
      </c>
      <c r="I592" s="47">
        <v>68308010778</v>
      </c>
      <c r="J592" s="144"/>
      <c r="K592" s="144"/>
      <c r="L592" s="144"/>
      <c r="M592" s="144"/>
      <c r="N592" s="144"/>
    </row>
    <row r="593" spans="1:14" ht="12.5">
      <c r="A593" s="4">
        <v>592</v>
      </c>
      <c r="B593" s="4" t="s">
        <v>604</v>
      </c>
      <c r="C593" s="4">
        <v>2001185170</v>
      </c>
      <c r="D593" s="47" t="s">
        <v>1789</v>
      </c>
      <c r="E593" s="47" t="s">
        <v>1179</v>
      </c>
      <c r="F593" s="68" t="s">
        <v>629</v>
      </c>
      <c r="G593" s="142">
        <v>39471</v>
      </c>
      <c r="H593" s="47" t="s">
        <v>977</v>
      </c>
      <c r="I593" s="47">
        <v>68308012554</v>
      </c>
      <c r="J593" s="144"/>
      <c r="K593" s="144"/>
      <c r="L593" s="144"/>
      <c r="M593" s="144"/>
      <c r="N593" s="144"/>
    </row>
    <row r="594" spans="1:14" ht="12.5">
      <c r="A594" s="4">
        <v>593</v>
      </c>
      <c r="B594" s="4" t="s">
        <v>604</v>
      </c>
      <c r="C594" s="4">
        <v>2001223992</v>
      </c>
      <c r="D594" s="47" t="s">
        <v>1790</v>
      </c>
      <c r="E594" s="47" t="s">
        <v>1183</v>
      </c>
      <c r="F594" s="68" t="s">
        <v>630</v>
      </c>
      <c r="G594" s="142">
        <v>39577</v>
      </c>
      <c r="H594" s="47" t="s">
        <v>977</v>
      </c>
      <c r="I594" s="47">
        <v>68308012962</v>
      </c>
      <c r="J594" s="47"/>
      <c r="K594" s="47"/>
      <c r="L594" s="47"/>
      <c r="M594" s="47"/>
      <c r="N594" s="47"/>
    </row>
    <row r="595" spans="1:14" ht="12.5">
      <c r="A595" s="4">
        <v>594</v>
      </c>
      <c r="B595" s="4" t="s">
        <v>604</v>
      </c>
      <c r="C595" s="4">
        <v>2001224026</v>
      </c>
      <c r="D595" s="47" t="s">
        <v>1791</v>
      </c>
      <c r="E595" s="47" t="s">
        <v>1792</v>
      </c>
      <c r="F595" s="68" t="s">
        <v>631</v>
      </c>
      <c r="G595" s="142">
        <v>39574</v>
      </c>
      <c r="H595" s="47" t="s">
        <v>982</v>
      </c>
      <c r="I595" s="47">
        <v>68208006960</v>
      </c>
      <c r="J595" s="47"/>
      <c r="K595" s="47"/>
      <c r="L595" s="47"/>
      <c r="M595" s="47"/>
      <c r="N595" s="47"/>
    </row>
    <row r="596" spans="1:14" ht="12.5">
      <c r="A596" s="4">
        <v>595</v>
      </c>
      <c r="B596" s="4" t="s">
        <v>632</v>
      </c>
      <c r="C596" s="4">
        <v>2001128251</v>
      </c>
      <c r="D596" s="47" t="s">
        <v>1793</v>
      </c>
      <c r="E596" s="47" t="s">
        <v>1794</v>
      </c>
      <c r="F596" s="68" t="s">
        <v>633</v>
      </c>
      <c r="G596" s="142">
        <v>39724</v>
      </c>
      <c r="H596" s="47" t="s">
        <v>977</v>
      </c>
      <c r="I596" s="47">
        <v>68308003370</v>
      </c>
      <c r="J596" s="47"/>
      <c r="K596" s="47"/>
      <c r="L596" s="47"/>
      <c r="M596" s="47"/>
      <c r="N596" s="47"/>
    </row>
    <row r="597" spans="1:14" ht="12.5">
      <c r="A597" s="4">
        <v>596</v>
      </c>
      <c r="B597" s="4" t="s">
        <v>632</v>
      </c>
      <c r="C597" s="4">
        <v>2001224020</v>
      </c>
      <c r="D597" s="47" t="s">
        <v>1795</v>
      </c>
      <c r="E597" s="47" t="s">
        <v>1796</v>
      </c>
      <c r="F597" s="68" t="s">
        <v>634</v>
      </c>
      <c r="G597" s="142">
        <v>39634</v>
      </c>
      <c r="H597" s="47" t="s">
        <v>977</v>
      </c>
      <c r="I597" s="47">
        <v>68307012456</v>
      </c>
      <c r="J597" s="47"/>
      <c r="K597" s="47"/>
      <c r="L597" s="47"/>
      <c r="M597" s="47"/>
      <c r="N597" s="47"/>
    </row>
    <row r="598" spans="1:14" ht="12.5">
      <c r="A598" s="4">
        <v>597</v>
      </c>
      <c r="B598" s="4" t="s">
        <v>632</v>
      </c>
      <c r="C598" s="4">
        <v>2001269751</v>
      </c>
      <c r="D598" s="47" t="s">
        <v>1755</v>
      </c>
      <c r="E598" s="47" t="s">
        <v>1459</v>
      </c>
      <c r="F598" s="68" t="s">
        <v>635</v>
      </c>
      <c r="G598" s="142">
        <v>39722</v>
      </c>
      <c r="H598" s="47" t="s">
        <v>977</v>
      </c>
      <c r="I598" s="47">
        <v>68308007881</v>
      </c>
      <c r="J598" s="47"/>
      <c r="K598" s="47"/>
      <c r="L598" s="47"/>
      <c r="M598" s="47"/>
      <c r="N598" s="47"/>
    </row>
    <row r="599" spans="1:14" ht="12.5">
      <c r="A599" s="4">
        <v>598</v>
      </c>
      <c r="B599" s="4" t="s">
        <v>632</v>
      </c>
      <c r="C599" s="4">
        <v>2001128224</v>
      </c>
      <c r="D599" s="47" t="s">
        <v>1797</v>
      </c>
      <c r="E599" s="47" t="s">
        <v>1459</v>
      </c>
      <c r="F599" s="68" t="s">
        <v>636</v>
      </c>
      <c r="G599" s="142">
        <v>39576</v>
      </c>
      <c r="H599" s="47" t="s">
        <v>977</v>
      </c>
      <c r="I599" s="47">
        <v>68308011467</v>
      </c>
      <c r="J599" s="47"/>
      <c r="K599" s="47"/>
      <c r="L599" s="47"/>
      <c r="M599" s="47"/>
      <c r="N599" s="47"/>
    </row>
    <row r="600" spans="1:14" ht="12.5">
      <c r="A600" s="4">
        <v>599</v>
      </c>
      <c r="B600" s="4" t="s">
        <v>632</v>
      </c>
      <c r="C600" s="4">
        <v>2001269814</v>
      </c>
      <c r="D600" s="47" t="s">
        <v>1798</v>
      </c>
      <c r="E600" s="47" t="s">
        <v>1459</v>
      </c>
      <c r="F600" s="68" t="s">
        <v>637</v>
      </c>
      <c r="G600" s="142">
        <v>39592</v>
      </c>
      <c r="H600" s="47" t="s">
        <v>977</v>
      </c>
      <c r="I600" s="47">
        <v>68308013755</v>
      </c>
      <c r="J600" s="47"/>
      <c r="K600" s="47"/>
      <c r="L600" s="47"/>
      <c r="M600" s="47"/>
      <c r="N600" s="47"/>
    </row>
    <row r="601" spans="1:14" ht="12.5">
      <c r="A601" s="4">
        <v>600</v>
      </c>
      <c r="B601" s="4" t="s">
        <v>632</v>
      </c>
      <c r="C601" s="4">
        <v>2001223972</v>
      </c>
      <c r="D601" s="47" t="s">
        <v>1111</v>
      </c>
      <c r="E601" s="47" t="s">
        <v>1382</v>
      </c>
      <c r="F601" s="68" t="s">
        <v>638</v>
      </c>
      <c r="G601" s="143">
        <v>39813</v>
      </c>
      <c r="H601" s="47" t="s">
        <v>982</v>
      </c>
      <c r="I601" s="47">
        <v>68208003600</v>
      </c>
      <c r="J601" s="47"/>
      <c r="K601" s="47"/>
      <c r="L601" s="47"/>
      <c r="M601" s="47"/>
      <c r="N601" s="47"/>
    </row>
    <row r="602" spans="1:14" ht="12.5">
      <c r="A602" s="4">
        <v>601</v>
      </c>
      <c r="B602" s="4" t="s">
        <v>632</v>
      </c>
      <c r="C602" s="4">
        <v>2001224022</v>
      </c>
      <c r="D602" s="47" t="s">
        <v>1799</v>
      </c>
      <c r="E602" s="47" t="s">
        <v>1800</v>
      </c>
      <c r="F602" s="68" t="s">
        <v>639</v>
      </c>
      <c r="G602" s="142">
        <v>39573</v>
      </c>
      <c r="H602" s="47" t="s">
        <v>977</v>
      </c>
      <c r="I602" s="47">
        <v>68308012930</v>
      </c>
      <c r="J602" s="47"/>
      <c r="K602" s="47"/>
      <c r="L602" s="47"/>
      <c r="M602" s="47"/>
      <c r="N602" s="47"/>
    </row>
    <row r="603" spans="1:14" ht="12.5">
      <c r="A603" s="4">
        <v>602</v>
      </c>
      <c r="B603" s="4" t="s">
        <v>632</v>
      </c>
      <c r="C603" s="4">
        <v>2001242521</v>
      </c>
      <c r="D603" s="47" t="s">
        <v>1801</v>
      </c>
      <c r="E603" s="47" t="s">
        <v>1802</v>
      </c>
      <c r="F603" s="68" t="s">
        <v>640</v>
      </c>
      <c r="G603" s="142">
        <v>39627</v>
      </c>
      <c r="H603" s="47" t="s">
        <v>977</v>
      </c>
      <c r="I603" s="47">
        <v>68308006380</v>
      </c>
      <c r="J603" s="47"/>
      <c r="K603" s="47"/>
      <c r="L603" s="47"/>
      <c r="M603" s="47"/>
      <c r="N603" s="47"/>
    </row>
    <row r="604" spans="1:14" ht="12.5">
      <c r="A604" s="4">
        <v>603</v>
      </c>
      <c r="B604" s="4" t="s">
        <v>632</v>
      </c>
      <c r="C604" s="4">
        <v>2001269753</v>
      </c>
      <c r="D604" s="47" t="s">
        <v>1803</v>
      </c>
      <c r="E604" s="47" t="s">
        <v>1499</v>
      </c>
      <c r="F604" s="68" t="s">
        <v>641</v>
      </c>
      <c r="G604" s="142">
        <v>39719</v>
      </c>
      <c r="H604" s="47" t="s">
        <v>977</v>
      </c>
      <c r="I604" s="47">
        <v>68308001145</v>
      </c>
      <c r="J604" s="47"/>
      <c r="K604" s="47"/>
      <c r="L604" s="47"/>
      <c r="M604" s="47"/>
      <c r="N604" s="47"/>
    </row>
    <row r="605" spans="1:14" ht="12.5">
      <c r="A605" s="4">
        <v>604</v>
      </c>
      <c r="B605" s="4" t="s">
        <v>632</v>
      </c>
      <c r="C605" s="4">
        <v>2001223974</v>
      </c>
      <c r="D605" s="47" t="s">
        <v>1350</v>
      </c>
      <c r="E605" s="47" t="s">
        <v>1385</v>
      </c>
      <c r="F605" s="68" t="s">
        <v>642</v>
      </c>
      <c r="G605" s="142">
        <v>39636</v>
      </c>
      <c r="H605" s="47" t="s">
        <v>977</v>
      </c>
      <c r="I605" s="47">
        <v>68308002993</v>
      </c>
      <c r="J605" s="47"/>
      <c r="K605" s="47"/>
      <c r="L605" s="47"/>
      <c r="M605" s="47"/>
      <c r="N605" s="47"/>
    </row>
    <row r="606" spans="1:14" ht="12.5">
      <c r="A606" s="4">
        <v>605</v>
      </c>
      <c r="B606" s="4" t="s">
        <v>632</v>
      </c>
      <c r="C606" s="4">
        <v>2001242522</v>
      </c>
      <c r="D606" s="47" t="s">
        <v>1386</v>
      </c>
      <c r="E606" s="47" t="s">
        <v>1385</v>
      </c>
      <c r="F606" s="68" t="s">
        <v>643</v>
      </c>
      <c r="G606" s="142">
        <v>39692</v>
      </c>
      <c r="H606" s="47" t="s">
        <v>977</v>
      </c>
      <c r="I606" s="47">
        <v>4308005065</v>
      </c>
      <c r="J606" s="47"/>
      <c r="K606" s="47"/>
      <c r="L606" s="47"/>
      <c r="M606" s="47"/>
      <c r="N606" s="47"/>
    </row>
    <row r="607" spans="1:14" ht="12.5">
      <c r="A607" s="4">
        <v>606</v>
      </c>
      <c r="B607" s="4" t="s">
        <v>632</v>
      </c>
      <c r="C607" s="4">
        <v>2001269754</v>
      </c>
      <c r="D607" s="47" t="s">
        <v>1804</v>
      </c>
      <c r="E607" s="47" t="s">
        <v>1527</v>
      </c>
      <c r="F607" s="68" t="s">
        <v>644</v>
      </c>
      <c r="G607" s="142">
        <v>39478</v>
      </c>
      <c r="H607" s="47" t="s">
        <v>977</v>
      </c>
      <c r="I607" s="47">
        <v>68308002041</v>
      </c>
      <c r="J607" s="47"/>
      <c r="K607" s="47"/>
      <c r="L607" s="47"/>
      <c r="M607" s="47"/>
      <c r="N607" s="47"/>
    </row>
    <row r="608" spans="1:14" ht="12.5">
      <c r="A608" s="4">
        <v>607</v>
      </c>
      <c r="B608" s="4" t="s">
        <v>632</v>
      </c>
      <c r="C608" s="4">
        <v>2001224021</v>
      </c>
      <c r="D608" s="47" t="s">
        <v>1805</v>
      </c>
      <c r="E608" s="47" t="s">
        <v>1806</v>
      </c>
      <c r="F608" s="68" t="s">
        <v>645</v>
      </c>
      <c r="G608" s="142">
        <v>39711</v>
      </c>
      <c r="H608" s="47" t="s">
        <v>977</v>
      </c>
      <c r="I608" s="47">
        <v>68308010973</v>
      </c>
      <c r="J608" s="47"/>
      <c r="K608" s="47"/>
      <c r="L608" s="47"/>
      <c r="M608" s="47"/>
      <c r="N608" s="47"/>
    </row>
    <row r="609" spans="1:14" ht="12.5">
      <c r="A609" s="4">
        <v>608</v>
      </c>
      <c r="B609" s="4" t="s">
        <v>632</v>
      </c>
      <c r="C609" s="4">
        <v>2001269824</v>
      </c>
      <c r="D609" s="47" t="s">
        <v>1807</v>
      </c>
      <c r="E609" s="47" t="s">
        <v>1108</v>
      </c>
      <c r="F609" s="68" t="s">
        <v>646</v>
      </c>
      <c r="G609" s="142">
        <v>39502</v>
      </c>
      <c r="H609" s="47" t="s">
        <v>977</v>
      </c>
      <c r="I609" s="47">
        <v>68308003998</v>
      </c>
      <c r="J609" s="47"/>
      <c r="K609" s="47"/>
      <c r="L609" s="47"/>
      <c r="M609" s="47"/>
      <c r="N609" s="47"/>
    </row>
    <row r="610" spans="1:14" ht="12.5">
      <c r="A610" s="4">
        <v>609</v>
      </c>
      <c r="B610" s="4" t="s">
        <v>632</v>
      </c>
      <c r="C610" s="4">
        <v>2001224037</v>
      </c>
      <c r="D610" s="47" t="s">
        <v>1808</v>
      </c>
      <c r="E610" s="47" t="s">
        <v>1483</v>
      </c>
      <c r="F610" s="68" t="s">
        <v>647</v>
      </c>
      <c r="G610" s="142">
        <v>39453</v>
      </c>
      <c r="H610" s="47" t="s">
        <v>982</v>
      </c>
      <c r="I610" s="47">
        <v>68208006247</v>
      </c>
      <c r="J610" s="47"/>
      <c r="K610" s="47"/>
      <c r="L610" s="47"/>
      <c r="M610" s="47"/>
      <c r="N610" s="47"/>
    </row>
    <row r="611" spans="1:14" ht="12.5">
      <c r="A611" s="4">
        <v>610</v>
      </c>
      <c r="B611" s="4" t="s">
        <v>632</v>
      </c>
      <c r="C611" s="4">
        <v>2001242561</v>
      </c>
      <c r="D611" s="47" t="s">
        <v>1809</v>
      </c>
      <c r="E611" s="47" t="s">
        <v>1242</v>
      </c>
      <c r="F611" s="68" t="s">
        <v>648</v>
      </c>
      <c r="G611" s="142">
        <v>39502</v>
      </c>
      <c r="H611" s="47" t="s">
        <v>977</v>
      </c>
      <c r="I611" s="47">
        <v>68308006002</v>
      </c>
      <c r="J611" s="47"/>
      <c r="K611" s="47"/>
      <c r="L611" s="47"/>
      <c r="M611" s="47"/>
      <c r="N611" s="47"/>
    </row>
    <row r="612" spans="1:14" ht="12.5">
      <c r="A612" s="4">
        <v>611</v>
      </c>
      <c r="B612" s="4" t="s">
        <v>632</v>
      </c>
      <c r="C612" s="4">
        <v>2001223981</v>
      </c>
      <c r="D612" s="47" t="s">
        <v>1810</v>
      </c>
      <c r="E612" s="47" t="s">
        <v>1811</v>
      </c>
      <c r="F612" s="68" t="s">
        <v>649</v>
      </c>
      <c r="G612" s="142">
        <v>39711</v>
      </c>
      <c r="H612" s="47" t="s">
        <v>977</v>
      </c>
      <c r="I612" s="47">
        <v>68308004416</v>
      </c>
      <c r="J612" s="47"/>
      <c r="K612" s="47"/>
      <c r="L612" s="47"/>
      <c r="M612" s="47"/>
      <c r="N612" s="47"/>
    </row>
    <row r="613" spans="1:14" ht="12.5">
      <c r="A613" s="4">
        <v>612</v>
      </c>
      <c r="B613" s="4" t="s">
        <v>632</v>
      </c>
      <c r="C613" s="4">
        <v>2001269826</v>
      </c>
      <c r="D613" s="47" t="s">
        <v>1812</v>
      </c>
      <c r="E613" s="47" t="s">
        <v>1003</v>
      </c>
      <c r="F613" s="68" t="s">
        <v>650</v>
      </c>
      <c r="G613" s="142">
        <v>39561</v>
      </c>
      <c r="H613" s="47" t="s">
        <v>977</v>
      </c>
      <c r="I613" s="47">
        <v>68308012636</v>
      </c>
      <c r="J613" s="47"/>
      <c r="K613" s="47"/>
      <c r="L613" s="47"/>
      <c r="M613" s="47"/>
      <c r="N613" s="47"/>
    </row>
    <row r="614" spans="1:14" ht="12.5">
      <c r="A614" s="4">
        <v>613</v>
      </c>
      <c r="B614" s="4" t="s">
        <v>632</v>
      </c>
      <c r="C614" s="4">
        <v>2001312640</v>
      </c>
      <c r="D614" s="47" t="s">
        <v>1813</v>
      </c>
      <c r="E614" s="47" t="s">
        <v>1706</v>
      </c>
      <c r="F614" s="68" t="s">
        <v>651</v>
      </c>
      <c r="G614" s="142">
        <v>39522</v>
      </c>
      <c r="H614" s="47" t="s">
        <v>977</v>
      </c>
      <c r="I614" s="47">
        <v>68308005568</v>
      </c>
      <c r="J614" s="47"/>
      <c r="K614" s="47"/>
      <c r="L614" s="47"/>
      <c r="M614" s="47"/>
      <c r="N614" s="47"/>
    </row>
    <row r="615" spans="1:14" ht="12.5">
      <c r="A615" s="4">
        <v>614</v>
      </c>
      <c r="B615" s="4" t="s">
        <v>632</v>
      </c>
      <c r="C615" s="4">
        <v>2001223984</v>
      </c>
      <c r="D615" s="47" t="s">
        <v>1814</v>
      </c>
      <c r="E615" s="47" t="s">
        <v>1209</v>
      </c>
      <c r="F615" s="68" t="s">
        <v>652</v>
      </c>
      <c r="G615" s="143">
        <v>39443</v>
      </c>
      <c r="H615" s="47" t="s">
        <v>982</v>
      </c>
      <c r="I615" s="47">
        <v>68207004234</v>
      </c>
      <c r="J615" s="47"/>
      <c r="K615" s="47"/>
      <c r="L615" s="47"/>
      <c r="M615" s="47"/>
      <c r="N615" s="47"/>
    </row>
    <row r="616" spans="1:14" ht="12.5">
      <c r="A616" s="4">
        <v>615</v>
      </c>
      <c r="B616" s="4" t="s">
        <v>632</v>
      </c>
      <c r="C616" s="4">
        <v>2001223985</v>
      </c>
      <c r="D616" s="47" t="s">
        <v>1815</v>
      </c>
      <c r="E616" s="47" t="s">
        <v>1816</v>
      </c>
      <c r="F616" s="68" t="s">
        <v>653</v>
      </c>
      <c r="G616" s="142">
        <v>39640</v>
      </c>
      <c r="H616" s="47" t="s">
        <v>977</v>
      </c>
      <c r="I616" s="47">
        <v>68308011301</v>
      </c>
      <c r="J616" s="47"/>
      <c r="K616" s="47"/>
      <c r="L616" s="47"/>
      <c r="M616" s="47"/>
      <c r="N616" s="47"/>
    </row>
    <row r="617" spans="1:14" ht="12.5">
      <c r="A617" s="4">
        <v>616</v>
      </c>
      <c r="B617" s="4" t="s">
        <v>632</v>
      </c>
      <c r="C617" s="4">
        <v>2001269762</v>
      </c>
      <c r="D617" s="47" t="s">
        <v>1817</v>
      </c>
      <c r="E617" s="47" t="s">
        <v>1123</v>
      </c>
      <c r="F617" s="68" t="s">
        <v>654</v>
      </c>
      <c r="G617" s="142">
        <v>39609</v>
      </c>
      <c r="H617" s="47" t="s">
        <v>977</v>
      </c>
      <c r="I617" s="47">
        <v>68308010891</v>
      </c>
      <c r="J617" s="47"/>
      <c r="K617" s="47"/>
      <c r="L617" s="47"/>
      <c r="M617" s="47"/>
      <c r="N617" s="47"/>
    </row>
    <row r="618" spans="1:14" ht="12.5">
      <c r="A618" s="4">
        <v>617</v>
      </c>
      <c r="B618" s="4" t="s">
        <v>632</v>
      </c>
      <c r="C618" s="4">
        <v>2001312649</v>
      </c>
      <c r="D618" s="47" t="s">
        <v>1818</v>
      </c>
      <c r="E618" s="47" t="s">
        <v>1440</v>
      </c>
      <c r="F618" s="68" t="s">
        <v>655</v>
      </c>
      <c r="G618" s="143">
        <v>39808</v>
      </c>
      <c r="H618" s="47" t="s">
        <v>977</v>
      </c>
      <c r="I618" s="47">
        <v>68308006958</v>
      </c>
      <c r="J618" s="47"/>
      <c r="K618" s="47"/>
      <c r="L618" s="47"/>
      <c r="M618" s="47"/>
      <c r="N618" s="47"/>
    </row>
    <row r="619" spans="1:14" ht="12.5">
      <c r="A619" s="4">
        <v>618</v>
      </c>
      <c r="B619" s="4" t="s">
        <v>632</v>
      </c>
      <c r="C619" s="4">
        <v>2001224032</v>
      </c>
      <c r="D619" s="47" t="s">
        <v>1819</v>
      </c>
      <c r="E619" s="47" t="s">
        <v>1820</v>
      </c>
      <c r="F619" s="68" t="s">
        <v>656</v>
      </c>
      <c r="G619" s="142">
        <v>39517</v>
      </c>
      <c r="H619" s="47" t="s">
        <v>982</v>
      </c>
      <c r="I619" s="47">
        <v>68208011310</v>
      </c>
      <c r="J619" s="47"/>
      <c r="K619" s="47"/>
      <c r="L619" s="47"/>
      <c r="M619" s="47"/>
      <c r="N619" s="47"/>
    </row>
    <row r="620" spans="1:14" ht="12.5">
      <c r="A620" s="4">
        <v>619</v>
      </c>
      <c r="B620" s="4" t="s">
        <v>632</v>
      </c>
      <c r="C620" s="4">
        <v>2001269766</v>
      </c>
      <c r="D620" s="47" t="s">
        <v>1821</v>
      </c>
      <c r="E620" s="47" t="s">
        <v>1018</v>
      </c>
      <c r="F620" s="68" t="s">
        <v>657</v>
      </c>
      <c r="G620" s="142">
        <v>39456</v>
      </c>
      <c r="H620" s="47" t="s">
        <v>977</v>
      </c>
      <c r="I620" s="47">
        <v>68308009139</v>
      </c>
      <c r="J620" s="47"/>
      <c r="K620" s="47"/>
      <c r="L620" s="47"/>
      <c r="M620" s="47"/>
      <c r="N620" s="47"/>
    </row>
    <row r="621" spans="1:14" ht="12.5">
      <c r="A621" s="4">
        <v>620</v>
      </c>
      <c r="B621" s="4" t="s">
        <v>632</v>
      </c>
      <c r="C621" s="4">
        <v>2001128210</v>
      </c>
      <c r="D621" s="47" t="s">
        <v>1236</v>
      </c>
      <c r="E621" s="47" t="s">
        <v>1592</v>
      </c>
      <c r="F621" s="68" t="s">
        <v>658</v>
      </c>
      <c r="G621" s="142">
        <v>39787</v>
      </c>
      <c r="H621" s="47" t="s">
        <v>977</v>
      </c>
      <c r="I621" s="47">
        <v>68308008469</v>
      </c>
      <c r="J621" s="47"/>
      <c r="K621" s="47"/>
      <c r="L621" s="47"/>
      <c r="M621" s="47"/>
      <c r="N621" s="47"/>
    </row>
    <row r="622" spans="1:14" ht="12.5">
      <c r="A622" s="4">
        <v>621</v>
      </c>
      <c r="B622" s="4" t="s">
        <v>632</v>
      </c>
      <c r="C622" s="4">
        <v>2001224124</v>
      </c>
      <c r="D622" s="47" t="s">
        <v>1822</v>
      </c>
      <c r="E622" s="47" t="s">
        <v>1823</v>
      </c>
      <c r="F622" s="68" t="s">
        <v>659</v>
      </c>
      <c r="G622" s="142">
        <v>39306</v>
      </c>
      <c r="H622" s="47" t="s">
        <v>977</v>
      </c>
      <c r="I622" s="47">
        <v>68307009797</v>
      </c>
      <c r="J622" s="47"/>
      <c r="K622" s="47"/>
      <c r="L622" s="47"/>
      <c r="M622" s="47"/>
      <c r="N622" s="47"/>
    </row>
    <row r="623" spans="1:14" ht="12.5">
      <c r="A623" s="4">
        <v>622</v>
      </c>
      <c r="B623" s="4" t="s">
        <v>632</v>
      </c>
      <c r="C623" s="4">
        <v>2001223991</v>
      </c>
      <c r="D623" s="47" t="s">
        <v>995</v>
      </c>
      <c r="E623" s="47" t="s">
        <v>1593</v>
      </c>
      <c r="F623" s="68" t="s">
        <v>660</v>
      </c>
      <c r="G623" s="142">
        <v>39758</v>
      </c>
      <c r="H623" s="47" t="s">
        <v>977</v>
      </c>
      <c r="I623" s="47">
        <v>68308010409</v>
      </c>
      <c r="J623" s="47"/>
      <c r="K623" s="47"/>
      <c r="L623" s="47"/>
      <c r="M623" s="47"/>
      <c r="N623" s="47"/>
    </row>
    <row r="624" spans="1:14" ht="12.5">
      <c r="A624" s="4">
        <v>623</v>
      </c>
      <c r="B624" s="4" t="s">
        <v>632</v>
      </c>
      <c r="C624" s="4">
        <v>2001128213</v>
      </c>
      <c r="D624" s="47" t="s">
        <v>1328</v>
      </c>
      <c r="E624" s="47" t="s">
        <v>1824</v>
      </c>
      <c r="F624" s="68" t="s">
        <v>661</v>
      </c>
      <c r="G624" s="142">
        <v>39722</v>
      </c>
      <c r="H624" s="47" t="s">
        <v>977</v>
      </c>
      <c r="I624" s="47">
        <v>68308013203</v>
      </c>
      <c r="J624" s="47"/>
      <c r="K624" s="47"/>
      <c r="L624" s="47"/>
      <c r="M624" s="47"/>
      <c r="N624" s="47"/>
    </row>
    <row r="625" spans="1:14" ht="12.5">
      <c r="A625" s="4">
        <v>624</v>
      </c>
      <c r="B625" s="4" t="s">
        <v>632</v>
      </c>
      <c r="C625" s="4">
        <v>2001312638</v>
      </c>
      <c r="D625" s="47" t="s">
        <v>1368</v>
      </c>
      <c r="E625" s="47" t="s">
        <v>1418</v>
      </c>
      <c r="F625" s="68" t="s">
        <v>662</v>
      </c>
      <c r="G625" s="142">
        <v>39502</v>
      </c>
      <c r="H625" s="47" t="s">
        <v>977</v>
      </c>
      <c r="I625" s="47">
        <v>68308008717</v>
      </c>
      <c r="J625" s="47"/>
      <c r="K625" s="47"/>
      <c r="L625" s="47"/>
      <c r="M625" s="47"/>
      <c r="N625" s="47"/>
    </row>
    <row r="626" spans="1:14" ht="12.5">
      <c r="A626" s="4">
        <v>625</v>
      </c>
      <c r="B626" s="4" t="s">
        <v>663</v>
      </c>
      <c r="C626" s="4">
        <v>2001242517</v>
      </c>
      <c r="D626" s="47" t="s">
        <v>1825</v>
      </c>
      <c r="E626" s="47" t="s">
        <v>1189</v>
      </c>
      <c r="F626" s="68" t="s">
        <v>664</v>
      </c>
      <c r="G626" s="143">
        <v>39731</v>
      </c>
      <c r="H626" s="47" t="s">
        <v>977</v>
      </c>
      <c r="I626" s="47">
        <v>68308009608</v>
      </c>
      <c r="J626" s="47"/>
      <c r="K626" s="47"/>
      <c r="L626" s="47"/>
      <c r="M626" s="47"/>
      <c r="N626" s="47"/>
    </row>
    <row r="627" spans="1:14" ht="12.5">
      <c r="A627" s="4">
        <v>626</v>
      </c>
      <c r="B627" s="4" t="s">
        <v>663</v>
      </c>
      <c r="C627" s="4">
        <v>2001128220</v>
      </c>
      <c r="D627" s="47" t="s">
        <v>1826</v>
      </c>
      <c r="E627" s="47" t="s">
        <v>1034</v>
      </c>
      <c r="F627" s="68" t="s">
        <v>665</v>
      </c>
      <c r="G627" s="142">
        <v>39630</v>
      </c>
      <c r="H627" s="47" t="s">
        <v>977</v>
      </c>
      <c r="I627" s="47">
        <v>68308002439</v>
      </c>
      <c r="J627" s="47"/>
      <c r="K627" s="47"/>
      <c r="L627" s="47"/>
      <c r="M627" s="47"/>
      <c r="N627" s="47"/>
    </row>
    <row r="628" spans="1:14" ht="12.5">
      <c r="A628" s="4">
        <v>627</v>
      </c>
      <c r="B628" s="4" t="s">
        <v>663</v>
      </c>
      <c r="C628" s="4">
        <v>2001269750</v>
      </c>
      <c r="D628" s="47" t="s">
        <v>1827</v>
      </c>
      <c r="E628" s="47" t="s">
        <v>1828</v>
      </c>
      <c r="F628" s="68" t="s">
        <v>666</v>
      </c>
      <c r="G628" s="142">
        <v>39577</v>
      </c>
      <c r="H628" s="47" t="s">
        <v>982</v>
      </c>
      <c r="I628" s="47">
        <v>68208006498</v>
      </c>
      <c r="J628" s="47"/>
      <c r="K628" s="47"/>
      <c r="L628" s="47"/>
      <c r="M628" s="47"/>
      <c r="N628" s="47"/>
    </row>
    <row r="629" spans="1:14" ht="12.5">
      <c r="A629" s="4">
        <v>628</v>
      </c>
      <c r="B629" s="4" t="s">
        <v>663</v>
      </c>
      <c r="C629" s="4">
        <v>2001174561</v>
      </c>
      <c r="D629" s="47" t="s">
        <v>319</v>
      </c>
      <c r="E629" s="47" t="s">
        <v>1459</v>
      </c>
      <c r="F629" s="68" t="s">
        <v>667</v>
      </c>
      <c r="G629" s="143">
        <v>39762</v>
      </c>
      <c r="H629" s="47" t="s">
        <v>977</v>
      </c>
      <c r="I629" s="47">
        <v>68308003607</v>
      </c>
      <c r="J629" s="47"/>
      <c r="K629" s="47"/>
      <c r="L629" s="47"/>
      <c r="M629" s="47"/>
      <c r="N629" s="47"/>
    </row>
    <row r="630" spans="1:14" ht="12.5">
      <c r="A630" s="4">
        <v>629</v>
      </c>
      <c r="B630" s="4" t="s">
        <v>663</v>
      </c>
      <c r="C630" s="4">
        <v>2001174733</v>
      </c>
      <c r="D630" s="47" t="s">
        <v>1143</v>
      </c>
      <c r="E630" s="47" t="s">
        <v>1829</v>
      </c>
      <c r="F630" s="68" t="s">
        <v>668</v>
      </c>
      <c r="G630" s="142">
        <v>39621</v>
      </c>
      <c r="H630" s="47" t="s">
        <v>977</v>
      </c>
      <c r="I630" s="47">
        <v>68308011538</v>
      </c>
      <c r="J630" s="47"/>
      <c r="K630" s="47"/>
      <c r="L630" s="47"/>
      <c r="M630" s="47"/>
      <c r="N630" s="47"/>
    </row>
    <row r="631" spans="1:14" ht="12.5">
      <c r="A631" s="4">
        <v>630</v>
      </c>
      <c r="B631" s="4" t="s">
        <v>663</v>
      </c>
      <c r="C631" s="4">
        <v>2001224024</v>
      </c>
      <c r="D631" s="47" t="s">
        <v>1088</v>
      </c>
      <c r="E631" s="47" t="s">
        <v>1830</v>
      </c>
      <c r="F631" s="68" t="s">
        <v>669</v>
      </c>
      <c r="G631" s="142">
        <v>39663</v>
      </c>
      <c r="H631" s="47" t="s">
        <v>977</v>
      </c>
      <c r="I631" s="47">
        <v>68308003771</v>
      </c>
      <c r="J631" s="47"/>
      <c r="K631" s="47"/>
      <c r="L631" s="47"/>
      <c r="M631" s="47"/>
      <c r="N631" s="47"/>
    </row>
    <row r="632" spans="1:14" ht="12.5">
      <c r="A632" s="4">
        <v>631</v>
      </c>
      <c r="B632" s="4" t="s">
        <v>663</v>
      </c>
      <c r="C632" s="4">
        <v>2001269820</v>
      </c>
      <c r="D632" s="47" t="s">
        <v>1831</v>
      </c>
      <c r="E632" s="47" t="s">
        <v>1422</v>
      </c>
      <c r="F632" s="68" t="s">
        <v>670</v>
      </c>
      <c r="G632" s="142">
        <v>39452</v>
      </c>
      <c r="H632" s="47" t="s">
        <v>977</v>
      </c>
      <c r="I632" s="47">
        <v>68308006866</v>
      </c>
      <c r="J632" s="47"/>
      <c r="K632" s="47"/>
      <c r="L632" s="47"/>
      <c r="M632" s="47"/>
      <c r="N632" s="47"/>
    </row>
    <row r="633" spans="1:14" ht="12.5">
      <c r="A633" s="4">
        <v>632</v>
      </c>
      <c r="B633" s="4" t="s">
        <v>663</v>
      </c>
      <c r="C633" s="4">
        <v>2001242550</v>
      </c>
      <c r="D633" s="47" t="s">
        <v>1143</v>
      </c>
      <c r="E633" s="47" t="s">
        <v>1422</v>
      </c>
      <c r="F633" s="68" t="s">
        <v>671</v>
      </c>
      <c r="G633" s="142">
        <v>39682</v>
      </c>
      <c r="H633" s="47" t="s">
        <v>977</v>
      </c>
      <c r="I633" s="47">
        <v>68308004334</v>
      </c>
      <c r="J633" s="47"/>
      <c r="K633" s="47"/>
      <c r="L633" s="47"/>
      <c r="M633" s="47"/>
      <c r="N633" s="47"/>
    </row>
    <row r="634" spans="1:14" ht="12.5">
      <c r="A634" s="4">
        <v>633</v>
      </c>
      <c r="B634" s="4" t="s">
        <v>663</v>
      </c>
      <c r="C634" s="4">
        <v>2001128198</v>
      </c>
      <c r="D634" s="47" t="s">
        <v>1236</v>
      </c>
      <c r="E634" s="47" t="s">
        <v>1832</v>
      </c>
      <c r="F634" s="68" t="s">
        <v>672</v>
      </c>
      <c r="G634" s="142">
        <v>39458</v>
      </c>
      <c r="H634" s="47" t="s">
        <v>977</v>
      </c>
      <c r="I634" s="47">
        <v>68308004085</v>
      </c>
      <c r="J634" s="47"/>
      <c r="K634" s="47"/>
      <c r="L634" s="47"/>
      <c r="M634" s="47"/>
      <c r="N634" s="47"/>
    </row>
    <row r="635" spans="1:14" ht="12.5">
      <c r="A635" s="4">
        <v>634</v>
      </c>
      <c r="B635" s="4" t="s">
        <v>663</v>
      </c>
      <c r="C635" s="4">
        <v>2001242552</v>
      </c>
      <c r="D635" s="47" t="s">
        <v>1801</v>
      </c>
      <c r="E635" s="47" t="s">
        <v>1527</v>
      </c>
      <c r="F635" s="68" t="s">
        <v>673</v>
      </c>
      <c r="G635" s="143">
        <v>39736</v>
      </c>
      <c r="H635" s="47" t="s">
        <v>977</v>
      </c>
      <c r="I635" s="47">
        <v>68308003544</v>
      </c>
      <c r="J635" s="47"/>
      <c r="K635" s="47"/>
      <c r="L635" s="47"/>
      <c r="M635" s="47"/>
      <c r="N635" s="47"/>
    </row>
    <row r="636" spans="1:14" ht="12.5">
      <c r="A636" s="4">
        <v>635</v>
      </c>
      <c r="B636" s="4" t="s">
        <v>663</v>
      </c>
      <c r="C636" s="4">
        <v>2001174747</v>
      </c>
      <c r="D636" s="47" t="s">
        <v>1833</v>
      </c>
      <c r="E636" s="47" t="s">
        <v>1834</v>
      </c>
      <c r="F636" s="68" t="s">
        <v>674</v>
      </c>
      <c r="G636" s="142">
        <v>39705</v>
      </c>
      <c r="H636" s="47" t="s">
        <v>977</v>
      </c>
      <c r="I636" s="47">
        <v>68308004515</v>
      </c>
      <c r="J636" s="47"/>
      <c r="K636" s="47"/>
      <c r="L636" s="47"/>
      <c r="M636" s="47"/>
      <c r="N636" s="47"/>
    </row>
    <row r="637" spans="1:14" ht="12.5">
      <c r="A637" s="4">
        <v>636</v>
      </c>
      <c r="B637" s="4" t="s">
        <v>663</v>
      </c>
      <c r="C637" s="4">
        <v>2001242528</v>
      </c>
      <c r="D637" s="47" t="s">
        <v>1835</v>
      </c>
      <c r="E637" s="47" t="s">
        <v>1055</v>
      </c>
      <c r="F637" s="68" t="s">
        <v>675</v>
      </c>
      <c r="G637" s="142">
        <v>39504</v>
      </c>
      <c r="H637" s="47" t="s">
        <v>977</v>
      </c>
      <c r="I637" s="47">
        <v>68308004687</v>
      </c>
      <c r="J637" s="47"/>
      <c r="K637" s="47"/>
      <c r="L637" s="47"/>
      <c r="M637" s="47"/>
      <c r="N637" s="47"/>
    </row>
    <row r="638" spans="1:14" ht="12.5">
      <c r="A638" s="4">
        <v>637</v>
      </c>
      <c r="B638" s="4" t="s">
        <v>663</v>
      </c>
      <c r="C638" s="4">
        <v>2001174724</v>
      </c>
      <c r="D638" s="47" t="s">
        <v>1836</v>
      </c>
      <c r="E638" s="47" t="s">
        <v>1837</v>
      </c>
      <c r="F638" s="68" t="s">
        <v>676</v>
      </c>
      <c r="G638" s="142">
        <v>39487</v>
      </c>
      <c r="H638" s="47" t="s">
        <v>977</v>
      </c>
      <c r="I638" s="47">
        <v>68308011495</v>
      </c>
      <c r="J638" s="47"/>
      <c r="K638" s="47"/>
      <c r="L638" s="47"/>
      <c r="M638" s="47"/>
      <c r="N638" s="47"/>
    </row>
    <row r="639" spans="1:14" ht="12.5">
      <c r="A639" s="4">
        <v>638</v>
      </c>
      <c r="B639" s="4" t="s">
        <v>663</v>
      </c>
      <c r="C639" s="4">
        <v>2001223975</v>
      </c>
      <c r="D639" s="47" t="s">
        <v>1838</v>
      </c>
      <c r="E639" s="47" t="s">
        <v>1059</v>
      </c>
      <c r="F639" s="68" t="s">
        <v>678</v>
      </c>
      <c r="G639" s="142">
        <v>39467</v>
      </c>
      <c r="H639" s="47" t="s">
        <v>982</v>
      </c>
      <c r="I639" s="47">
        <v>68208004533</v>
      </c>
      <c r="J639" s="47"/>
      <c r="K639" s="47"/>
      <c r="L639" s="47"/>
      <c r="M639" s="47"/>
      <c r="N639" s="47"/>
    </row>
    <row r="640" spans="1:14" ht="12.5">
      <c r="A640" s="4">
        <v>639</v>
      </c>
      <c r="B640" s="4" t="s">
        <v>663</v>
      </c>
      <c r="C640" s="4">
        <v>2001185149</v>
      </c>
      <c r="D640" s="47" t="s">
        <v>1219</v>
      </c>
      <c r="E640" s="47" t="s">
        <v>1680</v>
      </c>
      <c r="F640" s="68" t="s">
        <v>740</v>
      </c>
      <c r="G640" s="142">
        <v>39595</v>
      </c>
      <c r="H640" s="47" t="s">
        <v>977</v>
      </c>
      <c r="I640" s="47">
        <v>68308011687</v>
      </c>
      <c r="J640" s="47"/>
      <c r="K640" s="47"/>
      <c r="L640" s="47"/>
      <c r="M640" s="47"/>
      <c r="N640" s="47"/>
    </row>
    <row r="641" spans="1:14" ht="12.5">
      <c r="A641" s="4">
        <v>640</v>
      </c>
      <c r="B641" s="4" t="s">
        <v>663</v>
      </c>
      <c r="C641" s="4">
        <v>2001242530</v>
      </c>
      <c r="D641" s="47" t="s">
        <v>1839</v>
      </c>
      <c r="E641" s="47" t="s">
        <v>1006</v>
      </c>
      <c r="F641" s="68" t="s">
        <v>679</v>
      </c>
      <c r="G641" s="143">
        <v>39778</v>
      </c>
      <c r="H641" s="47" t="s">
        <v>977</v>
      </c>
      <c r="I641" s="47">
        <v>68308008881</v>
      </c>
      <c r="J641" s="47"/>
      <c r="K641" s="47"/>
      <c r="L641" s="47"/>
      <c r="M641" s="47"/>
      <c r="N641" s="47"/>
    </row>
    <row r="642" spans="1:14" ht="12.5">
      <c r="A642" s="4">
        <v>641</v>
      </c>
      <c r="B642" s="4" t="s">
        <v>663</v>
      </c>
      <c r="C642" s="4">
        <v>2001224034</v>
      </c>
      <c r="D642" s="47" t="s">
        <v>1840</v>
      </c>
      <c r="E642" s="47" t="s">
        <v>1577</v>
      </c>
      <c r="F642" s="68" t="s">
        <v>680</v>
      </c>
      <c r="G642" s="142">
        <v>39714</v>
      </c>
      <c r="H642" s="47" t="s">
        <v>977</v>
      </c>
      <c r="I642" s="47">
        <v>68308004671</v>
      </c>
      <c r="J642" s="47"/>
      <c r="K642" s="47"/>
      <c r="L642" s="47"/>
      <c r="M642" s="47"/>
      <c r="N642" s="47"/>
    </row>
    <row r="643" spans="1:14" ht="12.5">
      <c r="A643" s="4">
        <v>642</v>
      </c>
      <c r="B643" s="4" t="s">
        <v>663</v>
      </c>
      <c r="C643" s="4">
        <v>2001128241</v>
      </c>
      <c r="D643" s="47" t="s">
        <v>1841</v>
      </c>
      <c r="E643" s="47" t="s">
        <v>1359</v>
      </c>
      <c r="F643" s="68" t="s">
        <v>681</v>
      </c>
      <c r="G643" s="142">
        <v>39524</v>
      </c>
      <c r="H643" s="47" t="s">
        <v>977</v>
      </c>
      <c r="I643" s="47">
        <v>68308011184</v>
      </c>
      <c r="J643" s="47"/>
      <c r="K643" s="47"/>
      <c r="L643" s="47"/>
      <c r="M643" s="47"/>
      <c r="N643" s="47"/>
    </row>
    <row r="644" spans="1:14" ht="12.5">
      <c r="A644" s="4">
        <v>643</v>
      </c>
      <c r="B644" s="4" t="s">
        <v>663</v>
      </c>
      <c r="C644" s="4">
        <v>2001185120</v>
      </c>
      <c r="D644" s="47" t="s">
        <v>1842</v>
      </c>
      <c r="E644" s="47" t="s">
        <v>1399</v>
      </c>
      <c r="F644" s="68" t="s">
        <v>682</v>
      </c>
      <c r="G644" s="142">
        <v>39668</v>
      </c>
      <c r="H644" s="47" t="s">
        <v>977</v>
      </c>
      <c r="I644" s="47">
        <v>68308012760</v>
      </c>
      <c r="J644" s="47"/>
      <c r="K644" s="47"/>
      <c r="L644" s="47"/>
      <c r="M644" s="47"/>
      <c r="N644" s="47"/>
    </row>
    <row r="645" spans="1:14" ht="12.5">
      <c r="A645" s="4">
        <v>644</v>
      </c>
      <c r="B645" s="4" t="s">
        <v>663</v>
      </c>
      <c r="C645" s="4">
        <v>2001242537</v>
      </c>
      <c r="D645" s="47" t="s">
        <v>1843</v>
      </c>
      <c r="E645" s="47" t="s">
        <v>1218</v>
      </c>
      <c r="F645" s="68" t="s">
        <v>683</v>
      </c>
      <c r="G645" s="143">
        <v>39748</v>
      </c>
      <c r="H645" s="47" t="s">
        <v>977</v>
      </c>
      <c r="I645" s="47">
        <v>68308007595</v>
      </c>
      <c r="J645" s="47"/>
      <c r="K645" s="47"/>
      <c r="L645" s="47"/>
      <c r="M645" s="47"/>
      <c r="N645" s="47"/>
    </row>
    <row r="646" spans="1:14" ht="12.5">
      <c r="A646" s="4">
        <v>645</v>
      </c>
      <c r="B646" s="4" t="s">
        <v>663</v>
      </c>
      <c r="C646" s="4">
        <v>2001128244</v>
      </c>
      <c r="D646" s="47" t="s">
        <v>1236</v>
      </c>
      <c r="E646" s="47" t="s">
        <v>1592</v>
      </c>
      <c r="F646" s="68" t="s">
        <v>658</v>
      </c>
      <c r="G646" s="142">
        <v>39670</v>
      </c>
      <c r="H646" s="47" t="s">
        <v>977</v>
      </c>
      <c r="I646" s="47">
        <v>68308004339</v>
      </c>
      <c r="J646" s="47"/>
      <c r="K646" s="47"/>
      <c r="L646" s="47"/>
      <c r="M646" s="47"/>
      <c r="N646" s="47"/>
    </row>
    <row r="647" spans="1:14" ht="12.5">
      <c r="A647" s="4">
        <v>646</v>
      </c>
      <c r="B647" s="4" t="s">
        <v>663</v>
      </c>
      <c r="C647" s="4">
        <v>2302653649</v>
      </c>
      <c r="D647" s="47" t="s">
        <v>1844</v>
      </c>
      <c r="E647" s="47" t="s">
        <v>1845</v>
      </c>
      <c r="F647" s="68" t="s">
        <v>684</v>
      </c>
      <c r="G647" s="142">
        <v>39505</v>
      </c>
      <c r="H647" s="47" t="s">
        <v>982</v>
      </c>
      <c r="I647" s="47">
        <v>68208012163</v>
      </c>
      <c r="J647" s="144"/>
      <c r="K647" s="144"/>
      <c r="L647" s="144"/>
      <c r="M647" s="144"/>
      <c r="N647" s="144"/>
    </row>
    <row r="648" spans="1:14" ht="12.5">
      <c r="A648" s="4">
        <v>647</v>
      </c>
      <c r="B648" s="4" t="s">
        <v>663</v>
      </c>
      <c r="C648" s="4">
        <v>2001185130</v>
      </c>
      <c r="D648" s="47" t="s">
        <v>995</v>
      </c>
      <c r="E648" s="47" t="s">
        <v>1486</v>
      </c>
      <c r="F648" s="68" t="s">
        <v>685</v>
      </c>
      <c r="G648" s="143">
        <v>39792</v>
      </c>
      <c r="H648" s="47" t="s">
        <v>977</v>
      </c>
      <c r="I648" s="47">
        <v>68308000631</v>
      </c>
      <c r="J648" s="47"/>
      <c r="K648" s="47"/>
      <c r="L648" s="47"/>
      <c r="M648" s="47"/>
      <c r="N648" s="47"/>
    </row>
    <row r="649" spans="1:14" ht="12.5">
      <c r="A649" s="4">
        <v>648</v>
      </c>
      <c r="B649" s="4" t="s">
        <v>663</v>
      </c>
      <c r="C649" s="4">
        <v>2001280503</v>
      </c>
      <c r="D649" s="47" t="s">
        <v>1846</v>
      </c>
      <c r="E649" s="47" t="s">
        <v>1847</v>
      </c>
      <c r="F649" s="68" t="s">
        <v>686</v>
      </c>
      <c r="G649" s="142">
        <v>39479</v>
      </c>
      <c r="H649" s="47" t="s">
        <v>977</v>
      </c>
      <c r="I649" s="47">
        <v>68308006988</v>
      </c>
      <c r="J649" s="47"/>
      <c r="K649" s="47"/>
      <c r="L649" s="47"/>
      <c r="M649" s="47"/>
      <c r="N649" s="47"/>
    </row>
    <row r="650" spans="1:14" ht="12.5">
      <c r="A650" s="4">
        <v>649</v>
      </c>
      <c r="B650" s="4" t="s">
        <v>663</v>
      </c>
      <c r="C650" s="4">
        <v>2001242571</v>
      </c>
      <c r="D650" s="47" t="s">
        <v>1848</v>
      </c>
      <c r="E650" s="47" t="s">
        <v>1849</v>
      </c>
      <c r="F650" s="68" t="s">
        <v>687</v>
      </c>
      <c r="G650" s="142">
        <v>39497</v>
      </c>
      <c r="H650" s="47" t="s">
        <v>977</v>
      </c>
      <c r="I650" s="47">
        <v>68308006863</v>
      </c>
      <c r="J650" s="47"/>
      <c r="K650" s="47"/>
      <c r="L650" s="47"/>
      <c r="M650" s="47"/>
      <c r="N650" s="47"/>
    </row>
    <row r="651" spans="1:14" ht="12.5">
      <c r="A651" s="4">
        <v>650</v>
      </c>
      <c r="B651" s="4" t="s">
        <v>663</v>
      </c>
      <c r="C651" s="4">
        <v>2001185131</v>
      </c>
      <c r="D651" s="47" t="s">
        <v>1850</v>
      </c>
      <c r="E651" s="47" t="s">
        <v>1851</v>
      </c>
      <c r="F651" s="68" t="s">
        <v>688</v>
      </c>
      <c r="G651" s="142">
        <v>39605</v>
      </c>
      <c r="H651" s="47" t="s">
        <v>977</v>
      </c>
      <c r="I651" s="47">
        <v>68308012297</v>
      </c>
      <c r="J651" s="47"/>
      <c r="K651" s="47"/>
      <c r="L651" s="47"/>
      <c r="M651" s="47"/>
      <c r="N651" s="47"/>
    </row>
    <row r="652" spans="1:14" ht="12.5">
      <c r="A652" s="4">
        <v>651</v>
      </c>
      <c r="B652" s="4" t="s">
        <v>663</v>
      </c>
      <c r="C652" s="4">
        <v>2001128249</v>
      </c>
      <c r="D652" s="47" t="s">
        <v>1236</v>
      </c>
      <c r="E652" s="47" t="s">
        <v>1224</v>
      </c>
      <c r="F652" s="68" t="s">
        <v>689</v>
      </c>
      <c r="G652" s="142">
        <v>39661</v>
      </c>
      <c r="H652" s="47" t="s">
        <v>977</v>
      </c>
      <c r="I652" s="47">
        <v>68308000060</v>
      </c>
      <c r="J652" s="47"/>
      <c r="K652" s="47"/>
      <c r="L652" s="47"/>
      <c r="M652" s="47"/>
      <c r="N652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S656"/>
  <sheetViews>
    <sheetView workbookViewId="0"/>
  </sheetViews>
  <sheetFormatPr defaultColWidth="12.6328125" defaultRowHeight="15.75" customHeight="1"/>
  <cols>
    <col min="1" max="1" width="4.08984375" customWidth="1"/>
    <col min="2" max="2" width="9.26953125" customWidth="1"/>
    <col min="3" max="3" width="10.6328125" hidden="1" customWidth="1"/>
    <col min="4" max="4" width="10.26953125" hidden="1" customWidth="1"/>
    <col min="5" max="5" width="14.453125" hidden="1" customWidth="1"/>
    <col min="6" max="6" width="19" hidden="1" customWidth="1"/>
    <col min="7" max="7" width="8.26953125" hidden="1" customWidth="1"/>
    <col min="8" max="8" width="23.36328125" customWidth="1"/>
    <col min="9" max="9" width="9.36328125" customWidth="1"/>
    <col min="10" max="10" width="7.90625" customWidth="1"/>
    <col min="11" max="11" width="11.26953125" customWidth="1"/>
    <col min="12" max="12" width="33.26953125" customWidth="1"/>
    <col min="13" max="13" width="21.6328125" customWidth="1"/>
    <col min="14" max="14" width="22.36328125" customWidth="1"/>
    <col min="15" max="15" width="8.7265625" customWidth="1"/>
    <col min="16" max="16" width="33.26953125" customWidth="1"/>
    <col min="17" max="17" width="21.6328125" customWidth="1"/>
    <col min="18" max="18" width="22.36328125" customWidth="1"/>
    <col min="19" max="19" width="8.7265625" customWidth="1"/>
    <col min="20" max="20" width="23" customWidth="1"/>
    <col min="21" max="21" width="19.6328125" customWidth="1"/>
    <col min="22" max="22" width="8.7265625" customWidth="1"/>
    <col min="23" max="23" width="39.26953125" customWidth="1"/>
    <col min="24" max="24" width="23.36328125" customWidth="1"/>
    <col min="25" max="25" width="12.453125" customWidth="1"/>
    <col min="26" max="26" width="11.26953125" customWidth="1"/>
    <col min="27" max="27" width="16.7265625" customWidth="1"/>
    <col min="28" max="28" width="60.08984375" customWidth="1"/>
    <col min="29" max="29" width="7.08984375" customWidth="1"/>
    <col min="30" max="30" width="11.453125" customWidth="1"/>
    <col min="31" max="31" width="35.08984375" customWidth="1"/>
    <col min="32" max="32" width="9.6328125" customWidth="1"/>
    <col min="33" max="33" width="9" customWidth="1"/>
    <col min="34" max="34" width="7.453125" customWidth="1"/>
    <col min="35" max="35" width="23.6328125" customWidth="1"/>
    <col min="36" max="36" width="14.36328125" customWidth="1"/>
    <col min="37" max="37" width="11.90625" customWidth="1"/>
    <col min="38" max="38" width="19.7265625" customWidth="1"/>
    <col min="39" max="39" width="14.7265625" customWidth="1"/>
    <col min="40" max="40" width="11.36328125" customWidth="1"/>
    <col min="41" max="41" width="12.6328125" customWidth="1"/>
    <col min="42" max="42" width="29.7265625" customWidth="1"/>
    <col min="43" max="43" width="11.453125" customWidth="1"/>
    <col min="44" max="44" width="11.90625" customWidth="1"/>
    <col min="45" max="45" width="7.26953125" customWidth="1"/>
  </cols>
  <sheetData>
    <row r="1" spans="1:45" ht="15.75" customHeight="1">
      <c r="A1" s="140" t="s">
        <v>966</v>
      </c>
      <c r="H1" s="140" t="s">
        <v>17</v>
      </c>
      <c r="I1" s="140" t="s">
        <v>967</v>
      </c>
      <c r="J1" s="140" t="s">
        <v>968</v>
      </c>
      <c r="K1" s="140" t="s">
        <v>969</v>
      </c>
      <c r="M1" s="140" t="s">
        <v>970</v>
      </c>
      <c r="N1" s="140" t="s">
        <v>971</v>
      </c>
      <c r="O1" s="141" t="s">
        <v>972</v>
      </c>
      <c r="P1" s="140" t="s">
        <v>973</v>
      </c>
      <c r="Q1" s="140" t="s">
        <v>974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</row>
    <row r="2" spans="1:45" ht="15.75" customHeight="1">
      <c r="A2" s="26"/>
      <c r="B2" s="26"/>
      <c r="C2" s="26"/>
      <c r="D2" s="26"/>
      <c r="E2" s="26"/>
      <c r="F2" s="145"/>
      <c r="G2" s="15"/>
      <c r="H2" s="14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7"/>
      <c r="AB2" s="27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spans="1:45" ht="15.75" customHeight="1">
      <c r="A3" s="26"/>
      <c r="B3" s="26"/>
      <c r="C3" s="26"/>
      <c r="D3" s="26"/>
      <c r="E3" s="26"/>
      <c r="F3" s="145"/>
      <c r="G3" s="15"/>
      <c r="H3" s="14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  <c r="AB3" s="27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</row>
    <row r="4" spans="1:45" ht="15.75" customHeight="1">
      <c r="A4" s="319" t="s">
        <v>12</v>
      </c>
      <c r="B4" s="319" t="s">
        <v>1852</v>
      </c>
      <c r="C4" s="319" t="s">
        <v>14</v>
      </c>
      <c r="D4" s="319" t="s">
        <v>15</v>
      </c>
      <c r="E4" s="319" t="s">
        <v>1853</v>
      </c>
      <c r="F4" s="320" t="s">
        <v>1854</v>
      </c>
      <c r="G4" s="321" t="s">
        <v>1855</v>
      </c>
      <c r="H4" s="146"/>
      <c r="I4" s="319" t="s">
        <v>1856</v>
      </c>
      <c r="J4" s="319" t="s">
        <v>1857</v>
      </c>
      <c r="K4" s="319" t="s">
        <v>1858</v>
      </c>
      <c r="L4" s="319" t="s">
        <v>1859</v>
      </c>
      <c r="M4" s="318"/>
      <c r="N4" s="318"/>
      <c r="O4" s="318"/>
      <c r="P4" s="319" t="s">
        <v>1860</v>
      </c>
      <c r="Q4" s="318"/>
      <c r="R4" s="318"/>
      <c r="S4" s="318"/>
      <c r="T4" s="319" t="s">
        <v>1861</v>
      </c>
      <c r="U4" s="318"/>
      <c r="V4" s="318"/>
      <c r="W4" s="319" t="s">
        <v>1862</v>
      </c>
      <c r="X4" s="318"/>
      <c r="Y4" s="318"/>
      <c r="Z4" s="319" t="s">
        <v>1858</v>
      </c>
      <c r="AA4" s="319" t="s">
        <v>1863</v>
      </c>
      <c r="AB4" s="319" t="s">
        <v>1864</v>
      </c>
      <c r="AC4" s="319" t="s">
        <v>1865</v>
      </c>
      <c r="AD4" s="319" t="s">
        <v>1866</v>
      </c>
      <c r="AE4" s="319" t="s">
        <v>1867</v>
      </c>
      <c r="AF4" s="319" t="s">
        <v>1868</v>
      </c>
      <c r="AG4" s="319" t="s">
        <v>1869</v>
      </c>
      <c r="AH4" s="319" t="s">
        <v>1870</v>
      </c>
      <c r="AI4" s="319" t="s">
        <v>1871</v>
      </c>
      <c r="AJ4" s="319" t="s">
        <v>1872</v>
      </c>
      <c r="AK4" s="319" t="s">
        <v>1873</v>
      </c>
      <c r="AL4" s="319" t="s">
        <v>1874</v>
      </c>
      <c r="AM4" s="319" t="s">
        <v>1875</v>
      </c>
      <c r="AN4" s="319" t="s">
        <v>1876</v>
      </c>
      <c r="AO4" s="319" t="s">
        <v>1877</v>
      </c>
      <c r="AP4" s="319" t="s">
        <v>1878</v>
      </c>
      <c r="AQ4" s="319" t="s">
        <v>1879</v>
      </c>
      <c r="AR4" s="319" t="s">
        <v>1880</v>
      </c>
      <c r="AS4" s="319" t="s">
        <v>1881</v>
      </c>
    </row>
    <row r="5" spans="1:45" ht="15.75" customHeight="1">
      <c r="A5" s="318"/>
      <c r="B5" s="318"/>
      <c r="C5" s="318"/>
      <c r="D5" s="318"/>
      <c r="E5" s="318"/>
      <c r="F5" s="318"/>
      <c r="G5" s="318"/>
      <c r="H5" s="146"/>
      <c r="I5" s="318"/>
      <c r="J5" s="318"/>
      <c r="K5" s="318"/>
      <c r="L5" s="26" t="s">
        <v>1882</v>
      </c>
      <c r="M5" s="26" t="s">
        <v>1883</v>
      </c>
      <c r="N5" s="26" t="s">
        <v>1884</v>
      </c>
      <c r="O5" s="26" t="s">
        <v>1885</v>
      </c>
      <c r="P5" s="26" t="s">
        <v>1882</v>
      </c>
      <c r="Q5" s="26" t="s">
        <v>1883</v>
      </c>
      <c r="R5" s="26" t="s">
        <v>1884</v>
      </c>
      <c r="S5" s="26" t="s">
        <v>1885</v>
      </c>
      <c r="T5" s="26" t="s">
        <v>1886</v>
      </c>
      <c r="U5" s="26" t="s">
        <v>1884</v>
      </c>
      <c r="V5" s="26" t="s">
        <v>1885</v>
      </c>
      <c r="W5" s="26" t="s">
        <v>1887</v>
      </c>
      <c r="X5" s="26" t="s">
        <v>1884</v>
      </c>
      <c r="Y5" s="26" t="s">
        <v>1885</v>
      </c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</row>
    <row r="6" spans="1:45" ht="15.75" customHeight="1">
      <c r="A6" s="4">
        <v>1</v>
      </c>
      <c r="B6" s="4" t="s">
        <v>21</v>
      </c>
      <c r="C6" s="4">
        <v>2005929926</v>
      </c>
      <c r="D6" s="78"/>
      <c r="E6" s="147">
        <v>1</v>
      </c>
      <c r="F6" s="47" t="s">
        <v>975</v>
      </c>
      <c r="G6" s="47" t="s">
        <v>976</v>
      </c>
      <c r="H6" s="68" t="s">
        <v>22</v>
      </c>
      <c r="I6" s="142">
        <v>41880</v>
      </c>
      <c r="J6" s="47" t="s">
        <v>977</v>
      </c>
      <c r="K6" s="47">
        <v>68314012551</v>
      </c>
      <c r="L6" s="47" t="s">
        <v>1888</v>
      </c>
      <c r="M6" s="47" t="s">
        <v>1889</v>
      </c>
      <c r="N6" s="47" t="s">
        <v>1890</v>
      </c>
      <c r="O6" s="47" t="s">
        <v>1891</v>
      </c>
      <c r="P6" s="144"/>
      <c r="Q6" s="47" t="s">
        <v>1889</v>
      </c>
      <c r="R6" s="144"/>
      <c r="S6" s="144"/>
      <c r="T6" s="144"/>
      <c r="U6" s="47" t="s">
        <v>1890</v>
      </c>
      <c r="V6" s="47" t="s">
        <v>1891</v>
      </c>
      <c r="W6" s="144"/>
      <c r="X6" s="144"/>
      <c r="Y6" s="144"/>
      <c r="Z6" s="47">
        <v>68314012551</v>
      </c>
      <c r="AA6" s="144"/>
      <c r="AB6" s="144"/>
      <c r="AC6" s="47" t="s">
        <v>1892</v>
      </c>
      <c r="AD6" s="47" t="s">
        <v>1893</v>
      </c>
      <c r="AE6" s="144"/>
      <c r="AF6" s="4">
        <v>0</v>
      </c>
      <c r="AG6" s="4">
        <v>0</v>
      </c>
      <c r="AH6" s="4">
        <v>0</v>
      </c>
      <c r="AI6" s="144"/>
      <c r="AJ6" s="144"/>
      <c r="AK6" s="144"/>
      <c r="AL6" s="144"/>
      <c r="AM6" s="144"/>
      <c r="AN6" s="144"/>
      <c r="AO6" s="47">
        <v>966422725</v>
      </c>
      <c r="AP6" s="144"/>
      <c r="AQ6" s="144"/>
      <c r="AR6" s="144"/>
      <c r="AS6" s="144"/>
    </row>
    <row r="7" spans="1:45" ht="15.75" customHeight="1">
      <c r="A7" s="4">
        <v>2</v>
      </c>
      <c r="B7" s="4" t="s">
        <v>21</v>
      </c>
      <c r="C7" s="4">
        <v>2005987563</v>
      </c>
      <c r="D7" s="78"/>
      <c r="E7" s="147">
        <v>2</v>
      </c>
      <c r="F7" s="47" t="s">
        <v>978</v>
      </c>
      <c r="G7" s="47" t="s">
        <v>979</v>
      </c>
      <c r="H7" s="68" t="s">
        <v>23</v>
      </c>
      <c r="I7" s="142">
        <v>41921</v>
      </c>
      <c r="J7" s="47" t="s">
        <v>977</v>
      </c>
      <c r="K7" s="47">
        <v>68314011299</v>
      </c>
      <c r="L7" s="47" t="s">
        <v>1894</v>
      </c>
      <c r="M7" s="144"/>
      <c r="N7" s="47" t="s">
        <v>1895</v>
      </c>
      <c r="O7" s="47" t="s">
        <v>1891</v>
      </c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47">
        <v>68314011299</v>
      </c>
      <c r="AA7" s="144"/>
      <c r="AB7" s="144"/>
      <c r="AC7" s="47" t="s">
        <v>1892</v>
      </c>
      <c r="AD7" s="47" t="s">
        <v>1893</v>
      </c>
      <c r="AE7" s="144"/>
      <c r="AF7" s="4">
        <v>0</v>
      </c>
      <c r="AG7" s="4">
        <v>0</v>
      </c>
      <c r="AH7" s="4">
        <v>0</v>
      </c>
      <c r="AI7" s="144"/>
      <c r="AJ7" s="144"/>
      <c r="AK7" s="144"/>
      <c r="AL7" s="144"/>
      <c r="AM7" s="144"/>
      <c r="AN7" s="144"/>
      <c r="AO7" s="47">
        <v>334023997</v>
      </c>
      <c r="AP7" s="144"/>
      <c r="AQ7" s="144"/>
      <c r="AR7" s="144"/>
      <c r="AS7" s="144"/>
    </row>
    <row r="8" spans="1:45" ht="15.75" customHeight="1">
      <c r="A8" s="4">
        <v>3</v>
      </c>
      <c r="B8" s="4" t="s">
        <v>21</v>
      </c>
      <c r="C8" s="4">
        <v>2007861016</v>
      </c>
      <c r="D8" s="78"/>
      <c r="E8" s="147">
        <v>3</v>
      </c>
      <c r="F8" s="47" t="s">
        <v>980</v>
      </c>
      <c r="G8" s="47" t="s">
        <v>981</v>
      </c>
      <c r="H8" s="68" t="s">
        <v>24</v>
      </c>
      <c r="I8" s="142">
        <v>41640</v>
      </c>
      <c r="J8" s="47" t="s">
        <v>982</v>
      </c>
      <c r="K8" s="47">
        <v>68214012739</v>
      </c>
      <c r="L8" s="47" t="s">
        <v>1896</v>
      </c>
      <c r="M8" s="144"/>
      <c r="N8" s="47" t="s">
        <v>1897</v>
      </c>
      <c r="O8" s="47" t="s">
        <v>1891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47">
        <v>68214012739</v>
      </c>
      <c r="AA8" s="144"/>
      <c r="AB8" s="144"/>
      <c r="AC8" s="47" t="s">
        <v>1892</v>
      </c>
      <c r="AD8" s="47" t="s">
        <v>1893</v>
      </c>
      <c r="AE8" s="144"/>
      <c r="AF8" s="4">
        <v>0</v>
      </c>
      <c r="AG8" s="4">
        <v>0</v>
      </c>
      <c r="AH8" s="4">
        <v>0</v>
      </c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</row>
    <row r="9" spans="1:45" ht="15.75" customHeight="1">
      <c r="A9" s="4">
        <v>4</v>
      </c>
      <c r="B9" s="4" t="s">
        <v>21</v>
      </c>
      <c r="C9" s="4">
        <v>2007275982</v>
      </c>
      <c r="D9" s="78"/>
      <c r="E9" s="147">
        <v>4</v>
      </c>
      <c r="F9" s="47" t="s">
        <v>983</v>
      </c>
      <c r="G9" s="47" t="s">
        <v>984</v>
      </c>
      <c r="H9" s="68" t="s">
        <v>25</v>
      </c>
      <c r="I9" s="143">
        <v>41964</v>
      </c>
      <c r="J9" s="47" t="s">
        <v>977</v>
      </c>
      <c r="K9" s="47">
        <v>68314008738</v>
      </c>
      <c r="L9" s="47" t="s">
        <v>1898</v>
      </c>
      <c r="M9" s="47" t="s">
        <v>1899</v>
      </c>
      <c r="N9" s="47" t="s">
        <v>1900</v>
      </c>
      <c r="O9" s="47" t="s">
        <v>1891</v>
      </c>
      <c r="P9" s="144"/>
      <c r="Q9" s="47" t="s">
        <v>1899</v>
      </c>
      <c r="R9" s="144"/>
      <c r="S9" s="144"/>
      <c r="T9" s="144"/>
      <c r="U9" s="144"/>
      <c r="V9" s="47" t="s">
        <v>1891</v>
      </c>
      <c r="W9" s="144"/>
      <c r="X9" s="144"/>
      <c r="Y9" s="144"/>
      <c r="Z9" s="47">
        <v>68314008738</v>
      </c>
      <c r="AA9" s="144"/>
      <c r="AB9" s="144"/>
      <c r="AC9" s="47" t="s">
        <v>1892</v>
      </c>
      <c r="AD9" s="47" t="s">
        <v>1893</v>
      </c>
      <c r="AE9" s="144"/>
      <c r="AF9" s="4">
        <v>0</v>
      </c>
      <c r="AG9" s="4">
        <v>0</v>
      </c>
      <c r="AH9" s="4">
        <v>0</v>
      </c>
      <c r="AI9" s="144"/>
      <c r="AJ9" s="144"/>
      <c r="AK9" s="144"/>
      <c r="AL9" s="144"/>
      <c r="AM9" s="144"/>
      <c r="AN9" s="144"/>
      <c r="AO9" s="47">
        <v>348605043</v>
      </c>
      <c r="AP9" s="144"/>
      <c r="AQ9" s="144"/>
      <c r="AR9" s="144"/>
      <c r="AS9" s="144"/>
    </row>
    <row r="10" spans="1:45" ht="15.75" customHeight="1">
      <c r="A10" s="4">
        <v>5</v>
      </c>
      <c r="B10" s="4" t="s">
        <v>21</v>
      </c>
      <c r="C10" s="4">
        <v>2005932767</v>
      </c>
      <c r="D10" s="78"/>
      <c r="E10" s="147">
        <v>5</v>
      </c>
      <c r="F10" s="47" t="s">
        <v>985</v>
      </c>
      <c r="G10" s="47" t="s">
        <v>986</v>
      </c>
      <c r="H10" s="68" t="s">
        <v>26</v>
      </c>
      <c r="I10" s="142">
        <v>41827</v>
      </c>
      <c r="J10" s="47" t="s">
        <v>982</v>
      </c>
      <c r="K10" s="47">
        <v>68214008449</v>
      </c>
      <c r="L10" s="47" t="s">
        <v>1901</v>
      </c>
      <c r="M10" s="47" t="s">
        <v>1902</v>
      </c>
      <c r="N10" s="47" t="s">
        <v>1890</v>
      </c>
      <c r="O10" s="47" t="s">
        <v>1891</v>
      </c>
      <c r="P10" s="144"/>
      <c r="Q10" s="47" t="s">
        <v>1902</v>
      </c>
      <c r="R10" s="144"/>
      <c r="S10" s="144"/>
      <c r="T10" s="144"/>
      <c r="U10" s="47" t="s">
        <v>1890</v>
      </c>
      <c r="V10" s="47" t="s">
        <v>1891</v>
      </c>
      <c r="W10" s="144"/>
      <c r="X10" s="144"/>
      <c r="Y10" s="144"/>
      <c r="Z10" s="47">
        <v>68214008449</v>
      </c>
      <c r="AA10" s="144"/>
      <c r="AB10" s="144"/>
      <c r="AC10" s="47" t="s">
        <v>1422</v>
      </c>
      <c r="AD10" s="47" t="s">
        <v>1893</v>
      </c>
      <c r="AE10" s="144"/>
      <c r="AF10" s="4">
        <v>0</v>
      </c>
      <c r="AG10" s="4">
        <v>0</v>
      </c>
      <c r="AH10" s="4">
        <v>0</v>
      </c>
      <c r="AI10" s="144"/>
      <c r="AJ10" s="144"/>
      <c r="AK10" s="144"/>
      <c r="AL10" s="144"/>
      <c r="AM10" s="144"/>
      <c r="AN10" s="144"/>
      <c r="AO10" s="47">
        <v>966440636</v>
      </c>
      <c r="AP10" s="144"/>
      <c r="AQ10" s="144"/>
      <c r="AR10" s="144"/>
      <c r="AS10" s="144"/>
    </row>
    <row r="11" spans="1:45" ht="15.75" customHeight="1">
      <c r="A11" s="4">
        <v>6</v>
      </c>
      <c r="B11" s="4" t="s">
        <v>21</v>
      </c>
      <c r="C11" s="4">
        <v>2005987564</v>
      </c>
      <c r="D11" s="78"/>
      <c r="E11" s="147">
        <v>6</v>
      </c>
      <c r="F11" s="47" t="s">
        <v>987</v>
      </c>
      <c r="G11" s="47" t="s">
        <v>988</v>
      </c>
      <c r="H11" s="68" t="s">
        <v>27</v>
      </c>
      <c r="I11" s="142">
        <v>41771</v>
      </c>
      <c r="J11" s="47" t="s">
        <v>977</v>
      </c>
      <c r="K11" s="47">
        <v>68314005263</v>
      </c>
      <c r="L11" s="47" t="s">
        <v>1894</v>
      </c>
      <c r="M11" s="144"/>
      <c r="N11" s="47" t="s">
        <v>1895</v>
      </c>
      <c r="O11" s="47" t="s">
        <v>1891</v>
      </c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47">
        <v>68314005263</v>
      </c>
      <c r="AA11" s="144"/>
      <c r="AB11" s="144"/>
      <c r="AC11" s="47" t="s">
        <v>1892</v>
      </c>
      <c r="AD11" s="47" t="s">
        <v>1893</v>
      </c>
      <c r="AE11" s="144"/>
      <c r="AF11" s="4">
        <v>0</v>
      </c>
      <c r="AG11" s="4">
        <v>0</v>
      </c>
      <c r="AH11" s="4">
        <v>0</v>
      </c>
      <c r="AI11" s="144"/>
      <c r="AJ11" s="144"/>
      <c r="AK11" s="144"/>
      <c r="AL11" s="144"/>
      <c r="AM11" s="144"/>
      <c r="AN11" s="144"/>
      <c r="AO11" s="47">
        <v>966091442</v>
      </c>
      <c r="AP11" s="144"/>
      <c r="AQ11" s="144"/>
      <c r="AR11" s="144"/>
      <c r="AS11" s="144"/>
    </row>
    <row r="12" spans="1:45" ht="15.75" customHeight="1">
      <c r="A12" s="4">
        <v>7</v>
      </c>
      <c r="B12" s="4" t="s">
        <v>21</v>
      </c>
      <c r="C12" s="4">
        <v>2007861253</v>
      </c>
      <c r="D12" s="78"/>
      <c r="E12" s="147">
        <v>7</v>
      </c>
      <c r="F12" s="47" t="s">
        <v>989</v>
      </c>
      <c r="G12" s="47" t="s">
        <v>990</v>
      </c>
      <c r="H12" s="68" t="s">
        <v>28</v>
      </c>
      <c r="I12" s="142">
        <v>41667</v>
      </c>
      <c r="J12" s="47" t="s">
        <v>982</v>
      </c>
      <c r="K12" s="47">
        <v>68214006126</v>
      </c>
      <c r="L12" s="47" t="s">
        <v>1903</v>
      </c>
      <c r="M12" s="144"/>
      <c r="N12" s="47" t="s">
        <v>1897</v>
      </c>
      <c r="O12" s="47" t="s">
        <v>1891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47">
        <v>68214006126</v>
      </c>
      <c r="AA12" s="144"/>
      <c r="AB12" s="144"/>
      <c r="AC12" s="47" t="s">
        <v>1892</v>
      </c>
      <c r="AD12" s="47" t="s">
        <v>1893</v>
      </c>
      <c r="AE12" s="144"/>
      <c r="AF12" s="4">
        <v>0</v>
      </c>
      <c r="AG12" s="4">
        <v>0</v>
      </c>
      <c r="AH12" s="4">
        <v>0</v>
      </c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</row>
    <row r="13" spans="1:45" ht="15.75" customHeight="1">
      <c r="A13" s="4">
        <v>8</v>
      </c>
      <c r="B13" s="4" t="s">
        <v>21</v>
      </c>
      <c r="C13" s="4">
        <v>2007282084</v>
      </c>
      <c r="D13" s="78"/>
      <c r="E13" s="147">
        <v>8</v>
      </c>
      <c r="F13" s="47" t="s">
        <v>991</v>
      </c>
      <c r="G13" s="47" t="s">
        <v>992</v>
      </c>
      <c r="H13" s="68" t="s">
        <v>29</v>
      </c>
      <c r="I13" s="142">
        <v>41822</v>
      </c>
      <c r="J13" s="47" t="s">
        <v>977</v>
      </c>
      <c r="K13" s="47">
        <v>68314004312</v>
      </c>
      <c r="L13" s="47" t="s">
        <v>1888</v>
      </c>
      <c r="M13" s="144"/>
      <c r="N13" s="47" t="s">
        <v>1897</v>
      </c>
      <c r="O13" s="47" t="s">
        <v>1891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47">
        <v>68314004312</v>
      </c>
      <c r="AA13" s="144"/>
      <c r="AB13" s="144"/>
      <c r="AC13" s="47" t="s">
        <v>1232</v>
      </c>
      <c r="AD13" s="47" t="s">
        <v>1893</v>
      </c>
      <c r="AE13" s="144"/>
      <c r="AF13" s="4">
        <v>0</v>
      </c>
      <c r="AG13" s="4">
        <v>0</v>
      </c>
      <c r="AH13" s="4">
        <v>0</v>
      </c>
      <c r="AI13" s="144"/>
      <c r="AJ13" s="144"/>
      <c r="AK13" s="144"/>
      <c r="AL13" s="144"/>
      <c r="AM13" s="144"/>
      <c r="AN13" s="144"/>
      <c r="AO13" s="47">
        <v>888740887</v>
      </c>
      <c r="AP13" s="144"/>
      <c r="AQ13" s="144"/>
      <c r="AR13" s="144"/>
      <c r="AS13" s="144"/>
    </row>
    <row r="14" spans="1:45" ht="15.75" customHeight="1">
      <c r="A14" s="4">
        <v>9</v>
      </c>
      <c r="B14" s="4" t="s">
        <v>21</v>
      </c>
      <c r="C14" s="4">
        <v>2007771303</v>
      </c>
      <c r="D14" s="78"/>
      <c r="E14" s="147">
        <v>9</v>
      </c>
      <c r="F14" s="47" t="s">
        <v>993</v>
      </c>
      <c r="G14" s="47" t="s">
        <v>994</v>
      </c>
      <c r="H14" s="68" t="s">
        <v>30</v>
      </c>
      <c r="I14" s="142">
        <v>41786</v>
      </c>
      <c r="J14" s="47" t="s">
        <v>977</v>
      </c>
      <c r="K14" s="47">
        <v>68314011169</v>
      </c>
      <c r="L14" s="47" t="s">
        <v>1904</v>
      </c>
      <c r="M14" s="144"/>
      <c r="N14" s="47" t="s">
        <v>1897</v>
      </c>
      <c r="O14" s="47" t="s">
        <v>1891</v>
      </c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47">
        <v>68314011169</v>
      </c>
      <c r="AA14" s="144"/>
      <c r="AB14" s="144"/>
      <c r="AC14" s="47" t="s">
        <v>1892</v>
      </c>
      <c r="AD14" s="47" t="s">
        <v>1893</v>
      </c>
      <c r="AE14" s="144"/>
      <c r="AF14" s="4">
        <v>0</v>
      </c>
      <c r="AG14" s="4">
        <v>0</v>
      </c>
      <c r="AH14" s="4">
        <v>0</v>
      </c>
      <c r="AI14" s="144"/>
      <c r="AJ14" s="144"/>
      <c r="AK14" s="144"/>
      <c r="AL14" s="144"/>
      <c r="AM14" s="144"/>
      <c r="AN14" s="144"/>
      <c r="AO14" s="47">
        <v>388011924</v>
      </c>
      <c r="AP14" s="144"/>
      <c r="AQ14" s="144"/>
      <c r="AR14" s="144"/>
      <c r="AS14" s="144"/>
    </row>
    <row r="15" spans="1:45" ht="15.75" customHeight="1">
      <c r="A15" s="4">
        <v>10</v>
      </c>
      <c r="B15" s="4" t="s">
        <v>21</v>
      </c>
      <c r="C15" s="4">
        <v>2005987566</v>
      </c>
      <c r="D15" s="78"/>
      <c r="E15" s="147">
        <v>10</v>
      </c>
      <c r="F15" s="47" t="s">
        <v>995</v>
      </c>
      <c r="G15" s="47" t="s">
        <v>996</v>
      </c>
      <c r="H15" s="68" t="s">
        <v>31</v>
      </c>
      <c r="I15" s="142">
        <v>41918</v>
      </c>
      <c r="J15" s="47" t="s">
        <v>982</v>
      </c>
      <c r="K15" s="47">
        <v>68214008536</v>
      </c>
      <c r="L15" s="47" t="s">
        <v>1894</v>
      </c>
      <c r="M15" s="144"/>
      <c r="N15" s="47" t="s">
        <v>1895</v>
      </c>
      <c r="O15" s="47" t="s">
        <v>1891</v>
      </c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47">
        <v>68214008536</v>
      </c>
      <c r="AA15" s="144"/>
      <c r="AB15" s="144"/>
      <c r="AC15" s="47" t="s">
        <v>1892</v>
      </c>
      <c r="AD15" s="47" t="s">
        <v>1893</v>
      </c>
      <c r="AE15" s="144"/>
      <c r="AF15" s="4">
        <v>0</v>
      </c>
      <c r="AG15" s="4">
        <v>0</v>
      </c>
      <c r="AH15" s="4">
        <v>0</v>
      </c>
      <c r="AI15" s="144"/>
      <c r="AJ15" s="144"/>
      <c r="AK15" s="144"/>
      <c r="AL15" s="144"/>
      <c r="AM15" s="144"/>
      <c r="AN15" s="144"/>
      <c r="AO15" s="47">
        <v>961856042</v>
      </c>
      <c r="AP15" s="144"/>
      <c r="AQ15" s="144"/>
      <c r="AR15" s="144"/>
      <c r="AS15" s="144"/>
    </row>
    <row r="16" spans="1:45" ht="15.75" customHeight="1">
      <c r="A16" s="4">
        <v>11</v>
      </c>
      <c r="B16" s="4" t="s">
        <v>21</v>
      </c>
      <c r="C16" s="4">
        <v>2005929465</v>
      </c>
      <c r="D16" s="78"/>
      <c r="E16" s="147">
        <v>11</v>
      </c>
      <c r="F16" s="47" t="s">
        <v>997</v>
      </c>
      <c r="G16" s="47" t="s">
        <v>998</v>
      </c>
      <c r="H16" s="68" t="s">
        <v>32</v>
      </c>
      <c r="I16" s="142">
        <v>41672</v>
      </c>
      <c r="J16" s="47" t="s">
        <v>977</v>
      </c>
      <c r="K16" s="47">
        <v>68314011089</v>
      </c>
      <c r="L16" s="47" t="s">
        <v>1888</v>
      </c>
      <c r="M16" s="47" t="s">
        <v>1889</v>
      </c>
      <c r="N16" s="47" t="s">
        <v>1890</v>
      </c>
      <c r="O16" s="47" t="s">
        <v>1891</v>
      </c>
      <c r="P16" s="144"/>
      <c r="Q16" s="47" t="s">
        <v>1889</v>
      </c>
      <c r="R16" s="144"/>
      <c r="S16" s="144"/>
      <c r="T16" s="144"/>
      <c r="U16" s="47" t="s">
        <v>1890</v>
      </c>
      <c r="V16" s="47" t="s">
        <v>1891</v>
      </c>
      <c r="W16" s="144"/>
      <c r="X16" s="144"/>
      <c r="Y16" s="144"/>
      <c r="Z16" s="47">
        <v>68314011089</v>
      </c>
      <c r="AA16" s="144"/>
      <c r="AB16" s="144"/>
      <c r="AC16" s="47" t="s">
        <v>1892</v>
      </c>
      <c r="AD16" s="47" t="s">
        <v>1893</v>
      </c>
      <c r="AE16" s="144"/>
      <c r="AF16" s="4">
        <v>0</v>
      </c>
      <c r="AG16" s="4">
        <v>0</v>
      </c>
      <c r="AH16" s="4">
        <v>0</v>
      </c>
      <c r="AI16" s="144"/>
      <c r="AJ16" s="144"/>
      <c r="AK16" s="144"/>
      <c r="AL16" s="144"/>
      <c r="AM16" s="144"/>
      <c r="AN16" s="144"/>
      <c r="AO16" s="47">
        <v>374569021</v>
      </c>
      <c r="AP16" s="144"/>
      <c r="AQ16" s="144"/>
      <c r="AR16" s="144"/>
      <c r="AS16" s="144"/>
    </row>
    <row r="17" spans="1:45" ht="15.75" customHeight="1">
      <c r="A17" s="4">
        <v>12</v>
      </c>
      <c r="B17" s="4" t="s">
        <v>21</v>
      </c>
      <c r="C17" s="4">
        <v>2005929092</v>
      </c>
      <c r="D17" s="78"/>
      <c r="E17" s="147">
        <v>12</v>
      </c>
      <c r="F17" s="47" t="s">
        <v>995</v>
      </c>
      <c r="G17" s="47" t="s">
        <v>999</v>
      </c>
      <c r="H17" s="68" t="s">
        <v>33</v>
      </c>
      <c r="I17" s="142">
        <v>41951</v>
      </c>
      <c r="J17" s="47" t="s">
        <v>977</v>
      </c>
      <c r="K17" s="47">
        <v>68314008959</v>
      </c>
      <c r="L17" s="47" t="s">
        <v>1888</v>
      </c>
      <c r="M17" s="47" t="s">
        <v>1889</v>
      </c>
      <c r="N17" s="47" t="s">
        <v>1890</v>
      </c>
      <c r="O17" s="47" t="s">
        <v>1891</v>
      </c>
      <c r="P17" s="144"/>
      <c r="Q17" s="47" t="s">
        <v>1889</v>
      </c>
      <c r="R17" s="144"/>
      <c r="S17" s="144"/>
      <c r="T17" s="144"/>
      <c r="U17" s="144"/>
      <c r="V17" s="144"/>
      <c r="W17" s="144"/>
      <c r="X17" s="144"/>
      <c r="Y17" s="144"/>
      <c r="Z17" s="47">
        <v>68314008959</v>
      </c>
      <c r="AA17" s="144"/>
      <c r="AB17" s="144"/>
      <c r="AC17" s="47" t="s">
        <v>1892</v>
      </c>
      <c r="AD17" s="47" t="s">
        <v>1893</v>
      </c>
      <c r="AE17" s="144"/>
      <c r="AF17" s="4">
        <v>0</v>
      </c>
      <c r="AG17" s="4">
        <v>0</v>
      </c>
      <c r="AH17" s="4">
        <v>0</v>
      </c>
      <c r="AI17" s="144"/>
      <c r="AJ17" s="144"/>
      <c r="AK17" s="144"/>
      <c r="AL17" s="144"/>
      <c r="AM17" s="144"/>
      <c r="AN17" s="144"/>
      <c r="AO17" s="47">
        <v>968926721</v>
      </c>
      <c r="AP17" s="144"/>
      <c r="AQ17" s="144"/>
      <c r="AR17" s="144"/>
      <c r="AS17" s="144"/>
    </row>
    <row r="18" spans="1:45" ht="15.75" customHeight="1">
      <c r="A18" s="4">
        <v>13</v>
      </c>
      <c r="B18" s="4" t="s">
        <v>21</v>
      </c>
      <c r="C18" s="4">
        <v>2007281821</v>
      </c>
      <c r="D18" s="78"/>
      <c r="E18" s="147">
        <v>13</v>
      </c>
      <c r="F18" s="47" t="s">
        <v>1000</v>
      </c>
      <c r="G18" s="47" t="s">
        <v>1001</v>
      </c>
      <c r="H18" s="68" t="s">
        <v>34</v>
      </c>
      <c r="I18" s="142">
        <v>41950</v>
      </c>
      <c r="J18" s="47" t="s">
        <v>982</v>
      </c>
      <c r="K18" s="47">
        <v>68214007220</v>
      </c>
      <c r="L18" s="47" t="s">
        <v>1905</v>
      </c>
      <c r="M18" s="144"/>
      <c r="N18" s="47" t="s">
        <v>1897</v>
      </c>
      <c r="O18" s="47" t="s">
        <v>1891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47">
        <v>68214007220</v>
      </c>
      <c r="AA18" s="144"/>
      <c r="AB18" s="144"/>
      <c r="AC18" s="47" t="s">
        <v>1232</v>
      </c>
      <c r="AD18" s="47" t="s">
        <v>1893</v>
      </c>
      <c r="AE18" s="144"/>
      <c r="AF18" s="4">
        <v>0</v>
      </c>
      <c r="AG18" s="4">
        <v>0</v>
      </c>
      <c r="AH18" s="4">
        <v>0</v>
      </c>
      <c r="AI18" s="144"/>
      <c r="AJ18" s="144"/>
      <c r="AK18" s="144"/>
      <c r="AL18" s="144"/>
      <c r="AM18" s="144"/>
      <c r="AN18" s="144"/>
      <c r="AO18" s="47">
        <v>328463923</v>
      </c>
      <c r="AP18" s="144"/>
      <c r="AQ18" s="144"/>
      <c r="AR18" s="144"/>
      <c r="AS18" s="144"/>
    </row>
    <row r="19" spans="1:45" ht="15.75" customHeight="1">
      <c r="A19" s="4">
        <v>14</v>
      </c>
      <c r="B19" s="4" t="s">
        <v>21</v>
      </c>
      <c r="C19" s="4">
        <v>2007771938</v>
      </c>
      <c r="D19" s="78"/>
      <c r="E19" s="147">
        <v>14</v>
      </c>
      <c r="F19" s="47" t="s">
        <v>1002</v>
      </c>
      <c r="G19" s="47" t="s">
        <v>1003</v>
      </c>
      <c r="H19" s="68" t="s">
        <v>35</v>
      </c>
      <c r="I19" s="142">
        <v>41740</v>
      </c>
      <c r="J19" s="47" t="s">
        <v>977</v>
      </c>
      <c r="K19" s="47">
        <v>68214001702</v>
      </c>
      <c r="L19" s="47" t="s">
        <v>1896</v>
      </c>
      <c r="M19" s="144"/>
      <c r="N19" s="47" t="s">
        <v>1897</v>
      </c>
      <c r="O19" s="47" t="s">
        <v>1891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47">
        <v>68214001702</v>
      </c>
      <c r="AA19" s="144"/>
      <c r="AB19" s="144"/>
      <c r="AC19" s="47" t="s">
        <v>1892</v>
      </c>
      <c r="AD19" s="47" t="s">
        <v>1893</v>
      </c>
      <c r="AE19" s="144"/>
      <c r="AF19" s="4">
        <v>0</v>
      </c>
      <c r="AG19" s="4">
        <v>0</v>
      </c>
      <c r="AH19" s="4">
        <v>0</v>
      </c>
      <c r="AI19" s="144"/>
      <c r="AJ19" s="144"/>
      <c r="AK19" s="144"/>
      <c r="AL19" s="144"/>
      <c r="AM19" s="144"/>
      <c r="AN19" s="144"/>
      <c r="AO19" s="47">
        <v>363778641</v>
      </c>
      <c r="AP19" s="144"/>
      <c r="AQ19" s="144"/>
      <c r="AR19" s="144"/>
      <c r="AS19" s="144"/>
    </row>
    <row r="20" spans="1:45" ht="12.5">
      <c r="A20" s="4">
        <v>15</v>
      </c>
      <c r="B20" s="4" t="s">
        <v>21</v>
      </c>
      <c r="C20" s="4">
        <v>2007269049</v>
      </c>
      <c r="D20" s="78"/>
      <c r="E20" s="147">
        <v>15</v>
      </c>
      <c r="F20" s="47" t="s">
        <v>1004</v>
      </c>
      <c r="G20" s="47" t="s">
        <v>1003</v>
      </c>
      <c r="H20" s="68" t="s">
        <v>36</v>
      </c>
      <c r="I20" s="142">
        <v>41642</v>
      </c>
      <c r="J20" s="47" t="s">
        <v>977</v>
      </c>
      <c r="K20" s="47">
        <v>68314005469</v>
      </c>
      <c r="L20" s="47" t="s">
        <v>1906</v>
      </c>
      <c r="M20" s="47" t="s">
        <v>1907</v>
      </c>
      <c r="N20" s="47" t="s">
        <v>1895</v>
      </c>
      <c r="O20" s="47" t="s">
        <v>1891</v>
      </c>
      <c r="P20" s="144"/>
      <c r="Q20" s="317" t="s">
        <v>1907</v>
      </c>
      <c r="R20" s="318"/>
      <c r="S20" s="144"/>
      <c r="T20" s="144"/>
      <c r="U20" s="144"/>
      <c r="V20" s="144"/>
      <c r="W20" s="144"/>
      <c r="X20" s="144"/>
      <c r="Y20" s="144"/>
      <c r="Z20" s="47">
        <v>68314005469</v>
      </c>
      <c r="AA20" s="144"/>
      <c r="AB20" s="144"/>
      <c r="AC20" s="47" t="s">
        <v>1892</v>
      </c>
      <c r="AD20" s="47" t="s">
        <v>1893</v>
      </c>
      <c r="AE20" s="144"/>
      <c r="AF20" s="4">
        <v>0</v>
      </c>
      <c r="AG20" s="4">
        <v>0</v>
      </c>
      <c r="AH20" s="4">
        <v>0</v>
      </c>
      <c r="AI20" s="144"/>
      <c r="AJ20" s="144"/>
      <c r="AK20" s="144"/>
      <c r="AL20" s="144"/>
      <c r="AM20" s="144"/>
      <c r="AN20" s="144"/>
      <c r="AO20" s="47">
        <v>965615930</v>
      </c>
      <c r="AP20" s="144"/>
      <c r="AQ20" s="144"/>
      <c r="AR20" s="144"/>
      <c r="AS20" s="144"/>
    </row>
    <row r="21" spans="1:45" ht="12.5">
      <c r="A21" s="4">
        <v>16</v>
      </c>
      <c r="B21" s="4" t="s">
        <v>21</v>
      </c>
      <c r="C21" s="4">
        <v>2005985963</v>
      </c>
      <c r="D21" s="78"/>
      <c r="E21" s="147">
        <v>16</v>
      </c>
      <c r="F21" s="47" t="s">
        <v>1005</v>
      </c>
      <c r="G21" s="47" t="s">
        <v>1006</v>
      </c>
      <c r="H21" s="68" t="s">
        <v>37</v>
      </c>
      <c r="I21" s="142">
        <v>41846</v>
      </c>
      <c r="J21" s="47" t="s">
        <v>977</v>
      </c>
      <c r="K21" s="47">
        <v>68314004478</v>
      </c>
      <c r="L21" s="47" t="s">
        <v>1908</v>
      </c>
      <c r="M21" s="144"/>
      <c r="N21" s="47" t="s">
        <v>1895</v>
      </c>
      <c r="O21" s="47" t="s">
        <v>1891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47">
        <v>68314004478</v>
      </c>
      <c r="AA21" s="144"/>
      <c r="AB21" s="144"/>
      <c r="AC21" s="47" t="s">
        <v>1232</v>
      </c>
      <c r="AD21" s="47" t="s">
        <v>1893</v>
      </c>
      <c r="AE21" s="144"/>
      <c r="AF21" s="4">
        <v>0</v>
      </c>
      <c r="AG21" s="4">
        <v>0</v>
      </c>
      <c r="AH21" s="4">
        <v>0</v>
      </c>
      <c r="AI21" s="144"/>
      <c r="AJ21" s="144"/>
      <c r="AK21" s="144"/>
      <c r="AL21" s="144"/>
      <c r="AM21" s="144"/>
      <c r="AN21" s="144"/>
      <c r="AO21" s="47">
        <v>388224194</v>
      </c>
      <c r="AP21" s="144"/>
      <c r="AQ21" s="144"/>
      <c r="AR21" s="144"/>
      <c r="AS21" s="144"/>
    </row>
    <row r="22" spans="1:45" ht="12.5">
      <c r="A22" s="4">
        <v>17</v>
      </c>
      <c r="B22" s="4" t="s">
        <v>21</v>
      </c>
      <c r="C22" s="4">
        <v>2007281822</v>
      </c>
      <c r="D22" s="78"/>
      <c r="E22" s="147">
        <v>17</v>
      </c>
      <c r="F22" s="47" t="s">
        <v>1007</v>
      </c>
      <c r="G22" s="47" t="s">
        <v>1008</v>
      </c>
      <c r="H22" s="68" t="s">
        <v>38</v>
      </c>
      <c r="I22" s="142">
        <v>41921</v>
      </c>
      <c r="J22" s="47" t="s">
        <v>977</v>
      </c>
      <c r="K22" s="47">
        <v>68314004554</v>
      </c>
      <c r="L22" s="47" t="s">
        <v>1899</v>
      </c>
      <c r="M22" s="144"/>
      <c r="N22" s="47" t="s">
        <v>1897</v>
      </c>
      <c r="O22" s="47" t="s">
        <v>1891</v>
      </c>
      <c r="P22" s="144"/>
      <c r="Q22" s="144"/>
      <c r="R22" s="144"/>
      <c r="S22" s="144"/>
      <c r="T22" s="144"/>
      <c r="U22" s="47" t="s">
        <v>1897</v>
      </c>
      <c r="V22" s="47" t="s">
        <v>1891</v>
      </c>
      <c r="W22" s="144"/>
      <c r="X22" s="144"/>
      <c r="Y22" s="144"/>
      <c r="Z22" s="47">
        <v>68314004554</v>
      </c>
      <c r="AA22" s="144"/>
      <c r="AB22" s="144"/>
      <c r="AC22" s="47" t="s">
        <v>1232</v>
      </c>
      <c r="AD22" s="47" t="s">
        <v>1893</v>
      </c>
      <c r="AE22" s="144"/>
      <c r="AF22" s="4">
        <v>0</v>
      </c>
      <c r="AG22" s="4">
        <v>0</v>
      </c>
      <c r="AH22" s="4">
        <v>0</v>
      </c>
      <c r="AI22" s="144"/>
      <c r="AJ22" s="144"/>
      <c r="AK22" s="144"/>
      <c r="AL22" s="144"/>
      <c r="AM22" s="144"/>
      <c r="AN22" s="144"/>
      <c r="AO22" s="47">
        <v>383024906</v>
      </c>
      <c r="AP22" s="144"/>
      <c r="AQ22" s="144"/>
      <c r="AR22" s="144"/>
      <c r="AS22" s="144"/>
    </row>
    <row r="23" spans="1:45" ht="12.5">
      <c r="A23" s="4">
        <v>18</v>
      </c>
      <c r="B23" s="4" t="s">
        <v>21</v>
      </c>
      <c r="C23" s="4">
        <v>2007289895</v>
      </c>
      <c r="D23" s="78"/>
      <c r="E23" s="147">
        <v>18</v>
      </c>
      <c r="F23" s="47" t="s">
        <v>1009</v>
      </c>
      <c r="G23" s="47" t="s">
        <v>1010</v>
      </c>
      <c r="H23" s="68" t="s">
        <v>39</v>
      </c>
      <c r="I23" s="142">
        <v>41640</v>
      </c>
      <c r="J23" s="47" t="s">
        <v>977</v>
      </c>
      <c r="K23" s="47">
        <v>68314005823</v>
      </c>
      <c r="L23" s="47" t="s">
        <v>1909</v>
      </c>
      <c r="M23" s="144"/>
      <c r="N23" s="47" t="s">
        <v>1897</v>
      </c>
      <c r="O23" s="47" t="s">
        <v>1891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47">
        <v>68314005823</v>
      </c>
      <c r="AA23" s="144"/>
      <c r="AB23" s="144"/>
      <c r="AC23" s="47" t="s">
        <v>1232</v>
      </c>
      <c r="AD23" s="47" t="s">
        <v>1893</v>
      </c>
      <c r="AE23" s="144"/>
      <c r="AF23" s="4">
        <v>0</v>
      </c>
      <c r="AG23" s="4">
        <v>0</v>
      </c>
      <c r="AH23" s="4">
        <v>0</v>
      </c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</row>
    <row r="24" spans="1:45" ht="12.5">
      <c r="A24" s="4">
        <v>19</v>
      </c>
      <c r="B24" s="4" t="s">
        <v>21</v>
      </c>
      <c r="C24" s="4">
        <v>2006022256</v>
      </c>
      <c r="D24" s="78"/>
      <c r="E24" s="147">
        <v>19</v>
      </c>
      <c r="F24" s="47" t="s">
        <v>1011</v>
      </c>
      <c r="G24" s="47" t="s">
        <v>1012</v>
      </c>
      <c r="H24" s="68" t="s">
        <v>40</v>
      </c>
      <c r="I24" s="142">
        <v>41850</v>
      </c>
      <c r="J24" s="47" t="s">
        <v>977</v>
      </c>
      <c r="K24" s="47">
        <v>68314008751</v>
      </c>
      <c r="L24" s="47" t="s">
        <v>1910</v>
      </c>
      <c r="M24" s="47" t="s">
        <v>1910</v>
      </c>
      <c r="N24" s="47" t="s">
        <v>1890</v>
      </c>
      <c r="O24" s="47" t="s">
        <v>1891</v>
      </c>
      <c r="P24" s="144"/>
      <c r="Q24" s="317" t="s">
        <v>1910</v>
      </c>
      <c r="R24" s="318"/>
      <c r="S24" s="144"/>
      <c r="T24" s="144"/>
      <c r="U24" s="47" t="s">
        <v>1890</v>
      </c>
      <c r="V24" s="47" t="s">
        <v>1891</v>
      </c>
      <c r="W24" s="144"/>
      <c r="X24" s="144"/>
      <c r="Y24" s="144"/>
      <c r="Z24" s="47">
        <v>68314008751</v>
      </c>
      <c r="AA24" s="144"/>
      <c r="AB24" s="144"/>
      <c r="AC24" s="47" t="s">
        <v>1892</v>
      </c>
      <c r="AD24" s="47" t="s">
        <v>1893</v>
      </c>
      <c r="AE24" s="144"/>
      <c r="AF24" s="4">
        <v>0</v>
      </c>
      <c r="AG24" s="4">
        <v>0</v>
      </c>
      <c r="AH24" s="4">
        <v>0</v>
      </c>
      <c r="AI24" s="144"/>
      <c r="AJ24" s="144"/>
      <c r="AK24" s="144"/>
      <c r="AL24" s="144"/>
      <c r="AM24" s="144"/>
      <c r="AN24" s="144"/>
      <c r="AO24" s="47">
        <v>369493081</v>
      </c>
      <c r="AP24" s="144"/>
      <c r="AQ24" s="144"/>
      <c r="AR24" s="144"/>
      <c r="AS24" s="144"/>
    </row>
    <row r="25" spans="1:45" ht="12.5">
      <c r="A25" s="4">
        <v>20</v>
      </c>
      <c r="B25" s="4" t="s">
        <v>21</v>
      </c>
      <c r="C25" s="4">
        <v>2005930865</v>
      </c>
      <c r="D25" s="78"/>
      <c r="E25" s="147">
        <v>20</v>
      </c>
      <c r="F25" s="47" t="s">
        <v>1013</v>
      </c>
      <c r="G25" s="47" t="s">
        <v>1014</v>
      </c>
      <c r="H25" s="68" t="s">
        <v>41</v>
      </c>
      <c r="I25" s="142">
        <v>41697</v>
      </c>
      <c r="J25" s="47" t="s">
        <v>982</v>
      </c>
      <c r="K25" s="47">
        <v>68214006117</v>
      </c>
      <c r="L25" s="47" t="s">
        <v>1901</v>
      </c>
      <c r="M25" s="47" t="s">
        <v>1902</v>
      </c>
      <c r="N25" s="47" t="s">
        <v>1890</v>
      </c>
      <c r="O25" s="47" t="s">
        <v>1891</v>
      </c>
      <c r="P25" s="144"/>
      <c r="Q25" s="47" t="s">
        <v>1902</v>
      </c>
      <c r="R25" s="144"/>
      <c r="S25" s="144"/>
      <c r="T25" s="144"/>
      <c r="U25" s="47" t="s">
        <v>1890</v>
      </c>
      <c r="V25" s="47" t="s">
        <v>1891</v>
      </c>
      <c r="W25" s="144"/>
      <c r="X25" s="144"/>
      <c r="Y25" s="144"/>
      <c r="Z25" s="47">
        <v>68214006117</v>
      </c>
      <c r="AA25" s="144"/>
      <c r="AB25" s="144"/>
      <c r="AC25" s="144"/>
      <c r="AD25" s="47" t="s">
        <v>1893</v>
      </c>
      <c r="AE25" s="144"/>
      <c r="AF25" s="4">
        <v>0</v>
      </c>
      <c r="AG25" s="4">
        <v>0</v>
      </c>
      <c r="AH25" s="4">
        <v>0</v>
      </c>
      <c r="AI25" s="144"/>
      <c r="AJ25" s="144"/>
      <c r="AK25" s="144"/>
      <c r="AL25" s="144"/>
      <c r="AM25" s="144"/>
      <c r="AN25" s="144"/>
      <c r="AO25" s="47">
        <v>395795081</v>
      </c>
      <c r="AP25" s="144"/>
      <c r="AQ25" s="144"/>
      <c r="AR25" s="144"/>
      <c r="AS25" s="144"/>
    </row>
    <row r="26" spans="1:45" ht="12.5">
      <c r="A26" s="4">
        <v>21</v>
      </c>
      <c r="B26" s="4" t="s">
        <v>21</v>
      </c>
      <c r="C26" s="4">
        <v>2007779557</v>
      </c>
      <c r="D26" s="78"/>
      <c r="E26" s="147">
        <v>21</v>
      </c>
      <c r="F26" s="47" t="s">
        <v>1015</v>
      </c>
      <c r="G26" s="47" t="s">
        <v>1016</v>
      </c>
      <c r="H26" s="68" t="s">
        <v>42</v>
      </c>
      <c r="I26" s="143">
        <v>41960</v>
      </c>
      <c r="J26" s="47" t="s">
        <v>977</v>
      </c>
      <c r="K26" s="47">
        <v>68314010442</v>
      </c>
      <c r="L26" s="47" t="s">
        <v>1911</v>
      </c>
      <c r="M26" s="144"/>
      <c r="N26" s="47" t="s">
        <v>1897</v>
      </c>
      <c r="O26" s="47" t="s">
        <v>1891</v>
      </c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47">
        <v>68314010442</v>
      </c>
      <c r="AA26" s="144"/>
      <c r="AB26" s="144"/>
      <c r="AC26" s="47" t="s">
        <v>1892</v>
      </c>
      <c r="AD26" s="47" t="s">
        <v>1893</v>
      </c>
      <c r="AE26" s="144"/>
      <c r="AF26" s="4">
        <v>0</v>
      </c>
      <c r="AG26" s="4">
        <v>0</v>
      </c>
      <c r="AH26" s="4">
        <v>0</v>
      </c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</row>
    <row r="27" spans="1:45" ht="12.5">
      <c r="A27" s="4">
        <v>22</v>
      </c>
      <c r="B27" s="4" t="s">
        <v>21</v>
      </c>
      <c r="C27" s="4">
        <v>2007361108</v>
      </c>
      <c r="D27" s="78"/>
      <c r="E27" s="147">
        <v>22</v>
      </c>
      <c r="F27" s="47" t="s">
        <v>1017</v>
      </c>
      <c r="G27" s="47" t="s">
        <v>1018</v>
      </c>
      <c r="H27" s="68" t="s">
        <v>43</v>
      </c>
      <c r="I27" s="143">
        <v>41960</v>
      </c>
      <c r="J27" s="47" t="s">
        <v>977</v>
      </c>
      <c r="K27" s="47">
        <v>68314008947</v>
      </c>
      <c r="L27" s="47" t="s">
        <v>1912</v>
      </c>
      <c r="M27" s="144"/>
      <c r="N27" s="47" t="s">
        <v>1897</v>
      </c>
      <c r="O27" s="47" t="s">
        <v>1891</v>
      </c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47">
        <v>68314008947</v>
      </c>
      <c r="AA27" s="144"/>
      <c r="AB27" s="144"/>
      <c r="AC27" s="47" t="s">
        <v>1892</v>
      </c>
      <c r="AD27" s="47" t="s">
        <v>1893</v>
      </c>
      <c r="AE27" s="144"/>
      <c r="AF27" s="4">
        <v>0</v>
      </c>
      <c r="AG27" s="4">
        <v>0</v>
      </c>
      <c r="AH27" s="4">
        <v>0</v>
      </c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</row>
    <row r="28" spans="1:45" ht="12.5">
      <c r="A28" s="4">
        <v>23</v>
      </c>
      <c r="B28" s="4" t="s">
        <v>21</v>
      </c>
      <c r="C28" s="4">
        <v>2007290526</v>
      </c>
      <c r="D28" s="78"/>
      <c r="E28" s="147">
        <v>23</v>
      </c>
      <c r="F28" s="47" t="s">
        <v>1019</v>
      </c>
      <c r="G28" s="47" t="s">
        <v>1020</v>
      </c>
      <c r="H28" s="68" t="s">
        <v>44</v>
      </c>
      <c r="I28" s="142">
        <v>41736</v>
      </c>
      <c r="J28" s="47" t="s">
        <v>977</v>
      </c>
      <c r="K28" s="47">
        <v>68314006827</v>
      </c>
      <c r="L28" s="47" t="s">
        <v>1888</v>
      </c>
      <c r="M28" s="144"/>
      <c r="N28" s="47" t="s">
        <v>1897</v>
      </c>
      <c r="O28" s="47" t="s">
        <v>1891</v>
      </c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47">
        <v>68314006827</v>
      </c>
      <c r="AA28" s="144"/>
      <c r="AB28" s="144"/>
      <c r="AC28" s="47" t="s">
        <v>1232</v>
      </c>
      <c r="AD28" s="47" t="s">
        <v>1893</v>
      </c>
      <c r="AE28" s="144"/>
      <c r="AF28" s="4">
        <v>0</v>
      </c>
      <c r="AG28" s="4">
        <v>0</v>
      </c>
      <c r="AH28" s="4">
        <v>0</v>
      </c>
      <c r="AI28" s="144"/>
      <c r="AJ28" s="144"/>
      <c r="AK28" s="144"/>
      <c r="AL28" s="144"/>
      <c r="AM28" s="144"/>
      <c r="AN28" s="144"/>
      <c r="AO28" s="47">
        <v>329175949</v>
      </c>
      <c r="AP28" s="144"/>
      <c r="AQ28" s="144"/>
      <c r="AR28" s="144"/>
      <c r="AS28" s="144"/>
    </row>
    <row r="29" spans="1:45" ht="12.5">
      <c r="A29" s="4">
        <v>24</v>
      </c>
      <c r="B29" s="4" t="s">
        <v>21</v>
      </c>
      <c r="C29" s="4">
        <v>2006770213</v>
      </c>
      <c r="D29" s="78"/>
      <c r="E29" s="147">
        <v>24</v>
      </c>
      <c r="F29" s="47" t="s">
        <v>1021</v>
      </c>
      <c r="G29" s="47" t="s">
        <v>1022</v>
      </c>
      <c r="H29" s="68" t="s">
        <v>45</v>
      </c>
      <c r="I29" s="143">
        <v>41989</v>
      </c>
      <c r="J29" s="47" t="s">
        <v>982</v>
      </c>
      <c r="K29" s="47">
        <v>68214000834</v>
      </c>
      <c r="L29" s="47" t="s">
        <v>1913</v>
      </c>
      <c r="M29" s="47" t="s">
        <v>1914</v>
      </c>
      <c r="N29" s="47" t="s">
        <v>1900</v>
      </c>
      <c r="O29" s="47" t="s">
        <v>1891</v>
      </c>
      <c r="P29" s="144"/>
      <c r="Q29" s="47" t="s">
        <v>1914</v>
      </c>
      <c r="R29" s="144"/>
      <c r="S29" s="144"/>
      <c r="T29" s="144"/>
      <c r="U29" s="144"/>
      <c r="V29" s="47" t="s">
        <v>1891</v>
      </c>
      <c r="W29" s="144"/>
      <c r="X29" s="144"/>
      <c r="Y29" s="144"/>
      <c r="Z29" s="47">
        <v>68214000834</v>
      </c>
      <c r="AA29" s="144"/>
      <c r="AB29" s="144"/>
      <c r="AC29" s="47" t="s">
        <v>1232</v>
      </c>
      <c r="AD29" s="47" t="s">
        <v>1893</v>
      </c>
      <c r="AE29" s="144"/>
      <c r="AF29" s="4">
        <v>0</v>
      </c>
      <c r="AG29" s="4">
        <v>0</v>
      </c>
      <c r="AH29" s="4">
        <v>0</v>
      </c>
      <c r="AI29" s="144"/>
      <c r="AJ29" s="144"/>
      <c r="AK29" s="144"/>
      <c r="AL29" s="144"/>
      <c r="AM29" s="144"/>
      <c r="AN29" s="144"/>
      <c r="AO29" s="47">
        <v>392365434</v>
      </c>
      <c r="AP29" s="144"/>
      <c r="AQ29" s="144"/>
      <c r="AR29" s="144"/>
      <c r="AS29" s="144"/>
    </row>
    <row r="30" spans="1:45" ht="12.5">
      <c r="A30" s="4">
        <v>25</v>
      </c>
      <c r="B30" s="4" t="s">
        <v>21</v>
      </c>
      <c r="C30" s="4">
        <v>2007774899</v>
      </c>
      <c r="D30" s="78"/>
      <c r="E30" s="147">
        <v>25</v>
      </c>
      <c r="F30" s="47" t="s">
        <v>1023</v>
      </c>
      <c r="G30" s="47" t="s">
        <v>1024</v>
      </c>
      <c r="H30" s="68" t="s">
        <v>46</v>
      </c>
      <c r="I30" s="143">
        <v>41937</v>
      </c>
      <c r="J30" s="47" t="s">
        <v>977</v>
      </c>
      <c r="K30" s="47">
        <v>58314005412</v>
      </c>
      <c r="L30" s="47" t="s">
        <v>1904</v>
      </c>
      <c r="M30" s="144"/>
      <c r="N30" s="47" t="s">
        <v>1897</v>
      </c>
      <c r="O30" s="47" t="s">
        <v>1891</v>
      </c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47">
        <v>58314005412</v>
      </c>
      <c r="AA30" s="144"/>
      <c r="AB30" s="144"/>
      <c r="AC30" s="47" t="s">
        <v>1892</v>
      </c>
      <c r="AD30" s="47" t="s">
        <v>1893</v>
      </c>
      <c r="AE30" s="144"/>
      <c r="AF30" s="4">
        <v>0</v>
      </c>
      <c r="AG30" s="4">
        <v>0</v>
      </c>
      <c r="AH30" s="4">
        <v>0</v>
      </c>
      <c r="AI30" s="144"/>
      <c r="AJ30" s="144"/>
      <c r="AK30" s="144"/>
      <c r="AL30" s="144"/>
      <c r="AM30" s="144"/>
      <c r="AN30" s="144"/>
      <c r="AO30" s="47">
        <v>347061008</v>
      </c>
      <c r="AP30" s="144"/>
      <c r="AQ30" s="144"/>
      <c r="AR30" s="144"/>
      <c r="AS30" s="144"/>
    </row>
    <row r="31" spans="1:45" ht="12.5">
      <c r="A31" s="4">
        <v>26</v>
      </c>
      <c r="B31" s="4" t="s">
        <v>21</v>
      </c>
      <c r="C31" s="4">
        <v>2007281828</v>
      </c>
      <c r="D31" s="78"/>
      <c r="E31" s="147">
        <v>26</v>
      </c>
      <c r="F31" s="47" t="s">
        <v>1025</v>
      </c>
      <c r="G31" s="47" t="s">
        <v>1026</v>
      </c>
      <c r="H31" s="68" t="s">
        <v>47</v>
      </c>
      <c r="I31" s="142">
        <v>41710</v>
      </c>
      <c r="J31" s="47" t="s">
        <v>977</v>
      </c>
      <c r="K31" s="47">
        <v>68314011540</v>
      </c>
      <c r="L31" s="47" t="s">
        <v>1915</v>
      </c>
      <c r="M31" s="144"/>
      <c r="N31" s="47" t="s">
        <v>1897</v>
      </c>
      <c r="O31" s="47" t="s">
        <v>1891</v>
      </c>
      <c r="P31" s="144"/>
      <c r="Q31" s="144"/>
      <c r="R31" s="144"/>
      <c r="S31" s="144"/>
      <c r="T31" s="144"/>
      <c r="U31" s="47" t="s">
        <v>1897</v>
      </c>
      <c r="V31" s="47" t="s">
        <v>1891</v>
      </c>
      <c r="W31" s="144"/>
      <c r="X31" s="144"/>
      <c r="Y31" s="144"/>
      <c r="Z31" s="47">
        <v>68314011540</v>
      </c>
      <c r="AA31" s="144"/>
      <c r="AB31" s="144"/>
      <c r="AC31" s="47" t="s">
        <v>1232</v>
      </c>
      <c r="AD31" s="47" t="s">
        <v>1893</v>
      </c>
      <c r="AE31" s="144"/>
      <c r="AF31" s="4">
        <v>0</v>
      </c>
      <c r="AG31" s="4">
        <v>0</v>
      </c>
      <c r="AH31" s="4">
        <v>0</v>
      </c>
      <c r="AI31" s="144"/>
      <c r="AJ31" s="144"/>
      <c r="AK31" s="144"/>
      <c r="AL31" s="144"/>
      <c r="AM31" s="144"/>
      <c r="AN31" s="144"/>
      <c r="AO31" s="47">
        <v>392312023</v>
      </c>
      <c r="AP31" s="144"/>
      <c r="AQ31" s="144"/>
      <c r="AR31" s="144"/>
      <c r="AS31" s="144"/>
    </row>
    <row r="32" spans="1:45" ht="12.5">
      <c r="A32" s="4">
        <v>27</v>
      </c>
      <c r="B32" s="4" t="s">
        <v>21</v>
      </c>
      <c r="C32" s="4">
        <v>2007398127</v>
      </c>
      <c r="D32" s="78"/>
      <c r="E32" s="147">
        <v>27</v>
      </c>
      <c r="F32" s="47" t="s">
        <v>1027</v>
      </c>
      <c r="G32" s="47" t="s">
        <v>1028</v>
      </c>
      <c r="H32" s="68" t="s">
        <v>49</v>
      </c>
      <c r="I32" s="142">
        <v>41652</v>
      </c>
      <c r="J32" s="47" t="s">
        <v>977</v>
      </c>
      <c r="K32" s="47">
        <v>68314012856</v>
      </c>
      <c r="L32" s="47" t="s">
        <v>1916</v>
      </c>
      <c r="M32" s="144"/>
      <c r="N32" s="47" t="s">
        <v>1897</v>
      </c>
      <c r="O32" s="47" t="s">
        <v>1891</v>
      </c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47">
        <v>68314012856</v>
      </c>
      <c r="AA32" s="144"/>
      <c r="AB32" s="144"/>
      <c r="AC32" s="47" t="s">
        <v>1917</v>
      </c>
      <c r="AD32" s="47" t="s">
        <v>1893</v>
      </c>
      <c r="AE32" s="144"/>
      <c r="AF32" s="4">
        <v>0</v>
      </c>
      <c r="AG32" s="4">
        <v>0</v>
      </c>
      <c r="AH32" s="4">
        <v>0</v>
      </c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</row>
    <row r="33" spans="1:45" ht="12.5">
      <c r="A33" s="4">
        <v>28</v>
      </c>
      <c r="B33" s="4" t="s">
        <v>21</v>
      </c>
      <c r="C33" s="4">
        <v>2007290534</v>
      </c>
      <c r="D33" s="78"/>
      <c r="E33" s="147">
        <v>28</v>
      </c>
      <c r="F33" s="47" t="s">
        <v>1029</v>
      </c>
      <c r="G33" s="47" t="s">
        <v>1030</v>
      </c>
      <c r="H33" s="68" t="s">
        <v>50</v>
      </c>
      <c r="I33" s="142">
        <v>41809</v>
      </c>
      <c r="J33" s="47" t="s">
        <v>977</v>
      </c>
      <c r="K33" s="47">
        <v>68314005705</v>
      </c>
      <c r="L33" s="47" t="s">
        <v>1901</v>
      </c>
      <c r="M33" s="144"/>
      <c r="N33" s="47" t="s">
        <v>1897</v>
      </c>
      <c r="O33" s="47" t="s">
        <v>1891</v>
      </c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47">
        <v>68314005705</v>
      </c>
      <c r="AA33" s="144"/>
      <c r="AB33" s="144"/>
      <c r="AC33" s="47" t="s">
        <v>1232</v>
      </c>
      <c r="AD33" s="47" t="s">
        <v>1893</v>
      </c>
      <c r="AE33" s="144"/>
      <c r="AF33" s="4">
        <v>0</v>
      </c>
      <c r="AG33" s="4">
        <v>0</v>
      </c>
      <c r="AH33" s="4">
        <v>0</v>
      </c>
      <c r="AI33" s="144"/>
      <c r="AJ33" s="144"/>
      <c r="AK33" s="144"/>
      <c r="AL33" s="144"/>
      <c r="AM33" s="144"/>
      <c r="AN33" s="144"/>
      <c r="AO33" s="47">
        <v>335906979</v>
      </c>
      <c r="AP33" s="144"/>
      <c r="AQ33" s="144"/>
      <c r="AR33" s="144"/>
      <c r="AS33" s="144"/>
    </row>
    <row r="34" spans="1:45" ht="12.5">
      <c r="A34" s="4">
        <v>29</v>
      </c>
      <c r="B34" s="4" t="s">
        <v>51</v>
      </c>
      <c r="C34" s="4">
        <v>2005925205</v>
      </c>
      <c r="D34" s="78"/>
      <c r="E34" s="147">
        <v>1</v>
      </c>
      <c r="F34" s="47" t="s">
        <v>1031</v>
      </c>
      <c r="G34" s="47" t="s">
        <v>1032</v>
      </c>
      <c r="H34" s="68" t="s">
        <v>52</v>
      </c>
      <c r="I34" s="142">
        <v>41811</v>
      </c>
      <c r="J34" s="47" t="s">
        <v>982</v>
      </c>
      <c r="K34" s="47">
        <v>68214001956</v>
      </c>
      <c r="L34" s="47" t="s">
        <v>1901</v>
      </c>
      <c r="M34" s="47" t="s">
        <v>1902</v>
      </c>
      <c r="N34" s="47" t="s">
        <v>1890</v>
      </c>
      <c r="O34" s="47" t="s">
        <v>1891</v>
      </c>
      <c r="P34" s="144"/>
      <c r="Q34" s="47" t="s">
        <v>1902</v>
      </c>
      <c r="R34" s="144"/>
      <c r="S34" s="144"/>
      <c r="T34" s="144"/>
      <c r="U34" s="47" t="s">
        <v>1890</v>
      </c>
      <c r="V34" s="47" t="s">
        <v>1891</v>
      </c>
      <c r="W34" s="144"/>
      <c r="X34" s="144"/>
      <c r="Y34" s="144"/>
      <c r="Z34" s="47">
        <v>68214001956</v>
      </c>
      <c r="AA34" s="144"/>
      <c r="AB34" s="144"/>
      <c r="AC34" s="47" t="s">
        <v>1917</v>
      </c>
      <c r="AD34" s="47" t="s">
        <v>1893</v>
      </c>
      <c r="AE34" s="144"/>
      <c r="AF34" s="4">
        <v>0</v>
      </c>
      <c r="AG34" s="4">
        <v>0</v>
      </c>
      <c r="AH34" s="4">
        <v>0</v>
      </c>
      <c r="AI34" s="144"/>
      <c r="AJ34" s="144"/>
      <c r="AK34" s="144"/>
      <c r="AL34" s="144"/>
      <c r="AM34" s="144"/>
      <c r="AN34" s="144"/>
      <c r="AO34" s="47">
        <v>968926721</v>
      </c>
      <c r="AP34" s="144"/>
      <c r="AQ34" s="144"/>
      <c r="AR34" s="144"/>
      <c r="AS34" s="144"/>
    </row>
    <row r="35" spans="1:45" ht="12.5">
      <c r="A35" s="4">
        <v>30</v>
      </c>
      <c r="B35" s="4" t="s">
        <v>51</v>
      </c>
      <c r="C35" s="4">
        <v>2007291610</v>
      </c>
      <c r="D35" s="78"/>
      <c r="E35" s="147">
        <v>2</v>
      </c>
      <c r="F35" s="47" t="s">
        <v>1033</v>
      </c>
      <c r="G35" s="47" t="s">
        <v>1034</v>
      </c>
      <c r="H35" s="68" t="s">
        <v>53</v>
      </c>
      <c r="I35" s="142">
        <v>41945</v>
      </c>
      <c r="J35" s="47" t="s">
        <v>977</v>
      </c>
      <c r="K35" s="47">
        <v>68314009847</v>
      </c>
      <c r="L35" s="47" t="s">
        <v>1901</v>
      </c>
      <c r="M35" s="144"/>
      <c r="N35" s="47" t="s">
        <v>1897</v>
      </c>
      <c r="O35" s="47" t="s">
        <v>1891</v>
      </c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47">
        <v>68314009847</v>
      </c>
      <c r="AA35" s="144"/>
      <c r="AB35" s="144"/>
      <c r="AC35" s="47" t="s">
        <v>1232</v>
      </c>
      <c r="AD35" s="47" t="s">
        <v>1893</v>
      </c>
      <c r="AE35" s="144"/>
      <c r="AF35" s="4">
        <v>0</v>
      </c>
      <c r="AG35" s="4">
        <v>0</v>
      </c>
      <c r="AH35" s="4">
        <v>0</v>
      </c>
      <c r="AI35" s="144"/>
      <c r="AJ35" s="144"/>
      <c r="AK35" s="144"/>
      <c r="AL35" s="144"/>
      <c r="AM35" s="144"/>
      <c r="AN35" s="144"/>
      <c r="AO35" s="47">
        <v>395629255</v>
      </c>
      <c r="AP35" s="144"/>
      <c r="AQ35" s="144"/>
      <c r="AR35" s="144"/>
      <c r="AS35" s="144"/>
    </row>
    <row r="36" spans="1:45" ht="12.5">
      <c r="A36" s="4">
        <v>31</v>
      </c>
      <c r="B36" s="4" t="s">
        <v>51</v>
      </c>
      <c r="C36" s="4">
        <v>2005985972</v>
      </c>
      <c r="D36" s="78"/>
      <c r="E36" s="147">
        <v>3</v>
      </c>
      <c r="F36" s="47" t="s">
        <v>1035</v>
      </c>
      <c r="G36" s="47" t="s">
        <v>1036</v>
      </c>
      <c r="H36" s="68" t="s">
        <v>54</v>
      </c>
      <c r="I36" s="142">
        <v>41722</v>
      </c>
      <c r="J36" s="47" t="s">
        <v>977</v>
      </c>
      <c r="K36" s="47">
        <v>68314002568</v>
      </c>
      <c r="L36" s="47" t="s">
        <v>1918</v>
      </c>
      <c r="M36" s="144"/>
      <c r="N36" s="47" t="s">
        <v>1895</v>
      </c>
      <c r="O36" s="47" t="s">
        <v>1891</v>
      </c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47">
        <v>68314002568</v>
      </c>
      <c r="AA36" s="144"/>
      <c r="AB36" s="144"/>
      <c r="AC36" s="47" t="s">
        <v>1232</v>
      </c>
      <c r="AD36" s="47" t="s">
        <v>1893</v>
      </c>
      <c r="AE36" s="144"/>
      <c r="AF36" s="4">
        <v>0</v>
      </c>
      <c r="AG36" s="4">
        <v>0</v>
      </c>
      <c r="AH36" s="4">
        <v>0</v>
      </c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</row>
    <row r="37" spans="1:45" ht="12.5">
      <c r="A37" s="4">
        <v>32</v>
      </c>
      <c r="B37" s="4" t="s">
        <v>51</v>
      </c>
      <c r="C37" s="4">
        <v>2005927229</v>
      </c>
      <c r="D37" s="78"/>
      <c r="E37" s="147">
        <v>4</v>
      </c>
      <c r="F37" s="47" t="s">
        <v>1037</v>
      </c>
      <c r="G37" s="47" t="s">
        <v>1038</v>
      </c>
      <c r="H37" s="68" t="s">
        <v>55</v>
      </c>
      <c r="I37" s="142">
        <v>41912</v>
      </c>
      <c r="J37" s="47" t="s">
        <v>977</v>
      </c>
      <c r="K37" s="47">
        <v>68314007649</v>
      </c>
      <c r="L37" s="47" t="s">
        <v>1901</v>
      </c>
      <c r="M37" s="47" t="s">
        <v>1902</v>
      </c>
      <c r="N37" s="47" t="s">
        <v>1890</v>
      </c>
      <c r="O37" s="47" t="s">
        <v>1891</v>
      </c>
      <c r="P37" s="144"/>
      <c r="Q37" s="47" t="s">
        <v>1902</v>
      </c>
      <c r="R37" s="144"/>
      <c r="S37" s="144"/>
      <c r="T37" s="144"/>
      <c r="U37" s="47" t="s">
        <v>1890</v>
      </c>
      <c r="V37" s="47" t="s">
        <v>1891</v>
      </c>
      <c r="W37" s="144"/>
      <c r="X37" s="144"/>
      <c r="Y37" s="144"/>
      <c r="Z37" s="47">
        <v>68314007649</v>
      </c>
      <c r="AA37" s="144"/>
      <c r="AB37" s="144"/>
      <c r="AC37" s="47" t="s">
        <v>1892</v>
      </c>
      <c r="AD37" s="47" t="s">
        <v>1893</v>
      </c>
      <c r="AE37" s="144"/>
      <c r="AF37" s="4">
        <v>0</v>
      </c>
      <c r="AG37" s="4">
        <v>0</v>
      </c>
      <c r="AH37" s="4">
        <v>0</v>
      </c>
      <c r="AI37" s="144"/>
      <c r="AJ37" s="144"/>
      <c r="AK37" s="144"/>
      <c r="AL37" s="144"/>
      <c r="AM37" s="144"/>
      <c r="AN37" s="144"/>
      <c r="AO37" s="47">
        <v>948376973</v>
      </c>
      <c r="AP37" s="144"/>
      <c r="AQ37" s="144"/>
      <c r="AR37" s="144"/>
      <c r="AS37" s="144"/>
    </row>
    <row r="38" spans="1:45" ht="12.5">
      <c r="A38" s="4">
        <v>33</v>
      </c>
      <c r="B38" s="4" t="s">
        <v>51</v>
      </c>
      <c r="C38" s="4">
        <v>2006153308</v>
      </c>
      <c r="D38" s="78"/>
      <c r="E38" s="147">
        <v>5</v>
      </c>
      <c r="F38" s="47" t="s">
        <v>1039</v>
      </c>
      <c r="G38" s="47" t="s">
        <v>1040</v>
      </c>
      <c r="H38" s="68" t="s">
        <v>56</v>
      </c>
      <c r="I38" s="142">
        <v>41763</v>
      </c>
      <c r="J38" s="47" t="s">
        <v>977</v>
      </c>
      <c r="K38" s="47">
        <v>68314003096</v>
      </c>
      <c r="L38" s="47" t="s">
        <v>1919</v>
      </c>
      <c r="M38" s="144"/>
      <c r="N38" s="47" t="s">
        <v>1895</v>
      </c>
      <c r="O38" s="47" t="s">
        <v>1891</v>
      </c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47">
        <v>68314003096</v>
      </c>
      <c r="AA38" s="144"/>
      <c r="AB38" s="144"/>
      <c r="AC38" s="47" t="s">
        <v>1892</v>
      </c>
      <c r="AD38" s="47" t="s">
        <v>1893</v>
      </c>
      <c r="AE38" s="144"/>
      <c r="AF38" s="4">
        <v>0</v>
      </c>
      <c r="AG38" s="4">
        <v>0</v>
      </c>
      <c r="AH38" s="4">
        <v>0</v>
      </c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</row>
    <row r="39" spans="1:45" ht="12.5">
      <c r="A39" s="4">
        <v>34</v>
      </c>
      <c r="B39" s="4" t="s">
        <v>51</v>
      </c>
      <c r="C39" s="4">
        <v>2006027380</v>
      </c>
      <c r="D39" s="78"/>
      <c r="E39" s="147">
        <v>6</v>
      </c>
      <c r="F39" s="47" t="s">
        <v>1041</v>
      </c>
      <c r="G39" s="47" t="s">
        <v>1042</v>
      </c>
      <c r="H39" s="68" t="s">
        <v>57</v>
      </c>
      <c r="I39" s="142">
        <v>41978</v>
      </c>
      <c r="J39" s="47" t="s">
        <v>982</v>
      </c>
      <c r="K39" s="47">
        <v>68214005815</v>
      </c>
      <c r="L39" s="47" t="s">
        <v>1910</v>
      </c>
      <c r="M39" s="47" t="s">
        <v>1910</v>
      </c>
      <c r="N39" s="47" t="s">
        <v>1890</v>
      </c>
      <c r="O39" s="47" t="s">
        <v>1891</v>
      </c>
      <c r="P39" s="144"/>
      <c r="Q39" s="317" t="s">
        <v>1910</v>
      </c>
      <c r="R39" s="318"/>
      <c r="S39" s="144"/>
      <c r="T39" s="144"/>
      <c r="U39" s="47" t="s">
        <v>1890</v>
      </c>
      <c r="V39" s="47" t="s">
        <v>1891</v>
      </c>
      <c r="W39" s="144"/>
      <c r="X39" s="144"/>
      <c r="Y39" s="144"/>
      <c r="Z39" s="47">
        <v>68214005815</v>
      </c>
      <c r="AA39" s="144"/>
      <c r="AB39" s="144"/>
      <c r="AC39" s="47" t="s">
        <v>1920</v>
      </c>
      <c r="AD39" s="47" t="s">
        <v>1893</v>
      </c>
      <c r="AE39" s="144"/>
      <c r="AF39" s="4">
        <v>0</v>
      </c>
      <c r="AG39" s="4">
        <v>0</v>
      </c>
      <c r="AH39" s="4">
        <v>0</v>
      </c>
      <c r="AI39" s="144"/>
      <c r="AJ39" s="144"/>
      <c r="AK39" s="144"/>
      <c r="AL39" s="144"/>
      <c r="AM39" s="144"/>
      <c r="AN39" s="144"/>
      <c r="AO39" s="47">
        <v>369493081</v>
      </c>
      <c r="AP39" s="144"/>
      <c r="AQ39" s="144"/>
      <c r="AR39" s="144"/>
      <c r="AS39" s="144"/>
    </row>
    <row r="40" spans="1:45" ht="12.5">
      <c r="A40" s="4">
        <v>35</v>
      </c>
      <c r="B40" s="4" t="s">
        <v>51</v>
      </c>
      <c r="C40" s="4">
        <v>2009200496</v>
      </c>
      <c r="D40" s="78"/>
      <c r="E40" s="147">
        <v>7</v>
      </c>
      <c r="F40" s="47" t="s">
        <v>1043</v>
      </c>
      <c r="G40" s="47" t="s">
        <v>1044</v>
      </c>
      <c r="H40" s="68" t="s">
        <v>58</v>
      </c>
      <c r="I40" s="142">
        <v>41894</v>
      </c>
      <c r="J40" s="47" t="s">
        <v>977</v>
      </c>
      <c r="K40" s="47">
        <v>68314001865</v>
      </c>
      <c r="L40" s="47" t="s">
        <v>1921</v>
      </c>
      <c r="M40" s="47" t="s">
        <v>1922</v>
      </c>
      <c r="N40" s="47" t="s">
        <v>1895</v>
      </c>
      <c r="O40" s="47" t="s">
        <v>1891</v>
      </c>
      <c r="P40" s="144"/>
      <c r="Q40" s="317" t="s">
        <v>1922</v>
      </c>
      <c r="R40" s="318"/>
      <c r="S40" s="144"/>
      <c r="T40" s="144"/>
      <c r="U40" s="47" t="s">
        <v>1900</v>
      </c>
      <c r="V40" s="47" t="s">
        <v>1891</v>
      </c>
      <c r="W40" s="144"/>
      <c r="X40" s="144"/>
      <c r="Y40" s="144"/>
      <c r="Z40" s="47">
        <v>68314001865</v>
      </c>
      <c r="AA40" s="144"/>
      <c r="AB40" s="144"/>
      <c r="AC40" s="47" t="s">
        <v>1892</v>
      </c>
      <c r="AD40" s="47" t="s">
        <v>1893</v>
      </c>
      <c r="AE40" s="144"/>
      <c r="AF40" s="4">
        <v>0</v>
      </c>
      <c r="AG40" s="4">
        <v>0</v>
      </c>
      <c r="AH40" s="4">
        <v>0</v>
      </c>
      <c r="AI40" s="144"/>
      <c r="AJ40" s="144"/>
      <c r="AK40" s="144"/>
      <c r="AL40" s="144"/>
      <c r="AM40" s="144"/>
      <c r="AN40" s="144"/>
      <c r="AO40" s="47">
        <v>362157578</v>
      </c>
      <c r="AP40" s="144"/>
      <c r="AQ40" s="144"/>
      <c r="AR40" s="144"/>
      <c r="AS40" s="144"/>
    </row>
    <row r="41" spans="1:45" ht="12.5">
      <c r="A41" s="4">
        <v>36</v>
      </c>
      <c r="B41" s="4" t="s">
        <v>51</v>
      </c>
      <c r="C41" s="4">
        <v>2005930679</v>
      </c>
      <c r="D41" s="78"/>
      <c r="E41" s="147">
        <v>8</v>
      </c>
      <c r="F41" s="47" t="s">
        <v>1045</v>
      </c>
      <c r="G41" s="47" t="s">
        <v>1046</v>
      </c>
      <c r="H41" s="68" t="s">
        <v>59</v>
      </c>
      <c r="I41" s="142">
        <v>41948</v>
      </c>
      <c r="J41" s="47" t="s">
        <v>982</v>
      </c>
      <c r="K41" s="47">
        <v>68214003691</v>
      </c>
      <c r="L41" s="47" t="s">
        <v>1888</v>
      </c>
      <c r="M41" s="47" t="s">
        <v>1889</v>
      </c>
      <c r="N41" s="47" t="s">
        <v>1890</v>
      </c>
      <c r="O41" s="47" t="s">
        <v>1891</v>
      </c>
      <c r="P41" s="144"/>
      <c r="Q41" s="47" t="s">
        <v>1889</v>
      </c>
      <c r="R41" s="144"/>
      <c r="S41" s="144"/>
      <c r="T41" s="144"/>
      <c r="U41" s="47" t="s">
        <v>1890</v>
      </c>
      <c r="V41" s="47" t="s">
        <v>1891</v>
      </c>
      <c r="W41" s="144"/>
      <c r="X41" s="144"/>
      <c r="Y41" s="144"/>
      <c r="Z41" s="47">
        <v>68214003691</v>
      </c>
      <c r="AA41" s="144"/>
      <c r="AB41" s="144"/>
      <c r="AC41" s="47" t="s">
        <v>1892</v>
      </c>
      <c r="AD41" s="47" t="s">
        <v>1893</v>
      </c>
      <c r="AE41" s="144"/>
      <c r="AF41" s="4">
        <v>0</v>
      </c>
      <c r="AG41" s="4">
        <v>0</v>
      </c>
      <c r="AH41" s="4">
        <v>0</v>
      </c>
      <c r="AI41" s="144"/>
      <c r="AJ41" s="144"/>
      <c r="AK41" s="144"/>
      <c r="AL41" s="144"/>
      <c r="AM41" s="144"/>
      <c r="AN41" s="144"/>
      <c r="AO41" s="47">
        <v>344348515</v>
      </c>
      <c r="AP41" s="144"/>
      <c r="AQ41" s="144"/>
      <c r="AR41" s="144"/>
      <c r="AS41" s="144"/>
    </row>
    <row r="42" spans="1:45" ht="12.5">
      <c r="A42" s="4">
        <v>37</v>
      </c>
      <c r="B42" s="4" t="s">
        <v>51</v>
      </c>
      <c r="C42" s="4">
        <v>2007291628</v>
      </c>
      <c r="D42" s="78"/>
      <c r="E42" s="147">
        <v>9</v>
      </c>
      <c r="F42" s="47" t="s">
        <v>1047</v>
      </c>
      <c r="G42" s="47" t="s">
        <v>992</v>
      </c>
      <c r="H42" s="68" t="s">
        <v>60</v>
      </c>
      <c r="I42" s="142">
        <v>41920</v>
      </c>
      <c r="J42" s="47" t="s">
        <v>977</v>
      </c>
      <c r="K42" s="47">
        <v>68314005592</v>
      </c>
      <c r="L42" s="47" t="s">
        <v>1899</v>
      </c>
      <c r="M42" s="144"/>
      <c r="N42" s="47" t="s">
        <v>1897</v>
      </c>
      <c r="O42" s="47" t="s">
        <v>1891</v>
      </c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47">
        <v>68314005592</v>
      </c>
      <c r="AA42" s="144"/>
      <c r="AB42" s="144"/>
      <c r="AC42" s="47" t="s">
        <v>1232</v>
      </c>
      <c r="AD42" s="47" t="s">
        <v>1893</v>
      </c>
      <c r="AE42" s="144"/>
      <c r="AF42" s="4">
        <v>0</v>
      </c>
      <c r="AG42" s="4">
        <v>0</v>
      </c>
      <c r="AH42" s="4">
        <v>0</v>
      </c>
      <c r="AI42" s="144"/>
      <c r="AJ42" s="144"/>
      <c r="AK42" s="144"/>
      <c r="AL42" s="144"/>
      <c r="AM42" s="144"/>
      <c r="AN42" s="144"/>
      <c r="AO42" s="47">
        <v>352972051</v>
      </c>
      <c r="AP42" s="144"/>
      <c r="AQ42" s="144"/>
      <c r="AR42" s="144"/>
      <c r="AS42" s="144"/>
    </row>
    <row r="43" spans="1:45" ht="12.5">
      <c r="A43" s="4">
        <v>38</v>
      </c>
      <c r="B43" s="4" t="s">
        <v>51</v>
      </c>
      <c r="C43" s="4">
        <v>2007780281</v>
      </c>
      <c r="D43" s="78"/>
      <c r="E43" s="147">
        <v>10</v>
      </c>
      <c r="F43" s="47" t="s">
        <v>1048</v>
      </c>
      <c r="G43" s="47" t="s">
        <v>1049</v>
      </c>
      <c r="H43" s="68" t="s">
        <v>61</v>
      </c>
      <c r="I43" s="142">
        <v>41836</v>
      </c>
      <c r="J43" s="47" t="s">
        <v>982</v>
      </c>
      <c r="K43" s="47">
        <v>68214008425</v>
      </c>
      <c r="L43" s="47" t="s">
        <v>1923</v>
      </c>
      <c r="M43" s="144"/>
      <c r="N43" s="47" t="s">
        <v>1897</v>
      </c>
      <c r="O43" s="47" t="s">
        <v>1891</v>
      </c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47">
        <v>68214008425</v>
      </c>
      <c r="AA43" s="144"/>
      <c r="AB43" s="144"/>
      <c r="AC43" s="47" t="s">
        <v>1892</v>
      </c>
      <c r="AD43" s="47" t="s">
        <v>1893</v>
      </c>
      <c r="AE43" s="144"/>
      <c r="AF43" s="4">
        <v>0</v>
      </c>
      <c r="AG43" s="4">
        <v>0</v>
      </c>
      <c r="AH43" s="4">
        <v>0</v>
      </c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</row>
    <row r="44" spans="1:45" ht="12.5">
      <c r="A44" s="4">
        <v>39</v>
      </c>
      <c r="B44" s="4" t="s">
        <v>51</v>
      </c>
      <c r="C44" s="4">
        <v>2007269044</v>
      </c>
      <c r="D44" s="78"/>
      <c r="E44" s="147">
        <v>11</v>
      </c>
      <c r="F44" s="47" t="s">
        <v>1050</v>
      </c>
      <c r="G44" s="47" t="s">
        <v>1051</v>
      </c>
      <c r="H44" s="68" t="s">
        <v>62</v>
      </c>
      <c r="I44" s="143">
        <v>41996</v>
      </c>
      <c r="J44" s="47" t="s">
        <v>977</v>
      </c>
      <c r="K44" s="47">
        <v>68314008605</v>
      </c>
      <c r="L44" s="47" t="s">
        <v>1906</v>
      </c>
      <c r="M44" s="47" t="s">
        <v>1907</v>
      </c>
      <c r="N44" s="47" t="s">
        <v>1895</v>
      </c>
      <c r="O44" s="47" t="s">
        <v>1891</v>
      </c>
      <c r="P44" s="144"/>
      <c r="Q44" s="317" t="s">
        <v>1907</v>
      </c>
      <c r="R44" s="318"/>
      <c r="S44" s="144"/>
      <c r="T44" s="144"/>
      <c r="U44" s="144"/>
      <c r="V44" s="144"/>
      <c r="W44" s="144"/>
      <c r="X44" s="144"/>
      <c r="Y44" s="144"/>
      <c r="Z44" s="47">
        <v>68314008605</v>
      </c>
      <c r="AA44" s="144"/>
      <c r="AB44" s="144"/>
      <c r="AC44" s="47" t="s">
        <v>1892</v>
      </c>
      <c r="AD44" s="47" t="s">
        <v>1893</v>
      </c>
      <c r="AE44" s="144"/>
      <c r="AF44" s="4">
        <v>0</v>
      </c>
      <c r="AG44" s="4">
        <v>0</v>
      </c>
      <c r="AH44" s="4">
        <v>0</v>
      </c>
      <c r="AI44" s="144"/>
      <c r="AJ44" s="144"/>
      <c r="AK44" s="144"/>
      <c r="AL44" s="144"/>
      <c r="AM44" s="144"/>
      <c r="AN44" s="144"/>
      <c r="AO44" s="47">
        <v>983770670</v>
      </c>
      <c r="AP44" s="144"/>
      <c r="AQ44" s="144"/>
      <c r="AR44" s="144"/>
      <c r="AS44" s="144"/>
    </row>
    <row r="45" spans="1:45" ht="12.5">
      <c r="A45" s="4">
        <v>40</v>
      </c>
      <c r="B45" s="4" t="s">
        <v>51</v>
      </c>
      <c r="C45" s="4">
        <v>2007260129</v>
      </c>
      <c r="D45" s="78"/>
      <c r="E45" s="147">
        <v>12</v>
      </c>
      <c r="F45" s="47" t="s">
        <v>1052</v>
      </c>
      <c r="G45" s="47" t="s">
        <v>1053</v>
      </c>
      <c r="H45" s="68" t="s">
        <v>63</v>
      </c>
      <c r="I45" s="142">
        <v>40913</v>
      </c>
      <c r="J45" s="47" t="s">
        <v>982</v>
      </c>
      <c r="K45" s="47">
        <v>68212016299</v>
      </c>
      <c r="L45" s="47" t="s">
        <v>1924</v>
      </c>
      <c r="M45" s="47" t="s">
        <v>1899</v>
      </c>
      <c r="N45" s="47" t="s">
        <v>1900</v>
      </c>
      <c r="O45" s="47" t="s">
        <v>1891</v>
      </c>
      <c r="P45" s="144"/>
      <c r="Q45" s="47" t="s">
        <v>1899</v>
      </c>
      <c r="R45" s="144"/>
      <c r="S45" s="144"/>
      <c r="T45" s="144"/>
      <c r="U45" s="144"/>
      <c r="V45" s="47" t="s">
        <v>1891</v>
      </c>
      <c r="W45" s="144"/>
      <c r="X45" s="144"/>
      <c r="Y45" s="144"/>
      <c r="Z45" s="47">
        <v>68212016299</v>
      </c>
      <c r="AA45" s="144"/>
      <c r="AB45" s="144"/>
      <c r="AC45" s="47" t="s">
        <v>1892</v>
      </c>
      <c r="AD45" s="47" t="s">
        <v>1893</v>
      </c>
      <c r="AE45" s="144"/>
      <c r="AF45" s="4">
        <v>0</v>
      </c>
      <c r="AG45" s="4">
        <v>0</v>
      </c>
      <c r="AH45" s="4">
        <v>0</v>
      </c>
      <c r="AI45" s="144"/>
      <c r="AJ45" s="144"/>
      <c r="AK45" s="144"/>
      <c r="AL45" s="144"/>
      <c r="AM45" s="144"/>
      <c r="AN45" s="144"/>
      <c r="AO45" s="47">
        <v>385341044</v>
      </c>
      <c r="AP45" s="144"/>
      <c r="AQ45" s="144"/>
      <c r="AR45" s="144"/>
      <c r="AS45" s="144"/>
    </row>
    <row r="46" spans="1:45" ht="12.5">
      <c r="A46" s="4">
        <v>41</v>
      </c>
      <c r="B46" s="4" t="s">
        <v>51</v>
      </c>
      <c r="C46" s="4">
        <v>2007269046</v>
      </c>
      <c r="D46" s="78"/>
      <c r="E46" s="147">
        <v>13</v>
      </c>
      <c r="F46" s="47" t="s">
        <v>1054</v>
      </c>
      <c r="G46" s="47" t="s">
        <v>1055</v>
      </c>
      <c r="H46" s="68" t="s">
        <v>64</v>
      </c>
      <c r="I46" s="143">
        <v>41958</v>
      </c>
      <c r="J46" s="47" t="s">
        <v>977</v>
      </c>
      <c r="K46" s="47">
        <v>68314012430</v>
      </c>
      <c r="L46" s="47" t="s">
        <v>1906</v>
      </c>
      <c r="M46" s="47" t="s">
        <v>1907</v>
      </c>
      <c r="N46" s="47" t="s">
        <v>1895</v>
      </c>
      <c r="O46" s="47" t="s">
        <v>1891</v>
      </c>
      <c r="P46" s="144"/>
      <c r="Q46" s="317" t="s">
        <v>1907</v>
      </c>
      <c r="R46" s="318"/>
      <c r="S46" s="144"/>
      <c r="T46" s="144"/>
      <c r="U46" s="144"/>
      <c r="V46" s="144"/>
      <c r="W46" s="144"/>
      <c r="X46" s="144"/>
      <c r="Y46" s="144"/>
      <c r="Z46" s="47">
        <v>68314012430</v>
      </c>
      <c r="AA46" s="144"/>
      <c r="AB46" s="144"/>
      <c r="AC46" s="47" t="s">
        <v>1892</v>
      </c>
      <c r="AD46" s="47" t="s">
        <v>1893</v>
      </c>
      <c r="AE46" s="144"/>
      <c r="AF46" s="4">
        <v>0</v>
      </c>
      <c r="AG46" s="4">
        <v>0</v>
      </c>
      <c r="AH46" s="4">
        <v>0</v>
      </c>
      <c r="AI46" s="144"/>
      <c r="AJ46" s="144"/>
      <c r="AK46" s="144"/>
      <c r="AL46" s="144"/>
      <c r="AM46" s="144"/>
      <c r="AN46" s="144"/>
      <c r="AO46" s="47">
        <v>915117819</v>
      </c>
      <c r="AP46" s="144"/>
      <c r="AQ46" s="144"/>
      <c r="AR46" s="144"/>
      <c r="AS46" s="144"/>
    </row>
    <row r="47" spans="1:45" ht="12.5">
      <c r="A47" s="4">
        <v>42</v>
      </c>
      <c r="B47" s="4" t="s">
        <v>51</v>
      </c>
      <c r="C47" s="4">
        <v>2007104103</v>
      </c>
      <c r="D47" s="78"/>
      <c r="E47" s="147">
        <v>14</v>
      </c>
      <c r="F47" s="47" t="s">
        <v>1056</v>
      </c>
      <c r="G47" s="47" t="s">
        <v>1057</v>
      </c>
      <c r="H47" s="68" t="s">
        <v>65</v>
      </c>
      <c r="I47" s="142">
        <v>41844</v>
      </c>
      <c r="J47" s="47" t="s">
        <v>977</v>
      </c>
      <c r="K47" s="47">
        <v>68314007975</v>
      </c>
      <c r="L47" s="47" t="s">
        <v>1906</v>
      </c>
      <c r="M47" s="47" t="s">
        <v>1925</v>
      </c>
      <c r="N47" s="47" t="s">
        <v>1895</v>
      </c>
      <c r="O47" s="47" t="s">
        <v>1891</v>
      </c>
      <c r="P47" s="144"/>
      <c r="Q47" s="317" t="s">
        <v>1925</v>
      </c>
      <c r="R47" s="318"/>
      <c r="S47" s="144"/>
      <c r="T47" s="144"/>
      <c r="U47" s="144"/>
      <c r="V47" s="144"/>
      <c r="W47" s="144"/>
      <c r="X47" s="144"/>
      <c r="Y47" s="144"/>
      <c r="Z47" s="47">
        <v>68314007975</v>
      </c>
      <c r="AA47" s="144"/>
      <c r="AB47" s="144"/>
      <c r="AC47" s="47" t="s">
        <v>1892</v>
      </c>
      <c r="AD47" s="47" t="s">
        <v>1893</v>
      </c>
      <c r="AE47" s="144"/>
      <c r="AF47" s="4">
        <v>0</v>
      </c>
      <c r="AG47" s="4">
        <v>0</v>
      </c>
      <c r="AH47" s="4">
        <v>0</v>
      </c>
      <c r="AI47" s="144"/>
      <c r="AJ47" s="144"/>
      <c r="AK47" s="144"/>
      <c r="AL47" s="144"/>
      <c r="AM47" s="144"/>
      <c r="AN47" s="144"/>
      <c r="AO47" s="47">
        <v>385677851</v>
      </c>
      <c r="AP47" s="144"/>
      <c r="AQ47" s="144"/>
      <c r="AR47" s="144"/>
      <c r="AS47" s="144"/>
    </row>
    <row r="48" spans="1:45" ht="12.5">
      <c r="A48" s="4">
        <v>43</v>
      </c>
      <c r="B48" s="4" t="s">
        <v>51</v>
      </c>
      <c r="C48" s="4">
        <v>2007291640</v>
      </c>
      <c r="D48" s="78"/>
      <c r="E48" s="147">
        <v>15</v>
      </c>
      <c r="F48" s="47" t="s">
        <v>1058</v>
      </c>
      <c r="G48" s="47" t="s">
        <v>1059</v>
      </c>
      <c r="H48" s="68" t="s">
        <v>885</v>
      </c>
      <c r="I48" s="142">
        <v>41816</v>
      </c>
      <c r="J48" s="47" t="s">
        <v>982</v>
      </c>
      <c r="K48" s="47">
        <v>68214012938</v>
      </c>
      <c r="L48" s="47" t="s">
        <v>1899</v>
      </c>
      <c r="M48" s="144"/>
      <c r="N48" s="47" t="s">
        <v>1897</v>
      </c>
      <c r="O48" s="47" t="s">
        <v>1891</v>
      </c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47">
        <v>68214012938</v>
      </c>
      <c r="AA48" s="144"/>
      <c r="AB48" s="144"/>
      <c r="AC48" s="47" t="s">
        <v>1232</v>
      </c>
      <c r="AD48" s="47" t="s">
        <v>1893</v>
      </c>
      <c r="AE48" s="144"/>
      <c r="AF48" s="4">
        <v>0</v>
      </c>
      <c r="AG48" s="4">
        <v>0</v>
      </c>
      <c r="AH48" s="4">
        <v>0</v>
      </c>
      <c r="AI48" s="144"/>
      <c r="AJ48" s="144"/>
      <c r="AK48" s="144"/>
      <c r="AL48" s="144"/>
      <c r="AM48" s="144"/>
      <c r="AN48" s="144"/>
      <c r="AO48" s="47">
        <v>917963906</v>
      </c>
      <c r="AP48" s="144"/>
      <c r="AQ48" s="144"/>
      <c r="AR48" s="144"/>
      <c r="AS48" s="144"/>
    </row>
    <row r="49" spans="1:45" ht="12.5">
      <c r="A49" s="4">
        <v>44</v>
      </c>
      <c r="B49" s="4" t="s">
        <v>51</v>
      </c>
      <c r="C49" s="4">
        <v>2007265923</v>
      </c>
      <c r="D49" s="78"/>
      <c r="E49" s="147">
        <v>16</v>
      </c>
      <c r="F49" s="47" t="s">
        <v>1060</v>
      </c>
      <c r="G49" s="47" t="s">
        <v>1003</v>
      </c>
      <c r="H49" s="68" t="s">
        <v>67</v>
      </c>
      <c r="I49" s="142">
        <v>41705</v>
      </c>
      <c r="J49" s="47" t="s">
        <v>977</v>
      </c>
      <c r="K49" s="47">
        <v>68314010987</v>
      </c>
      <c r="L49" s="47" t="s">
        <v>1912</v>
      </c>
      <c r="M49" s="144"/>
      <c r="N49" s="47" t="s">
        <v>1897</v>
      </c>
      <c r="O49" s="47" t="s">
        <v>1891</v>
      </c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47">
        <v>68314010987</v>
      </c>
      <c r="AA49" s="144"/>
      <c r="AB49" s="144"/>
      <c r="AC49" s="47" t="s">
        <v>1232</v>
      </c>
      <c r="AD49" s="47" t="s">
        <v>1893</v>
      </c>
      <c r="AE49" s="144"/>
      <c r="AF49" s="4">
        <v>0</v>
      </c>
      <c r="AG49" s="4">
        <v>0</v>
      </c>
      <c r="AH49" s="4">
        <v>0</v>
      </c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</row>
    <row r="50" spans="1:45" ht="12.5">
      <c r="A50" s="4">
        <v>45</v>
      </c>
      <c r="B50" s="4" t="s">
        <v>51</v>
      </c>
      <c r="C50" s="4">
        <v>2007861497</v>
      </c>
      <c r="D50" s="78"/>
      <c r="E50" s="147">
        <v>17</v>
      </c>
      <c r="F50" s="47" t="s">
        <v>1061</v>
      </c>
      <c r="G50" s="47" t="s">
        <v>1062</v>
      </c>
      <c r="H50" s="68" t="s">
        <v>68</v>
      </c>
      <c r="I50" s="142">
        <v>41674</v>
      </c>
      <c r="J50" s="47" t="s">
        <v>977</v>
      </c>
      <c r="K50" s="47">
        <v>68314006458</v>
      </c>
      <c r="L50" s="47" t="s">
        <v>1926</v>
      </c>
      <c r="M50" s="144"/>
      <c r="N50" s="47" t="s">
        <v>1897</v>
      </c>
      <c r="O50" s="47" t="s">
        <v>1891</v>
      </c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47">
        <v>68314006458</v>
      </c>
      <c r="AA50" s="144"/>
      <c r="AB50" s="144"/>
      <c r="AC50" s="47" t="s">
        <v>1892</v>
      </c>
      <c r="AD50" s="47" t="s">
        <v>1893</v>
      </c>
      <c r="AE50" s="144"/>
      <c r="AF50" s="4">
        <v>0</v>
      </c>
      <c r="AG50" s="4">
        <v>0</v>
      </c>
      <c r="AH50" s="4">
        <v>0</v>
      </c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</row>
    <row r="51" spans="1:45" ht="12.5">
      <c r="A51" s="4">
        <v>46</v>
      </c>
      <c r="B51" s="4" t="s">
        <v>51</v>
      </c>
      <c r="C51" s="4">
        <v>2006153301</v>
      </c>
      <c r="D51" s="78"/>
      <c r="E51" s="147">
        <v>18</v>
      </c>
      <c r="F51" s="47" t="s">
        <v>1005</v>
      </c>
      <c r="G51" s="47" t="s">
        <v>1006</v>
      </c>
      <c r="H51" s="68" t="s">
        <v>37</v>
      </c>
      <c r="I51" s="142">
        <v>41890</v>
      </c>
      <c r="J51" s="47" t="s">
        <v>977</v>
      </c>
      <c r="K51" s="47">
        <v>68314003205</v>
      </c>
      <c r="L51" s="47" t="s">
        <v>1919</v>
      </c>
      <c r="M51" s="144"/>
      <c r="N51" s="47" t="s">
        <v>1895</v>
      </c>
      <c r="O51" s="47" t="s">
        <v>1891</v>
      </c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47">
        <v>68314003205</v>
      </c>
      <c r="AA51" s="144"/>
      <c r="AB51" s="144"/>
      <c r="AC51" s="47" t="s">
        <v>1892</v>
      </c>
      <c r="AD51" s="47" t="s">
        <v>1893</v>
      </c>
      <c r="AE51" s="144"/>
      <c r="AF51" s="4">
        <v>0</v>
      </c>
      <c r="AG51" s="4">
        <v>0</v>
      </c>
      <c r="AH51" s="4">
        <v>0</v>
      </c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</row>
    <row r="52" spans="1:45" ht="12.5">
      <c r="A52" s="4">
        <v>47</v>
      </c>
      <c r="B52" s="4" t="s">
        <v>51</v>
      </c>
      <c r="C52" s="4">
        <v>2005985964</v>
      </c>
      <c r="D52" s="78"/>
      <c r="E52" s="147">
        <v>19</v>
      </c>
      <c r="F52" s="47" t="s">
        <v>1063</v>
      </c>
      <c r="G52" s="47" t="s">
        <v>1064</v>
      </c>
      <c r="H52" s="68" t="s">
        <v>69</v>
      </c>
      <c r="I52" s="142">
        <v>41643</v>
      </c>
      <c r="J52" s="47" t="s">
        <v>977</v>
      </c>
      <c r="K52" s="47">
        <v>68314009363</v>
      </c>
      <c r="L52" s="47" t="s">
        <v>1908</v>
      </c>
      <c r="M52" s="144"/>
      <c r="N52" s="47" t="s">
        <v>1895</v>
      </c>
      <c r="O52" s="47" t="s">
        <v>1891</v>
      </c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47">
        <v>68314009363</v>
      </c>
      <c r="AA52" s="144"/>
      <c r="AB52" s="144"/>
      <c r="AC52" s="47" t="s">
        <v>1232</v>
      </c>
      <c r="AD52" s="47" t="s">
        <v>1893</v>
      </c>
      <c r="AE52" s="144"/>
      <c r="AF52" s="4">
        <v>0</v>
      </c>
      <c r="AG52" s="4">
        <v>0</v>
      </c>
      <c r="AH52" s="4">
        <v>0</v>
      </c>
      <c r="AI52" s="144"/>
      <c r="AJ52" s="144"/>
      <c r="AK52" s="144"/>
      <c r="AL52" s="144"/>
      <c r="AM52" s="144"/>
      <c r="AN52" s="144"/>
      <c r="AO52" s="47">
        <v>334473418</v>
      </c>
      <c r="AP52" s="144"/>
      <c r="AQ52" s="144"/>
      <c r="AR52" s="144"/>
      <c r="AS52" s="144"/>
    </row>
    <row r="53" spans="1:45" ht="12.5">
      <c r="A53" s="4">
        <v>48</v>
      </c>
      <c r="B53" s="4" t="s">
        <v>51</v>
      </c>
      <c r="C53" s="4">
        <v>2005926081</v>
      </c>
      <c r="D53" s="78"/>
      <c r="E53" s="147">
        <v>20</v>
      </c>
      <c r="F53" s="47" t="s">
        <v>1065</v>
      </c>
      <c r="G53" s="47" t="s">
        <v>1066</v>
      </c>
      <c r="H53" s="68" t="s">
        <v>70</v>
      </c>
      <c r="I53" s="142">
        <v>41647</v>
      </c>
      <c r="J53" s="47" t="s">
        <v>977</v>
      </c>
      <c r="K53" s="47">
        <v>68314009634</v>
      </c>
      <c r="L53" s="47" t="s">
        <v>1901</v>
      </c>
      <c r="M53" s="47" t="s">
        <v>1901</v>
      </c>
      <c r="N53" s="47" t="s">
        <v>1900</v>
      </c>
      <c r="O53" s="47" t="s">
        <v>1891</v>
      </c>
      <c r="P53" s="144"/>
      <c r="Q53" s="47" t="s">
        <v>1902</v>
      </c>
      <c r="R53" s="144"/>
      <c r="S53" s="144"/>
      <c r="T53" s="144"/>
      <c r="U53" s="144"/>
      <c r="V53" s="47" t="s">
        <v>1891</v>
      </c>
      <c r="W53" s="144"/>
      <c r="X53" s="144"/>
      <c r="Y53" s="144"/>
      <c r="Z53" s="47">
        <v>68314009634</v>
      </c>
      <c r="AA53" s="144"/>
      <c r="AB53" s="144"/>
      <c r="AC53" s="47" t="s">
        <v>1892</v>
      </c>
      <c r="AD53" s="47" t="s">
        <v>1893</v>
      </c>
      <c r="AE53" s="144"/>
      <c r="AF53" s="4">
        <v>0</v>
      </c>
      <c r="AG53" s="4">
        <v>0</v>
      </c>
      <c r="AH53" s="4">
        <v>0</v>
      </c>
      <c r="AI53" s="144"/>
      <c r="AJ53" s="144"/>
      <c r="AK53" s="144"/>
      <c r="AL53" s="144"/>
      <c r="AM53" s="144"/>
      <c r="AN53" s="144"/>
      <c r="AO53" s="47">
        <v>368311341</v>
      </c>
      <c r="AP53" s="144"/>
      <c r="AQ53" s="144"/>
      <c r="AR53" s="144"/>
      <c r="AS53" s="144"/>
    </row>
    <row r="54" spans="1:45" ht="12.5">
      <c r="A54" s="4">
        <v>49</v>
      </c>
      <c r="B54" s="4" t="s">
        <v>51</v>
      </c>
      <c r="C54" s="4">
        <v>2006028162</v>
      </c>
      <c r="D54" s="78"/>
      <c r="E54" s="147">
        <v>21</v>
      </c>
      <c r="F54" s="47" t="s">
        <v>1067</v>
      </c>
      <c r="G54" s="47" t="s">
        <v>1068</v>
      </c>
      <c r="H54" s="68" t="s">
        <v>71</v>
      </c>
      <c r="I54" s="143">
        <v>41932</v>
      </c>
      <c r="J54" s="47" t="s">
        <v>977</v>
      </c>
      <c r="K54" s="47">
        <v>68314009109</v>
      </c>
      <c r="L54" s="47" t="s">
        <v>1910</v>
      </c>
      <c r="M54" s="47" t="s">
        <v>1910</v>
      </c>
      <c r="N54" s="47" t="s">
        <v>1890</v>
      </c>
      <c r="O54" s="47" t="s">
        <v>1891</v>
      </c>
      <c r="P54" s="144"/>
      <c r="Q54" s="317" t="s">
        <v>1910</v>
      </c>
      <c r="R54" s="318"/>
      <c r="S54" s="144"/>
      <c r="T54" s="144"/>
      <c r="U54" s="47" t="s">
        <v>1890</v>
      </c>
      <c r="V54" s="47" t="s">
        <v>1891</v>
      </c>
      <c r="W54" s="144"/>
      <c r="X54" s="144"/>
      <c r="Y54" s="144"/>
      <c r="Z54" s="47">
        <v>68314009109</v>
      </c>
      <c r="AA54" s="144"/>
      <c r="AB54" s="144"/>
      <c r="AC54" s="47" t="s">
        <v>1892</v>
      </c>
      <c r="AD54" s="47" t="s">
        <v>1893</v>
      </c>
      <c r="AE54" s="144"/>
      <c r="AF54" s="4">
        <v>0</v>
      </c>
      <c r="AG54" s="4">
        <v>0</v>
      </c>
      <c r="AH54" s="4">
        <v>0</v>
      </c>
      <c r="AI54" s="144"/>
      <c r="AJ54" s="144"/>
      <c r="AK54" s="144"/>
      <c r="AL54" s="144"/>
      <c r="AM54" s="144"/>
      <c r="AN54" s="144"/>
      <c r="AO54" s="47">
        <v>369493081</v>
      </c>
      <c r="AP54" s="144"/>
      <c r="AQ54" s="144"/>
      <c r="AR54" s="144"/>
      <c r="AS54" s="144"/>
    </row>
    <row r="55" spans="1:45" ht="12.5">
      <c r="A55" s="4">
        <v>50</v>
      </c>
      <c r="B55" s="4" t="s">
        <v>51</v>
      </c>
      <c r="C55" s="4">
        <v>2009200511</v>
      </c>
      <c r="D55" s="78"/>
      <c r="E55" s="147">
        <v>22</v>
      </c>
      <c r="F55" s="47" t="s">
        <v>1069</v>
      </c>
      <c r="G55" s="47" t="s">
        <v>1070</v>
      </c>
      <c r="H55" s="68" t="s">
        <v>72</v>
      </c>
      <c r="I55" s="143">
        <v>41932</v>
      </c>
      <c r="J55" s="47" t="s">
        <v>977</v>
      </c>
      <c r="K55" s="47">
        <v>68314008589</v>
      </c>
      <c r="L55" s="47" t="s">
        <v>1927</v>
      </c>
      <c r="M55" s="47" t="s">
        <v>1928</v>
      </c>
      <c r="N55" s="47" t="s">
        <v>1895</v>
      </c>
      <c r="O55" s="47" t="s">
        <v>1891</v>
      </c>
      <c r="P55" s="144"/>
      <c r="Q55" s="317" t="s">
        <v>1928</v>
      </c>
      <c r="R55" s="318"/>
      <c r="S55" s="144"/>
      <c r="T55" s="144"/>
      <c r="U55" s="47" t="s">
        <v>1900</v>
      </c>
      <c r="V55" s="47" t="s">
        <v>1891</v>
      </c>
      <c r="W55" s="144"/>
      <c r="X55" s="144"/>
      <c r="Y55" s="144"/>
      <c r="Z55" s="47">
        <v>68314008589</v>
      </c>
      <c r="AA55" s="144"/>
      <c r="AB55" s="144"/>
      <c r="AC55" s="47" t="s">
        <v>1892</v>
      </c>
      <c r="AD55" s="47" t="s">
        <v>1893</v>
      </c>
      <c r="AE55" s="144"/>
      <c r="AF55" s="4">
        <v>0</v>
      </c>
      <c r="AG55" s="4">
        <v>0</v>
      </c>
      <c r="AH55" s="4">
        <v>0</v>
      </c>
      <c r="AI55" s="144"/>
      <c r="AJ55" s="144"/>
      <c r="AK55" s="144"/>
      <c r="AL55" s="144"/>
      <c r="AM55" s="144"/>
      <c r="AN55" s="144"/>
      <c r="AO55" s="47">
        <v>352037537</v>
      </c>
      <c r="AP55" s="144"/>
      <c r="AQ55" s="144"/>
      <c r="AR55" s="144"/>
      <c r="AS55" s="144"/>
    </row>
    <row r="56" spans="1:45" ht="12.5">
      <c r="A56" s="4">
        <v>51</v>
      </c>
      <c r="B56" s="4" t="s">
        <v>51</v>
      </c>
      <c r="C56" s="4">
        <v>2007266634</v>
      </c>
      <c r="D56" s="78"/>
      <c r="E56" s="147">
        <v>23</v>
      </c>
      <c r="F56" s="47" t="s">
        <v>1071</v>
      </c>
      <c r="G56" s="47" t="s">
        <v>1072</v>
      </c>
      <c r="H56" s="68" t="s">
        <v>73</v>
      </c>
      <c r="I56" s="142">
        <v>41733</v>
      </c>
      <c r="J56" s="47" t="s">
        <v>982</v>
      </c>
      <c r="K56" s="47">
        <v>68214004985</v>
      </c>
      <c r="L56" s="47" t="s">
        <v>1929</v>
      </c>
      <c r="M56" s="144"/>
      <c r="N56" s="47" t="s">
        <v>1897</v>
      </c>
      <c r="O56" s="47" t="s">
        <v>1891</v>
      </c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47">
        <v>68214004985</v>
      </c>
      <c r="AA56" s="144"/>
      <c r="AB56" s="144"/>
      <c r="AC56" s="47" t="s">
        <v>1232</v>
      </c>
      <c r="AD56" s="47" t="s">
        <v>1893</v>
      </c>
      <c r="AE56" s="144"/>
      <c r="AF56" s="4">
        <v>0</v>
      </c>
      <c r="AG56" s="4">
        <v>0</v>
      </c>
      <c r="AH56" s="4">
        <v>0</v>
      </c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</row>
    <row r="57" spans="1:45" ht="12.5">
      <c r="A57" s="4">
        <v>52</v>
      </c>
      <c r="B57" s="4" t="s">
        <v>51</v>
      </c>
      <c r="C57" s="4">
        <v>2005918394</v>
      </c>
      <c r="D57" s="78"/>
      <c r="E57" s="147">
        <v>24</v>
      </c>
      <c r="F57" s="47" t="s">
        <v>1073</v>
      </c>
      <c r="G57" s="47" t="s">
        <v>1074</v>
      </c>
      <c r="H57" s="68" t="s">
        <v>74</v>
      </c>
      <c r="I57" s="142">
        <v>41720</v>
      </c>
      <c r="J57" s="47" t="s">
        <v>977</v>
      </c>
      <c r="K57" s="47">
        <v>68314003950</v>
      </c>
      <c r="L57" s="47" t="s">
        <v>1888</v>
      </c>
      <c r="M57" s="47" t="s">
        <v>1902</v>
      </c>
      <c r="N57" s="47" t="s">
        <v>1890</v>
      </c>
      <c r="O57" s="47" t="s">
        <v>1891</v>
      </c>
      <c r="P57" s="144"/>
      <c r="Q57" s="47" t="s">
        <v>1902</v>
      </c>
      <c r="R57" s="144"/>
      <c r="S57" s="144"/>
      <c r="T57" s="144"/>
      <c r="U57" s="47" t="s">
        <v>1890</v>
      </c>
      <c r="V57" s="47" t="s">
        <v>1891</v>
      </c>
      <c r="W57" s="144"/>
      <c r="X57" s="144"/>
      <c r="Y57" s="144"/>
      <c r="Z57" s="47">
        <v>68314003950</v>
      </c>
      <c r="AA57" s="144"/>
      <c r="AB57" s="144"/>
      <c r="AC57" s="47" t="s">
        <v>1892</v>
      </c>
      <c r="AD57" s="47" t="s">
        <v>1893</v>
      </c>
      <c r="AE57" s="144"/>
      <c r="AF57" s="4">
        <v>0</v>
      </c>
      <c r="AG57" s="4">
        <v>0</v>
      </c>
      <c r="AH57" s="4">
        <v>0</v>
      </c>
      <c r="AI57" s="144"/>
      <c r="AJ57" s="144"/>
      <c r="AK57" s="144"/>
      <c r="AL57" s="144"/>
      <c r="AM57" s="144"/>
      <c r="AN57" s="144"/>
      <c r="AO57" s="47">
        <v>968926721</v>
      </c>
      <c r="AP57" s="144"/>
      <c r="AQ57" s="144"/>
      <c r="AR57" s="144"/>
      <c r="AS57" s="144"/>
    </row>
    <row r="58" spans="1:45" ht="12.5">
      <c r="A58" s="4">
        <v>53</v>
      </c>
      <c r="B58" s="4" t="s">
        <v>51</v>
      </c>
      <c r="C58" s="4">
        <v>2007278678</v>
      </c>
      <c r="D58" s="78"/>
      <c r="E58" s="147">
        <v>25</v>
      </c>
      <c r="F58" s="47" t="s">
        <v>1075</v>
      </c>
      <c r="G58" s="47" t="s">
        <v>1024</v>
      </c>
      <c r="H58" s="68" t="s">
        <v>75</v>
      </c>
      <c r="I58" s="142">
        <v>41804</v>
      </c>
      <c r="J58" s="47" t="s">
        <v>977</v>
      </c>
      <c r="K58" s="47">
        <v>68314004369</v>
      </c>
      <c r="L58" s="47" t="s">
        <v>1930</v>
      </c>
      <c r="M58" s="47" t="s">
        <v>1901</v>
      </c>
      <c r="N58" s="47" t="s">
        <v>1900</v>
      </c>
      <c r="O58" s="47" t="s">
        <v>1891</v>
      </c>
      <c r="P58" s="144"/>
      <c r="Q58" s="47" t="s">
        <v>1901</v>
      </c>
      <c r="R58" s="144"/>
      <c r="S58" s="144"/>
      <c r="T58" s="144"/>
      <c r="U58" s="47" t="s">
        <v>1900</v>
      </c>
      <c r="V58" s="47" t="s">
        <v>1891</v>
      </c>
      <c r="W58" s="144"/>
      <c r="X58" s="144"/>
      <c r="Y58" s="144"/>
      <c r="Z58" s="47">
        <v>68314004369</v>
      </c>
      <c r="AA58" s="144"/>
      <c r="AB58" s="144"/>
      <c r="AC58" s="47" t="s">
        <v>1892</v>
      </c>
      <c r="AD58" s="47" t="s">
        <v>1893</v>
      </c>
      <c r="AE58" s="144"/>
      <c r="AF58" s="4">
        <v>0</v>
      </c>
      <c r="AG58" s="4">
        <v>0</v>
      </c>
      <c r="AH58" s="4">
        <v>0</v>
      </c>
      <c r="AI58" s="144"/>
      <c r="AJ58" s="144"/>
      <c r="AK58" s="144"/>
      <c r="AL58" s="144"/>
      <c r="AM58" s="144"/>
      <c r="AN58" s="144"/>
      <c r="AO58" s="47">
        <v>961840633</v>
      </c>
      <c r="AP58" s="144"/>
      <c r="AQ58" s="144"/>
      <c r="AR58" s="144"/>
      <c r="AS58" s="144"/>
    </row>
    <row r="59" spans="1:45" ht="12.5">
      <c r="A59" s="4">
        <v>54</v>
      </c>
      <c r="B59" s="4" t="s">
        <v>51</v>
      </c>
      <c r="C59" s="4">
        <v>2007236925</v>
      </c>
      <c r="D59" s="78"/>
      <c r="E59" s="147">
        <v>26</v>
      </c>
      <c r="F59" s="47" t="s">
        <v>995</v>
      </c>
      <c r="G59" s="47" t="s">
        <v>1076</v>
      </c>
      <c r="H59" s="68" t="s">
        <v>48</v>
      </c>
      <c r="I59" s="142">
        <v>41878</v>
      </c>
      <c r="J59" s="47" t="s">
        <v>977</v>
      </c>
      <c r="K59" s="47">
        <v>68314007402</v>
      </c>
      <c r="L59" s="47" t="s">
        <v>1931</v>
      </c>
      <c r="M59" s="47" t="s">
        <v>1899</v>
      </c>
      <c r="N59" s="47" t="s">
        <v>1900</v>
      </c>
      <c r="O59" s="47" t="s">
        <v>1891</v>
      </c>
      <c r="P59" s="144"/>
      <c r="Q59" s="47" t="s">
        <v>1899</v>
      </c>
      <c r="R59" s="144"/>
      <c r="S59" s="144"/>
      <c r="T59" s="144"/>
      <c r="U59" s="144"/>
      <c r="V59" s="47" t="s">
        <v>1891</v>
      </c>
      <c r="W59" s="144"/>
      <c r="X59" s="144"/>
      <c r="Y59" s="144"/>
      <c r="Z59" s="47">
        <v>68314007402</v>
      </c>
      <c r="AA59" s="144"/>
      <c r="AB59" s="144"/>
      <c r="AC59" s="47" t="s">
        <v>1892</v>
      </c>
      <c r="AD59" s="47" t="s">
        <v>1893</v>
      </c>
      <c r="AE59" s="144"/>
      <c r="AF59" s="4">
        <v>0</v>
      </c>
      <c r="AG59" s="4">
        <v>0</v>
      </c>
      <c r="AH59" s="4">
        <v>0</v>
      </c>
      <c r="AI59" s="144"/>
      <c r="AJ59" s="144"/>
      <c r="AK59" s="144"/>
      <c r="AL59" s="144"/>
      <c r="AM59" s="144"/>
      <c r="AN59" s="144"/>
      <c r="AO59" s="47">
        <v>386128031</v>
      </c>
      <c r="AP59" s="144"/>
      <c r="AQ59" s="144"/>
      <c r="AR59" s="144"/>
      <c r="AS59" s="144"/>
    </row>
    <row r="60" spans="1:45" ht="12.5">
      <c r="A60" s="4">
        <v>55</v>
      </c>
      <c r="B60" s="4" t="s">
        <v>51</v>
      </c>
      <c r="C60" s="4">
        <v>2007282101</v>
      </c>
      <c r="D60" s="78"/>
      <c r="E60" s="147">
        <v>27</v>
      </c>
      <c r="F60" s="47" t="s">
        <v>1077</v>
      </c>
      <c r="G60" s="47" t="s">
        <v>1078</v>
      </c>
      <c r="H60" s="68" t="s">
        <v>76</v>
      </c>
      <c r="I60" s="142">
        <v>41789</v>
      </c>
      <c r="J60" s="47" t="s">
        <v>977</v>
      </c>
      <c r="K60" s="47">
        <v>68314004787</v>
      </c>
      <c r="L60" s="47" t="s">
        <v>1905</v>
      </c>
      <c r="M60" s="144"/>
      <c r="N60" s="47" t="s">
        <v>1897</v>
      </c>
      <c r="O60" s="47" t="s">
        <v>1891</v>
      </c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47">
        <v>68314004787</v>
      </c>
      <c r="AA60" s="144"/>
      <c r="AB60" s="144"/>
      <c r="AC60" s="47" t="s">
        <v>1232</v>
      </c>
      <c r="AD60" s="47" t="s">
        <v>1893</v>
      </c>
      <c r="AE60" s="144"/>
      <c r="AF60" s="4">
        <v>0</v>
      </c>
      <c r="AG60" s="4">
        <v>0</v>
      </c>
      <c r="AH60" s="4">
        <v>0</v>
      </c>
      <c r="AI60" s="144"/>
      <c r="AJ60" s="144"/>
      <c r="AK60" s="144"/>
      <c r="AL60" s="144"/>
      <c r="AM60" s="144"/>
      <c r="AN60" s="144"/>
      <c r="AO60" s="47">
        <v>974781534</v>
      </c>
      <c r="AP60" s="144"/>
      <c r="AQ60" s="144"/>
      <c r="AR60" s="144"/>
      <c r="AS60" s="144"/>
    </row>
    <row r="61" spans="1:45" ht="12.5">
      <c r="A61" s="4">
        <v>56</v>
      </c>
      <c r="B61" s="4" t="s">
        <v>51</v>
      </c>
      <c r="C61" s="4">
        <v>2007266649</v>
      </c>
      <c r="D61" s="78"/>
      <c r="E61" s="147">
        <v>28</v>
      </c>
      <c r="F61" s="47" t="s">
        <v>1079</v>
      </c>
      <c r="G61" s="47" t="s">
        <v>1028</v>
      </c>
      <c r="H61" s="68" t="s">
        <v>1080</v>
      </c>
      <c r="I61" s="142">
        <v>41824</v>
      </c>
      <c r="J61" s="47" t="s">
        <v>977</v>
      </c>
      <c r="K61" s="47">
        <v>68314004603</v>
      </c>
      <c r="L61" s="47" t="s">
        <v>1932</v>
      </c>
      <c r="M61" s="144"/>
      <c r="N61" s="47" t="s">
        <v>1897</v>
      </c>
      <c r="O61" s="47" t="s">
        <v>1891</v>
      </c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47">
        <v>68314004603</v>
      </c>
      <c r="AA61" s="144"/>
      <c r="AB61" s="144"/>
      <c r="AC61" s="47" t="s">
        <v>1232</v>
      </c>
      <c r="AD61" s="47" t="s">
        <v>1893</v>
      </c>
      <c r="AE61" s="144"/>
      <c r="AF61" s="4">
        <v>0</v>
      </c>
      <c r="AG61" s="4">
        <v>0</v>
      </c>
      <c r="AH61" s="4">
        <v>0</v>
      </c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</row>
    <row r="62" spans="1:45" ht="12.5">
      <c r="A62" s="4">
        <v>57</v>
      </c>
      <c r="B62" s="4" t="s">
        <v>51</v>
      </c>
      <c r="C62" s="4">
        <v>2007245142</v>
      </c>
      <c r="D62" s="78"/>
      <c r="E62" s="147">
        <v>29</v>
      </c>
      <c r="F62" s="47" t="s">
        <v>1081</v>
      </c>
      <c r="G62" s="47" t="s">
        <v>1082</v>
      </c>
      <c r="H62" s="68" t="s">
        <v>77</v>
      </c>
      <c r="I62" s="143">
        <v>41966</v>
      </c>
      <c r="J62" s="47" t="s">
        <v>982</v>
      </c>
      <c r="K62" s="47">
        <v>68214011892</v>
      </c>
      <c r="L62" s="47" t="s">
        <v>1913</v>
      </c>
      <c r="M62" s="47" t="s">
        <v>1914</v>
      </c>
      <c r="N62" s="47" t="s">
        <v>1900</v>
      </c>
      <c r="O62" s="47" t="s">
        <v>1891</v>
      </c>
      <c r="P62" s="144"/>
      <c r="Q62" s="47" t="s">
        <v>1914</v>
      </c>
      <c r="R62" s="144"/>
      <c r="S62" s="144"/>
      <c r="T62" s="144"/>
      <c r="U62" s="144"/>
      <c r="V62" s="47" t="s">
        <v>1891</v>
      </c>
      <c r="W62" s="144"/>
      <c r="X62" s="144"/>
      <c r="Y62" s="144"/>
      <c r="Z62" s="47">
        <v>68214011892</v>
      </c>
      <c r="AA62" s="144"/>
      <c r="AB62" s="144"/>
      <c r="AC62" s="47" t="s">
        <v>1892</v>
      </c>
      <c r="AD62" s="47" t="s">
        <v>1893</v>
      </c>
      <c r="AE62" s="144"/>
      <c r="AF62" s="4">
        <v>0</v>
      </c>
      <c r="AG62" s="4">
        <v>0</v>
      </c>
      <c r="AH62" s="4">
        <v>0</v>
      </c>
      <c r="AI62" s="144"/>
      <c r="AJ62" s="144"/>
      <c r="AK62" s="144"/>
      <c r="AL62" s="144"/>
      <c r="AM62" s="144"/>
      <c r="AN62" s="144"/>
      <c r="AO62" s="47">
        <v>365457462</v>
      </c>
      <c r="AP62" s="144"/>
      <c r="AQ62" s="144"/>
      <c r="AR62" s="144"/>
      <c r="AS62" s="144"/>
    </row>
    <row r="63" spans="1:45" ht="12.5">
      <c r="A63" s="4">
        <v>58</v>
      </c>
      <c r="B63" s="4" t="s">
        <v>78</v>
      </c>
      <c r="C63" s="4">
        <v>2003011968</v>
      </c>
      <c r="D63" s="4">
        <v>6870987192</v>
      </c>
      <c r="E63" s="147">
        <v>1</v>
      </c>
      <c r="F63" s="47" t="s">
        <v>1083</v>
      </c>
      <c r="G63" s="47" t="s">
        <v>1084</v>
      </c>
      <c r="H63" s="68" t="s">
        <v>79</v>
      </c>
      <c r="I63" s="142">
        <v>41514</v>
      </c>
      <c r="J63" s="47" t="s">
        <v>977</v>
      </c>
      <c r="K63" s="47">
        <v>68313006414</v>
      </c>
      <c r="L63" s="47" t="s">
        <v>1888</v>
      </c>
      <c r="M63" s="144"/>
      <c r="N63" s="47" t="s">
        <v>1897</v>
      </c>
      <c r="O63" s="47" t="s">
        <v>1891</v>
      </c>
      <c r="P63" s="47" t="s">
        <v>1888</v>
      </c>
      <c r="Q63" s="144"/>
      <c r="R63" s="47" t="s">
        <v>1897</v>
      </c>
      <c r="S63" s="47" t="s">
        <v>1891</v>
      </c>
      <c r="T63" s="47" t="s">
        <v>1891</v>
      </c>
      <c r="U63" s="144"/>
      <c r="V63" s="144"/>
      <c r="W63" s="47" t="s">
        <v>1891</v>
      </c>
      <c r="X63" s="144"/>
      <c r="Y63" s="144"/>
      <c r="Z63" s="47">
        <v>68313006414</v>
      </c>
      <c r="AA63" s="144"/>
      <c r="AB63" s="144"/>
      <c r="AC63" s="47" t="s">
        <v>1232</v>
      </c>
      <c r="AD63" s="47" t="s">
        <v>1893</v>
      </c>
      <c r="AE63" s="144"/>
      <c r="AF63" s="4">
        <v>0</v>
      </c>
      <c r="AG63" s="4">
        <v>0</v>
      </c>
      <c r="AH63" s="4">
        <v>0</v>
      </c>
      <c r="AI63" s="47" t="s">
        <v>1933</v>
      </c>
      <c r="AJ63" s="47" t="s">
        <v>1934</v>
      </c>
      <c r="AK63" s="47">
        <v>1992</v>
      </c>
      <c r="AL63" s="47" t="s">
        <v>1935</v>
      </c>
      <c r="AM63" s="47" t="s">
        <v>1934</v>
      </c>
      <c r="AN63" s="47">
        <v>1995</v>
      </c>
      <c r="AO63" s="47">
        <v>354688377</v>
      </c>
      <c r="AP63" s="144"/>
      <c r="AQ63" s="144"/>
      <c r="AR63" s="47" t="s">
        <v>1936</v>
      </c>
      <c r="AS63" s="144"/>
    </row>
    <row r="64" spans="1:45" ht="12.5">
      <c r="A64" s="4">
        <v>59</v>
      </c>
      <c r="B64" s="4" t="s">
        <v>78</v>
      </c>
      <c r="C64" s="4">
        <v>2007266660</v>
      </c>
      <c r="D64" s="4">
        <v>6839557963</v>
      </c>
      <c r="E64" s="147">
        <v>2</v>
      </c>
      <c r="F64" s="47" t="s">
        <v>1085</v>
      </c>
      <c r="G64" s="47" t="s">
        <v>1032</v>
      </c>
      <c r="H64" s="68" t="s">
        <v>80</v>
      </c>
      <c r="I64" s="142">
        <v>41426</v>
      </c>
      <c r="J64" s="47" t="s">
        <v>977</v>
      </c>
      <c r="K64" s="47">
        <v>68313001040</v>
      </c>
      <c r="L64" s="317" t="s">
        <v>1906</v>
      </c>
      <c r="M64" s="318"/>
      <c r="N64" s="47" t="s">
        <v>1895</v>
      </c>
      <c r="O64" s="47" t="s">
        <v>1891</v>
      </c>
      <c r="P64" s="317" t="s">
        <v>1906</v>
      </c>
      <c r="Q64" s="318"/>
      <c r="R64" s="47" t="s">
        <v>1895</v>
      </c>
      <c r="S64" s="47" t="s">
        <v>1891</v>
      </c>
      <c r="T64" s="47" t="s">
        <v>1891</v>
      </c>
      <c r="U64" s="144"/>
      <c r="V64" s="144"/>
      <c r="W64" s="47" t="s">
        <v>1891</v>
      </c>
      <c r="X64" s="144"/>
      <c r="Y64" s="144"/>
      <c r="Z64" s="47">
        <v>68313001040</v>
      </c>
      <c r="AA64" s="144"/>
      <c r="AB64" s="144"/>
      <c r="AC64" s="47" t="s">
        <v>1937</v>
      </c>
      <c r="AD64" s="47" t="s">
        <v>1893</v>
      </c>
      <c r="AE64" s="144"/>
      <c r="AF64" s="4">
        <v>0</v>
      </c>
      <c r="AG64" s="4">
        <v>0</v>
      </c>
      <c r="AH64" s="4">
        <v>0</v>
      </c>
      <c r="AI64" s="47" t="s">
        <v>1938</v>
      </c>
      <c r="AJ64" s="47" t="s">
        <v>1939</v>
      </c>
      <c r="AK64" s="47">
        <v>1982</v>
      </c>
      <c r="AL64" s="47" t="s">
        <v>1940</v>
      </c>
      <c r="AM64" s="47" t="s">
        <v>1939</v>
      </c>
      <c r="AN64" s="47">
        <v>1986</v>
      </c>
      <c r="AO64" s="47">
        <v>384263818</v>
      </c>
      <c r="AP64" s="144"/>
      <c r="AQ64" s="144"/>
      <c r="AR64" s="144"/>
      <c r="AS64" s="144"/>
    </row>
    <row r="65" spans="1:45" ht="12.5">
      <c r="A65" s="4">
        <v>60</v>
      </c>
      <c r="B65" s="4" t="s">
        <v>78</v>
      </c>
      <c r="C65" s="4">
        <v>2003016149</v>
      </c>
      <c r="D65" s="4">
        <v>6884337059</v>
      </c>
      <c r="E65" s="147">
        <v>3</v>
      </c>
      <c r="F65" s="47" t="s">
        <v>1086</v>
      </c>
      <c r="G65" s="47" t="s">
        <v>1087</v>
      </c>
      <c r="H65" s="68" t="s">
        <v>81</v>
      </c>
      <c r="I65" s="143">
        <v>41608</v>
      </c>
      <c r="J65" s="47" t="s">
        <v>982</v>
      </c>
      <c r="K65" s="47">
        <v>68213001414</v>
      </c>
      <c r="L65" s="47" t="s">
        <v>1941</v>
      </c>
      <c r="M65" s="144"/>
      <c r="N65" s="47" t="s">
        <v>1890</v>
      </c>
      <c r="O65" s="47" t="s">
        <v>1891</v>
      </c>
      <c r="P65" s="47" t="s">
        <v>1941</v>
      </c>
      <c r="Q65" s="144"/>
      <c r="R65" s="47" t="s">
        <v>1890</v>
      </c>
      <c r="S65" s="47" t="s">
        <v>1891</v>
      </c>
      <c r="T65" s="47" t="s">
        <v>1891</v>
      </c>
      <c r="U65" s="144"/>
      <c r="V65" s="144"/>
      <c r="W65" s="47" t="s">
        <v>1891</v>
      </c>
      <c r="X65" s="144"/>
      <c r="Y65" s="144"/>
      <c r="Z65" s="47">
        <v>68213001414</v>
      </c>
      <c r="AA65" s="144"/>
      <c r="AB65" s="144"/>
      <c r="AC65" s="47" t="s">
        <v>1232</v>
      </c>
      <c r="AD65" s="47" t="s">
        <v>1893</v>
      </c>
      <c r="AE65" s="144"/>
      <c r="AF65" s="4">
        <v>0</v>
      </c>
      <c r="AG65" s="4">
        <v>0</v>
      </c>
      <c r="AH65" s="4">
        <v>0</v>
      </c>
      <c r="AI65" s="47" t="s">
        <v>1942</v>
      </c>
      <c r="AJ65" s="47" t="s">
        <v>1943</v>
      </c>
      <c r="AK65" s="47">
        <v>1980</v>
      </c>
      <c r="AL65" s="47" t="s">
        <v>1944</v>
      </c>
      <c r="AM65" s="47" t="s">
        <v>1945</v>
      </c>
      <c r="AN65" s="47">
        <v>1983</v>
      </c>
      <c r="AO65" s="47">
        <v>982216442</v>
      </c>
      <c r="AP65" s="144"/>
      <c r="AQ65" s="144"/>
      <c r="AR65" s="144"/>
      <c r="AS65" s="144"/>
    </row>
    <row r="66" spans="1:45" ht="12.5">
      <c r="A66" s="4">
        <v>61</v>
      </c>
      <c r="B66" s="4" t="s">
        <v>78</v>
      </c>
      <c r="C66" s="4">
        <v>2003015070</v>
      </c>
      <c r="D66" s="4">
        <v>6884337061</v>
      </c>
      <c r="E66" s="147">
        <v>4</v>
      </c>
      <c r="F66" s="47" t="s">
        <v>1088</v>
      </c>
      <c r="G66" s="47" t="s">
        <v>1089</v>
      </c>
      <c r="H66" s="68" t="s">
        <v>82</v>
      </c>
      <c r="I66" s="143">
        <v>41566</v>
      </c>
      <c r="J66" s="47" t="s">
        <v>977</v>
      </c>
      <c r="K66" s="47">
        <v>68313008361</v>
      </c>
      <c r="L66" s="317" t="s">
        <v>1946</v>
      </c>
      <c r="M66" s="318"/>
      <c r="N66" s="47" t="s">
        <v>1897</v>
      </c>
      <c r="O66" s="47" t="s">
        <v>1891</v>
      </c>
      <c r="P66" s="317" t="s">
        <v>1946</v>
      </c>
      <c r="Q66" s="318"/>
      <c r="R66" s="47" t="s">
        <v>1897</v>
      </c>
      <c r="S66" s="47" t="s">
        <v>1891</v>
      </c>
      <c r="T66" s="47" t="s">
        <v>1891</v>
      </c>
      <c r="U66" s="144"/>
      <c r="V66" s="144"/>
      <c r="W66" s="47" t="s">
        <v>1891</v>
      </c>
      <c r="X66" s="144"/>
      <c r="Y66" s="144"/>
      <c r="Z66" s="47">
        <v>68313008361</v>
      </c>
      <c r="AA66" s="144"/>
      <c r="AB66" s="144"/>
      <c r="AC66" s="47" t="s">
        <v>1232</v>
      </c>
      <c r="AD66" s="47" t="s">
        <v>1893</v>
      </c>
      <c r="AE66" s="144"/>
      <c r="AF66" s="4">
        <v>0</v>
      </c>
      <c r="AG66" s="4">
        <v>0</v>
      </c>
      <c r="AH66" s="4">
        <v>0</v>
      </c>
      <c r="AI66" s="47" t="s">
        <v>1947</v>
      </c>
      <c r="AJ66" s="47" t="s">
        <v>1948</v>
      </c>
      <c r="AK66" s="47">
        <v>1992</v>
      </c>
      <c r="AL66" s="47" t="s">
        <v>1949</v>
      </c>
      <c r="AM66" s="47" t="s">
        <v>1950</v>
      </c>
      <c r="AN66" s="47">
        <v>1989</v>
      </c>
      <c r="AO66" s="47">
        <v>988589874</v>
      </c>
      <c r="AP66" s="144"/>
      <c r="AQ66" s="144"/>
      <c r="AR66" s="144"/>
      <c r="AS66" s="144"/>
    </row>
    <row r="67" spans="1:45" ht="12.5">
      <c r="A67" s="4">
        <v>62</v>
      </c>
      <c r="B67" s="4" t="s">
        <v>78</v>
      </c>
      <c r="C67" s="4">
        <v>2003007509</v>
      </c>
      <c r="D67" s="4">
        <v>6884337062</v>
      </c>
      <c r="E67" s="147">
        <v>5</v>
      </c>
      <c r="F67" s="47" t="s">
        <v>1090</v>
      </c>
      <c r="G67" s="47" t="s">
        <v>1091</v>
      </c>
      <c r="H67" s="68" t="s">
        <v>83</v>
      </c>
      <c r="I67" s="142">
        <v>41345</v>
      </c>
      <c r="J67" s="47" t="s">
        <v>977</v>
      </c>
      <c r="K67" s="47">
        <v>68313005641</v>
      </c>
      <c r="L67" s="47" t="s">
        <v>1909</v>
      </c>
      <c r="M67" s="144"/>
      <c r="N67" s="47" t="s">
        <v>1897</v>
      </c>
      <c r="O67" s="47" t="s">
        <v>1891</v>
      </c>
      <c r="P67" s="47" t="s">
        <v>1909</v>
      </c>
      <c r="Q67" s="144"/>
      <c r="R67" s="47" t="s">
        <v>1897</v>
      </c>
      <c r="S67" s="47" t="s">
        <v>1891</v>
      </c>
      <c r="T67" s="47" t="s">
        <v>1891</v>
      </c>
      <c r="U67" s="144"/>
      <c r="V67" s="144"/>
      <c r="W67" s="47" t="s">
        <v>1891</v>
      </c>
      <c r="X67" s="144"/>
      <c r="Y67" s="144"/>
      <c r="Z67" s="47">
        <v>68313005641</v>
      </c>
      <c r="AA67" s="144"/>
      <c r="AB67" s="144"/>
      <c r="AC67" s="47" t="s">
        <v>1232</v>
      </c>
      <c r="AD67" s="47" t="s">
        <v>1893</v>
      </c>
      <c r="AE67" s="144"/>
      <c r="AF67" s="4">
        <v>0</v>
      </c>
      <c r="AG67" s="4">
        <v>0</v>
      </c>
      <c r="AH67" s="4">
        <v>1</v>
      </c>
      <c r="AI67" s="47" t="s">
        <v>1951</v>
      </c>
      <c r="AJ67" s="47" t="s">
        <v>1952</v>
      </c>
      <c r="AK67" s="144"/>
      <c r="AL67" s="47" t="s">
        <v>1953</v>
      </c>
      <c r="AM67" s="47" t="s">
        <v>1952</v>
      </c>
      <c r="AN67" s="47">
        <v>1991</v>
      </c>
      <c r="AO67" s="47">
        <v>942746777</v>
      </c>
      <c r="AP67" s="144"/>
      <c r="AQ67" s="144"/>
      <c r="AR67" s="144"/>
      <c r="AS67" s="144"/>
    </row>
    <row r="68" spans="1:45" ht="12.5">
      <c r="A68" s="4">
        <v>63</v>
      </c>
      <c r="B68" s="4" t="s">
        <v>78</v>
      </c>
      <c r="C68" s="4">
        <v>2007266667</v>
      </c>
      <c r="D68" s="4">
        <v>6839561127</v>
      </c>
      <c r="E68" s="147">
        <v>6</v>
      </c>
      <c r="F68" s="47" t="s">
        <v>1092</v>
      </c>
      <c r="G68" s="47" t="s">
        <v>1093</v>
      </c>
      <c r="H68" s="68" t="s">
        <v>84</v>
      </c>
      <c r="I68" s="142">
        <v>41370</v>
      </c>
      <c r="J68" s="47" t="s">
        <v>977</v>
      </c>
      <c r="K68" s="47">
        <v>68313008475</v>
      </c>
      <c r="L68" s="317" t="s">
        <v>1906</v>
      </c>
      <c r="M68" s="318"/>
      <c r="N68" s="47" t="s">
        <v>1895</v>
      </c>
      <c r="O68" s="47" t="s">
        <v>1891</v>
      </c>
      <c r="P68" s="317" t="s">
        <v>1906</v>
      </c>
      <c r="Q68" s="318"/>
      <c r="R68" s="47" t="s">
        <v>1895</v>
      </c>
      <c r="S68" s="47" t="s">
        <v>1891</v>
      </c>
      <c r="T68" s="47" t="s">
        <v>1891</v>
      </c>
      <c r="U68" s="144"/>
      <c r="V68" s="144"/>
      <c r="W68" s="47" t="s">
        <v>1891</v>
      </c>
      <c r="X68" s="144"/>
      <c r="Y68" s="144"/>
      <c r="Z68" s="47">
        <v>68313008475</v>
      </c>
      <c r="AA68" s="144"/>
      <c r="AB68" s="144"/>
      <c r="AC68" s="47" t="s">
        <v>1937</v>
      </c>
      <c r="AD68" s="47" t="s">
        <v>1893</v>
      </c>
      <c r="AE68" s="144"/>
      <c r="AF68" s="4">
        <v>0</v>
      </c>
      <c r="AG68" s="4">
        <v>0</v>
      </c>
      <c r="AH68" s="4">
        <v>1</v>
      </c>
      <c r="AI68" s="47" t="s">
        <v>1954</v>
      </c>
      <c r="AJ68" s="47" t="s">
        <v>1939</v>
      </c>
      <c r="AK68" s="47">
        <v>1973</v>
      </c>
      <c r="AL68" s="47" t="s">
        <v>1955</v>
      </c>
      <c r="AM68" s="47" t="s">
        <v>1939</v>
      </c>
      <c r="AN68" s="47">
        <v>1984</v>
      </c>
      <c r="AO68" s="47">
        <v>983770670</v>
      </c>
      <c r="AP68" s="144"/>
      <c r="AQ68" s="144"/>
      <c r="AR68" s="144"/>
      <c r="AS68" s="144"/>
    </row>
    <row r="69" spans="1:45" ht="12.5">
      <c r="A69" s="4">
        <v>64</v>
      </c>
      <c r="B69" s="4" t="s">
        <v>78</v>
      </c>
      <c r="C69" s="4">
        <v>2003014813</v>
      </c>
      <c r="D69" s="4">
        <v>6857524934</v>
      </c>
      <c r="E69" s="147">
        <v>7</v>
      </c>
      <c r="F69" s="47" t="s">
        <v>1094</v>
      </c>
      <c r="G69" s="47" t="s">
        <v>1095</v>
      </c>
      <c r="H69" s="68" t="s">
        <v>85</v>
      </c>
      <c r="I69" s="142">
        <v>41518</v>
      </c>
      <c r="J69" s="47" t="s">
        <v>982</v>
      </c>
      <c r="K69" s="47">
        <v>68213005595</v>
      </c>
      <c r="L69" s="47" t="s">
        <v>1911</v>
      </c>
      <c r="M69" s="144"/>
      <c r="N69" s="47" t="s">
        <v>1897</v>
      </c>
      <c r="O69" s="47" t="s">
        <v>1891</v>
      </c>
      <c r="P69" s="47" t="s">
        <v>1911</v>
      </c>
      <c r="Q69" s="144"/>
      <c r="R69" s="47" t="s">
        <v>1897</v>
      </c>
      <c r="S69" s="47" t="s">
        <v>1891</v>
      </c>
      <c r="T69" s="47" t="s">
        <v>1891</v>
      </c>
      <c r="U69" s="144"/>
      <c r="V69" s="144"/>
      <c r="W69" s="47" t="s">
        <v>1891</v>
      </c>
      <c r="X69" s="144"/>
      <c r="Y69" s="144"/>
      <c r="Z69" s="47">
        <v>68213005595</v>
      </c>
      <c r="AA69" s="144"/>
      <c r="AB69" s="144"/>
      <c r="AC69" s="47" t="s">
        <v>1232</v>
      </c>
      <c r="AD69" s="47" t="s">
        <v>1893</v>
      </c>
      <c r="AE69" s="144"/>
      <c r="AF69" s="4">
        <v>0</v>
      </c>
      <c r="AG69" s="4">
        <v>0</v>
      </c>
      <c r="AH69" s="4">
        <v>0</v>
      </c>
      <c r="AI69" s="47" t="s">
        <v>1956</v>
      </c>
      <c r="AJ69" s="47" t="s">
        <v>1939</v>
      </c>
      <c r="AK69" s="144"/>
      <c r="AL69" s="47" t="s">
        <v>1957</v>
      </c>
      <c r="AM69" s="47" t="s">
        <v>1939</v>
      </c>
      <c r="AN69" s="144"/>
      <c r="AO69" s="47">
        <v>362805976</v>
      </c>
      <c r="AP69" s="144"/>
      <c r="AQ69" s="144"/>
      <c r="AR69" s="144"/>
      <c r="AS69" s="144"/>
    </row>
    <row r="70" spans="1:45" ht="12.5">
      <c r="A70" s="4">
        <v>65</v>
      </c>
      <c r="B70" s="4" t="s">
        <v>78</v>
      </c>
      <c r="C70" s="4">
        <v>2003016195</v>
      </c>
      <c r="D70" s="4">
        <v>6884337063</v>
      </c>
      <c r="E70" s="147">
        <v>8</v>
      </c>
      <c r="F70" s="47" t="s">
        <v>1096</v>
      </c>
      <c r="G70" s="47" t="s">
        <v>1097</v>
      </c>
      <c r="H70" s="68" t="s">
        <v>86</v>
      </c>
      <c r="I70" s="142">
        <v>41334</v>
      </c>
      <c r="J70" s="47" t="s">
        <v>977</v>
      </c>
      <c r="K70" s="47">
        <v>68313008744</v>
      </c>
      <c r="L70" s="47" t="s">
        <v>1910</v>
      </c>
      <c r="M70" s="144"/>
      <c r="N70" s="47" t="s">
        <v>1890</v>
      </c>
      <c r="O70" s="47" t="s">
        <v>1891</v>
      </c>
      <c r="P70" s="47" t="s">
        <v>1910</v>
      </c>
      <c r="Q70" s="144"/>
      <c r="R70" s="47" t="s">
        <v>1890</v>
      </c>
      <c r="S70" s="47" t="s">
        <v>1891</v>
      </c>
      <c r="T70" s="47" t="s">
        <v>1891</v>
      </c>
      <c r="U70" s="144"/>
      <c r="V70" s="144"/>
      <c r="W70" s="47" t="s">
        <v>1891</v>
      </c>
      <c r="X70" s="144"/>
      <c r="Y70" s="144"/>
      <c r="Z70" s="47">
        <v>68313008744</v>
      </c>
      <c r="AA70" s="144"/>
      <c r="AB70" s="144"/>
      <c r="AC70" s="47" t="s">
        <v>1232</v>
      </c>
      <c r="AD70" s="47" t="s">
        <v>1893</v>
      </c>
      <c r="AE70" s="47" t="s">
        <v>1958</v>
      </c>
      <c r="AF70" s="4">
        <v>0</v>
      </c>
      <c r="AG70" s="4">
        <v>0</v>
      </c>
      <c r="AH70" s="4">
        <v>1</v>
      </c>
      <c r="AI70" s="47" t="s">
        <v>1959</v>
      </c>
      <c r="AJ70" s="47" t="s">
        <v>1950</v>
      </c>
      <c r="AK70" s="144"/>
      <c r="AL70" s="47" t="s">
        <v>1960</v>
      </c>
      <c r="AM70" s="47" t="s">
        <v>1950</v>
      </c>
      <c r="AN70" s="144"/>
      <c r="AO70" s="47">
        <v>965061896</v>
      </c>
      <c r="AP70" s="144"/>
      <c r="AQ70" s="144"/>
      <c r="AR70" s="144"/>
      <c r="AS70" s="144"/>
    </row>
    <row r="71" spans="1:45" ht="12.5">
      <c r="A71" s="4">
        <v>66</v>
      </c>
      <c r="B71" s="4" t="s">
        <v>78</v>
      </c>
      <c r="C71" s="4">
        <v>2003007491</v>
      </c>
      <c r="D71" s="4">
        <v>6878019274</v>
      </c>
      <c r="E71" s="147">
        <v>9</v>
      </c>
      <c r="F71" s="47" t="s">
        <v>1098</v>
      </c>
      <c r="G71" s="47" t="s">
        <v>1099</v>
      </c>
      <c r="H71" s="68" t="s">
        <v>87</v>
      </c>
      <c r="I71" s="142">
        <v>41493</v>
      </c>
      <c r="J71" s="47" t="s">
        <v>982</v>
      </c>
      <c r="K71" s="47">
        <v>68213010984</v>
      </c>
      <c r="L71" s="47" t="s">
        <v>1932</v>
      </c>
      <c r="M71" s="144"/>
      <c r="N71" s="47" t="s">
        <v>1897</v>
      </c>
      <c r="O71" s="47" t="s">
        <v>1891</v>
      </c>
      <c r="P71" s="317" t="s">
        <v>1932</v>
      </c>
      <c r="Q71" s="318"/>
      <c r="R71" s="47" t="s">
        <v>1897</v>
      </c>
      <c r="S71" s="47" t="s">
        <v>1891</v>
      </c>
      <c r="T71" s="47" t="s">
        <v>1891</v>
      </c>
      <c r="U71" s="144"/>
      <c r="V71" s="144"/>
      <c r="W71" s="47" t="s">
        <v>1891</v>
      </c>
      <c r="X71" s="144"/>
      <c r="Y71" s="144"/>
      <c r="Z71" s="47">
        <v>68213010984</v>
      </c>
      <c r="AA71" s="144"/>
      <c r="AB71" s="144"/>
      <c r="AC71" s="47" t="s">
        <v>1232</v>
      </c>
      <c r="AD71" s="47" t="s">
        <v>1893</v>
      </c>
      <c r="AE71" s="144"/>
      <c r="AF71" s="4">
        <v>0</v>
      </c>
      <c r="AG71" s="4">
        <v>0</v>
      </c>
      <c r="AH71" s="4">
        <v>1</v>
      </c>
      <c r="AI71" s="47" t="s">
        <v>1961</v>
      </c>
      <c r="AJ71" s="47" t="s">
        <v>1934</v>
      </c>
      <c r="AK71" s="47">
        <v>1986</v>
      </c>
      <c r="AL71" s="47" t="s">
        <v>1962</v>
      </c>
      <c r="AM71" s="47" t="s">
        <v>1934</v>
      </c>
      <c r="AN71" s="47">
        <v>1987</v>
      </c>
      <c r="AO71" s="47">
        <v>942746777</v>
      </c>
      <c r="AP71" s="144"/>
      <c r="AQ71" s="144"/>
      <c r="AR71" s="144"/>
      <c r="AS71" s="144"/>
    </row>
    <row r="72" spans="1:45" ht="12.5">
      <c r="A72" s="4">
        <v>67</v>
      </c>
      <c r="B72" s="4" t="s">
        <v>78</v>
      </c>
      <c r="C72" s="4">
        <v>2003016199</v>
      </c>
      <c r="D72" s="4">
        <v>6884337064</v>
      </c>
      <c r="E72" s="147">
        <v>10</v>
      </c>
      <c r="F72" s="47" t="s">
        <v>1100</v>
      </c>
      <c r="G72" s="47" t="s">
        <v>1101</v>
      </c>
      <c r="H72" s="68" t="s">
        <v>88</v>
      </c>
      <c r="I72" s="142">
        <v>41430</v>
      </c>
      <c r="J72" s="47" t="s">
        <v>977</v>
      </c>
      <c r="K72" s="47">
        <v>68313003847</v>
      </c>
      <c r="L72" s="47" t="s">
        <v>1910</v>
      </c>
      <c r="M72" s="144"/>
      <c r="N72" s="47" t="s">
        <v>1890</v>
      </c>
      <c r="O72" s="47" t="s">
        <v>1891</v>
      </c>
      <c r="P72" s="47" t="s">
        <v>1910</v>
      </c>
      <c r="Q72" s="144"/>
      <c r="R72" s="47" t="s">
        <v>1890</v>
      </c>
      <c r="S72" s="47" t="s">
        <v>1891</v>
      </c>
      <c r="T72" s="47" t="s">
        <v>1891</v>
      </c>
      <c r="U72" s="144"/>
      <c r="V72" s="144"/>
      <c r="W72" s="47" t="s">
        <v>1891</v>
      </c>
      <c r="X72" s="144"/>
      <c r="Y72" s="144"/>
      <c r="Z72" s="47">
        <v>68313003847</v>
      </c>
      <c r="AA72" s="144"/>
      <c r="AB72" s="144"/>
      <c r="AC72" s="47" t="s">
        <v>1232</v>
      </c>
      <c r="AD72" s="47" t="s">
        <v>1893</v>
      </c>
      <c r="AE72" s="144"/>
      <c r="AF72" s="4">
        <v>0</v>
      </c>
      <c r="AG72" s="4">
        <v>0</v>
      </c>
      <c r="AH72" s="4">
        <v>0</v>
      </c>
      <c r="AI72" s="47" t="s">
        <v>1963</v>
      </c>
      <c r="AJ72" s="47" t="s">
        <v>1939</v>
      </c>
      <c r="AK72" s="47">
        <v>1988</v>
      </c>
      <c r="AL72" s="47" t="s">
        <v>1964</v>
      </c>
      <c r="AM72" s="47" t="s">
        <v>1950</v>
      </c>
      <c r="AN72" s="47">
        <v>1991</v>
      </c>
      <c r="AO72" s="47">
        <v>356730535</v>
      </c>
      <c r="AP72" s="144"/>
      <c r="AQ72" s="144"/>
      <c r="AR72" s="144"/>
      <c r="AS72" s="144"/>
    </row>
    <row r="73" spans="1:45" ht="12.5">
      <c r="A73" s="4">
        <v>68</v>
      </c>
      <c r="B73" s="4" t="s">
        <v>78</v>
      </c>
      <c r="C73" s="4">
        <v>2001227492</v>
      </c>
      <c r="D73" s="4">
        <v>6878153419</v>
      </c>
      <c r="E73" s="147">
        <v>11</v>
      </c>
      <c r="F73" s="47" t="s">
        <v>1102</v>
      </c>
      <c r="G73" s="47" t="s">
        <v>1103</v>
      </c>
      <c r="H73" s="68" t="s">
        <v>89</v>
      </c>
      <c r="I73" s="142">
        <v>41301</v>
      </c>
      <c r="J73" s="47" t="s">
        <v>982</v>
      </c>
      <c r="K73" s="47">
        <v>68213005916</v>
      </c>
      <c r="L73" s="47" t="s">
        <v>1965</v>
      </c>
      <c r="M73" s="144"/>
      <c r="N73" s="47" t="s">
        <v>1966</v>
      </c>
      <c r="O73" s="47" t="s">
        <v>1891</v>
      </c>
      <c r="P73" s="47" t="s">
        <v>1965</v>
      </c>
      <c r="Q73" s="144"/>
      <c r="R73" s="47" t="s">
        <v>1966</v>
      </c>
      <c r="S73" s="47" t="s">
        <v>1891</v>
      </c>
      <c r="T73" s="47" t="s">
        <v>1891</v>
      </c>
      <c r="U73" s="144"/>
      <c r="V73" s="144"/>
      <c r="W73" s="47" t="s">
        <v>1891</v>
      </c>
      <c r="X73" s="144"/>
      <c r="Y73" s="144"/>
      <c r="Z73" s="47">
        <v>68213005916</v>
      </c>
      <c r="AA73" s="144"/>
      <c r="AB73" s="144"/>
      <c r="AC73" s="47" t="s">
        <v>1232</v>
      </c>
      <c r="AD73" s="47" t="s">
        <v>1893</v>
      </c>
      <c r="AE73" s="144"/>
      <c r="AF73" s="4">
        <v>0</v>
      </c>
      <c r="AG73" s="4">
        <v>0</v>
      </c>
      <c r="AH73" s="4">
        <v>1</v>
      </c>
      <c r="AI73" s="47" t="s">
        <v>1967</v>
      </c>
      <c r="AJ73" s="47" t="s">
        <v>1934</v>
      </c>
      <c r="AK73" s="47">
        <v>1990</v>
      </c>
      <c r="AL73" s="47" t="s">
        <v>1968</v>
      </c>
      <c r="AM73" s="47" t="s">
        <v>1934</v>
      </c>
      <c r="AN73" s="47">
        <v>1993</v>
      </c>
      <c r="AO73" s="144"/>
      <c r="AP73" s="144"/>
      <c r="AQ73" s="144"/>
      <c r="AR73" s="144"/>
      <c r="AS73" s="144"/>
    </row>
    <row r="74" spans="1:45" ht="12.5">
      <c r="A74" s="4">
        <v>69</v>
      </c>
      <c r="B74" s="4" t="s">
        <v>78</v>
      </c>
      <c r="C74" s="4">
        <v>2007250577</v>
      </c>
      <c r="D74" s="4">
        <v>6844474140</v>
      </c>
      <c r="E74" s="147">
        <v>12</v>
      </c>
      <c r="F74" s="47" t="s">
        <v>1104</v>
      </c>
      <c r="G74" s="47" t="s">
        <v>1105</v>
      </c>
      <c r="H74" s="68" t="s">
        <v>90</v>
      </c>
      <c r="I74" s="142">
        <v>41547</v>
      </c>
      <c r="J74" s="47" t="s">
        <v>977</v>
      </c>
      <c r="K74" s="47">
        <v>68313007622</v>
      </c>
      <c r="L74" s="47" t="s">
        <v>1969</v>
      </c>
      <c r="M74" s="144"/>
      <c r="N74" s="47" t="s">
        <v>1900</v>
      </c>
      <c r="O74" s="47" t="s">
        <v>1891</v>
      </c>
      <c r="P74" s="47" t="s">
        <v>1969</v>
      </c>
      <c r="Q74" s="144"/>
      <c r="R74" s="47" t="s">
        <v>1900</v>
      </c>
      <c r="S74" s="47" t="s">
        <v>1891</v>
      </c>
      <c r="T74" s="47" t="s">
        <v>1891</v>
      </c>
      <c r="U74" s="144"/>
      <c r="V74" s="144"/>
      <c r="W74" s="47" t="s">
        <v>1891</v>
      </c>
      <c r="X74" s="144"/>
      <c r="Y74" s="144"/>
      <c r="Z74" s="47">
        <v>68313007622</v>
      </c>
      <c r="AA74" s="144"/>
      <c r="AB74" s="144"/>
      <c r="AC74" s="47" t="s">
        <v>1937</v>
      </c>
      <c r="AD74" s="47" t="s">
        <v>1893</v>
      </c>
      <c r="AE74" s="144"/>
      <c r="AF74" s="4">
        <v>0</v>
      </c>
      <c r="AG74" s="4">
        <v>0</v>
      </c>
      <c r="AH74" s="4">
        <v>1</v>
      </c>
      <c r="AI74" s="47" t="s">
        <v>1970</v>
      </c>
      <c r="AJ74" s="47" t="s">
        <v>1934</v>
      </c>
      <c r="AK74" s="47">
        <v>1990</v>
      </c>
      <c r="AL74" s="47" t="s">
        <v>1971</v>
      </c>
      <c r="AM74" s="47" t="s">
        <v>1934</v>
      </c>
      <c r="AN74" s="47">
        <v>1991</v>
      </c>
      <c r="AO74" s="47">
        <v>387009989</v>
      </c>
      <c r="AP74" s="144"/>
      <c r="AQ74" s="144"/>
      <c r="AR74" s="144"/>
      <c r="AS74" s="144"/>
    </row>
    <row r="75" spans="1:45" ht="12.5">
      <c r="A75" s="4">
        <v>70</v>
      </c>
      <c r="B75" s="4" t="s">
        <v>78</v>
      </c>
      <c r="C75" s="4">
        <v>2007266483</v>
      </c>
      <c r="D75" s="4">
        <v>6844474196</v>
      </c>
      <c r="E75" s="147">
        <v>13</v>
      </c>
      <c r="F75" s="47" t="s">
        <v>995</v>
      </c>
      <c r="G75" s="47" t="s">
        <v>1106</v>
      </c>
      <c r="H75" s="68" t="s">
        <v>91</v>
      </c>
      <c r="I75" s="142">
        <v>41289</v>
      </c>
      <c r="J75" s="47" t="s">
        <v>977</v>
      </c>
      <c r="K75" s="47">
        <v>68313008509</v>
      </c>
      <c r="L75" s="47" t="s">
        <v>1969</v>
      </c>
      <c r="M75" s="47" t="s">
        <v>1899</v>
      </c>
      <c r="N75" s="47" t="s">
        <v>1900</v>
      </c>
      <c r="O75" s="47" t="s">
        <v>1891</v>
      </c>
      <c r="P75" s="47" t="s">
        <v>1969</v>
      </c>
      <c r="Q75" s="47" t="s">
        <v>1899</v>
      </c>
      <c r="R75" s="47" t="s">
        <v>1900</v>
      </c>
      <c r="S75" s="47" t="s">
        <v>1891</v>
      </c>
      <c r="T75" s="47" t="s">
        <v>1891</v>
      </c>
      <c r="U75" s="144"/>
      <c r="V75" s="144"/>
      <c r="W75" s="47" t="s">
        <v>1891</v>
      </c>
      <c r="X75" s="144"/>
      <c r="Y75" s="144"/>
      <c r="Z75" s="47">
        <v>68313008509</v>
      </c>
      <c r="AA75" s="144"/>
      <c r="AB75" s="144"/>
      <c r="AC75" s="47" t="s">
        <v>1937</v>
      </c>
      <c r="AD75" s="47" t="s">
        <v>1893</v>
      </c>
      <c r="AE75" s="144"/>
      <c r="AF75" s="4">
        <v>0</v>
      </c>
      <c r="AG75" s="4">
        <v>0</v>
      </c>
      <c r="AH75" s="4">
        <v>1</v>
      </c>
      <c r="AI75" s="47" t="s">
        <v>1972</v>
      </c>
      <c r="AJ75" s="47" t="s">
        <v>1939</v>
      </c>
      <c r="AK75" s="47">
        <v>1987</v>
      </c>
      <c r="AL75" s="47" t="s">
        <v>1973</v>
      </c>
      <c r="AM75" s="47" t="s">
        <v>1939</v>
      </c>
      <c r="AN75" s="47">
        <v>1991</v>
      </c>
      <c r="AO75" s="47">
        <v>344473960</v>
      </c>
      <c r="AP75" s="144"/>
      <c r="AQ75" s="144"/>
      <c r="AR75" s="144"/>
      <c r="AS75" s="144"/>
    </row>
    <row r="76" spans="1:45" ht="12.5">
      <c r="A76" s="4">
        <v>71</v>
      </c>
      <c r="B76" s="4" t="s">
        <v>78</v>
      </c>
      <c r="C76" s="4">
        <v>2003011956</v>
      </c>
      <c r="D76" s="4">
        <v>6844806319</v>
      </c>
      <c r="E76" s="147">
        <v>14</v>
      </c>
      <c r="F76" s="47" t="s">
        <v>1107</v>
      </c>
      <c r="G76" s="47" t="s">
        <v>1108</v>
      </c>
      <c r="H76" s="68" t="s">
        <v>93</v>
      </c>
      <c r="I76" s="142">
        <v>41334</v>
      </c>
      <c r="J76" s="47" t="s">
        <v>977</v>
      </c>
      <c r="K76" s="47">
        <v>68313001061</v>
      </c>
      <c r="L76" s="47" t="s">
        <v>1899</v>
      </c>
      <c r="M76" s="144"/>
      <c r="N76" s="47" t="s">
        <v>1897</v>
      </c>
      <c r="O76" s="47" t="s">
        <v>1891</v>
      </c>
      <c r="P76" s="47" t="s">
        <v>1899</v>
      </c>
      <c r="Q76" s="144"/>
      <c r="R76" s="47" t="s">
        <v>1897</v>
      </c>
      <c r="S76" s="47" t="s">
        <v>1891</v>
      </c>
      <c r="T76" s="47" t="s">
        <v>1891</v>
      </c>
      <c r="U76" s="144"/>
      <c r="V76" s="144"/>
      <c r="W76" s="47" t="s">
        <v>1891</v>
      </c>
      <c r="X76" s="144"/>
      <c r="Y76" s="144"/>
      <c r="Z76" s="47">
        <v>68313001061</v>
      </c>
      <c r="AA76" s="144"/>
      <c r="AB76" s="144"/>
      <c r="AC76" s="47" t="s">
        <v>1232</v>
      </c>
      <c r="AD76" s="47" t="s">
        <v>1893</v>
      </c>
      <c r="AE76" s="144"/>
      <c r="AF76" s="4">
        <v>0</v>
      </c>
      <c r="AG76" s="4">
        <v>0</v>
      </c>
      <c r="AH76" s="4">
        <v>0</v>
      </c>
      <c r="AI76" s="47" t="s">
        <v>1974</v>
      </c>
      <c r="AJ76" s="47" t="s">
        <v>1934</v>
      </c>
      <c r="AK76" s="47">
        <v>1984</v>
      </c>
      <c r="AL76" s="47" t="s">
        <v>1975</v>
      </c>
      <c r="AM76" s="47" t="s">
        <v>1934</v>
      </c>
      <c r="AN76" s="47">
        <v>1984</v>
      </c>
      <c r="AO76" s="47">
        <v>942746777</v>
      </c>
      <c r="AP76" s="144"/>
      <c r="AQ76" s="144"/>
      <c r="AR76" s="144"/>
      <c r="AS76" s="144"/>
    </row>
    <row r="77" spans="1:45" ht="12.5">
      <c r="A77" s="4">
        <v>72</v>
      </c>
      <c r="B77" s="4" t="s">
        <v>78</v>
      </c>
      <c r="C77" s="4">
        <v>2006153766</v>
      </c>
      <c r="D77" s="4">
        <v>6884337065</v>
      </c>
      <c r="E77" s="147">
        <v>15</v>
      </c>
      <c r="F77" s="47" t="s">
        <v>1109</v>
      </c>
      <c r="G77" s="47" t="s">
        <v>1110</v>
      </c>
      <c r="H77" s="68" t="s">
        <v>94</v>
      </c>
      <c r="I77" s="142">
        <v>41376</v>
      </c>
      <c r="J77" s="47" t="s">
        <v>977</v>
      </c>
      <c r="K77" s="47">
        <v>68313008703</v>
      </c>
      <c r="L77" s="47" t="s">
        <v>1976</v>
      </c>
      <c r="M77" s="144"/>
      <c r="N77" s="47" t="s">
        <v>1895</v>
      </c>
      <c r="O77" s="47" t="s">
        <v>1891</v>
      </c>
      <c r="P77" s="47" t="s">
        <v>1976</v>
      </c>
      <c r="Q77" s="144"/>
      <c r="R77" s="47" t="s">
        <v>1895</v>
      </c>
      <c r="S77" s="47" t="s">
        <v>1891</v>
      </c>
      <c r="T77" s="47" t="s">
        <v>1891</v>
      </c>
      <c r="U77" s="144"/>
      <c r="V77" s="144"/>
      <c r="W77" s="47" t="s">
        <v>1891</v>
      </c>
      <c r="X77" s="144"/>
      <c r="Y77" s="144"/>
      <c r="Z77" s="47">
        <v>68313008703</v>
      </c>
      <c r="AA77" s="144"/>
      <c r="AB77" s="144"/>
      <c r="AC77" s="47" t="s">
        <v>1232</v>
      </c>
      <c r="AD77" s="47" t="s">
        <v>1893</v>
      </c>
      <c r="AE77" s="144"/>
      <c r="AF77" s="4">
        <v>0</v>
      </c>
      <c r="AG77" s="4">
        <v>0</v>
      </c>
      <c r="AH77" s="4">
        <v>0</v>
      </c>
      <c r="AI77" s="47" t="s">
        <v>1977</v>
      </c>
      <c r="AJ77" s="47" t="s">
        <v>1939</v>
      </c>
      <c r="AK77" s="47">
        <v>1988</v>
      </c>
      <c r="AL77" s="47" t="s">
        <v>1978</v>
      </c>
      <c r="AM77" s="47" t="s">
        <v>1939</v>
      </c>
      <c r="AN77" s="47">
        <v>1989</v>
      </c>
      <c r="AO77" s="144"/>
      <c r="AP77" s="144"/>
      <c r="AQ77" s="144"/>
      <c r="AR77" s="47">
        <v>349242892</v>
      </c>
      <c r="AS77" s="144"/>
    </row>
    <row r="78" spans="1:45" ht="12.5">
      <c r="A78" s="4">
        <v>73</v>
      </c>
      <c r="B78" s="4" t="s">
        <v>78</v>
      </c>
      <c r="C78" s="4">
        <v>2003016119</v>
      </c>
      <c r="D78" s="4">
        <v>6884337066</v>
      </c>
      <c r="E78" s="147">
        <v>16</v>
      </c>
      <c r="F78" s="47" t="s">
        <v>1111</v>
      </c>
      <c r="G78" s="47" t="s">
        <v>1112</v>
      </c>
      <c r="H78" s="68" t="s">
        <v>95</v>
      </c>
      <c r="I78" s="142">
        <v>41427</v>
      </c>
      <c r="J78" s="47" t="s">
        <v>982</v>
      </c>
      <c r="K78" s="47">
        <v>68213012066</v>
      </c>
      <c r="L78" s="47" t="s">
        <v>1888</v>
      </c>
      <c r="M78" s="144"/>
      <c r="N78" s="47" t="s">
        <v>1890</v>
      </c>
      <c r="O78" s="47" t="s">
        <v>1891</v>
      </c>
      <c r="P78" s="47" t="s">
        <v>1888</v>
      </c>
      <c r="Q78" s="144"/>
      <c r="R78" s="47" t="s">
        <v>1890</v>
      </c>
      <c r="S78" s="47" t="s">
        <v>1891</v>
      </c>
      <c r="T78" s="47" t="s">
        <v>1891</v>
      </c>
      <c r="U78" s="144"/>
      <c r="V78" s="144"/>
      <c r="W78" s="47" t="s">
        <v>1891</v>
      </c>
      <c r="X78" s="144"/>
      <c r="Y78" s="144"/>
      <c r="Z78" s="47">
        <v>68213012066</v>
      </c>
      <c r="AA78" s="144"/>
      <c r="AB78" s="144"/>
      <c r="AC78" s="47" t="s">
        <v>1232</v>
      </c>
      <c r="AD78" s="47" t="s">
        <v>1893</v>
      </c>
      <c r="AE78" s="144"/>
      <c r="AF78" s="4">
        <v>0</v>
      </c>
      <c r="AG78" s="4">
        <v>0</v>
      </c>
      <c r="AH78" s="4">
        <v>1</v>
      </c>
      <c r="AI78" s="47" t="s">
        <v>1979</v>
      </c>
      <c r="AJ78" s="47" t="s">
        <v>1980</v>
      </c>
      <c r="AK78" s="47">
        <v>1985</v>
      </c>
      <c r="AL78" s="47" t="s">
        <v>1981</v>
      </c>
      <c r="AM78" s="47" t="s">
        <v>1943</v>
      </c>
      <c r="AN78" s="47">
        <v>1988</v>
      </c>
      <c r="AO78" s="47">
        <v>363359003</v>
      </c>
      <c r="AP78" s="144"/>
      <c r="AQ78" s="144"/>
      <c r="AR78" s="144"/>
      <c r="AS78" s="144"/>
    </row>
    <row r="79" spans="1:45" ht="12.5">
      <c r="A79" s="4">
        <v>74</v>
      </c>
      <c r="B79" s="4" t="s">
        <v>78</v>
      </c>
      <c r="C79" s="4">
        <v>2003011884</v>
      </c>
      <c r="D79" s="4">
        <v>6848391598</v>
      </c>
      <c r="E79" s="147">
        <v>17</v>
      </c>
      <c r="F79" s="47" t="s">
        <v>1113</v>
      </c>
      <c r="G79" s="47" t="s">
        <v>1055</v>
      </c>
      <c r="H79" s="68" t="s">
        <v>96</v>
      </c>
      <c r="I79" s="142">
        <v>41335</v>
      </c>
      <c r="J79" s="47" t="s">
        <v>977</v>
      </c>
      <c r="K79" s="47">
        <v>68313014239</v>
      </c>
      <c r="L79" s="47" t="s">
        <v>1914</v>
      </c>
      <c r="M79" s="144"/>
      <c r="N79" s="47" t="s">
        <v>1897</v>
      </c>
      <c r="O79" s="47" t="s">
        <v>1891</v>
      </c>
      <c r="P79" s="47" t="s">
        <v>1914</v>
      </c>
      <c r="Q79" s="144"/>
      <c r="R79" s="47" t="s">
        <v>1897</v>
      </c>
      <c r="S79" s="47" t="s">
        <v>1891</v>
      </c>
      <c r="T79" s="47" t="s">
        <v>1891</v>
      </c>
      <c r="U79" s="144"/>
      <c r="V79" s="144"/>
      <c r="W79" s="47" t="s">
        <v>1891</v>
      </c>
      <c r="X79" s="144"/>
      <c r="Y79" s="144"/>
      <c r="Z79" s="47">
        <v>68313014239</v>
      </c>
      <c r="AA79" s="144"/>
      <c r="AB79" s="144"/>
      <c r="AC79" s="47" t="s">
        <v>1232</v>
      </c>
      <c r="AD79" s="47" t="s">
        <v>1893</v>
      </c>
      <c r="AE79" s="144"/>
      <c r="AF79" s="4">
        <v>0</v>
      </c>
      <c r="AG79" s="4">
        <v>0</v>
      </c>
      <c r="AH79" s="4">
        <v>0</v>
      </c>
      <c r="AI79" s="47" t="s">
        <v>1982</v>
      </c>
      <c r="AJ79" s="47" t="s">
        <v>1939</v>
      </c>
      <c r="AK79" s="47">
        <v>1975</v>
      </c>
      <c r="AL79" s="47" t="s">
        <v>1983</v>
      </c>
      <c r="AM79" s="47" t="s">
        <v>1939</v>
      </c>
      <c r="AN79" s="47">
        <v>1965</v>
      </c>
      <c r="AO79" s="47">
        <v>395791453</v>
      </c>
      <c r="AP79" s="144"/>
      <c r="AQ79" s="144"/>
      <c r="AR79" s="144"/>
      <c r="AS79" s="144"/>
    </row>
    <row r="80" spans="1:45" ht="12.5">
      <c r="A80" s="4">
        <v>75</v>
      </c>
      <c r="B80" s="4" t="s">
        <v>78</v>
      </c>
      <c r="C80" s="4">
        <v>2003007482</v>
      </c>
      <c r="D80" s="4">
        <v>6802301416</v>
      </c>
      <c r="E80" s="147">
        <v>18</v>
      </c>
      <c r="F80" s="47" t="s">
        <v>1114</v>
      </c>
      <c r="G80" s="47" t="s">
        <v>1115</v>
      </c>
      <c r="H80" s="68" t="s">
        <v>97</v>
      </c>
      <c r="I80" s="143">
        <v>41637</v>
      </c>
      <c r="J80" s="47" t="s">
        <v>982</v>
      </c>
      <c r="K80" s="47">
        <v>68213011901</v>
      </c>
      <c r="L80" s="47" t="s">
        <v>1909</v>
      </c>
      <c r="M80" s="144"/>
      <c r="N80" s="47" t="s">
        <v>1897</v>
      </c>
      <c r="O80" s="47" t="s">
        <v>1891</v>
      </c>
      <c r="P80" s="47" t="s">
        <v>1909</v>
      </c>
      <c r="Q80" s="144"/>
      <c r="R80" s="47" t="s">
        <v>1897</v>
      </c>
      <c r="S80" s="47" t="s">
        <v>1891</v>
      </c>
      <c r="T80" s="47" t="s">
        <v>1891</v>
      </c>
      <c r="U80" s="144"/>
      <c r="V80" s="144"/>
      <c r="W80" s="47" t="s">
        <v>1891</v>
      </c>
      <c r="X80" s="144"/>
      <c r="Y80" s="144"/>
      <c r="Z80" s="47">
        <v>68213011901</v>
      </c>
      <c r="AA80" s="144"/>
      <c r="AB80" s="144"/>
      <c r="AC80" s="47" t="s">
        <v>1232</v>
      </c>
      <c r="AD80" s="47" t="s">
        <v>1893</v>
      </c>
      <c r="AE80" s="144"/>
      <c r="AF80" s="4">
        <v>0</v>
      </c>
      <c r="AG80" s="4">
        <v>0</v>
      </c>
      <c r="AH80" s="4">
        <v>1</v>
      </c>
      <c r="AI80" s="47" t="s">
        <v>1984</v>
      </c>
      <c r="AJ80" s="47" t="s">
        <v>1934</v>
      </c>
      <c r="AK80" s="47">
        <v>1993</v>
      </c>
      <c r="AL80" s="47" t="s">
        <v>1985</v>
      </c>
      <c r="AM80" s="47" t="s">
        <v>1934</v>
      </c>
      <c r="AN80" s="47">
        <v>1993</v>
      </c>
      <c r="AO80" s="47">
        <v>942746777</v>
      </c>
      <c r="AP80" s="144"/>
      <c r="AQ80" s="144"/>
      <c r="AR80" s="144"/>
      <c r="AS80" s="144"/>
    </row>
    <row r="81" spans="1:45" ht="12.5">
      <c r="A81" s="4">
        <v>76</v>
      </c>
      <c r="B81" s="4" t="s">
        <v>78</v>
      </c>
      <c r="C81" s="4">
        <v>2006153788</v>
      </c>
      <c r="D81" s="4">
        <v>6858294710</v>
      </c>
      <c r="E81" s="147">
        <v>19</v>
      </c>
      <c r="F81" s="47" t="s">
        <v>1116</v>
      </c>
      <c r="G81" s="47" t="s">
        <v>1117</v>
      </c>
      <c r="H81" s="68" t="s">
        <v>98</v>
      </c>
      <c r="I81" s="142">
        <v>41448</v>
      </c>
      <c r="J81" s="47" t="s">
        <v>977</v>
      </c>
      <c r="K81" s="47">
        <v>68313005805</v>
      </c>
      <c r="L81" s="47" t="s">
        <v>1986</v>
      </c>
      <c r="M81" s="144"/>
      <c r="N81" s="47" t="s">
        <v>1895</v>
      </c>
      <c r="O81" s="47" t="s">
        <v>1891</v>
      </c>
      <c r="P81" s="47" t="s">
        <v>1986</v>
      </c>
      <c r="Q81" s="144"/>
      <c r="R81" s="47" t="s">
        <v>1895</v>
      </c>
      <c r="S81" s="47" t="s">
        <v>1891</v>
      </c>
      <c r="T81" s="47" t="s">
        <v>1891</v>
      </c>
      <c r="U81" s="144"/>
      <c r="V81" s="144"/>
      <c r="W81" s="47" t="s">
        <v>1891</v>
      </c>
      <c r="X81" s="144"/>
      <c r="Y81" s="144"/>
      <c r="Z81" s="47">
        <v>68313005805</v>
      </c>
      <c r="AA81" s="144"/>
      <c r="AB81" s="144"/>
      <c r="AC81" s="47" t="s">
        <v>1937</v>
      </c>
      <c r="AD81" s="47" t="s">
        <v>1893</v>
      </c>
      <c r="AE81" s="144"/>
      <c r="AF81" s="4">
        <v>1</v>
      </c>
      <c r="AG81" s="4">
        <v>0</v>
      </c>
      <c r="AH81" s="4">
        <v>0</v>
      </c>
      <c r="AI81" s="144"/>
      <c r="AJ81" s="144"/>
      <c r="AK81" s="144"/>
      <c r="AL81" s="47" t="s">
        <v>1987</v>
      </c>
      <c r="AM81" s="47" t="s">
        <v>1939</v>
      </c>
      <c r="AN81" s="144"/>
      <c r="AO81" s="47">
        <v>942746777</v>
      </c>
      <c r="AP81" s="144"/>
      <c r="AQ81" s="144"/>
      <c r="AR81" s="47">
        <v>378939847</v>
      </c>
      <c r="AS81" s="144"/>
    </row>
    <row r="82" spans="1:45" ht="12.5">
      <c r="A82" s="4">
        <v>77</v>
      </c>
      <c r="B82" s="4" t="s">
        <v>78</v>
      </c>
      <c r="C82" s="4">
        <v>2009201989</v>
      </c>
      <c r="D82" s="4">
        <v>6804793994</v>
      </c>
      <c r="E82" s="147">
        <v>20</v>
      </c>
      <c r="F82" s="47" t="s">
        <v>1118</v>
      </c>
      <c r="G82" s="47" t="s">
        <v>1119</v>
      </c>
      <c r="H82" s="68" t="s">
        <v>99</v>
      </c>
      <c r="I82" s="142">
        <v>41482</v>
      </c>
      <c r="J82" s="47" t="s">
        <v>982</v>
      </c>
      <c r="K82" s="47">
        <v>17213010875</v>
      </c>
      <c r="L82" s="317" t="s">
        <v>1988</v>
      </c>
      <c r="M82" s="318"/>
      <c r="N82" s="47" t="s">
        <v>1895</v>
      </c>
      <c r="O82" s="47" t="s">
        <v>1891</v>
      </c>
      <c r="P82" s="317" t="s">
        <v>1988</v>
      </c>
      <c r="Q82" s="318"/>
      <c r="R82" s="47" t="s">
        <v>1895</v>
      </c>
      <c r="S82" s="47" t="s">
        <v>1891</v>
      </c>
      <c r="T82" s="47" t="s">
        <v>1989</v>
      </c>
      <c r="U82" s="144"/>
      <c r="V82" s="144"/>
      <c r="W82" s="47" t="s">
        <v>1989</v>
      </c>
      <c r="X82" s="144"/>
      <c r="Y82" s="144"/>
      <c r="Z82" s="47">
        <v>17213010875</v>
      </c>
      <c r="AA82" s="144"/>
      <c r="AB82" s="144"/>
      <c r="AC82" s="47" t="s">
        <v>1917</v>
      </c>
      <c r="AD82" s="47" t="s">
        <v>1893</v>
      </c>
      <c r="AE82" s="144"/>
      <c r="AF82" s="4">
        <v>0</v>
      </c>
      <c r="AG82" s="4">
        <v>0</v>
      </c>
      <c r="AH82" s="4">
        <v>0</v>
      </c>
      <c r="AI82" s="47" t="s">
        <v>1990</v>
      </c>
      <c r="AJ82" s="47" t="s">
        <v>1934</v>
      </c>
      <c r="AK82" s="47">
        <v>1982</v>
      </c>
      <c r="AL82" s="47" t="s">
        <v>1991</v>
      </c>
      <c r="AM82" s="47" t="s">
        <v>1934</v>
      </c>
      <c r="AN82" s="47">
        <v>1988</v>
      </c>
      <c r="AO82" s="47">
        <v>988567745</v>
      </c>
      <c r="AP82" s="144"/>
      <c r="AQ82" s="144"/>
      <c r="AR82" s="144"/>
      <c r="AS82" s="144"/>
    </row>
    <row r="83" spans="1:45" ht="12.5">
      <c r="A83" s="4">
        <v>78</v>
      </c>
      <c r="B83" s="4" t="s">
        <v>78</v>
      </c>
      <c r="C83" s="4">
        <v>2007115913</v>
      </c>
      <c r="D83" s="4">
        <v>6840162672</v>
      </c>
      <c r="E83" s="147">
        <v>21</v>
      </c>
      <c r="F83" s="47" t="s">
        <v>1120</v>
      </c>
      <c r="G83" s="47" t="s">
        <v>1121</v>
      </c>
      <c r="H83" s="68" t="s">
        <v>100</v>
      </c>
      <c r="I83" s="142">
        <v>41479</v>
      </c>
      <c r="J83" s="47" t="s">
        <v>982</v>
      </c>
      <c r="K83" s="47">
        <v>68213006387</v>
      </c>
      <c r="L83" s="317" t="s">
        <v>1906</v>
      </c>
      <c r="M83" s="318"/>
      <c r="N83" s="47" t="s">
        <v>1895</v>
      </c>
      <c r="O83" s="47" t="s">
        <v>1891</v>
      </c>
      <c r="P83" s="317" t="s">
        <v>1906</v>
      </c>
      <c r="Q83" s="318"/>
      <c r="R83" s="47" t="s">
        <v>1895</v>
      </c>
      <c r="S83" s="47" t="s">
        <v>1891</v>
      </c>
      <c r="T83" s="47" t="s">
        <v>1891</v>
      </c>
      <c r="U83" s="144"/>
      <c r="V83" s="144"/>
      <c r="W83" s="47" t="s">
        <v>1891</v>
      </c>
      <c r="X83" s="144"/>
      <c r="Y83" s="144"/>
      <c r="Z83" s="47">
        <v>68213006387</v>
      </c>
      <c r="AA83" s="144"/>
      <c r="AB83" s="144"/>
      <c r="AC83" s="47" t="s">
        <v>1892</v>
      </c>
      <c r="AD83" s="47" t="s">
        <v>1893</v>
      </c>
      <c r="AE83" s="144"/>
      <c r="AF83" s="4">
        <v>0</v>
      </c>
      <c r="AG83" s="4">
        <v>0</v>
      </c>
      <c r="AH83" s="4">
        <v>0</v>
      </c>
      <c r="AI83" s="47" t="s">
        <v>1992</v>
      </c>
      <c r="AJ83" s="47" t="s">
        <v>1939</v>
      </c>
      <c r="AK83" s="47">
        <v>1980</v>
      </c>
      <c r="AL83" s="47" t="s">
        <v>1993</v>
      </c>
      <c r="AM83" s="47" t="s">
        <v>1939</v>
      </c>
      <c r="AN83" s="47">
        <v>1990</v>
      </c>
      <c r="AO83" s="47">
        <v>917478306</v>
      </c>
      <c r="AP83" s="144"/>
      <c r="AQ83" s="144"/>
      <c r="AR83" s="144"/>
      <c r="AS83" s="144"/>
    </row>
    <row r="84" spans="1:45" ht="12.5">
      <c r="A84" s="4">
        <v>79</v>
      </c>
      <c r="B84" s="4" t="s">
        <v>78</v>
      </c>
      <c r="C84" s="4">
        <v>2006163697</v>
      </c>
      <c r="D84" s="4">
        <v>6884337068</v>
      </c>
      <c r="E84" s="147">
        <v>22</v>
      </c>
      <c r="F84" s="47" t="s">
        <v>1122</v>
      </c>
      <c r="G84" s="47" t="s">
        <v>1123</v>
      </c>
      <c r="H84" s="68" t="s">
        <v>101</v>
      </c>
      <c r="I84" s="142">
        <v>41424</v>
      </c>
      <c r="J84" s="47" t="s">
        <v>977</v>
      </c>
      <c r="K84" s="47">
        <v>68313012294</v>
      </c>
      <c r="L84" s="47" t="s">
        <v>1994</v>
      </c>
      <c r="M84" s="144"/>
      <c r="N84" s="47" t="s">
        <v>1895</v>
      </c>
      <c r="O84" s="47" t="s">
        <v>1891</v>
      </c>
      <c r="P84" s="317" t="s">
        <v>1995</v>
      </c>
      <c r="Q84" s="318"/>
      <c r="R84" s="47" t="s">
        <v>1895</v>
      </c>
      <c r="S84" s="47" t="s">
        <v>1891</v>
      </c>
      <c r="T84" s="47" t="s">
        <v>1891</v>
      </c>
      <c r="U84" s="144"/>
      <c r="V84" s="144"/>
      <c r="W84" s="47" t="s">
        <v>1891</v>
      </c>
      <c r="X84" s="144"/>
      <c r="Y84" s="144"/>
      <c r="Z84" s="47">
        <v>68313012294</v>
      </c>
      <c r="AA84" s="144"/>
      <c r="AB84" s="144"/>
      <c r="AC84" s="47" t="s">
        <v>1937</v>
      </c>
      <c r="AD84" s="47" t="s">
        <v>1893</v>
      </c>
      <c r="AE84" s="144"/>
      <c r="AF84" s="4">
        <v>0</v>
      </c>
      <c r="AG84" s="4">
        <v>0</v>
      </c>
      <c r="AH84" s="4">
        <v>1</v>
      </c>
      <c r="AI84" s="47" t="s">
        <v>1996</v>
      </c>
      <c r="AJ84" s="47" t="s">
        <v>1934</v>
      </c>
      <c r="AK84" s="47">
        <v>1990</v>
      </c>
      <c r="AL84" s="47" t="s">
        <v>1997</v>
      </c>
      <c r="AM84" s="47" t="s">
        <v>1934</v>
      </c>
      <c r="AN84" s="47">
        <v>1991</v>
      </c>
      <c r="AO84" s="144"/>
      <c r="AP84" s="144"/>
      <c r="AQ84" s="144"/>
      <c r="AR84" s="47">
        <v>329866470</v>
      </c>
      <c r="AS84" s="144"/>
    </row>
    <row r="85" spans="1:45" ht="12.5">
      <c r="A85" s="4">
        <v>80</v>
      </c>
      <c r="B85" s="4" t="s">
        <v>78</v>
      </c>
      <c r="C85" s="4">
        <v>2006153773</v>
      </c>
      <c r="D85" s="4">
        <v>6884337069</v>
      </c>
      <c r="E85" s="147">
        <v>23</v>
      </c>
      <c r="F85" s="47" t="s">
        <v>1124</v>
      </c>
      <c r="G85" s="47" t="s">
        <v>1125</v>
      </c>
      <c r="H85" s="68" t="s">
        <v>102</v>
      </c>
      <c r="I85" s="142">
        <v>41314</v>
      </c>
      <c r="J85" s="47" t="s">
        <v>977</v>
      </c>
      <c r="K85" s="47">
        <v>68313008746</v>
      </c>
      <c r="L85" s="47" t="s">
        <v>1976</v>
      </c>
      <c r="M85" s="144"/>
      <c r="N85" s="47" t="s">
        <v>1895</v>
      </c>
      <c r="O85" s="47" t="s">
        <v>1891</v>
      </c>
      <c r="P85" s="47" t="s">
        <v>1976</v>
      </c>
      <c r="Q85" s="144"/>
      <c r="R85" s="47" t="s">
        <v>1895</v>
      </c>
      <c r="S85" s="47" t="s">
        <v>1891</v>
      </c>
      <c r="T85" s="47" t="s">
        <v>1891</v>
      </c>
      <c r="U85" s="144"/>
      <c r="V85" s="144"/>
      <c r="W85" s="47" t="s">
        <v>1891</v>
      </c>
      <c r="X85" s="144"/>
      <c r="Y85" s="144"/>
      <c r="Z85" s="47">
        <v>68313008746</v>
      </c>
      <c r="AA85" s="144"/>
      <c r="AB85" s="144"/>
      <c r="AC85" s="47" t="s">
        <v>1232</v>
      </c>
      <c r="AD85" s="47" t="s">
        <v>1893</v>
      </c>
      <c r="AE85" s="144"/>
      <c r="AF85" s="4">
        <v>1</v>
      </c>
      <c r="AG85" s="4">
        <v>0</v>
      </c>
      <c r="AH85" s="4">
        <v>0</v>
      </c>
      <c r="AI85" s="47" t="s">
        <v>1998</v>
      </c>
      <c r="AJ85" s="47" t="s">
        <v>1939</v>
      </c>
      <c r="AK85" s="144"/>
      <c r="AL85" s="47" t="s">
        <v>1999</v>
      </c>
      <c r="AM85" s="47" t="s">
        <v>2000</v>
      </c>
      <c r="AN85" s="144"/>
      <c r="AO85" s="144"/>
      <c r="AP85" s="144"/>
      <c r="AQ85" s="144"/>
      <c r="AR85" s="144"/>
      <c r="AS85" s="144"/>
    </row>
    <row r="86" spans="1:45" ht="12.5">
      <c r="A86" s="4">
        <v>81</v>
      </c>
      <c r="B86" s="4" t="s">
        <v>78</v>
      </c>
      <c r="C86" s="4">
        <v>2003012385</v>
      </c>
      <c r="D86" s="4">
        <v>6870986428</v>
      </c>
      <c r="E86" s="147">
        <v>24</v>
      </c>
      <c r="F86" s="47" t="s">
        <v>1126</v>
      </c>
      <c r="G86" s="47" t="s">
        <v>1127</v>
      </c>
      <c r="H86" s="68" t="s">
        <v>103</v>
      </c>
      <c r="I86" s="142">
        <v>41523</v>
      </c>
      <c r="J86" s="47" t="s">
        <v>982</v>
      </c>
      <c r="K86" s="47">
        <v>68213002414</v>
      </c>
      <c r="L86" s="47" t="s">
        <v>1901</v>
      </c>
      <c r="M86" s="144"/>
      <c r="N86" s="47" t="s">
        <v>1897</v>
      </c>
      <c r="O86" s="47" t="s">
        <v>1891</v>
      </c>
      <c r="P86" s="47" t="s">
        <v>1901</v>
      </c>
      <c r="Q86" s="144"/>
      <c r="R86" s="47" t="s">
        <v>1897</v>
      </c>
      <c r="S86" s="47" t="s">
        <v>1891</v>
      </c>
      <c r="T86" s="47" t="s">
        <v>2001</v>
      </c>
      <c r="U86" s="144"/>
      <c r="V86" s="144"/>
      <c r="W86" s="47" t="s">
        <v>1891</v>
      </c>
      <c r="X86" s="144"/>
      <c r="Y86" s="144"/>
      <c r="Z86" s="47">
        <v>68213002414</v>
      </c>
      <c r="AA86" s="144"/>
      <c r="AB86" s="144"/>
      <c r="AC86" s="47" t="s">
        <v>1232</v>
      </c>
      <c r="AD86" s="47" t="s">
        <v>1893</v>
      </c>
      <c r="AE86" s="144"/>
      <c r="AF86" s="4">
        <v>0</v>
      </c>
      <c r="AG86" s="4">
        <v>0</v>
      </c>
      <c r="AH86" s="4">
        <v>0</v>
      </c>
      <c r="AI86" s="47" t="s">
        <v>2002</v>
      </c>
      <c r="AJ86" s="47" t="s">
        <v>1939</v>
      </c>
      <c r="AK86" s="47">
        <v>1982</v>
      </c>
      <c r="AL86" s="47" t="s">
        <v>2003</v>
      </c>
      <c r="AM86" s="47" t="s">
        <v>1939</v>
      </c>
      <c r="AN86" s="47">
        <v>1983</v>
      </c>
      <c r="AO86" s="47">
        <v>912785080</v>
      </c>
      <c r="AP86" s="144"/>
      <c r="AQ86" s="144"/>
      <c r="AR86" s="144"/>
      <c r="AS86" s="144"/>
    </row>
    <row r="87" spans="1:45" ht="12.5">
      <c r="A87" s="4">
        <v>82</v>
      </c>
      <c r="B87" s="4" t="s">
        <v>78</v>
      </c>
      <c r="C87" s="4">
        <v>2003014839</v>
      </c>
      <c r="D87" s="4">
        <v>6841159824</v>
      </c>
      <c r="E87" s="147">
        <v>25</v>
      </c>
      <c r="F87" s="47" t="s">
        <v>1128</v>
      </c>
      <c r="G87" s="47" t="s">
        <v>1129</v>
      </c>
      <c r="H87" s="68" t="s">
        <v>104</v>
      </c>
      <c r="I87" s="142">
        <v>41275</v>
      </c>
      <c r="J87" s="47" t="s">
        <v>977</v>
      </c>
      <c r="K87" s="47">
        <v>68313003461</v>
      </c>
      <c r="L87" s="47" t="s">
        <v>2004</v>
      </c>
      <c r="M87" s="144"/>
      <c r="N87" s="47" t="s">
        <v>1897</v>
      </c>
      <c r="O87" s="47" t="s">
        <v>1891</v>
      </c>
      <c r="P87" s="47" t="s">
        <v>2004</v>
      </c>
      <c r="Q87" s="144"/>
      <c r="R87" s="47" t="s">
        <v>1897</v>
      </c>
      <c r="S87" s="47" t="s">
        <v>1891</v>
      </c>
      <c r="T87" s="47" t="s">
        <v>1891</v>
      </c>
      <c r="U87" s="144"/>
      <c r="V87" s="144"/>
      <c r="W87" s="47" t="s">
        <v>1891</v>
      </c>
      <c r="X87" s="144"/>
      <c r="Y87" s="144"/>
      <c r="Z87" s="47">
        <v>68313003461</v>
      </c>
      <c r="AA87" s="144"/>
      <c r="AB87" s="144"/>
      <c r="AC87" s="47" t="s">
        <v>1232</v>
      </c>
      <c r="AD87" s="47" t="s">
        <v>1893</v>
      </c>
      <c r="AE87" s="144"/>
      <c r="AF87" s="4">
        <v>0</v>
      </c>
      <c r="AG87" s="4">
        <v>0</v>
      </c>
      <c r="AH87" s="4">
        <v>0</v>
      </c>
      <c r="AI87" s="47" t="s">
        <v>2005</v>
      </c>
      <c r="AJ87" s="47" t="s">
        <v>1943</v>
      </c>
      <c r="AK87" s="47">
        <v>1983</v>
      </c>
      <c r="AL87" s="47" t="s">
        <v>2006</v>
      </c>
      <c r="AM87" s="47" t="s">
        <v>1939</v>
      </c>
      <c r="AN87" s="47">
        <v>1987</v>
      </c>
      <c r="AO87" s="47">
        <v>398090641</v>
      </c>
      <c r="AP87" s="144"/>
      <c r="AQ87" s="144"/>
      <c r="AR87" s="144"/>
      <c r="AS87" s="144"/>
    </row>
    <row r="88" spans="1:45" ht="12.5">
      <c r="A88" s="4">
        <v>83</v>
      </c>
      <c r="B88" s="4" t="s">
        <v>78</v>
      </c>
      <c r="C88" s="4">
        <v>2007266638</v>
      </c>
      <c r="D88" s="4">
        <v>6855815162</v>
      </c>
      <c r="E88" s="147">
        <v>26</v>
      </c>
      <c r="F88" s="47" t="s">
        <v>1130</v>
      </c>
      <c r="G88" s="47" t="s">
        <v>1131</v>
      </c>
      <c r="H88" s="68" t="s">
        <v>105</v>
      </c>
      <c r="I88" s="142">
        <v>41388</v>
      </c>
      <c r="J88" s="47" t="s">
        <v>982</v>
      </c>
      <c r="K88" s="47">
        <v>68213006448</v>
      </c>
      <c r="L88" s="47" t="s">
        <v>1969</v>
      </c>
      <c r="M88" s="144"/>
      <c r="N88" s="47" t="s">
        <v>1900</v>
      </c>
      <c r="O88" s="47" t="s">
        <v>1891</v>
      </c>
      <c r="P88" s="47" t="s">
        <v>1969</v>
      </c>
      <c r="Q88" s="144"/>
      <c r="R88" s="47" t="s">
        <v>1900</v>
      </c>
      <c r="S88" s="47" t="s">
        <v>1891</v>
      </c>
      <c r="T88" s="47" t="s">
        <v>1891</v>
      </c>
      <c r="U88" s="144"/>
      <c r="V88" s="144"/>
      <c r="W88" s="47" t="s">
        <v>1891</v>
      </c>
      <c r="X88" s="144"/>
      <c r="Y88" s="144"/>
      <c r="Z88" s="47">
        <v>68213006448</v>
      </c>
      <c r="AA88" s="144"/>
      <c r="AB88" s="144"/>
      <c r="AC88" s="47" t="s">
        <v>1232</v>
      </c>
      <c r="AD88" s="47" t="s">
        <v>1893</v>
      </c>
      <c r="AE88" s="144"/>
      <c r="AF88" s="4">
        <v>0</v>
      </c>
      <c r="AG88" s="4">
        <v>0</v>
      </c>
      <c r="AH88" s="4">
        <v>1</v>
      </c>
      <c r="AI88" s="47" t="s">
        <v>2007</v>
      </c>
      <c r="AJ88" s="47" t="s">
        <v>1939</v>
      </c>
      <c r="AK88" s="47">
        <v>1987</v>
      </c>
      <c r="AL88" s="47" t="s">
        <v>2008</v>
      </c>
      <c r="AM88" s="47" t="s">
        <v>2009</v>
      </c>
      <c r="AN88" s="47">
        <v>1987</v>
      </c>
      <c r="AO88" s="47">
        <v>389616803</v>
      </c>
      <c r="AP88" s="144"/>
      <c r="AQ88" s="47">
        <v>389616803</v>
      </c>
      <c r="AR88" s="47">
        <v>389616803</v>
      </c>
      <c r="AS88" s="144"/>
    </row>
    <row r="89" spans="1:45" ht="12.5">
      <c r="A89" s="4">
        <v>84</v>
      </c>
      <c r="B89" s="4" t="s">
        <v>78</v>
      </c>
      <c r="C89" s="4">
        <v>2003007504</v>
      </c>
      <c r="D89" s="4">
        <v>6878019283</v>
      </c>
      <c r="E89" s="147">
        <v>27</v>
      </c>
      <c r="F89" s="47" t="s">
        <v>1132</v>
      </c>
      <c r="G89" s="47" t="s">
        <v>1078</v>
      </c>
      <c r="H89" s="68" t="s">
        <v>106</v>
      </c>
      <c r="I89" s="142">
        <v>41520</v>
      </c>
      <c r="J89" s="47" t="s">
        <v>977</v>
      </c>
      <c r="K89" s="47">
        <v>68313004149</v>
      </c>
      <c r="L89" s="47" t="s">
        <v>1932</v>
      </c>
      <c r="M89" s="144"/>
      <c r="N89" s="47" t="s">
        <v>1897</v>
      </c>
      <c r="O89" s="47" t="s">
        <v>1891</v>
      </c>
      <c r="P89" s="317" t="s">
        <v>1932</v>
      </c>
      <c r="Q89" s="318"/>
      <c r="R89" s="47" t="s">
        <v>1897</v>
      </c>
      <c r="S89" s="47" t="s">
        <v>1891</v>
      </c>
      <c r="T89" s="47" t="s">
        <v>1891</v>
      </c>
      <c r="U89" s="144"/>
      <c r="V89" s="144"/>
      <c r="W89" s="47" t="s">
        <v>1891</v>
      </c>
      <c r="X89" s="144"/>
      <c r="Y89" s="144"/>
      <c r="Z89" s="47">
        <v>68313004149</v>
      </c>
      <c r="AA89" s="144"/>
      <c r="AB89" s="144"/>
      <c r="AC89" s="47" t="s">
        <v>1232</v>
      </c>
      <c r="AD89" s="47" t="s">
        <v>1893</v>
      </c>
      <c r="AE89" s="144"/>
      <c r="AF89" s="4">
        <v>0</v>
      </c>
      <c r="AG89" s="4">
        <v>0</v>
      </c>
      <c r="AH89" s="4">
        <v>1</v>
      </c>
      <c r="AI89" s="47" t="s">
        <v>2010</v>
      </c>
      <c r="AJ89" s="47" t="s">
        <v>1934</v>
      </c>
      <c r="AK89" s="47">
        <v>1982</v>
      </c>
      <c r="AL89" s="47" t="s">
        <v>2011</v>
      </c>
      <c r="AM89" s="47" t="s">
        <v>1934</v>
      </c>
      <c r="AN89" s="47">
        <v>1984</v>
      </c>
      <c r="AO89" s="47">
        <v>942746777</v>
      </c>
      <c r="AP89" s="144"/>
      <c r="AQ89" s="144"/>
      <c r="AR89" s="144"/>
      <c r="AS89" s="144"/>
    </row>
    <row r="90" spans="1:45" ht="12.5">
      <c r="A90" s="4">
        <v>85</v>
      </c>
      <c r="B90" s="4" t="s">
        <v>78</v>
      </c>
      <c r="C90" s="4">
        <v>2003016166</v>
      </c>
      <c r="D90" s="4">
        <v>6884337070</v>
      </c>
      <c r="E90" s="147">
        <v>28</v>
      </c>
      <c r="F90" s="47" t="s">
        <v>1133</v>
      </c>
      <c r="G90" s="47" t="s">
        <v>1134</v>
      </c>
      <c r="H90" s="68" t="s">
        <v>107</v>
      </c>
      <c r="I90" s="142">
        <v>41483</v>
      </c>
      <c r="J90" s="47" t="s">
        <v>977</v>
      </c>
      <c r="K90" s="47">
        <v>68313004880</v>
      </c>
      <c r="L90" s="47" t="s">
        <v>1888</v>
      </c>
      <c r="M90" s="144"/>
      <c r="N90" s="47" t="s">
        <v>1890</v>
      </c>
      <c r="O90" s="47" t="s">
        <v>1891</v>
      </c>
      <c r="P90" s="47" t="s">
        <v>1888</v>
      </c>
      <c r="Q90" s="144"/>
      <c r="R90" s="47" t="s">
        <v>1890</v>
      </c>
      <c r="S90" s="47" t="s">
        <v>1891</v>
      </c>
      <c r="T90" s="47" t="s">
        <v>1891</v>
      </c>
      <c r="U90" s="144"/>
      <c r="V90" s="144"/>
      <c r="W90" s="47" t="s">
        <v>1891</v>
      </c>
      <c r="X90" s="144"/>
      <c r="Y90" s="144"/>
      <c r="Z90" s="47">
        <v>68313004880</v>
      </c>
      <c r="AA90" s="144"/>
      <c r="AB90" s="144"/>
      <c r="AC90" s="47" t="s">
        <v>1232</v>
      </c>
      <c r="AD90" s="47" t="s">
        <v>1893</v>
      </c>
      <c r="AE90" s="144"/>
      <c r="AF90" s="4">
        <v>0</v>
      </c>
      <c r="AG90" s="4">
        <v>0</v>
      </c>
      <c r="AH90" s="4">
        <v>1</v>
      </c>
      <c r="AI90" s="47" t="s">
        <v>2012</v>
      </c>
      <c r="AJ90" s="47" t="s">
        <v>1943</v>
      </c>
      <c r="AK90" s="144"/>
      <c r="AL90" s="47" t="s">
        <v>2013</v>
      </c>
      <c r="AM90" s="47" t="s">
        <v>2014</v>
      </c>
      <c r="AN90" s="144"/>
      <c r="AO90" s="47">
        <v>979716715</v>
      </c>
      <c r="AP90" s="144"/>
      <c r="AQ90" s="144"/>
      <c r="AR90" s="144"/>
      <c r="AS90" s="144"/>
    </row>
    <row r="91" spans="1:45" ht="12.5">
      <c r="A91" s="4">
        <v>86</v>
      </c>
      <c r="B91" s="4" t="s">
        <v>78</v>
      </c>
      <c r="C91" s="4">
        <v>2003014922</v>
      </c>
      <c r="D91" s="4">
        <v>6841189638</v>
      </c>
      <c r="E91" s="147">
        <v>29</v>
      </c>
      <c r="F91" s="47" t="s">
        <v>1135</v>
      </c>
      <c r="G91" s="47" t="s">
        <v>1136</v>
      </c>
      <c r="H91" s="68" t="s">
        <v>108</v>
      </c>
      <c r="I91" s="143">
        <v>41575</v>
      </c>
      <c r="J91" s="47" t="s">
        <v>977</v>
      </c>
      <c r="K91" s="47">
        <v>68313010734</v>
      </c>
      <c r="L91" s="317" t="s">
        <v>2015</v>
      </c>
      <c r="M91" s="318"/>
      <c r="N91" s="47" t="s">
        <v>1897</v>
      </c>
      <c r="O91" s="47" t="s">
        <v>1891</v>
      </c>
      <c r="P91" s="317" t="s">
        <v>2015</v>
      </c>
      <c r="Q91" s="318"/>
      <c r="R91" s="47" t="s">
        <v>1897</v>
      </c>
      <c r="S91" s="47" t="s">
        <v>1891</v>
      </c>
      <c r="T91" s="47" t="s">
        <v>1891</v>
      </c>
      <c r="U91" s="144"/>
      <c r="V91" s="144"/>
      <c r="W91" s="47" t="s">
        <v>1891</v>
      </c>
      <c r="X91" s="144"/>
      <c r="Y91" s="144"/>
      <c r="Z91" s="47">
        <v>68313010734</v>
      </c>
      <c r="AA91" s="144"/>
      <c r="AB91" s="144"/>
      <c r="AC91" s="47" t="s">
        <v>1232</v>
      </c>
      <c r="AD91" s="47" t="s">
        <v>1893</v>
      </c>
      <c r="AE91" s="144"/>
      <c r="AF91" s="4">
        <v>0</v>
      </c>
      <c r="AG91" s="4">
        <v>0</v>
      </c>
      <c r="AH91" s="4">
        <v>0</v>
      </c>
      <c r="AI91" s="144"/>
      <c r="AJ91" s="144"/>
      <c r="AK91" s="144"/>
      <c r="AL91" s="47" t="s">
        <v>2016</v>
      </c>
      <c r="AM91" s="47" t="s">
        <v>1934</v>
      </c>
      <c r="AN91" s="47">
        <v>1989</v>
      </c>
      <c r="AO91" s="47">
        <v>911381667</v>
      </c>
      <c r="AP91" s="144"/>
      <c r="AQ91" s="144"/>
      <c r="AR91" s="144"/>
      <c r="AS91" s="144"/>
    </row>
    <row r="92" spans="1:45" ht="12.5">
      <c r="A92" s="4">
        <v>87</v>
      </c>
      <c r="B92" s="4" t="s">
        <v>109</v>
      </c>
      <c r="C92" s="4">
        <v>2007266665</v>
      </c>
      <c r="D92" s="4">
        <v>6884660085</v>
      </c>
      <c r="E92" s="147">
        <v>1</v>
      </c>
      <c r="F92" s="47" t="s">
        <v>1137</v>
      </c>
      <c r="G92" s="47" t="s">
        <v>1138</v>
      </c>
      <c r="H92" s="68" t="s">
        <v>110</v>
      </c>
      <c r="I92" s="142">
        <v>41322</v>
      </c>
      <c r="J92" s="47" t="s">
        <v>977</v>
      </c>
      <c r="K92" s="47">
        <v>68313012356</v>
      </c>
      <c r="L92" s="47" t="s">
        <v>2017</v>
      </c>
      <c r="M92" s="144"/>
      <c r="N92" s="47" t="s">
        <v>1895</v>
      </c>
      <c r="O92" s="47" t="s">
        <v>1891</v>
      </c>
      <c r="P92" s="47" t="s">
        <v>2017</v>
      </c>
      <c r="Q92" s="144"/>
      <c r="R92" s="47" t="s">
        <v>1895</v>
      </c>
      <c r="S92" s="47" t="s">
        <v>1891</v>
      </c>
      <c r="T92" s="47" t="s">
        <v>1891</v>
      </c>
      <c r="U92" s="144"/>
      <c r="V92" s="144"/>
      <c r="W92" s="47" t="s">
        <v>1891</v>
      </c>
      <c r="X92" s="144"/>
      <c r="Y92" s="144"/>
      <c r="Z92" s="47">
        <v>68313012356</v>
      </c>
      <c r="AA92" s="144"/>
      <c r="AB92" s="144"/>
      <c r="AC92" s="47" t="s">
        <v>1892</v>
      </c>
      <c r="AD92" s="47" t="s">
        <v>2018</v>
      </c>
      <c r="AE92" s="144"/>
      <c r="AF92" s="4">
        <v>1</v>
      </c>
      <c r="AG92" s="4">
        <v>1</v>
      </c>
      <c r="AH92" s="4">
        <v>1</v>
      </c>
      <c r="AI92" s="47" t="s">
        <v>2019</v>
      </c>
      <c r="AJ92" s="47" t="s">
        <v>1939</v>
      </c>
      <c r="AK92" s="47">
        <v>1980</v>
      </c>
      <c r="AL92" s="47" t="s">
        <v>2020</v>
      </c>
      <c r="AM92" s="47" t="s">
        <v>1939</v>
      </c>
      <c r="AN92" s="47">
        <v>1982</v>
      </c>
      <c r="AO92" s="47">
        <v>393591028</v>
      </c>
      <c r="AP92" s="144"/>
      <c r="AQ92" s="144"/>
      <c r="AR92" s="144"/>
      <c r="AS92" s="144"/>
    </row>
    <row r="93" spans="1:45" ht="12.5">
      <c r="A93" s="4">
        <v>88</v>
      </c>
      <c r="B93" s="4" t="s">
        <v>109</v>
      </c>
      <c r="C93" s="4">
        <v>2003016118</v>
      </c>
      <c r="D93" s="4">
        <v>6884337184</v>
      </c>
      <c r="E93" s="147">
        <v>2</v>
      </c>
      <c r="F93" s="47" t="s">
        <v>1050</v>
      </c>
      <c r="G93" s="47" t="s">
        <v>1139</v>
      </c>
      <c r="H93" s="68" t="s">
        <v>111</v>
      </c>
      <c r="I93" s="142">
        <v>41367</v>
      </c>
      <c r="J93" s="47" t="s">
        <v>977</v>
      </c>
      <c r="K93" s="47">
        <v>68313010493</v>
      </c>
      <c r="L93" s="47" t="s">
        <v>1888</v>
      </c>
      <c r="M93" s="144"/>
      <c r="N93" s="47" t="s">
        <v>1890</v>
      </c>
      <c r="O93" s="47" t="s">
        <v>1891</v>
      </c>
      <c r="P93" s="47" t="s">
        <v>1888</v>
      </c>
      <c r="Q93" s="144"/>
      <c r="R93" s="47" t="s">
        <v>1890</v>
      </c>
      <c r="S93" s="47" t="s">
        <v>1891</v>
      </c>
      <c r="T93" s="47" t="s">
        <v>1891</v>
      </c>
      <c r="U93" s="144"/>
      <c r="V93" s="144"/>
      <c r="W93" s="47" t="s">
        <v>1891</v>
      </c>
      <c r="X93" s="144"/>
      <c r="Y93" s="144"/>
      <c r="Z93" s="47">
        <v>68313010493</v>
      </c>
      <c r="AA93" s="144"/>
      <c r="AB93" s="144"/>
      <c r="AC93" s="47" t="s">
        <v>1232</v>
      </c>
      <c r="AD93" s="47" t="s">
        <v>2018</v>
      </c>
      <c r="AE93" s="144"/>
      <c r="AF93" s="4">
        <v>0</v>
      </c>
      <c r="AG93" s="4">
        <v>0</v>
      </c>
      <c r="AH93" s="4">
        <v>1</v>
      </c>
      <c r="AI93" s="47" t="s">
        <v>2021</v>
      </c>
      <c r="AJ93" s="47" t="s">
        <v>2022</v>
      </c>
      <c r="AK93" s="47">
        <v>1983</v>
      </c>
      <c r="AL93" s="47" t="s">
        <v>2023</v>
      </c>
      <c r="AM93" s="47" t="s">
        <v>2024</v>
      </c>
      <c r="AN93" s="47">
        <v>1985</v>
      </c>
      <c r="AO93" s="47">
        <v>344348515</v>
      </c>
      <c r="AP93" s="144"/>
      <c r="AQ93" s="144"/>
      <c r="AR93" s="144"/>
      <c r="AS93" s="144"/>
    </row>
    <row r="94" spans="1:45" ht="12.5">
      <c r="A94" s="4">
        <v>89</v>
      </c>
      <c r="B94" s="4" t="s">
        <v>109</v>
      </c>
      <c r="C94" s="4">
        <v>2003016112</v>
      </c>
      <c r="D94" s="4">
        <v>6884337185</v>
      </c>
      <c r="E94" s="147">
        <v>3</v>
      </c>
      <c r="F94" s="47" t="s">
        <v>1140</v>
      </c>
      <c r="G94" s="47" t="s">
        <v>1141</v>
      </c>
      <c r="H94" s="68" t="s">
        <v>112</v>
      </c>
      <c r="I94" s="143">
        <v>41572</v>
      </c>
      <c r="J94" s="47" t="s">
        <v>982</v>
      </c>
      <c r="K94" s="47">
        <v>68213008583</v>
      </c>
      <c r="L94" s="47" t="s">
        <v>1888</v>
      </c>
      <c r="M94" s="47" t="s">
        <v>1889</v>
      </c>
      <c r="N94" s="47" t="s">
        <v>1890</v>
      </c>
      <c r="O94" s="47" t="s">
        <v>1891</v>
      </c>
      <c r="P94" s="47" t="s">
        <v>1888</v>
      </c>
      <c r="Q94" s="47" t="s">
        <v>1889</v>
      </c>
      <c r="R94" s="47" t="s">
        <v>1890</v>
      </c>
      <c r="S94" s="47" t="s">
        <v>1891</v>
      </c>
      <c r="T94" s="47" t="s">
        <v>1891</v>
      </c>
      <c r="U94" s="47" t="s">
        <v>1890</v>
      </c>
      <c r="V94" s="47" t="s">
        <v>1891</v>
      </c>
      <c r="W94" s="47" t="s">
        <v>1891</v>
      </c>
      <c r="X94" s="144"/>
      <c r="Y94" s="144"/>
      <c r="Z94" s="47">
        <v>68213008583</v>
      </c>
      <c r="AA94" s="144"/>
      <c r="AB94" s="144"/>
      <c r="AC94" s="47" t="s">
        <v>1232</v>
      </c>
      <c r="AD94" s="317" t="s">
        <v>2025</v>
      </c>
      <c r="AE94" s="318"/>
      <c r="AF94" s="4">
        <v>0</v>
      </c>
      <c r="AG94" s="4">
        <v>0</v>
      </c>
      <c r="AH94" s="4">
        <v>1</v>
      </c>
      <c r="AI94" s="47" t="s">
        <v>2026</v>
      </c>
      <c r="AJ94" s="47" t="s">
        <v>1980</v>
      </c>
      <c r="AK94" s="47">
        <v>1983</v>
      </c>
      <c r="AL94" s="47" t="s">
        <v>2027</v>
      </c>
      <c r="AM94" s="47" t="s">
        <v>1980</v>
      </c>
      <c r="AN94" s="47">
        <v>1983</v>
      </c>
      <c r="AO94" s="47">
        <v>374628740</v>
      </c>
      <c r="AP94" s="144"/>
      <c r="AQ94" s="144"/>
      <c r="AR94" s="144"/>
      <c r="AS94" s="144"/>
    </row>
    <row r="95" spans="1:45" ht="12.5">
      <c r="A95" s="4">
        <v>90</v>
      </c>
      <c r="B95" s="4" t="s">
        <v>109</v>
      </c>
      <c r="C95" s="4">
        <v>2003012369</v>
      </c>
      <c r="D95" s="4">
        <v>6870987105</v>
      </c>
      <c r="E95" s="147">
        <v>4</v>
      </c>
      <c r="F95" s="47" t="s">
        <v>93</v>
      </c>
      <c r="G95" s="47" t="s">
        <v>1142</v>
      </c>
      <c r="H95" s="68" t="s">
        <v>113</v>
      </c>
      <c r="I95" s="142">
        <v>41348</v>
      </c>
      <c r="J95" s="47" t="s">
        <v>977</v>
      </c>
      <c r="K95" s="47">
        <v>68313005559</v>
      </c>
      <c r="L95" s="47" t="s">
        <v>1888</v>
      </c>
      <c r="M95" s="144"/>
      <c r="N95" s="47" t="s">
        <v>1897</v>
      </c>
      <c r="O95" s="47" t="s">
        <v>1891</v>
      </c>
      <c r="P95" s="47" t="s">
        <v>1888</v>
      </c>
      <c r="Q95" s="144"/>
      <c r="R95" s="47" t="s">
        <v>1897</v>
      </c>
      <c r="S95" s="47" t="s">
        <v>1891</v>
      </c>
      <c r="T95" s="47" t="s">
        <v>1891</v>
      </c>
      <c r="U95" s="144"/>
      <c r="V95" s="144"/>
      <c r="W95" s="47" t="s">
        <v>1891</v>
      </c>
      <c r="X95" s="144"/>
      <c r="Y95" s="144"/>
      <c r="Z95" s="47">
        <v>68313005559</v>
      </c>
      <c r="AA95" s="144"/>
      <c r="AB95" s="144"/>
      <c r="AC95" s="47" t="s">
        <v>1232</v>
      </c>
      <c r="AD95" s="47" t="s">
        <v>2018</v>
      </c>
      <c r="AE95" s="144"/>
      <c r="AF95" s="4">
        <v>0</v>
      </c>
      <c r="AG95" s="4">
        <v>0</v>
      </c>
      <c r="AH95" s="4">
        <v>1</v>
      </c>
      <c r="AI95" s="47" t="s">
        <v>2028</v>
      </c>
      <c r="AJ95" s="144"/>
      <c r="AK95" s="47">
        <v>1990</v>
      </c>
      <c r="AL95" s="47" t="s">
        <v>2029</v>
      </c>
      <c r="AM95" s="144"/>
      <c r="AN95" s="47">
        <v>1991</v>
      </c>
      <c r="AO95" s="47">
        <v>352231896</v>
      </c>
      <c r="AP95" s="144"/>
      <c r="AQ95" s="144"/>
      <c r="AR95" s="47">
        <v>332224416</v>
      </c>
      <c r="AS95" s="144"/>
    </row>
    <row r="96" spans="1:45" ht="12.5">
      <c r="A96" s="4">
        <v>91</v>
      </c>
      <c r="B96" s="4" t="s">
        <v>109</v>
      </c>
      <c r="C96" s="4">
        <v>2006164505</v>
      </c>
      <c r="D96" s="4">
        <v>6884337186</v>
      </c>
      <c r="E96" s="147">
        <v>5</v>
      </c>
      <c r="F96" s="47" t="s">
        <v>1143</v>
      </c>
      <c r="G96" s="47" t="s">
        <v>1040</v>
      </c>
      <c r="H96" s="68" t="s">
        <v>114</v>
      </c>
      <c r="I96" s="142">
        <v>41278</v>
      </c>
      <c r="J96" s="47" t="s">
        <v>977</v>
      </c>
      <c r="K96" s="47">
        <v>68313007286</v>
      </c>
      <c r="L96" s="47" t="s">
        <v>1994</v>
      </c>
      <c r="M96" s="144"/>
      <c r="N96" s="47" t="s">
        <v>1895</v>
      </c>
      <c r="O96" s="47" t="s">
        <v>1891</v>
      </c>
      <c r="P96" s="47" t="s">
        <v>1994</v>
      </c>
      <c r="Q96" s="144"/>
      <c r="R96" s="47" t="s">
        <v>1895</v>
      </c>
      <c r="S96" s="47" t="s">
        <v>1891</v>
      </c>
      <c r="T96" s="47" t="s">
        <v>1891</v>
      </c>
      <c r="U96" s="144"/>
      <c r="V96" s="144"/>
      <c r="W96" s="47" t="s">
        <v>1891</v>
      </c>
      <c r="X96" s="144"/>
      <c r="Y96" s="144"/>
      <c r="Z96" s="47">
        <v>68313007286</v>
      </c>
      <c r="AA96" s="144"/>
      <c r="AB96" s="144"/>
      <c r="AC96" s="47" t="s">
        <v>1937</v>
      </c>
      <c r="AD96" s="317" t="s">
        <v>2025</v>
      </c>
      <c r="AE96" s="318"/>
      <c r="AF96" s="4">
        <v>0</v>
      </c>
      <c r="AG96" s="4">
        <v>0</v>
      </c>
      <c r="AH96" s="4">
        <v>1</v>
      </c>
      <c r="AI96" s="47" t="s">
        <v>2030</v>
      </c>
      <c r="AJ96" s="47" t="s">
        <v>1934</v>
      </c>
      <c r="AK96" s="47">
        <v>1987</v>
      </c>
      <c r="AL96" s="47" t="s">
        <v>2031</v>
      </c>
      <c r="AM96" s="47" t="s">
        <v>1934</v>
      </c>
      <c r="AN96" s="47">
        <v>1991</v>
      </c>
      <c r="AO96" s="47">
        <v>379583782</v>
      </c>
      <c r="AP96" s="144"/>
      <c r="AQ96" s="144"/>
      <c r="AR96" s="144"/>
      <c r="AS96" s="144"/>
    </row>
    <row r="97" spans="1:45" ht="12.5">
      <c r="A97" s="4">
        <v>92</v>
      </c>
      <c r="B97" s="4" t="s">
        <v>109</v>
      </c>
      <c r="C97" s="4">
        <v>2003015048</v>
      </c>
      <c r="D97" s="4">
        <v>6841422869</v>
      </c>
      <c r="E97" s="147">
        <v>6</v>
      </c>
      <c r="F97" s="47" t="s">
        <v>1144</v>
      </c>
      <c r="G97" s="47" t="s">
        <v>1145</v>
      </c>
      <c r="H97" s="68" t="s">
        <v>115</v>
      </c>
      <c r="I97" s="142">
        <v>41510</v>
      </c>
      <c r="J97" s="47" t="s">
        <v>982</v>
      </c>
      <c r="K97" s="47">
        <v>68213003815</v>
      </c>
      <c r="L97" s="47" t="s">
        <v>2032</v>
      </c>
      <c r="M97" s="144"/>
      <c r="N97" s="47" t="s">
        <v>1897</v>
      </c>
      <c r="O97" s="47" t="s">
        <v>1891</v>
      </c>
      <c r="P97" s="47" t="s">
        <v>2032</v>
      </c>
      <c r="Q97" s="144"/>
      <c r="R97" s="47" t="s">
        <v>1897</v>
      </c>
      <c r="S97" s="47" t="s">
        <v>1891</v>
      </c>
      <c r="T97" s="47" t="s">
        <v>1891</v>
      </c>
      <c r="U97" s="144"/>
      <c r="V97" s="144"/>
      <c r="W97" s="47" t="s">
        <v>1891</v>
      </c>
      <c r="X97" s="144"/>
      <c r="Y97" s="144"/>
      <c r="Z97" s="47">
        <v>68213003815</v>
      </c>
      <c r="AA97" s="144"/>
      <c r="AB97" s="144"/>
      <c r="AC97" s="47" t="s">
        <v>1892</v>
      </c>
      <c r="AD97" s="47" t="s">
        <v>2018</v>
      </c>
      <c r="AE97" s="144"/>
      <c r="AF97" s="4">
        <v>0</v>
      </c>
      <c r="AG97" s="4">
        <v>0</v>
      </c>
      <c r="AH97" s="4">
        <v>1</v>
      </c>
      <c r="AI97" s="47" t="s">
        <v>2033</v>
      </c>
      <c r="AJ97" s="47" t="s">
        <v>1950</v>
      </c>
      <c r="AK97" s="47">
        <v>1990</v>
      </c>
      <c r="AL97" s="47" t="s">
        <v>2034</v>
      </c>
      <c r="AM97" s="47" t="s">
        <v>1950</v>
      </c>
      <c r="AN97" s="47">
        <v>1994</v>
      </c>
      <c r="AO97" s="47">
        <v>347576727</v>
      </c>
      <c r="AP97" s="144"/>
      <c r="AQ97" s="144"/>
      <c r="AR97" s="144"/>
      <c r="AS97" s="144"/>
    </row>
    <row r="98" spans="1:45" ht="12.5">
      <c r="A98" s="4">
        <v>93</v>
      </c>
      <c r="B98" s="4" t="s">
        <v>109</v>
      </c>
      <c r="C98" s="4">
        <v>2006153764</v>
      </c>
      <c r="D98" s="4">
        <v>6884337188</v>
      </c>
      <c r="E98" s="147">
        <v>7</v>
      </c>
      <c r="F98" s="47" t="s">
        <v>1035</v>
      </c>
      <c r="G98" s="47" t="s">
        <v>1146</v>
      </c>
      <c r="H98" s="68" t="s">
        <v>116</v>
      </c>
      <c r="I98" s="143">
        <v>41558</v>
      </c>
      <c r="J98" s="47" t="s">
        <v>982</v>
      </c>
      <c r="K98" s="47">
        <v>68213007608</v>
      </c>
      <c r="L98" s="47" t="s">
        <v>1976</v>
      </c>
      <c r="M98" s="144"/>
      <c r="N98" s="47" t="s">
        <v>1895</v>
      </c>
      <c r="O98" s="47" t="s">
        <v>1891</v>
      </c>
      <c r="P98" s="47" t="s">
        <v>1976</v>
      </c>
      <c r="Q98" s="144"/>
      <c r="R98" s="47" t="s">
        <v>1895</v>
      </c>
      <c r="S98" s="47" t="s">
        <v>1891</v>
      </c>
      <c r="T98" s="47" t="s">
        <v>1891</v>
      </c>
      <c r="U98" s="144"/>
      <c r="V98" s="144"/>
      <c r="W98" s="47" t="s">
        <v>1891</v>
      </c>
      <c r="X98" s="144"/>
      <c r="Y98" s="144"/>
      <c r="Z98" s="47">
        <v>68213007608</v>
      </c>
      <c r="AA98" s="144"/>
      <c r="AB98" s="144"/>
      <c r="AC98" s="47" t="s">
        <v>1232</v>
      </c>
      <c r="AD98" s="47" t="s">
        <v>2018</v>
      </c>
      <c r="AE98" s="144"/>
      <c r="AF98" s="4">
        <v>0</v>
      </c>
      <c r="AG98" s="4">
        <v>0</v>
      </c>
      <c r="AH98" s="4">
        <v>1</v>
      </c>
      <c r="AI98" s="47" t="s">
        <v>2035</v>
      </c>
      <c r="AJ98" s="47" t="s">
        <v>1939</v>
      </c>
      <c r="AK98" s="47">
        <v>1991</v>
      </c>
      <c r="AL98" s="47" t="s">
        <v>2036</v>
      </c>
      <c r="AM98" s="47" t="s">
        <v>1939</v>
      </c>
      <c r="AN98" s="47">
        <v>1993</v>
      </c>
      <c r="AO98" s="47">
        <v>337898375</v>
      </c>
      <c r="AP98" s="144"/>
      <c r="AQ98" s="144"/>
      <c r="AR98" s="144"/>
      <c r="AS98" s="144"/>
    </row>
    <row r="99" spans="1:45" ht="12.5">
      <c r="A99" s="4">
        <v>94</v>
      </c>
      <c r="B99" s="4" t="s">
        <v>109</v>
      </c>
      <c r="C99" s="4">
        <v>2003015002</v>
      </c>
      <c r="D99" s="4">
        <v>6841201362</v>
      </c>
      <c r="E99" s="147">
        <v>8</v>
      </c>
      <c r="F99" s="47" t="s">
        <v>1147</v>
      </c>
      <c r="G99" s="47" t="s">
        <v>1148</v>
      </c>
      <c r="H99" s="68" t="s">
        <v>117</v>
      </c>
      <c r="I99" s="142">
        <v>41397</v>
      </c>
      <c r="J99" s="47" t="s">
        <v>977</v>
      </c>
      <c r="K99" s="47">
        <v>68313006536</v>
      </c>
      <c r="L99" s="47" t="s">
        <v>1926</v>
      </c>
      <c r="M99" s="144"/>
      <c r="N99" s="47" t="s">
        <v>1897</v>
      </c>
      <c r="O99" s="47" t="s">
        <v>1891</v>
      </c>
      <c r="P99" s="317" t="s">
        <v>2037</v>
      </c>
      <c r="Q99" s="318"/>
      <c r="R99" s="47" t="s">
        <v>1897</v>
      </c>
      <c r="S99" s="47" t="s">
        <v>1891</v>
      </c>
      <c r="T99" s="47" t="s">
        <v>1891</v>
      </c>
      <c r="U99" s="144"/>
      <c r="V99" s="144"/>
      <c r="W99" s="47" t="s">
        <v>1891</v>
      </c>
      <c r="X99" s="144"/>
      <c r="Y99" s="144"/>
      <c r="Z99" s="47">
        <v>68313006536</v>
      </c>
      <c r="AA99" s="144"/>
      <c r="AB99" s="144"/>
      <c r="AC99" s="47" t="s">
        <v>1232</v>
      </c>
      <c r="AD99" s="317" t="s">
        <v>2038</v>
      </c>
      <c r="AE99" s="318"/>
      <c r="AF99" s="4">
        <v>0</v>
      </c>
      <c r="AG99" s="4">
        <v>0</v>
      </c>
      <c r="AH99" s="4">
        <v>1</v>
      </c>
      <c r="AI99" s="47" t="s">
        <v>2039</v>
      </c>
      <c r="AJ99" s="47" t="s">
        <v>2040</v>
      </c>
      <c r="AK99" s="47">
        <v>1978</v>
      </c>
      <c r="AL99" s="47" t="s">
        <v>2041</v>
      </c>
      <c r="AM99" s="47" t="s">
        <v>2040</v>
      </c>
      <c r="AN99" s="47">
        <v>1987</v>
      </c>
      <c r="AO99" s="47">
        <v>865104644</v>
      </c>
      <c r="AP99" s="144"/>
      <c r="AQ99" s="144"/>
      <c r="AR99" s="144"/>
      <c r="AS99" s="144"/>
    </row>
    <row r="100" spans="1:45" ht="12.5">
      <c r="A100" s="4">
        <v>95</v>
      </c>
      <c r="B100" s="4" t="s">
        <v>109</v>
      </c>
      <c r="C100" s="4">
        <v>2003016104</v>
      </c>
      <c r="D100" s="4">
        <v>6803388754</v>
      </c>
      <c r="E100" s="147">
        <v>9</v>
      </c>
      <c r="F100" s="47" t="s">
        <v>1149</v>
      </c>
      <c r="G100" s="47" t="s">
        <v>1150</v>
      </c>
      <c r="H100" s="68" t="s">
        <v>118</v>
      </c>
      <c r="I100" s="142">
        <v>41446</v>
      </c>
      <c r="J100" s="47" t="s">
        <v>977</v>
      </c>
      <c r="K100" s="47">
        <v>68313007164</v>
      </c>
      <c r="L100" s="47" t="s">
        <v>1888</v>
      </c>
      <c r="M100" s="47" t="s">
        <v>1902</v>
      </c>
      <c r="N100" s="47" t="s">
        <v>1890</v>
      </c>
      <c r="O100" s="47" t="s">
        <v>1891</v>
      </c>
      <c r="P100" s="47" t="s">
        <v>1888</v>
      </c>
      <c r="Q100" s="47" t="s">
        <v>1902</v>
      </c>
      <c r="R100" s="47" t="s">
        <v>1890</v>
      </c>
      <c r="S100" s="47" t="s">
        <v>1891</v>
      </c>
      <c r="T100" s="47" t="s">
        <v>1891</v>
      </c>
      <c r="U100" s="144"/>
      <c r="V100" s="144"/>
      <c r="W100" s="47" t="s">
        <v>2042</v>
      </c>
      <c r="X100" s="144"/>
      <c r="Y100" s="144"/>
      <c r="Z100" s="47">
        <v>68313007164</v>
      </c>
      <c r="AA100" s="144"/>
      <c r="AB100" s="144"/>
      <c r="AC100" s="47" t="s">
        <v>2043</v>
      </c>
      <c r="AD100" s="47" t="s">
        <v>1893</v>
      </c>
      <c r="AE100" s="144"/>
      <c r="AF100" s="4">
        <v>0</v>
      </c>
      <c r="AG100" s="4">
        <v>0</v>
      </c>
      <c r="AH100" s="4">
        <v>1</v>
      </c>
      <c r="AI100" s="47" t="s">
        <v>2044</v>
      </c>
      <c r="AJ100" s="47" t="s">
        <v>2024</v>
      </c>
      <c r="AK100" s="47">
        <v>1984</v>
      </c>
      <c r="AL100" s="47" t="s">
        <v>2045</v>
      </c>
      <c r="AM100" s="47" t="s">
        <v>2024</v>
      </c>
      <c r="AN100" s="47">
        <v>1987</v>
      </c>
      <c r="AO100" s="47">
        <v>913309331</v>
      </c>
      <c r="AP100" s="144"/>
      <c r="AQ100" s="144"/>
      <c r="AR100" s="144"/>
      <c r="AS100" s="144"/>
    </row>
    <row r="101" spans="1:45" ht="12.5">
      <c r="A101" s="4">
        <v>96</v>
      </c>
      <c r="B101" s="4" t="s">
        <v>109</v>
      </c>
      <c r="C101" s="4">
        <v>2007266955</v>
      </c>
      <c r="D101" s="4">
        <v>6844474194</v>
      </c>
      <c r="E101" s="147">
        <v>10</v>
      </c>
      <c r="F101" s="47" t="s">
        <v>1151</v>
      </c>
      <c r="G101" s="47" t="s">
        <v>1152</v>
      </c>
      <c r="H101" s="68" t="s">
        <v>119</v>
      </c>
      <c r="I101" s="142">
        <v>41339</v>
      </c>
      <c r="J101" s="47" t="s">
        <v>977</v>
      </c>
      <c r="K101" s="47">
        <v>68313009573</v>
      </c>
      <c r="L101" s="47" t="s">
        <v>2046</v>
      </c>
      <c r="M101" s="144"/>
      <c r="N101" s="47" t="s">
        <v>1900</v>
      </c>
      <c r="O101" s="47" t="s">
        <v>1891</v>
      </c>
      <c r="P101" s="47" t="s">
        <v>2047</v>
      </c>
      <c r="Q101" s="144"/>
      <c r="R101" s="47" t="s">
        <v>1900</v>
      </c>
      <c r="S101" s="47" t="s">
        <v>1891</v>
      </c>
      <c r="T101" s="47" t="s">
        <v>1891</v>
      </c>
      <c r="U101" s="144"/>
      <c r="V101" s="144"/>
      <c r="W101" s="47" t="s">
        <v>1891</v>
      </c>
      <c r="X101" s="144"/>
      <c r="Y101" s="144"/>
      <c r="Z101" s="47">
        <v>68313009573</v>
      </c>
      <c r="AA101" s="144"/>
      <c r="AB101" s="144"/>
      <c r="AC101" s="47" t="s">
        <v>1892</v>
      </c>
      <c r="AD101" s="317" t="s">
        <v>2025</v>
      </c>
      <c r="AE101" s="318"/>
      <c r="AF101" s="4">
        <v>0</v>
      </c>
      <c r="AG101" s="4">
        <v>0</v>
      </c>
      <c r="AH101" s="4">
        <v>1</v>
      </c>
      <c r="AI101" s="47" t="s">
        <v>2048</v>
      </c>
      <c r="AJ101" s="47" t="s">
        <v>1934</v>
      </c>
      <c r="AK101" s="47">
        <v>1987</v>
      </c>
      <c r="AL101" s="47" t="s">
        <v>2049</v>
      </c>
      <c r="AM101" s="47" t="s">
        <v>1934</v>
      </c>
      <c r="AN101" s="47">
        <v>1993</v>
      </c>
      <c r="AO101" s="47">
        <v>329710830</v>
      </c>
      <c r="AP101" s="144"/>
      <c r="AQ101" s="47">
        <v>889763630</v>
      </c>
      <c r="AR101" s="47">
        <v>329710830</v>
      </c>
      <c r="AS101" s="144"/>
    </row>
    <row r="102" spans="1:45" ht="12.5">
      <c r="A102" s="4">
        <v>97</v>
      </c>
      <c r="B102" s="4" t="s">
        <v>109</v>
      </c>
      <c r="C102" s="4">
        <v>2003011892</v>
      </c>
      <c r="D102" s="4">
        <v>6801561613</v>
      </c>
      <c r="E102" s="147">
        <v>11</v>
      </c>
      <c r="F102" s="47" t="s">
        <v>1153</v>
      </c>
      <c r="G102" s="47" t="s">
        <v>1154</v>
      </c>
      <c r="H102" s="68" t="s">
        <v>120</v>
      </c>
      <c r="I102" s="142">
        <v>41426</v>
      </c>
      <c r="J102" s="47" t="s">
        <v>982</v>
      </c>
      <c r="K102" s="47">
        <v>68213005760</v>
      </c>
      <c r="L102" s="47" t="s">
        <v>1905</v>
      </c>
      <c r="M102" s="144"/>
      <c r="N102" s="47" t="s">
        <v>1897</v>
      </c>
      <c r="O102" s="47" t="s">
        <v>1891</v>
      </c>
      <c r="P102" s="47" t="s">
        <v>1905</v>
      </c>
      <c r="Q102" s="144"/>
      <c r="R102" s="47" t="s">
        <v>1897</v>
      </c>
      <c r="S102" s="47" t="s">
        <v>1891</v>
      </c>
      <c r="T102" s="47" t="s">
        <v>1891</v>
      </c>
      <c r="U102" s="144"/>
      <c r="V102" s="144"/>
      <c r="W102" s="47" t="s">
        <v>1891</v>
      </c>
      <c r="X102" s="144"/>
      <c r="Y102" s="144"/>
      <c r="Z102" s="47">
        <v>68213005760</v>
      </c>
      <c r="AA102" s="144"/>
      <c r="AB102" s="144"/>
      <c r="AC102" s="47" t="s">
        <v>1232</v>
      </c>
      <c r="AD102" s="47" t="s">
        <v>2018</v>
      </c>
      <c r="AE102" s="144"/>
      <c r="AF102" s="4">
        <v>1</v>
      </c>
      <c r="AG102" s="4">
        <v>0</v>
      </c>
      <c r="AH102" s="4">
        <v>1</v>
      </c>
      <c r="AI102" s="47" t="s">
        <v>2050</v>
      </c>
      <c r="AJ102" s="47" t="s">
        <v>1950</v>
      </c>
      <c r="AK102" s="47">
        <v>1983</v>
      </c>
      <c r="AL102" s="47" t="s">
        <v>2051</v>
      </c>
      <c r="AM102" s="47" t="s">
        <v>1950</v>
      </c>
      <c r="AN102" s="47">
        <v>1985</v>
      </c>
      <c r="AO102" s="47">
        <v>982038704</v>
      </c>
      <c r="AP102" s="144"/>
      <c r="AQ102" s="144"/>
      <c r="AR102" s="144"/>
      <c r="AS102" s="144"/>
    </row>
    <row r="103" spans="1:45" ht="12.5">
      <c r="A103" s="4">
        <v>98</v>
      </c>
      <c r="B103" s="4" t="s">
        <v>109</v>
      </c>
      <c r="C103" s="4">
        <v>2003007481</v>
      </c>
      <c r="D103" s="4">
        <v>6843769404</v>
      </c>
      <c r="E103" s="147">
        <v>12</v>
      </c>
      <c r="F103" s="47" t="s">
        <v>1155</v>
      </c>
      <c r="G103" s="47" t="s">
        <v>1156</v>
      </c>
      <c r="H103" s="68" t="s">
        <v>121</v>
      </c>
      <c r="I103" s="142">
        <v>41447</v>
      </c>
      <c r="J103" s="47" t="s">
        <v>982</v>
      </c>
      <c r="K103" s="47">
        <v>68213004380</v>
      </c>
      <c r="L103" s="47" t="s">
        <v>1912</v>
      </c>
      <c r="M103" s="144"/>
      <c r="N103" s="47" t="s">
        <v>1897</v>
      </c>
      <c r="O103" s="47" t="s">
        <v>1891</v>
      </c>
      <c r="P103" s="47" t="s">
        <v>1912</v>
      </c>
      <c r="Q103" s="144"/>
      <c r="R103" s="47" t="s">
        <v>1897</v>
      </c>
      <c r="S103" s="47" t="s">
        <v>1891</v>
      </c>
      <c r="T103" s="47" t="s">
        <v>1891</v>
      </c>
      <c r="U103" s="144"/>
      <c r="V103" s="144"/>
      <c r="W103" s="47" t="s">
        <v>1891</v>
      </c>
      <c r="X103" s="144"/>
      <c r="Y103" s="144"/>
      <c r="Z103" s="47">
        <v>68213004380</v>
      </c>
      <c r="AA103" s="144"/>
      <c r="AB103" s="144"/>
      <c r="AC103" s="47" t="s">
        <v>1232</v>
      </c>
      <c r="AD103" s="47" t="s">
        <v>2018</v>
      </c>
      <c r="AE103" s="144"/>
      <c r="AF103" s="4">
        <v>0</v>
      </c>
      <c r="AG103" s="4">
        <v>0</v>
      </c>
      <c r="AH103" s="4">
        <v>1</v>
      </c>
      <c r="AI103" s="144"/>
      <c r="AJ103" s="144"/>
      <c r="AK103" s="144"/>
      <c r="AL103" s="47" t="s">
        <v>2052</v>
      </c>
      <c r="AM103" s="47" t="s">
        <v>1934</v>
      </c>
      <c r="AN103" s="47">
        <v>1993</v>
      </c>
      <c r="AO103" s="47">
        <v>332632603</v>
      </c>
      <c r="AP103" s="144"/>
      <c r="AQ103" s="144"/>
      <c r="AR103" s="144"/>
      <c r="AS103" s="144"/>
    </row>
    <row r="104" spans="1:45" ht="12.5">
      <c r="A104" s="4">
        <v>99</v>
      </c>
      <c r="B104" s="4" t="s">
        <v>109</v>
      </c>
      <c r="C104" s="4">
        <v>2006163691</v>
      </c>
      <c r="D104" s="4">
        <v>6884337189</v>
      </c>
      <c r="E104" s="147">
        <v>13</v>
      </c>
      <c r="F104" s="47" t="s">
        <v>1157</v>
      </c>
      <c r="G104" s="47" t="s">
        <v>1158</v>
      </c>
      <c r="H104" s="68" t="s">
        <v>122</v>
      </c>
      <c r="I104" s="143">
        <v>41593</v>
      </c>
      <c r="J104" s="47" t="s">
        <v>977</v>
      </c>
      <c r="K104" s="47">
        <v>68313004367</v>
      </c>
      <c r="L104" s="47" t="s">
        <v>1994</v>
      </c>
      <c r="M104" s="144"/>
      <c r="N104" s="47" t="s">
        <v>1895</v>
      </c>
      <c r="O104" s="47" t="s">
        <v>1891</v>
      </c>
      <c r="P104" s="47" t="s">
        <v>1994</v>
      </c>
      <c r="Q104" s="144"/>
      <c r="R104" s="47" t="s">
        <v>1895</v>
      </c>
      <c r="S104" s="47" t="s">
        <v>1891</v>
      </c>
      <c r="T104" s="47" t="s">
        <v>1891</v>
      </c>
      <c r="U104" s="144"/>
      <c r="V104" s="144"/>
      <c r="W104" s="47" t="s">
        <v>1891</v>
      </c>
      <c r="X104" s="144"/>
      <c r="Y104" s="144"/>
      <c r="Z104" s="47">
        <v>68313004367</v>
      </c>
      <c r="AA104" s="144"/>
      <c r="AB104" s="144"/>
      <c r="AC104" s="47" t="s">
        <v>1892</v>
      </c>
      <c r="AD104" s="317" t="s">
        <v>2025</v>
      </c>
      <c r="AE104" s="318"/>
      <c r="AF104" s="4">
        <v>0</v>
      </c>
      <c r="AG104" s="4">
        <v>0</v>
      </c>
      <c r="AH104" s="4">
        <v>1</v>
      </c>
      <c r="AI104" s="47" t="s">
        <v>2053</v>
      </c>
      <c r="AJ104" s="47" t="s">
        <v>1948</v>
      </c>
      <c r="AK104" s="47">
        <v>1987</v>
      </c>
      <c r="AL104" s="47" t="s">
        <v>2054</v>
      </c>
      <c r="AM104" s="47" t="s">
        <v>2055</v>
      </c>
      <c r="AN104" s="47">
        <v>1989</v>
      </c>
      <c r="AO104" s="47">
        <v>866750882</v>
      </c>
      <c r="AP104" s="144"/>
      <c r="AQ104" s="144"/>
      <c r="AR104" s="47">
        <v>363427213</v>
      </c>
      <c r="AS104" s="144"/>
    </row>
    <row r="105" spans="1:45" ht="12.5">
      <c r="A105" s="4">
        <v>100</v>
      </c>
      <c r="B105" s="4" t="s">
        <v>109</v>
      </c>
      <c r="C105" s="4">
        <v>2003015010</v>
      </c>
      <c r="D105" s="4">
        <v>6884337190</v>
      </c>
      <c r="E105" s="147">
        <v>14</v>
      </c>
      <c r="F105" s="47" t="s">
        <v>1159</v>
      </c>
      <c r="G105" s="47" t="s">
        <v>1160</v>
      </c>
      <c r="H105" s="68" t="s">
        <v>123</v>
      </c>
      <c r="I105" s="142">
        <v>41276</v>
      </c>
      <c r="J105" s="47" t="s">
        <v>977</v>
      </c>
      <c r="K105" s="47">
        <v>68313008094</v>
      </c>
      <c r="L105" s="47" t="s">
        <v>1896</v>
      </c>
      <c r="M105" s="144"/>
      <c r="N105" s="47" t="s">
        <v>1897</v>
      </c>
      <c r="O105" s="47" t="s">
        <v>1891</v>
      </c>
      <c r="P105" s="47" t="s">
        <v>1896</v>
      </c>
      <c r="Q105" s="144"/>
      <c r="R105" s="47" t="s">
        <v>1897</v>
      </c>
      <c r="S105" s="47" t="s">
        <v>1891</v>
      </c>
      <c r="T105" s="47" t="s">
        <v>1891</v>
      </c>
      <c r="U105" s="144"/>
      <c r="V105" s="144"/>
      <c r="W105" s="47" t="s">
        <v>1891</v>
      </c>
      <c r="X105" s="144"/>
      <c r="Y105" s="144"/>
      <c r="Z105" s="47">
        <v>68313008094</v>
      </c>
      <c r="AA105" s="144"/>
      <c r="AB105" s="144"/>
      <c r="AC105" s="47" t="s">
        <v>1232</v>
      </c>
      <c r="AD105" s="47" t="s">
        <v>1893</v>
      </c>
      <c r="AE105" s="144"/>
      <c r="AF105" s="4">
        <v>0</v>
      </c>
      <c r="AG105" s="4">
        <v>0</v>
      </c>
      <c r="AH105" s="4">
        <v>1</v>
      </c>
      <c r="AI105" s="47" t="s">
        <v>2056</v>
      </c>
      <c r="AJ105" s="47" t="s">
        <v>2040</v>
      </c>
      <c r="AK105" s="47">
        <v>1985</v>
      </c>
      <c r="AL105" s="47" t="s">
        <v>2057</v>
      </c>
      <c r="AM105" s="47" t="s">
        <v>2040</v>
      </c>
      <c r="AN105" s="47">
        <v>1994</v>
      </c>
      <c r="AO105" s="47">
        <v>337076372</v>
      </c>
      <c r="AP105" s="144"/>
      <c r="AQ105" s="144"/>
      <c r="AR105" s="144"/>
      <c r="AS105" s="144"/>
    </row>
    <row r="106" spans="1:45" ht="12.5">
      <c r="A106" s="4">
        <v>101</v>
      </c>
      <c r="B106" s="4" t="s">
        <v>109</v>
      </c>
      <c r="C106" s="4">
        <v>2003008018</v>
      </c>
      <c r="D106" s="4">
        <v>6841440141</v>
      </c>
      <c r="E106" s="147">
        <v>15</v>
      </c>
      <c r="F106" s="47" t="s">
        <v>1161</v>
      </c>
      <c r="G106" s="47" t="s">
        <v>1162</v>
      </c>
      <c r="H106" s="68" t="s">
        <v>124</v>
      </c>
      <c r="I106" s="142">
        <v>41299</v>
      </c>
      <c r="J106" s="47" t="s">
        <v>977</v>
      </c>
      <c r="K106" s="47">
        <v>68313004914</v>
      </c>
      <c r="L106" s="47" t="s">
        <v>2058</v>
      </c>
      <c r="M106" s="144"/>
      <c r="N106" s="47" t="s">
        <v>1897</v>
      </c>
      <c r="O106" s="47" t="s">
        <v>1891</v>
      </c>
      <c r="P106" s="47" t="s">
        <v>2058</v>
      </c>
      <c r="Q106" s="144"/>
      <c r="R106" s="47" t="s">
        <v>1897</v>
      </c>
      <c r="S106" s="47" t="s">
        <v>1891</v>
      </c>
      <c r="T106" s="47" t="s">
        <v>1891</v>
      </c>
      <c r="U106" s="144"/>
      <c r="V106" s="144"/>
      <c r="W106" s="47" t="s">
        <v>1891</v>
      </c>
      <c r="X106" s="144"/>
      <c r="Y106" s="144"/>
      <c r="Z106" s="47">
        <v>68313004914</v>
      </c>
      <c r="AA106" s="144"/>
      <c r="AB106" s="144"/>
      <c r="AC106" s="47" t="s">
        <v>1232</v>
      </c>
      <c r="AD106" s="47" t="s">
        <v>1893</v>
      </c>
      <c r="AE106" s="144"/>
      <c r="AF106" s="4">
        <v>0</v>
      </c>
      <c r="AG106" s="4">
        <v>0</v>
      </c>
      <c r="AH106" s="4">
        <v>1</v>
      </c>
      <c r="AI106" s="47" t="s">
        <v>2059</v>
      </c>
      <c r="AJ106" s="47" t="s">
        <v>1939</v>
      </c>
      <c r="AK106" s="47">
        <v>1990</v>
      </c>
      <c r="AL106" s="47" t="s">
        <v>2060</v>
      </c>
      <c r="AM106" s="47" t="s">
        <v>1939</v>
      </c>
      <c r="AN106" s="47">
        <v>1992</v>
      </c>
      <c r="AO106" s="47">
        <v>335346062</v>
      </c>
      <c r="AP106" s="144"/>
      <c r="AQ106" s="144"/>
      <c r="AR106" s="144"/>
      <c r="AS106" s="144"/>
    </row>
    <row r="107" spans="1:45" ht="12.5">
      <c r="A107" s="4">
        <v>102</v>
      </c>
      <c r="B107" s="4" t="s">
        <v>109</v>
      </c>
      <c r="C107" s="4">
        <v>2006153770</v>
      </c>
      <c r="D107" s="4">
        <v>6884337191</v>
      </c>
      <c r="E107" s="147">
        <v>16</v>
      </c>
      <c r="F107" s="47" t="s">
        <v>1109</v>
      </c>
      <c r="G107" s="47" t="s">
        <v>1163</v>
      </c>
      <c r="H107" s="68" t="s">
        <v>125</v>
      </c>
      <c r="I107" s="142">
        <v>41364</v>
      </c>
      <c r="J107" s="47" t="s">
        <v>977</v>
      </c>
      <c r="K107" s="47">
        <v>68313011757</v>
      </c>
      <c r="L107" s="47" t="s">
        <v>1986</v>
      </c>
      <c r="M107" s="144"/>
      <c r="N107" s="47" t="s">
        <v>1895</v>
      </c>
      <c r="O107" s="47" t="s">
        <v>1891</v>
      </c>
      <c r="P107" s="47" t="s">
        <v>1986</v>
      </c>
      <c r="Q107" s="144"/>
      <c r="R107" s="47" t="s">
        <v>1895</v>
      </c>
      <c r="S107" s="47" t="s">
        <v>1891</v>
      </c>
      <c r="T107" s="47" t="s">
        <v>1891</v>
      </c>
      <c r="U107" s="144"/>
      <c r="V107" s="144"/>
      <c r="W107" s="47" t="s">
        <v>1891</v>
      </c>
      <c r="X107" s="144"/>
      <c r="Y107" s="144"/>
      <c r="Z107" s="47">
        <v>68313011757</v>
      </c>
      <c r="AA107" s="144"/>
      <c r="AB107" s="144"/>
      <c r="AC107" s="47" t="s">
        <v>1232</v>
      </c>
      <c r="AD107" s="47" t="s">
        <v>2018</v>
      </c>
      <c r="AE107" s="144"/>
      <c r="AF107" s="4">
        <v>1</v>
      </c>
      <c r="AG107" s="4">
        <v>0</v>
      </c>
      <c r="AH107" s="4">
        <v>1</v>
      </c>
      <c r="AI107" s="47" t="s">
        <v>2061</v>
      </c>
      <c r="AJ107" s="47" t="s">
        <v>1939</v>
      </c>
      <c r="AK107" s="144"/>
      <c r="AL107" s="47" t="s">
        <v>2062</v>
      </c>
      <c r="AM107" s="47" t="s">
        <v>1939</v>
      </c>
      <c r="AN107" s="144"/>
      <c r="AO107" s="47">
        <v>326577033</v>
      </c>
      <c r="AP107" s="144"/>
      <c r="AQ107" s="144"/>
      <c r="AR107" s="47">
        <v>326577033</v>
      </c>
      <c r="AS107" s="144"/>
    </row>
    <row r="108" spans="1:45" ht="12.5">
      <c r="A108" s="4">
        <v>103</v>
      </c>
      <c r="B108" s="4" t="s">
        <v>109</v>
      </c>
      <c r="C108" s="4">
        <v>2007266676</v>
      </c>
      <c r="D108" s="4">
        <v>6839575309</v>
      </c>
      <c r="E108" s="147">
        <v>17</v>
      </c>
      <c r="F108" s="47" t="s">
        <v>1164</v>
      </c>
      <c r="G108" s="47" t="s">
        <v>1165</v>
      </c>
      <c r="H108" s="68" t="s">
        <v>126</v>
      </c>
      <c r="I108" s="142">
        <v>41552</v>
      </c>
      <c r="J108" s="47" t="s">
        <v>982</v>
      </c>
      <c r="K108" s="47">
        <v>68213010493</v>
      </c>
      <c r="L108" s="47" t="s">
        <v>2063</v>
      </c>
      <c r="M108" s="144"/>
      <c r="N108" s="47" t="s">
        <v>1895</v>
      </c>
      <c r="O108" s="47" t="s">
        <v>1891</v>
      </c>
      <c r="P108" s="47" t="s">
        <v>2063</v>
      </c>
      <c r="Q108" s="144"/>
      <c r="R108" s="47" t="s">
        <v>1895</v>
      </c>
      <c r="S108" s="47" t="s">
        <v>1891</v>
      </c>
      <c r="T108" s="47" t="s">
        <v>1891</v>
      </c>
      <c r="U108" s="144"/>
      <c r="V108" s="144"/>
      <c r="W108" s="47" t="s">
        <v>1891</v>
      </c>
      <c r="X108" s="144"/>
      <c r="Y108" s="144"/>
      <c r="Z108" s="47">
        <v>68213010493</v>
      </c>
      <c r="AA108" s="144"/>
      <c r="AB108" s="144"/>
      <c r="AC108" s="47" t="s">
        <v>1892</v>
      </c>
      <c r="AD108" s="317" t="s">
        <v>2025</v>
      </c>
      <c r="AE108" s="318"/>
      <c r="AF108" s="4">
        <v>0</v>
      </c>
      <c r="AG108" s="4">
        <v>0</v>
      </c>
      <c r="AH108" s="4">
        <v>1</v>
      </c>
      <c r="AI108" s="47" t="s">
        <v>2064</v>
      </c>
      <c r="AJ108" s="47" t="s">
        <v>1939</v>
      </c>
      <c r="AK108" s="47">
        <v>1981</v>
      </c>
      <c r="AL108" s="47" t="s">
        <v>2065</v>
      </c>
      <c r="AM108" s="47" t="s">
        <v>2009</v>
      </c>
      <c r="AN108" s="47">
        <v>1983</v>
      </c>
      <c r="AO108" s="47">
        <v>977146572</v>
      </c>
      <c r="AP108" s="144"/>
      <c r="AQ108" s="144"/>
      <c r="AR108" s="144"/>
      <c r="AS108" s="144"/>
    </row>
    <row r="109" spans="1:45" ht="12.5">
      <c r="A109" s="4">
        <v>104</v>
      </c>
      <c r="B109" s="4" t="s">
        <v>109</v>
      </c>
      <c r="C109" s="4">
        <v>2007300705</v>
      </c>
      <c r="D109" s="4">
        <v>6855815186</v>
      </c>
      <c r="E109" s="147">
        <v>18</v>
      </c>
      <c r="F109" s="47" t="s">
        <v>1166</v>
      </c>
      <c r="G109" s="47" t="s">
        <v>1167</v>
      </c>
      <c r="H109" s="68" t="s">
        <v>127</v>
      </c>
      <c r="I109" s="143">
        <v>41629</v>
      </c>
      <c r="J109" s="47" t="s">
        <v>977</v>
      </c>
      <c r="K109" s="47">
        <v>68313000996</v>
      </c>
      <c r="L109" s="47" t="s">
        <v>1969</v>
      </c>
      <c r="M109" s="144"/>
      <c r="N109" s="47" t="s">
        <v>1900</v>
      </c>
      <c r="O109" s="47" t="s">
        <v>1891</v>
      </c>
      <c r="P109" s="47" t="s">
        <v>1969</v>
      </c>
      <c r="Q109" s="144"/>
      <c r="R109" s="47" t="s">
        <v>1900</v>
      </c>
      <c r="S109" s="47" t="s">
        <v>1891</v>
      </c>
      <c r="T109" s="47" t="s">
        <v>1891</v>
      </c>
      <c r="U109" s="144"/>
      <c r="V109" s="144"/>
      <c r="W109" s="47" t="s">
        <v>1891</v>
      </c>
      <c r="X109" s="144"/>
      <c r="Y109" s="144"/>
      <c r="Z109" s="47">
        <v>68313000996</v>
      </c>
      <c r="AA109" s="144"/>
      <c r="AB109" s="144"/>
      <c r="AC109" s="47" t="s">
        <v>1937</v>
      </c>
      <c r="AD109" s="317" t="s">
        <v>2025</v>
      </c>
      <c r="AE109" s="318"/>
      <c r="AF109" s="4">
        <v>0</v>
      </c>
      <c r="AG109" s="4">
        <v>0</v>
      </c>
      <c r="AH109" s="4">
        <v>1</v>
      </c>
      <c r="AI109" s="47" t="s">
        <v>2066</v>
      </c>
      <c r="AJ109" s="47" t="s">
        <v>1934</v>
      </c>
      <c r="AK109" s="47">
        <v>1975</v>
      </c>
      <c r="AL109" s="47" t="s">
        <v>2067</v>
      </c>
      <c r="AM109" s="47" t="s">
        <v>1934</v>
      </c>
      <c r="AN109" s="47">
        <v>1988</v>
      </c>
      <c r="AO109" s="47">
        <v>867971143</v>
      </c>
      <c r="AP109" s="144"/>
      <c r="AQ109" s="144"/>
      <c r="AR109" s="144"/>
      <c r="AS109" s="144"/>
    </row>
    <row r="110" spans="1:45" ht="12.5">
      <c r="A110" s="4">
        <v>105</v>
      </c>
      <c r="B110" s="4" t="s">
        <v>109</v>
      </c>
      <c r="C110" s="4">
        <v>2106883300</v>
      </c>
      <c r="D110" s="4">
        <v>6884337192</v>
      </c>
      <c r="E110" s="147">
        <v>19</v>
      </c>
      <c r="F110" s="47" t="s">
        <v>1168</v>
      </c>
      <c r="G110" s="47" t="s">
        <v>1169</v>
      </c>
      <c r="H110" s="68" t="s">
        <v>128</v>
      </c>
      <c r="I110" s="142">
        <v>41336</v>
      </c>
      <c r="J110" s="47" t="s">
        <v>977</v>
      </c>
      <c r="K110" s="47">
        <v>68313002481</v>
      </c>
      <c r="L110" s="47" t="s">
        <v>1916</v>
      </c>
      <c r="M110" s="144"/>
      <c r="N110" s="47" t="s">
        <v>1897</v>
      </c>
      <c r="O110" s="47" t="s">
        <v>1891</v>
      </c>
      <c r="P110" s="47" t="s">
        <v>1916</v>
      </c>
      <c r="Q110" s="144"/>
      <c r="R110" s="47" t="s">
        <v>1897</v>
      </c>
      <c r="S110" s="47" t="s">
        <v>1891</v>
      </c>
      <c r="T110" s="47" t="s">
        <v>2068</v>
      </c>
      <c r="U110" s="144"/>
      <c r="V110" s="144"/>
      <c r="W110" s="47" t="s">
        <v>1891</v>
      </c>
      <c r="X110" s="144"/>
      <c r="Y110" s="144"/>
      <c r="Z110" s="47">
        <v>68313002481</v>
      </c>
      <c r="AA110" s="144"/>
      <c r="AB110" s="144"/>
      <c r="AC110" s="47" t="s">
        <v>1232</v>
      </c>
      <c r="AD110" s="47" t="s">
        <v>1893</v>
      </c>
      <c r="AE110" s="144"/>
      <c r="AF110" s="4">
        <v>0</v>
      </c>
      <c r="AG110" s="4">
        <v>0</v>
      </c>
      <c r="AH110" s="4">
        <v>1</v>
      </c>
      <c r="AI110" s="144"/>
      <c r="AJ110" s="144"/>
      <c r="AK110" s="144"/>
      <c r="AL110" s="47" t="s">
        <v>2069</v>
      </c>
      <c r="AM110" s="47" t="s">
        <v>1934</v>
      </c>
      <c r="AN110" s="47">
        <v>1993</v>
      </c>
      <c r="AO110" s="47">
        <v>325609812</v>
      </c>
      <c r="AP110" s="144"/>
      <c r="AQ110" s="144"/>
      <c r="AR110" s="47">
        <v>325609812</v>
      </c>
      <c r="AS110" s="144"/>
    </row>
    <row r="111" spans="1:45" ht="12.5">
      <c r="A111" s="4">
        <v>106</v>
      </c>
      <c r="B111" s="4" t="s">
        <v>109</v>
      </c>
      <c r="C111" s="4">
        <v>2003011874</v>
      </c>
      <c r="D111" s="4">
        <v>6820464695</v>
      </c>
      <c r="E111" s="147">
        <v>20</v>
      </c>
      <c r="F111" s="47" t="s">
        <v>1170</v>
      </c>
      <c r="G111" s="47" t="s">
        <v>1171</v>
      </c>
      <c r="H111" s="68" t="s">
        <v>129</v>
      </c>
      <c r="I111" s="142">
        <v>41485</v>
      </c>
      <c r="J111" s="47" t="s">
        <v>977</v>
      </c>
      <c r="K111" s="47">
        <v>68313012695</v>
      </c>
      <c r="L111" s="47" t="s">
        <v>1888</v>
      </c>
      <c r="M111" s="144"/>
      <c r="N111" s="47" t="s">
        <v>1897</v>
      </c>
      <c r="O111" s="47" t="s">
        <v>1891</v>
      </c>
      <c r="P111" s="47" t="s">
        <v>1888</v>
      </c>
      <c r="Q111" s="144"/>
      <c r="R111" s="47" t="s">
        <v>1897</v>
      </c>
      <c r="S111" s="47" t="s">
        <v>1891</v>
      </c>
      <c r="T111" s="47" t="s">
        <v>1891</v>
      </c>
      <c r="U111" s="144"/>
      <c r="V111" s="144"/>
      <c r="W111" s="47" t="s">
        <v>1891</v>
      </c>
      <c r="X111" s="144"/>
      <c r="Y111" s="144"/>
      <c r="Z111" s="47">
        <v>68313012695</v>
      </c>
      <c r="AA111" s="144"/>
      <c r="AB111" s="144"/>
      <c r="AC111" s="47" t="s">
        <v>1232</v>
      </c>
      <c r="AD111" s="47" t="s">
        <v>2018</v>
      </c>
      <c r="AE111" s="144"/>
      <c r="AF111" s="4">
        <v>0</v>
      </c>
      <c r="AG111" s="4">
        <v>0</v>
      </c>
      <c r="AH111" s="4">
        <v>1</v>
      </c>
      <c r="AI111" s="47" t="s">
        <v>2070</v>
      </c>
      <c r="AJ111" s="47" t="s">
        <v>1943</v>
      </c>
      <c r="AK111" s="47">
        <v>1977</v>
      </c>
      <c r="AL111" s="47" t="s">
        <v>2071</v>
      </c>
      <c r="AM111" s="47" t="s">
        <v>1943</v>
      </c>
      <c r="AN111" s="47">
        <v>1981</v>
      </c>
      <c r="AO111" s="47">
        <v>378672857</v>
      </c>
      <c r="AP111" s="144"/>
      <c r="AQ111" s="47">
        <v>378672857</v>
      </c>
      <c r="AR111" s="47">
        <v>338625266</v>
      </c>
      <c r="AS111" s="144"/>
    </row>
    <row r="112" spans="1:45" ht="12.5">
      <c r="A112" s="4">
        <v>107</v>
      </c>
      <c r="B112" s="4" t="s">
        <v>109</v>
      </c>
      <c r="C112" s="4">
        <v>2007268096</v>
      </c>
      <c r="D112" s="4">
        <v>6034378668</v>
      </c>
      <c r="E112" s="147">
        <v>21</v>
      </c>
      <c r="F112" s="47" t="s">
        <v>1172</v>
      </c>
      <c r="G112" s="47" t="s">
        <v>1022</v>
      </c>
      <c r="H112" s="68" t="s">
        <v>130</v>
      </c>
      <c r="I112" s="142">
        <v>41387</v>
      </c>
      <c r="J112" s="47" t="s">
        <v>982</v>
      </c>
      <c r="K112" s="47">
        <v>68213013253</v>
      </c>
      <c r="L112" s="47" t="s">
        <v>1913</v>
      </c>
      <c r="M112" s="144"/>
      <c r="N112" s="47" t="s">
        <v>1900</v>
      </c>
      <c r="O112" s="47" t="s">
        <v>1891</v>
      </c>
      <c r="P112" s="47" t="s">
        <v>2072</v>
      </c>
      <c r="Q112" s="144"/>
      <c r="R112" s="47" t="s">
        <v>1900</v>
      </c>
      <c r="S112" s="47" t="s">
        <v>1891</v>
      </c>
      <c r="T112" s="47" t="s">
        <v>1891</v>
      </c>
      <c r="U112" s="144"/>
      <c r="V112" s="144"/>
      <c r="W112" s="47" t="s">
        <v>1891</v>
      </c>
      <c r="X112" s="144"/>
      <c r="Y112" s="144"/>
      <c r="Z112" s="47">
        <v>68213013253</v>
      </c>
      <c r="AA112" s="144"/>
      <c r="AB112" s="144"/>
      <c r="AC112" s="47" t="s">
        <v>1892</v>
      </c>
      <c r="AD112" s="47" t="s">
        <v>1893</v>
      </c>
      <c r="AE112" s="144"/>
      <c r="AF112" s="4">
        <v>0</v>
      </c>
      <c r="AG112" s="4">
        <v>0</v>
      </c>
      <c r="AH112" s="4">
        <v>1</v>
      </c>
      <c r="AI112" s="144"/>
      <c r="AJ112" s="144"/>
      <c r="AK112" s="144"/>
      <c r="AL112" s="47" t="s">
        <v>2073</v>
      </c>
      <c r="AM112" s="47" t="s">
        <v>1934</v>
      </c>
      <c r="AN112" s="47">
        <v>1995</v>
      </c>
      <c r="AO112" s="47">
        <v>886026392</v>
      </c>
      <c r="AP112" s="144"/>
      <c r="AQ112" s="144"/>
      <c r="AR112" s="144"/>
      <c r="AS112" s="144"/>
    </row>
    <row r="113" spans="1:45" ht="12.5">
      <c r="A113" s="4">
        <v>108</v>
      </c>
      <c r="B113" s="4" t="s">
        <v>109</v>
      </c>
      <c r="C113" s="4">
        <v>2009205032</v>
      </c>
      <c r="D113" s="4">
        <v>6805218388</v>
      </c>
      <c r="E113" s="147">
        <v>22</v>
      </c>
      <c r="F113" s="47" t="s">
        <v>1173</v>
      </c>
      <c r="G113" s="47" t="s">
        <v>1174</v>
      </c>
      <c r="H113" s="68" t="s">
        <v>131</v>
      </c>
      <c r="I113" s="142">
        <v>41314</v>
      </c>
      <c r="J113" s="47" t="s">
        <v>982</v>
      </c>
      <c r="K113" s="47">
        <v>68213010461</v>
      </c>
      <c r="L113" s="47" t="s">
        <v>2074</v>
      </c>
      <c r="M113" s="144"/>
      <c r="N113" s="47" t="s">
        <v>1895</v>
      </c>
      <c r="O113" s="47" t="s">
        <v>1891</v>
      </c>
      <c r="P113" s="47" t="s">
        <v>2074</v>
      </c>
      <c r="Q113" s="144"/>
      <c r="R113" s="47" t="s">
        <v>1895</v>
      </c>
      <c r="S113" s="47" t="s">
        <v>1891</v>
      </c>
      <c r="T113" s="47" t="s">
        <v>1891</v>
      </c>
      <c r="U113" s="144"/>
      <c r="V113" s="144"/>
      <c r="W113" s="47" t="s">
        <v>1891</v>
      </c>
      <c r="X113" s="144"/>
      <c r="Y113" s="144"/>
      <c r="Z113" s="47">
        <v>68213010461</v>
      </c>
      <c r="AA113" s="144"/>
      <c r="AB113" s="144"/>
      <c r="AC113" s="47" t="s">
        <v>1892</v>
      </c>
      <c r="AD113" s="47" t="s">
        <v>1893</v>
      </c>
      <c r="AE113" s="144"/>
      <c r="AF113" s="4">
        <v>0</v>
      </c>
      <c r="AG113" s="4">
        <v>0</v>
      </c>
      <c r="AH113" s="4">
        <v>1</v>
      </c>
      <c r="AI113" s="47" t="s">
        <v>2075</v>
      </c>
      <c r="AJ113" s="47" t="s">
        <v>1934</v>
      </c>
      <c r="AK113" s="47">
        <v>1987</v>
      </c>
      <c r="AL113" s="47" t="s">
        <v>2076</v>
      </c>
      <c r="AM113" s="47" t="s">
        <v>1934</v>
      </c>
      <c r="AN113" s="47">
        <v>1989</v>
      </c>
      <c r="AO113" s="47">
        <v>947427662</v>
      </c>
      <c r="AP113" s="144"/>
      <c r="AQ113" s="144"/>
      <c r="AR113" s="144"/>
      <c r="AS113" s="144"/>
    </row>
    <row r="114" spans="1:45" ht="12.5">
      <c r="A114" s="4">
        <v>109</v>
      </c>
      <c r="B114" s="4" t="s">
        <v>109</v>
      </c>
      <c r="C114" s="4">
        <v>2003014918</v>
      </c>
      <c r="D114" s="4">
        <v>6884337194</v>
      </c>
      <c r="E114" s="147">
        <v>23</v>
      </c>
      <c r="F114" s="47" t="s">
        <v>1175</v>
      </c>
      <c r="G114" s="47" t="s">
        <v>1078</v>
      </c>
      <c r="H114" s="68" t="s">
        <v>132</v>
      </c>
      <c r="I114" s="142">
        <v>41615</v>
      </c>
      <c r="J114" s="47" t="s">
        <v>977</v>
      </c>
      <c r="K114" s="47">
        <v>68313008669</v>
      </c>
      <c r="L114" s="47" t="s">
        <v>2077</v>
      </c>
      <c r="M114" s="144"/>
      <c r="N114" s="47" t="s">
        <v>1897</v>
      </c>
      <c r="O114" s="47" t="s">
        <v>1891</v>
      </c>
      <c r="P114" s="47" t="s">
        <v>2077</v>
      </c>
      <c r="Q114" s="144"/>
      <c r="R114" s="47" t="s">
        <v>1897</v>
      </c>
      <c r="S114" s="47" t="s">
        <v>1891</v>
      </c>
      <c r="T114" s="47" t="s">
        <v>1891</v>
      </c>
      <c r="U114" s="144"/>
      <c r="V114" s="144"/>
      <c r="W114" s="47" t="s">
        <v>1891</v>
      </c>
      <c r="X114" s="144"/>
      <c r="Y114" s="144"/>
      <c r="Z114" s="47">
        <v>68313008669</v>
      </c>
      <c r="AA114" s="144"/>
      <c r="AB114" s="144"/>
      <c r="AC114" s="47" t="s">
        <v>1232</v>
      </c>
      <c r="AD114" s="47" t="s">
        <v>1893</v>
      </c>
      <c r="AE114" s="144"/>
      <c r="AF114" s="4">
        <v>0</v>
      </c>
      <c r="AG114" s="4">
        <v>0</v>
      </c>
      <c r="AH114" s="4">
        <v>1</v>
      </c>
      <c r="AI114" s="47" t="s">
        <v>2078</v>
      </c>
      <c r="AJ114" s="47" t="s">
        <v>1934</v>
      </c>
      <c r="AK114" s="47">
        <v>1987</v>
      </c>
      <c r="AL114" s="47" t="s">
        <v>2079</v>
      </c>
      <c r="AM114" s="47" t="s">
        <v>1934</v>
      </c>
      <c r="AN114" s="47">
        <v>1989</v>
      </c>
      <c r="AO114" s="47">
        <v>375780089</v>
      </c>
      <c r="AP114" s="144"/>
      <c r="AQ114" s="144"/>
      <c r="AR114" s="144"/>
      <c r="AS114" s="144"/>
    </row>
    <row r="115" spans="1:45" ht="12.5">
      <c r="A115" s="4">
        <v>110</v>
      </c>
      <c r="B115" s="4" t="s">
        <v>109</v>
      </c>
      <c r="C115" s="4">
        <v>2003007489</v>
      </c>
      <c r="D115" s="4">
        <v>6802298357</v>
      </c>
      <c r="E115" s="147">
        <v>24</v>
      </c>
      <c r="F115" s="47" t="s">
        <v>1176</v>
      </c>
      <c r="G115" s="47" t="s">
        <v>1177</v>
      </c>
      <c r="H115" s="68" t="s">
        <v>133</v>
      </c>
      <c r="I115" s="142">
        <v>41541</v>
      </c>
      <c r="J115" s="47" t="s">
        <v>977</v>
      </c>
      <c r="K115" s="47">
        <v>68313002639</v>
      </c>
      <c r="L115" s="47" t="s">
        <v>1909</v>
      </c>
      <c r="M115" s="144"/>
      <c r="N115" s="47" t="s">
        <v>1897</v>
      </c>
      <c r="O115" s="47" t="s">
        <v>1891</v>
      </c>
      <c r="P115" s="47" t="s">
        <v>1909</v>
      </c>
      <c r="Q115" s="144"/>
      <c r="R115" s="47" t="s">
        <v>1897</v>
      </c>
      <c r="S115" s="47" t="s">
        <v>1891</v>
      </c>
      <c r="T115" s="47" t="s">
        <v>1891</v>
      </c>
      <c r="U115" s="144"/>
      <c r="V115" s="144"/>
      <c r="W115" s="47" t="s">
        <v>1891</v>
      </c>
      <c r="X115" s="144"/>
      <c r="Y115" s="144"/>
      <c r="Z115" s="47">
        <v>68313002639</v>
      </c>
      <c r="AA115" s="144"/>
      <c r="AB115" s="144"/>
      <c r="AC115" s="47" t="s">
        <v>1232</v>
      </c>
      <c r="AD115" s="47" t="s">
        <v>2018</v>
      </c>
      <c r="AE115" s="144"/>
      <c r="AF115" s="4">
        <v>0</v>
      </c>
      <c r="AG115" s="4">
        <v>0</v>
      </c>
      <c r="AH115" s="4">
        <v>1</v>
      </c>
      <c r="AI115" s="47" t="s">
        <v>2080</v>
      </c>
      <c r="AJ115" s="47" t="s">
        <v>1934</v>
      </c>
      <c r="AK115" s="47">
        <v>1986</v>
      </c>
      <c r="AL115" s="47" t="s">
        <v>2081</v>
      </c>
      <c r="AM115" s="47" t="s">
        <v>1948</v>
      </c>
      <c r="AN115" s="47">
        <v>1991</v>
      </c>
      <c r="AO115" s="47">
        <v>961261928</v>
      </c>
      <c r="AP115" s="144"/>
      <c r="AQ115" s="144"/>
      <c r="AR115" s="144"/>
      <c r="AS115" s="144"/>
    </row>
    <row r="116" spans="1:45" ht="12.5">
      <c r="A116" s="4">
        <v>111</v>
      </c>
      <c r="B116" s="4" t="s">
        <v>109</v>
      </c>
      <c r="C116" s="4">
        <v>2003829942</v>
      </c>
      <c r="D116" s="4">
        <v>6801643524</v>
      </c>
      <c r="E116" s="147">
        <v>25</v>
      </c>
      <c r="F116" s="47" t="s">
        <v>1178</v>
      </c>
      <c r="G116" s="47" t="s">
        <v>1179</v>
      </c>
      <c r="H116" s="68" t="s">
        <v>134</v>
      </c>
      <c r="I116" s="142">
        <v>41470</v>
      </c>
      <c r="J116" s="47" t="s">
        <v>982</v>
      </c>
      <c r="K116" s="47">
        <v>68213006923</v>
      </c>
      <c r="L116" s="47" t="s">
        <v>1901</v>
      </c>
      <c r="M116" s="144"/>
      <c r="N116" s="47" t="s">
        <v>1897</v>
      </c>
      <c r="O116" s="47" t="s">
        <v>1891</v>
      </c>
      <c r="P116" s="47" t="s">
        <v>1901</v>
      </c>
      <c r="Q116" s="144"/>
      <c r="R116" s="47" t="s">
        <v>1897</v>
      </c>
      <c r="S116" s="47" t="s">
        <v>1891</v>
      </c>
      <c r="T116" s="47" t="s">
        <v>1891</v>
      </c>
      <c r="U116" s="144"/>
      <c r="V116" s="144"/>
      <c r="W116" s="47" t="s">
        <v>1891</v>
      </c>
      <c r="X116" s="144"/>
      <c r="Y116" s="144"/>
      <c r="Z116" s="47">
        <v>68213006923</v>
      </c>
      <c r="AA116" s="144"/>
      <c r="AB116" s="144"/>
      <c r="AC116" s="47" t="s">
        <v>1232</v>
      </c>
      <c r="AD116" s="47" t="s">
        <v>2018</v>
      </c>
      <c r="AE116" s="144"/>
      <c r="AF116" s="4">
        <v>0</v>
      </c>
      <c r="AG116" s="4">
        <v>0</v>
      </c>
      <c r="AH116" s="4">
        <v>1</v>
      </c>
      <c r="AI116" s="47" t="s">
        <v>2082</v>
      </c>
      <c r="AJ116" s="47" t="s">
        <v>2083</v>
      </c>
      <c r="AK116" s="47">
        <v>1986</v>
      </c>
      <c r="AL116" s="47" t="s">
        <v>2084</v>
      </c>
      <c r="AM116" s="47" t="s">
        <v>1934</v>
      </c>
      <c r="AN116" s="47">
        <v>1986</v>
      </c>
      <c r="AO116" s="47">
        <v>969266807</v>
      </c>
      <c r="AP116" s="144"/>
      <c r="AQ116" s="144"/>
      <c r="AR116" s="144"/>
      <c r="AS116" s="144"/>
    </row>
    <row r="117" spans="1:45" ht="12.5">
      <c r="A117" s="4">
        <v>112</v>
      </c>
      <c r="B117" s="4" t="s">
        <v>109</v>
      </c>
      <c r="C117" s="4">
        <v>2003016162</v>
      </c>
      <c r="D117" s="4">
        <v>6884337195</v>
      </c>
      <c r="E117" s="147">
        <v>26</v>
      </c>
      <c r="F117" s="47" t="s">
        <v>1180</v>
      </c>
      <c r="G117" s="47" t="s">
        <v>1181</v>
      </c>
      <c r="H117" s="68" t="s">
        <v>135</v>
      </c>
      <c r="I117" s="142">
        <v>41514</v>
      </c>
      <c r="J117" s="47" t="s">
        <v>977</v>
      </c>
      <c r="K117" s="47">
        <v>68313008887</v>
      </c>
      <c r="L117" s="47" t="s">
        <v>1888</v>
      </c>
      <c r="M117" s="47" t="s">
        <v>1889</v>
      </c>
      <c r="N117" s="47" t="s">
        <v>1890</v>
      </c>
      <c r="O117" s="47" t="s">
        <v>1891</v>
      </c>
      <c r="P117" s="47" t="s">
        <v>1888</v>
      </c>
      <c r="Q117" s="47" t="s">
        <v>1889</v>
      </c>
      <c r="R117" s="47" t="s">
        <v>1890</v>
      </c>
      <c r="S117" s="47" t="s">
        <v>1891</v>
      </c>
      <c r="T117" s="47" t="s">
        <v>1891</v>
      </c>
      <c r="U117" s="144"/>
      <c r="V117" s="144"/>
      <c r="W117" s="47" t="s">
        <v>1891</v>
      </c>
      <c r="X117" s="144"/>
      <c r="Y117" s="144"/>
      <c r="Z117" s="47">
        <v>68313008887</v>
      </c>
      <c r="AA117" s="144"/>
      <c r="AB117" s="144"/>
      <c r="AC117" s="47" t="s">
        <v>1232</v>
      </c>
      <c r="AD117" s="317" t="s">
        <v>2025</v>
      </c>
      <c r="AE117" s="318"/>
      <c r="AF117" s="4">
        <v>0</v>
      </c>
      <c r="AG117" s="4">
        <v>0</v>
      </c>
      <c r="AH117" s="4">
        <v>1</v>
      </c>
      <c r="AI117" s="47" t="s">
        <v>2085</v>
      </c>
      <c r="AJ117" s="47" t="s">
        <v>1943</v>
      </c>
      <c r="AK117" s="47">
        <v>1983</v>
      </c>
      <c r="AL117" s="47" t="s">
        <v>2086</v>
      </c>
      <c r="AM117" s="47" t="s">
        <v>1943</v>
      </c>
      <c r="AN117" s="47">
        <v>1992</v>
      </c>
      <c r="AO117" s="47">
        <v>899794137</v>
      </c>
      <c r="AP117" s="144"/>
      <c r="AQ117" s="144"/>
      <c r="AR117" s="144"/>
      <c r="AS117" s="144"/>
    </row>
    <row r="118" spans="1:45" ht="12.5">
      <c r="A118" s="4">
        <v>113</v>
      </c>
      <c r="B118" s="4" t="s">
        <v>109</v>
      </c>
      <c r="C118" s="4">
        <v>2007115927</v>
      </c>
      <c r="D118" s="4">
        <v>6840161242</v>
      </c>
      <c r="E118" s="147">
        <v>27</v>
      </c>
      <c r="F118" s="47" t="s">
        <v>1182</v>
      </c>
      <c r="G118" s="47" t="s">
        <v>1183</v>
      </c>
      <c r="H118" s="68" t="s">
        <v>136</v>
      </c>
      <c r="I118" s="143">
        <v>41598</v>
      </c>
      <c r="J118" s="47" t="s">
        <v>977</v>
      </c>
      <c r="K118" s="47">
        <v>68313003331</v>
      </c>
      <c r="L118" s="47" t="s">
        <v>2087</v>
      </c>
      <c r="M118" s="144"/>
      <c r="N118" s="47" t="s">
        <v>1895</v>
      </c>
      <c r="O118" s="47" t="s">
        <v>1891</v>
      </c>
      <c r="P118" s="47" t="s">
        <v>2087</v>
      </c>
      <c r="Q118" s="144"/>
      <c r="R118" s="47" t="s">
        <v>1895</v>
      </c>
      <c r="S118" s="47" t="s">
        <v>1891</v>
      </c>
      <c r="T118" s="47" t="s">
        <v>1891</v>
      </c>
      <c r="U118" s="144"/>
      <c r="V118" s="144"/>
      <c r="W118" s="47" t="s">
        <v>1891</v>
      </c>
      <c r="X118" s="144"/>
      <c r="Y118" s="144"/>
      <c r="Z118" s="47">
        <v>68313003331</v>
      </c>
      <c r="AA118" s="144"/>
      <c r="AB118" s="144"/>
      <c r="AC118" s="47" t="s">
        <v>1232</v>
      </c>
      <c r="AD118" s="317" t="s">
        <v>2025</v>
      </c>
      <c r="AE118" s="318"/>
      <c r="AF118" s="4">
        <v>0</v>
      </c>
      <c r="AG118" s="4">
        <v>0</v>
      </c>
      <c r="AH118" s="4">
        <v>1</v>
      </c>
      <c r="AI118" s="47" t="s">
        <v>2088</v>
      </c>
      <c r="AJ118" s="47" t="s">
        <v>1939</v>
      </c>
      <c r="AK118" s="47">
        <v>1984</v>
      </c>
      <c r="AL118" s="47" t="s">
        <v>2089</v>
      </c>
      <c r="AM118" s="47" t="s">
        <v>1939</v>
      </c>
      <c r="AN118" s="47">
        <v>1990</v>
      </c>
      <c r="AO118" s="47">
        <v>797460985</v>
      </c>
      <c r="AP118" s="144"/>
      <c r="AQ118" s="144"/>
      <c r="AR118" s="144"/>
      <c r="AS118" s="144"/>
    </row>
    <row r="119" spans="1:45" ht="12.5">
      <c r="A119" s="4">
        <v>114</v>
      </c>
      <c r="B119" s="4" t="s">
        <v>109</v>
      </c>
      <c r="C119" s="4">
        <v>2007363248</v>
      </c>
      <c r="D119" s="4">
        <v>6855815166</v>
      </c>
      <c r="E119" s="147">
        <v>28</v>
      </c>
      <c r="F119" s="47" t="s">
        <v>1184</v>
      </c>
      <c r="G119" s="47" t="s">
        <v>1185</v>
      </c>
      <c r="H119" s="68" t="s">
        <v>137</v>
      </c>
      <c r="I119" s="142">
        <v>41346</v>
      </c>
      <c r="J119" s="47" t="s">
        <v>982</v>
      </c>
      <c r="K119" s="47">
        <v>68213009900</v>
      </c>
      <c r="L119" s="47" t="s">
        <v>1913</v>
      </c>
      <c r="M119" s="144"/>
      <c r="N119" s="47" t="s">
        <v>1900</v>
      </c>
      <c r="O119" s="47" t="s">
        <v>1891</v>
      </c>
      <c r="P119" s="47" t="s">
        <v>1913</v>
      </c>
      <c r="Q119" s="144"/>
      <c r="R119" s="47" t="s">
        <v>1900</v>
      </c>
      <c r="S119" s="47" t="s">
        <v>1891</v>
      </c>
      <c r="T119" s="47" t="s">
        <v>1891</v>
      </c>
      <c r="U119" s="144"/>
      <c r="V119" s="144"/>
      <c r="W119" s="47" t="s">
        <v>1891</v>
      </c>
      <c r="X119" s="144"/>
      <c r="Y119" s="144"/>
      <c r="Z119" s="47">
        <v>68213009900</v>
      </c>
      <c r="AA119" s="144"/>
      <c r="AB119" s="144"/>
      <c r="AC119" s="47" t="s">
        <v>1892</v>
      </c>
      <c r="AD119" s="317" t="s">
        <v>2025</v>
      </c>
      <c r="AE119" s="318"/>
      <c r="AF119" s="4">
        <v>1</v>
      </c>
      <c r="AG119" s="4">
        <v>0</v>
      </c>
      <c r="AH119" s="4">
        <v>1</v>
      </c>
      <c r="AI119" s="47" t="s">
        <v>2090</v>
      </c>
      <c r="AJ119" s="47" t="s">
        <v>1934</v>
      </c>
      <c r="AK119" s="47">
        <v>1995</v>
      </c>
      <c r="AL119" s="47" t="s">
        <v>2091</v>
      </c>
      <c r="AM119" s="47" t="s">
        <v>1934</v>
      </c>
      <c r="AN119" s="47">
        <v>1995</v>
      </c>
      <c r="AO119" s="47">
        <v>338851140</v>
      </c>
      <c r="AP119" s="144"/>
      <c r="AQ119" s="144"/>
      <c r="AR119" s="144"/>
      <c r="AS119" s="144"/>
    </row>
    <row r="120" spans="1:45" ht="12.5">
      <c r="A120" s="4">
        <v>115</v>
      </c>
      <c r="B120" s="4" t="s">
        <v>109</v>
      </c>
      <c r="C120" s="4">
        <v>2009203896</v>
      </c>
      <c r="D120" s="4">
        <v>6821643927</v>
      </c>
      <c r="E120" s="147">
        <v>29</v>
      </c>
      <c r="F120" s="47" t="s">
        <v>1186</v>
      </c>
      <c r="G120" s="47" t="s">
        <v>1187</v>
      </c>
      <c r="H120" s="68" t="s">
        <v>138</v>
      </c>
      <c r="I120" s="142">
        <v>41394</v>
      </c>
      <c r="J120" s="47" t="s">
        <v>977</v>
      </c>
      <c r="K120" s="47">
        <v>68313013433</v>
      </c>
      <c r="L120" s="47" t="s">
        <v>2092</v>
      </c>
      <c r="M120" s="144"/>
      <c r="N120" s="47" t="s">
        <v>1895</v>
      </c>
      <c r="O120" s="47" t="s">
        <v>1891</v>
      </c>
      <c r="P120" s="47" t="s">
        <v>2092</v>
      </c>
      <c r="Q120" s="144"/>
      <c r="R120" s="47" t="s">
        <v>1895</v>
      </c>
      <c r="S120" s="47" t="s">
        <v>1891</v>
      </c>
      <c r="T120" s="47" t="s">
        <v>1891</v>
      </c>
      <c r="U120" s="144"/>
      <c r="V120" s="144"/>
      <c r="W120" s="47" t="s">
        <v>1891</v>
      </c>
      <c r="X120" s="144"/>
      <c r="Y120" s="144"/>
      <c r="Z120" s="47">
        <v>68313013433</v>
      </c>
      <c r="AA120" s="144"/>
      <c r="AB120" s="144"/>
      <c r="AC120" s="47" t="s">
        <v>1892</v>
      </c>
      <c r="AD120" s="317" t="s">
        <v>2025</v>
      </c>
      <c r="AE120" s="318"/>
      <c r="AF120" s="4">
        <v>0</v>
      </c>
      <c r="AG120" s="4">
        <v>0</v>
      </c>
      <c r="AH120" s="4">
        <v>1</v>
      </c>
      <c r="AI120" s="47" t="s">
        <v>2093</v>
      </c>
      <c r="AJ120" s="47" t="s">
        <v>1934</v>
      </c>
      <c r="AK120" s="47">
        <v>1993</v>
      </c>
      <c r="AL120" s="47" t="s">
        <v>2094</v>
      </c>
      <c r="AM120" s="47" t="s">
        <v>1934</v>
      </c>
      <c r="AN120" s="47">
        <v>1994</v>
      </c>
      <c r="AO120" s="47">
        <v>394315953</v>
      </c>
      <c r="AP120" s="144"/>
      <c r="AQ120" s="144"/>
      <c r="AR120" s="144"/>
      <c r="AS120" s="144"/>
    </row>
    <row r="121" spans="1:45" ht="12.5">
      <c r="A121" s="4">
        <v>116</v>
      </c>
      <c r="B121" s="4" t="s">
        <v>139</v>
      </c>
      <c r="C121" s="4">
        <v>2305235270</v>
      </c>
      <c r="D121" s="4">
        <v>6880981626</v>
      </c>
      <c r="E121" s="147">
        <v>1</v>
      </c>
      <c r="F121" s="47" t="s">
        <v>1188</v>
      </c>
      <c r="G121" s="47" t="s">
        <v>1189</v>
      </c>
      <c r="H121" s="68" t="s">
        <v>140</v>
      </c>
      <c r="I121" s="142">
        <v>41093</v>
      </c>
      <c r="J121" s="47" t="s">
        <v>977</v>
      </c>
      <c r="K121" s="47">
        <v>68312004649</v>
      </c>
      <c r="L121" s="47" t="s">
        <v>1888</v>
      </c>
      <c r="M121" s="144"/>
      <c r="N121" s="47" t="s">
        <v>1890</v>
      </c>
      <c r="O121" s="47" t="s">
        <v>1891</v>
      </c>
      <c r="P121" s="47" t="s">
        <v>1888</v>
      </c>
      <c r="Q121" s="144"/>
      <c r="R121" s="47" t="s">
        <v>1890</v>
      </c>
      <c r="S121" s="47" t="s">
        <v>1891</v>
      </c>
      <c r="T121" s="47" t="s">
        <v>1891</v>
      </c>
      <c r="U121" s="144"/>
      <c r="V121" s="144"/>
      <c r="W121" s="47" t="s">
        <v>1891</v>
      </c>
      <c r="X121" s="144"/>
      <c r="Y121" s="144"/>
      <c r="Z121" s="47">
        <v>68312004649</v>
      </c>
      <c r="AA121" s="144"/>
      <c r="AB121" s="144"/>
      <c r="AC121" s="47" t="s">
        <v>1892</v>
      </c>
      <c r="AD121" s="317" t="s">
        <v>2025</v>
      </c>
      <c r="AE121" s="318"/>
      <c r="AF121" s="4">
        <v>1</v>
      </c>
      <c r="AG121" s="4">
        <v>0</v>
      </c>
      <c r="AH121" s="4">
        <v>1</v>
      </c>
      <c r="AI121" s="47" t="s">
        <v>2095</v>
      </c>
      <c r="AJ121" s="47" t="s">
        <v>1939</v>
      </c>
      <c r="AK121" s="47">
        <v>1990</v>
      </c>
      <c r="AL121" s="47" t="s">
        <v>2096</v>
      </c>
      <c r="AM121" s="47" t="s">
        <v>1939</v>
      </c>
      <c r="AN121" s="47">
        <v>1992</v>
      </c>
      <c r="AO121" s="47">
        <v>327259089</v>
      </c>
      <c r="AP121" s="144"/>
      <c r="AQ121" s="47">
        <v>327259089</v>
      </c>
      <c r="AR121" s="144"/>
      <c r="AS121" s="144"/>
    </row>
    <row r="122" spans="1:45" ht="12.5">
      <c r="A122" s="4">
        <v>117</v>
      </c>
      <c r="B122" s="4" t="s">
        <v>139</v>
      </c>
      <c r="C122" s="4">
        <v>2305214958</v>
      </c>
      <c r="D122" s="4">
        <v>6880981627</v>
      </c>
      <c r="E122" s="147">
        <v>2</v>
      </c>
      <c r="F122" s="47" t="s">
        <v>1190</v>
      </c>
      <c r="G122" s="47" t="s">
        <v>1191</v>
      </c>
      <c r="H122" s="68" t="s">
        <v>141</v>
      </c>
      <c r="I122" s="142">
        <v>40925</v>
      </c>
      <c r="J122" s="47" t="s">
        <v>977</v>
      </c>
      <c r="K122" s="47">
        <v>68312008438</v>
      </c>
      <c r="L122" s="47" t="s">
        <v>1908</v>
      </c>
      <c r="M122" s="144"/>
      <c r="N122" s="47" t="s">
        <v>1895</v>
      </c>
      <c r="O122" s="47" t="s">
        <v>1891</v>
      </c>
      <c r="P122" s="47" t="s">
        <v>1908</v>
      </c>
      <c r="Q122" s="144"/>
      <c r="R122" s="47" t="s">
        <v>1895</v>
      </c>
      <c r="S122" s="47" t="s">
        <v>1891</v>
      </c>
      <c r="T122" s="47" t="s">
        <v>1891</v>
      </c>
      <c r="U122" s="144"/>
      <c r="V122" s="144"/>
      <c r="W122" s="47" t="s">
        <v>1891</v>
      </c>
      <c r="X122" s="144"/>
      <c r="Y122" s="144"/>
      <c r="Z122" s="47">
        <v>68312008438</v>
      </c>
      <c r="AA122" s="144"/>
      <c r="AB122" s="144"/>
      <c r="AC122" s="47" t="s">
        <v>1892</v>
      </c>
      <c r="AD122" s="47" t="s">
        <v>2018</v>
      </c>
      <c r="AE122" s="144"/>
      <c r="AF122" s="4">
        <v>0</v>
      </c>
      <c r="AG122" s="4">
        <v>0</v>
      </c>
      <c r="AH122" s="4">
        <v>1</v>
      </c>
      <c r="AI122" s="47" t="s">
        <v>2097</v>
      </c>
      <c r="AJ122" s="47" t="s">
        <v>1939</v>
      </c>
      <c r="AK122" s="47">
        <v>1991</v>
      </c>
      <c r="AL122" s="47" t="s">
        <v>2098</v>
      </c>
      <c r="AM122" s="47" t="s">
        <v>1939</v>
      </c>
      <c r="AN122" s="47">
        <v>1990</v>
      </c>
      <c r="AO122" s="47">
        <v>346760152</v>
      </c>
      <c r="AP122" s="144"/>
      <c r="AQ122" s="47">
        <v>325760791</v>
      </c>
      <c r="AR122" s="47">
        <v>346760152</v>
      </c>
      <c r="AS122" s="144"/>
    </row>
    <row r="123" spans="1:45" ht="12.5">
      <c r="A123" s="4">
        <v>118</v>
      </c>
      <c r="B123" s="4" t="s">
        <v>139</v>
      </c>
      <c r="C123" s="4">
        <v>2305213396</v>
      </c>
      <c r="D123" s="4">
        <v>6881032825</v>
      </c>
      <c r="E123" s="147">
        <v>3</v>
      </c>
      <c r="F123" s="47" t="s">
        <v>1192</v>
      </c>
      <c r="G123" s="47" t="s">
        <v>1193</v>
      </c>
      <c r="H123" s="68" t="s">
        <v>142</v>
      </c>
      <c r="I123" s="142">
        <v>41061</v>
      </c>
      <c r="J123" s="47" t="s">
        <v>982</v>
      </c>
      <c r="K123" s="47">
        <v>68212014691</v>
      </c>
      <c r="L123" s="47" t="s">
        <v>2099</v>
      </c>
      <c r="M123" s="144"/>
      <c r="N123" s="47" t="s">
        <v>1895</v>
      </c>
      <c r="O123" s="47" t="s">
        <v>1891</v>
      </c>
      <c r="P123" s="317" t="s">
        <v>2099</v>
      </c>
      <c r="Q123" s="318"/>
      <c r="R123" s="47" t="s">
        <v>1895</v>
      </c>
      <c r="S123" s="47" t="s">
        <v>1891</v>
      </c>
      <c r="T123" s="47" t="s">
        <v>1891</v>
      </c>
      <c r="U123" s="144"/>
      <c r="V123" s="144"/>
      <c r="W123" s="47" t="s">
        <v>1891</v>
      </c>
      <c r="X123" s="144"/>
      <c r="Y123" s="144"/>
      <c r="Z123" s="47">
        <v>68212014691</v>
      </c>
      <c r="AA123" s="144"/>
      <c r="AB123" s="144"/>
      <c r="AC123" s="47" t="s">
        <v>1892</v>
      </c>
      <c r="AD123" s="317" t="s">
        <v>2025</v>
      </c>
      <c r="AE123" s="318"/>
      <c r="AF123" s="4">
        <v>0</v>
      </c>
      <c r="AG123" s="4">
        <v>0</v>
      </c>
      <c r="AH123" s="4">
        <v>1</v>
      </c>
      <c r="AI123" s="47" t="s">
        <v>2100</v>
      </c>
      <c r="AJ123" s="47" t="s">
        <v>1980</v>
      </c>
      <c r="AK123" s="47">
        <v>1976</v>
      </c>
      <c r="AL123" s="47" t="s">
        <v>2101</v>
      </c>
      <c r="AM123" s="47" t="s">
        <v>2102</v>
      </c>
      <c r="AN123" s="47">
        <v>1981</v>
      </c>
      <c r="AO123" s="47">
        <v>347292070</v>
      </c>
      <c r="AP123" s="144"/>
      <c r="AQ123" s="47">
        <v>838877308</v>
      </c>
      <c r="AR123" s="47">
        <v>347292070</v>
      </c>
      <c r="AS123" s="144"/>
    </row>
    <row r="124" spans="1:45" ht="12.5">
      <c r="A124" s="4">
        <v>119</v>
      </c>
      <c r="B124" s="4" t="s">
        <v>139</v>
      </c>
      <c r="C124" s="4">
        <v>2305215936</v>
      </c>
      <c r="D124" s="4">
        <v>6880981628</v>
      </c>
      <c r="E124" s="147">
        <v>4</v>
      </c>
      <c r="F124" s="47" t="s">
        <v>1194</v>
      </c>
      <c r="G124" s="47" t="s">
        <v>1195</v>
      </c>
      <c r="H124" s="68" t="s">
        <v>143</v>
      </c>
      <c r="I124" s="142">
        <v>40910</v>
      </c>
      <c r="J124" s="47" t="s">
        <v>977</v>
      </c>
      <c r="K124" s="47">
        <v>68312007492</v>
      </c>
      <c r="L124" s="317" t="s">
        <v>2103</v>
      </c>
      <c r="M124" s="318"/>
      <c r="N124" s="47" t="s">
        <v>1895</v>
      </c>
      <c r="O124" s="47" t="s">
        <v>1891</v>
      </c>
      <c r="P124" s="317" t="s">
        <v>2103</v>
      </c>
      <c r="Q124" s="318"/>
      <c r="R124" s="47" t="s">
        <v>1895</v>
      </c>
      <c r="S124" s="47" t="s">
        <v>1891</v>
      </c>
      <c r="T124" s="47" t="s">
        <v>1891</v>
      </c>
      <c r="U124" s="144"/>
      <c r="V124" s="144"/>
      <c r="W124" s="47" t="s">
        <v>1891</v>
      </c>
      <c r="X124" s="144"/>
      <c r="Y124" s="144"/>
      <c r="Z124" s="47">
        <v>68312007492</v>
      </c>
      <c r="AA124" s="144"/>
      <c r="AB124" s="144"/>
      <c r="AC124" s="47" t="s">
        <v>1892</v>
      </c>
      <c r="AD124" s="317" t="s">
        <v>2025</v>
      </c>
      <c r="AE124" s="318"/>
      <c r="AF124" s="4">
        <v>0</v>
      </c>
      <c r="AG124" s="4">
        <v>0</v>
      </c>
      <c r="AH124" s="4">
        <v>1</v>
      </c>
      <c r="AI124" s="47" t="s">
        <v>2104</v>
      </c>
      <c r="AJ124" s="47" t="s">
        <v>1939</v>
      </c>
      <c r="AK124" s="47">
        <v>1984</v>
      </c>
      <c r="AL124" s="47" t="s">
        <v>2105</v>
      </c>
      <c r="AM124" s="47" t="s">
        <v>1939</v>
      </c>
      <c r="AN124" s="47">
        <v>1987</v>
      </c>
      <c r="AO124" s="47">
        <v>812435457</v>
      </c>
      <c r="AP124" s="144"/>
      <c r="AQ124" s="47">
        <v>812435457</v>
      </c>
      <c r="AR124" s="144"/>
      <c r="AS124" s="144"/>
    </row>
    <row r="125" spans="1:45" ht="12.5">
      <c r="A125" s="4">
        <v>120</v>
      </c>
      <c r="B125" s="4" t="s">
        <v>139</v>
      </c>
      <c r="C125" s="4">
        <v>2305220417</v>
      </c>
      <c r="D125" s="4">
        <v>6870987392</v>
      </c>
      <c r="E125" s="147">
        <v>5</v>
      </c>
      <c r="F125" s="47" t="s">
        <v>1043</v>
      </c>
      <c r="G125" s="47" t="s">
        <v>1196</v>
      </c>
      <c r="H125" s="68" t="s">
        <v>144</v>
      </c>
      <c r="I125" s="142">
        <v>40988</v>
      </c>
      <c r="J125" s="47" t="s">
        <v>977</v>
      </c>
      <c r="K125" s="47">
        <v>68312010247</v>
      </c>
      <c r="L125" s="47" t="s">
        <v>1915</v>
      </c>
      <c r="M125" s="144"/>
      <c r="N125" s="47" t="s">
        <v>1897</v>
      </c>
      <c r="O125" s="47" t="s">
        <v>1891</v>
      </c>
      <c r="P125" s="47" t="s">
        <v>1915</v>
      </c>
      <c r="Q125" s="144"/>
      <c r="R125" s="47" t="s">
        <v>1897</v>
      </c>
      <c r="S125" s="47" t="s">
        <v>1891</v>
      </c>
      <c r="T125" s="47" t="s">
        <v>1891</v>
      </c>
      <c r="U125" s="144"/>
      <c r="V125" s="144"/>
      <c r="W125" s="47" t="s">
        <v>1891</v>
      </c>
      <c r="X125" s="144"/>
      <c r="Y125" s="144"/>
      <c r="Z125" s="47">
        <v>68312010247</v>
      </c>
      <c r="AA125" s="144"/>
      <c r="AB125" s="144"/>
      <c r="AC125" s="47" t="s">
        <v>1892</v>
      </c>
      <c r="AD125" s="47" t="s">
        <v>2018</v>
      </c>
      <c r="AE125" s="144"/>
      <c r="AF125" s="4">
        <v>0</v>
      </c>
      <c r="AG125" s="4">
        <v>0</v>
      </c>
      <c r="AH125" s="4">
        <v>1</v>
      </c>
      <c r="AI125" s="47" t="s">
        <v>2106</v>
      </c>
      <c r="AJ125" s="47" t="s">
        <v>1939</v>
      </c>
      <c r="AK125" s="47">
        <v>1988</v>
      </c>
      <c r="AL125" s="47" t="s">
        <v>2107</v>
      </c>
      <c r="AM125" s="47" t="s">
        <v>1939</v>
      </c>
      <c r="AN125" s="47">
        <v>1984</v>
      </c>
      <c r="AO125" s="47">
        <v>353822190</v>
      </c>
      <c r="AP125" s="144"/>
      <c r="AQ125" s="47">
        <v>378504331</v>
      </c>
      <c r="AR125" s="47">
        <v>353822190</v>
      </c>
      <c r="AS125" s="144"/>
    </row>
    <row r="126" spans="1:45" ht="12.5">
      <c r="A126" s="4">
        <v>121</v>
      </c>
      <c r="B126" s="4" t="s">
        <v>139</v>
      </c>
      <c r="C126" s="4">
        <v>2305235648</v>
      </c>
      <c r="D126" s="4">
        <v>6880981629</v>
      </c>
      <c r="E126" s="147">
        <v>6</v>
      </c>
      <c r="F126" s="47" t="s">
        <v>1037</v>
      </c>
      <c r="G126" s="47" t="s">
        <v>1197</v>
      </c>
      <c r="H126" s="68" t="s">
        <v>145</v>
      </c>
      <c r="I126" s="142">
        <v>40919</v>
      </c>
      <c r="J126" s="47" t="s">
        <v>977</v>
      </c>
      <c r="K126" s="144"/>
      <c r="L126" s="47" t="s">
        <v>1888</v>
      </c>
      <c r="M126" s="144"/>
      <c r="N126" s="47" t="s">
        <v>1890</v>
      </c>
      <c r="O126" s="47" t="s">
        <v>1891</v>
      </c>
      <c r="P126" s="47" t="s">
        <v>1888</v>
      </c>
      <c r="Q126" s="144"/>
      <c r="R126" s="47" t="s">
        <v>1890</v>
      </c>
      <c r="S126" s="47" t="s">
        <v>1891</v>
      </c>
      <c r="T126" s="47" t="s">
        <v>1891</v>
      </c>
      <c r="U126" s="144"/>
      <c r="V126" s="144"/>
      <c r="W126" s="47" t="s">
        <v>1891</v>
      </c>
      <c r="X126" s="144"/>
      <c r="Y126" s="144"/>
      <c r="Z126" s="144"/>
      <c r="AA126" s="144"/>
      <c r="AB126" s="144"/>
      <c r="AC126" s="47" t="s">
        <v>1892</v>
      </c>
      <c r="AD126" s="317" t="s">
        <v>2025</v>
      </c>
      <c r="AE126" s="318"/>
      <c r="AF126" s="4">
        <v>0</v>
      </c>
      <c r="AG126" s="4">
        <v>0</v>
      </c>
      <c r="AH126" s="4">
        <v>1</v>
      </c>
      <c r="AI126" s="47" t="s">
        <v>2108</v>
      </c>
      <c r="AJ126" s="47" t="s">
        <v>1939</v>
      </c>
      <c r="AK126" s="47">
        <v>1990</v>
      </c>
      <c r="AL126" s="47" t="s">
        <v>2109</v>
      </c>
      <c r="AM126" s="47" t="s">
        <v>1939</v>
      </c>
      <c r="AN126" s="47">
        <v>1987</v>
      </c>
      <c r="AO126" s="47">
        <v>866929371</v>
      </c>
      <c r="AP126" s="144"/>
      <c r="AQ126" s="47">
        <v>866929371</v>
      </c>
      <c r="AR126" s="144"/>
      <c r="AS126" s="144"/>
    </row>
    <row r="127" spans="1:45" ht="12.5">
      <c r="A127" s="4">
        <v>122</v>
      </c>
      <c r="B127" s="4" t="s">
        <v>139</v>
      </c>
      <c r="C127" s="4">
        <v>2305229049</v>
      </c>
      <c r="D127" s="4">
        <v>6880981630</v>
      </c>
      <c r="E127" s="147">
        <v>7</v>
      </c>
      <c r="F127" s="47" t="s">
        <v>1198</v>
      </c>
      <c r="G127" s="47" t="s">
        <v>1199</v>
      </c>
      <c r="H127" s="68" t="s">
        <v>146</v>
      </c>
      <c r="I127" s="143">
        <v>41207</v>
      </c>
      <c r="J127" s="47" t="s">
        <v>977</v>
      </c>
      <c r="K127" s="47">
        <v>68312001207</v>
      </c>
      <c r="L127" s="47" t="s">
        <v>1909</v>
      </c>
      <c r="M127" s="144"/>
      <c r="N127" s="47" t="s">
        <v>1897</v>
      </c>
      <c r="O127" s="47" t="s">
        <v>1891</v>
      </c>
      <c r="P127" s="47" t="s">
        <v>1909</v>
      </c>
      <c r="Q127" s="144"/>
      <c r="R127" s="47" t="s">
        <v>1897</v>
      </c>
      <c r="S127" s="47" t="s">
        <v>1891</v>
      </c>
      <c r="T127" s="47" t="s">
        <v>1891</v>
      </c>
      <c r="U127" s="144"/>
      <c r="V127" s="144"/>
      <c r="W127" s="47" t="s">
        <v>1891</v>
      </c>
      <c r="X127" s="144"/>
      <c r="Y127" s="144"/>
      <c r="Z127" s="47">
        <v>68312001207</v>
      </c>
      <c r="AA127" s="144"/>
      <c r="AB127" s="144"/>
      <c r="AC127" s="47" t="s">
        <v>1892</v>
      </c>
      <c r="AD127" s="47" t="s">
        <v>1893</v>
      </c>
      <c r="AE127" s="144"/>
      <c r="AF127" s="4">
        <v>0</v>
      </c>
      <c r="AG127" s="4">
        <v>0</v>
      </c>
      <c r="AH127" s="4">
        <v>1</v>
      </c>
      <c r="AI127" s="47" t="s">
        <v>2110</v>
      </c>
      <c r="AJ127" s="47" t="s">
        <v>1939</v>
      </c>
      <c r="AK127" s="47">
        <v>1991</v>
      </c>
      <c r="AL127" s="47" t="s">
        <v>2111</v>
      </c>
      <c r="AM127" s="47" t="s">
        <v>1939</v>
      </c>
      <c r="AN127" s="47">
        <v>1993</v>
      </c>
      <c r="AO127" s="47">
        <v>347778622</v>
      </c>
      <c r="AP127" s="144"/>
      <c r="AQ127" s="47">
        <v>347778622</v>
      </c>
      <c r="AR127" s="47">
        <v>326947692</v>
      </c>
      <c r="AS127" s="144"/>
    </row>
    <row r="128" spans="1:45" ht="12.5">
      <c r="A128" s="4">
        <v>123</v>
      </c>
      <c r="B128" s="4" t="s">
        <v>139</v>
      </c>
      <c r="C128" s="4">
        <v>2305235841</v>
      </c>
      <c r="D128" s="4">
        <v>6880981631</v>
      </c>
      <c r="E128" s="147">
        <v>8</v>
      </c>
      <c r="F128" s="47" t="s">
        <v>1200</v>
      </c>
      <c r="G128" s="47" t="s">
        <v>1201</v>
      </c>
      <c r="H128" s="68" t="s">
        <v>147</v>
      </c>
      <c r="I128" s="142">
        <v>41190</v>
      </c>
      <c r="J128" s="47" t="s">
        <v>977</v>
      </c>
      <c r="K128" s="47">
        <v>68312010088</v>
      </c>
      <c r="L128" s="47" t="s">
        <v>1910</v>
      </c>
      <c r="M128" s="144"/>
      <c r="N128" s="47" t="s">
        <v>1890</v>
      </c>
      <c r="O128" s="47" t="s">
        <v>1891</v>
      </c>
      <c r="P128" s="47" t="s">
        <v>1910</v>
      </c>
      <c r="Q128" s="144"/>
      <c r="R128" s="47" t="s">
        <v>1890</v>
      </c>
      <c r="S128" s="47" t="s">
        <v>1891</v>
      </c>
      <c r="T128" s="47" t="s">
        <v>1891</v>
      </c>
      <c r="U128" s="144"/>
      <c r="V128" s="144"/>
      <c r="W128" s="47" t="s">
        <v>1891</v>
      </c>
      <c r="X128" s="144"/>
      <c r="Y128" s="144"/>
      <c r="Z128" s="47">
        <v>68312010088</v>
      </c>
      <c r="AA128" s="144"/>
      <c r="AB128" s="144"/>
      <c r="AC128" s="47" t="s">
        <v>1892</v>
      </c>
      <c r="AD128" s="47" t="s">
        <v>2018</v>
      </c>
      <c r="AE128" s="144"/>
      <c r="AF128" s="4">
        <v>0</v>
      </c>
      <c r="AG128" s="4">
        <v>0</v>
      </c>
      <c r="AH128" s="4">
        <v>1</v>
      </c>
      <c r="AI128" s="47" t="s">
        <v>2112</v>
      </c>
      <c r="AJ128" s="47" t="s">
        <v>1939</v>
      </c>
      <c r="AK128" s="47">
        <v>1974</v>
      </c>
      <c r="AL128" s="47" t="s">
        <v>2113</v>
      </c>
      <c r="AM128" s="47" t="s">
        <v>1939</v>
      </c>
      <c r="AN128" s="47">
        <v>1984</v>
      </c>
      <c r="AO128" s="47">
        <v>865544083</v>
      </c>
      <c r="AP128" s="144"/>
      <c r="AQ128" s="144"/>
      <c r="AR128" s="144"/>
      <c r="AS128" s="144"/>
    </row>
    <row r="129" spans="1:45" ht="12.5">
      <c r="A129" s="4">
        <v>124</v>
      </c>
      <c r="B129" s="4" t="s">
        <v>139</v>
      </c>
      <c r="C129" s="4">
        <v>2305236349</v>
      </c>
      <c r="D129" s="4">
        <v>6880981632</v>
      </c>
      <c r="E129" s="147">
        <v>9</v>
      </c>
      <c r="F129" s="47" t="s">
        <v>1202</v>
      </c>
      <c r="G129" s="47" t="s">
        <v>1055</v>
      </c>
      <c r="H129" s="68" t="s">
        <v>148</v>
      </c>
      <c r="I129" s="143">
        <v>41192</v>
      </c>
      <c r="J129" s="47" t="s">
        <v>977</v>
      </c>
      <c r="K129" s="47">
        <v>68312008245</v>
      </c>
      <c r="L129" s="47" t="s">
        <v>1888</v>
      </c>
      <c r="M129" s="144"/>
      <c r="N129" s="47" t="s">
        <v>1890</v>
      </c>
      <c r="O129" s="47" t="s">
        <v>1891</v>
      </c>
      <c r="P129" s="47" t="s">
        <v>1888</v>
      </c>
      <c r="Q129" s="144"/>
      <c r="R129" s="47" t="s">
        <v>1890</v>
      </c>
      <c r="S129" s="47" t="s">
        <v>1891</v>
      </c>
      <c r="T129" s="47" t="s">
        <v>1891</v>
      </c>
      <c r="U129" s="144"/>
      <c r="V129" s="144"/>
      <c r="W129" s="47" t="s">
        <v>1891</v>
      </c>
      <c r="X129" s="144"/>
      <c r="Y129" s="144"/>
      <c r="Z129" s="47">
        <v>68312008245</v>
      </c>
      <c r="AA129" s="144"/>
      <c r="AB129" s="144"/>
      <c r="AC129" s="47" t="s">
        <v>1892</v>
      </c>
      <c r="AD129" s="317" t="s">
        <v>2025</v>
      </c>
      <c r="AE129" s="318"/>
      <c r="AF129" s="4">
        <v>1</v>
      </c>
      <c r="AG129" s="4">
        <v>0</v>
      </c>
      <c r="AH129" s="4">
        <v>1</v>
      </c>
      <c r="AI129" s="47" t="s">
        <v>2114</v>
      </c>
      <c r="AJ129" s="47" t="s">
        <v>1939</v>
      </c>
      <c r="AK129" s="47">
        <v>1987</v>
      </c>
      <c r="AL129" s="47" t="s">
        <v>2115</v>
      </c>
      <c r="AM129" s="47" t="s">
        <v>1939</v>
      </c>
      <c r="AN129" s="47">
        <v>1990</v>
      </c>
      <c r="AO129" s="47">
        <v>975664110</v>
      </c>
      <c r="AP129" s="144"/>
      <c r="AQ129" s="47">
        <v>329033437</v>
      </c>
      <c r="AR129" s="47">
        <v>975664110</v>
      </c>
      <c r="AS129" s="144"/>
    </row>
    <row r="130" spans="1:45" ht="12.5">
      <c r="A130" s="4">
        <v>125</v>
      </c>
      <c r="B130" s="4" t="s">
        <v>139</v>
      </c>
      <c r="C130" s="4">
        <v>2305240330</v>
      </c>
      <c r="D130" s="4">
        <v>6880981633</v>
      </c>
      <c r="E130" s="147">
        <v>10</v>
      </c>
      <c r="F130" s="47" t="s">
        <v>1203</v>
      </c>
      <c r="G130" s="47" t="s">
        <v>1057</v>
      </c>
      <c r="H130" s="68" t="s">
        <v>149</v>
      </c>
      <c r="I130" s="143">
        <v>41239</v>
      </c>
      <c r="J130" s="47" t="s">
        <v>977</v>
      </c>
      <c r="K130" s="47">
        <v>68312014695</v>
      </c>
      <c r="L130" s="47" t="s">
        <v>1910</v>
      </c>
      <c r="M130" s="144"/>
      <c r="N130" s="47" t="s">
        <v>1890</v>
      </c>
      <c r="O130" s="47" t="s">
        <v>1891</v>
      </c>
      <c r="P130" s="47" t="s">
        <v>1910</v>
      </c>
      <c r="Q130" s="144"/>
      <c r="R130" s="47" t="s">
        <v>1890</v>
      </c>
      <c r="S130" s="47" t="s">
        <v>1891</v>
      </c>
      <c r="T130" s="47" t="s">
        <v>1891</v>
      </c>
      <c r="U130" s="144"/>
      <c r="V130" s="144"/>
      <c r="W130" s="47" t="s">
        <v>1891</v>
      </c>
      <c r="X130" s="144"/>
      <c r="Y130" s="144"/>
      <c r="Z130" s="47">
        <v>68312014695</v>
      </c>
      <c r="AA130" s="144"/>
      <c r="AB130" s="144"/>
      <c r="AC130" s="47" t="s">
        <v>1892</v>
      </c>
      <c r="AD130" s="47" t="s">
        <v>2018</v>
      </c>
      <c r="AE130" s="144"/>
      <c r="AF130" s="4">
        <v>1</v>
      </c>
      <c r="AG130" s="4">
        <v>0</v>
      </c>
      <c r="AH130" s="4">
        <v>1</v>
      </c>
      <c r="AI130" s="47" t="s">
        <v>2116</v>
      </c>
      <c r="AJ130" s="47" t="s">
        <v>1939</v>
      </c>
      <c r="AK130" s="47">
        <v>1990</v>
      </c>
      <c r="AL130" s="47" t="s">
        <v>2117</v>
      </c>
      <c r="AM130" s="47" t="s">
        <v>1939</v>
      </c>
      <c r="AN130" s="47">
        <v>1990</v>
      </c>
      <c r="AO130" s="47">
        <v>334483326</v>
      </c>
      <c r="AP130" s="144"/>
      <c r="AQ130" s="47">
        <v>334483326</v>
      </c>
      <c r="AR130" s="144"/>
      <c r="AS130" s="144"/>
    </row>
    <row r="131" spans="1:45" ht="12.5">
      <c r="A131" s="4">
        <v>126</v>
      </c>
      <c r="B131" s="4" t="s">
        <v>139</v>
      </c>
      <c r="C131" s="4">
        <v>2305230258</v>
      </c>
      <c r="D131" s="4">
        <v>6880981634</v>
      </c>
      <c r="E131" s="147">
        <v>11</v>
      </c>
      <c r="F131" s="47" t="s">
        <v>1204</v>
      </c>
      <c r="G131" s="47" t="s">
        <v>1205</v>
      </c>
      <c r="H131" s="68" t="s">
        <v>150</v>
      </c>
      <c r="I131" s="143">
        <v>41258</v>
      </c>
      <c r="J131" s="47" t="s">
        <v>982</v>
      </c>
      <c r="K131" s="47">
        <v>68212009059</v>
      </c>
      <c r="L131" s="47" t="s">
        <v>2032</v>
      </c>
      <c r="M131" s="144"/>
      <c r="N131" s="47" t="s">
        <v>1897</v>
      </c>
      <c r="O131" s="47" t="s">
        <v>1891</v>
      </c>
      <c r="P131" s="47" t="s">
        <v>2032</v>
      </c>
      <c r="Q131" s="144"/>
      <c r="R131" s="47" t="s">
        <v>1897</v>
      </c>
      <c r="S131" s="47" t="s">
        <v>1891</v>
      </c>
      <c r="T131" s="47" t="s">
        <v>1891</v>
      </c>
      <c r="U131" s="144"/>
      <c r="V131" s="144"/>
      <c r="W131" s="47" t="s">
        <v>1891</v>
      </c>
      <c r="X131" s="144"/>
      <c r="Y131" s="144"/>
      <c r="Z131" s="47">
        <v>68212009059</v>
      </c>
      <c r="AA131" s="144"/>
      <c r="AB131" s="144"/>
      <c r="AC131" s="47" t="s">
        <v>1892</v>
      </c>
      <c r="AD131" s="47" t="s">
        <v>2018</v>
      </c>
      <c r="AE131" s="144"/>
      <c r="AF131" s="4">
        <v>0</v>
      </c>
      <c r="AG131" s="4">
        <v>0</v>
      </c>
      <c r="AH131" s="4">
        <v>1</v>
      </c>
      <c r="AI131" s="144"/>
      <c r="AJ131" s="144"/>
      <c r="AK131" s="144"/>
      <c r="AL131" s="47" t="s">
        <v>2118</v>
      </c>
      <c r="AM131" s="47" t="s">
        <v>1939</v>
      </c>
      <c r="AN131" s="47">
        <v>1982</v>
      </c>
      <c r="AO131" s="47">
        <v>382312868</v>
      </c>
      <c r="AP131" s="144"/>
      <c r="AQ131" s="144"/>
      <c r="AR131" s="47">
        <v>382312868</v>
      </c>
      <c r="AS131" s="144"/>
    </row>
    <row r="132" spans="1:45" ht="12.5">
      <c r="A132" s="4">
        <v>127</v>
      </c>
      <c r="B132" s="4" t="s">
        <v>139</v>
      </c>
      <c r="C132" s="4">
        <v>2305218180</v>
      </c>
      <c r="D132" s="4">
        <v>6880981635</v>
      </c>
      <c r="E132" s="147">
        <v>12</v>
      </c>
      <c r="F132" s="47" t="s">
        <v>1206</v>
      </c>
      <c r="G132" s="47" t="s">
        <v>1064</v>
      </c>
      <c r="H132" s="68" t="s">
        <v>151</v>
      </c>
      <c r="I132" s="142">
        <v>40935</v>
      </c>
      <c r="J132" s="47" t="s">
        <v>977</v>
      </c>
      <c r="K132" s="47">
        <v>68312004022</v>
      </c>
      <c r="L132" s="47" t="s">
        <v>1908</v>
      </c>
      <c r="M132" s="144"/>
      <c r="N132" s="47" t="s">
        <v>1895</v>
      </c>
      <c r="O132" s="47" t="s">
        <v>1891</v>
      </c>
      <c r="P132" s="47" t="s">
        <v>1908</v>
      </c>
      <c r="Q132" s="144"/>
      <c r="R132" s="47" t="s">
        <v>1895</v>
      </c>
      <c r="S132" s="47" t="s">
        <v>1891</v>
      </c>
      <c r="T132" s="47" t="s">
        <v>1891</v>
      </c>
      <c r="U132" s="144"/>
      <c r="V132" s="144"/>
      <c r="W132" s="47" t="s">
        <v>1891</v>
      </c>
      <c r="X132" s="144"/>
      <c r="Y132" s="144"/>
      <c r="Z132" s="47">
        <v>68312004022</v>
      </c>
      <c r="AA132" s="144"/>
      <c r="AB132" s="144"/>
      <c r="AC132" s="47" t="s">
        <v>1892</v>
      </c>
      <c r="AD132" s="47" t="s">
        <v>2018</v>
      </c>
      <c r="AE132" s="144"/>
      <c r="AF132" s="4">
        <v>0</v>
      </c>
      <c r="AG132" s="4">
        <v>0</v>
      </c>
      <c r="AH132" s="4">
        <v>1</v>
      </c>
      <c r="AI132" s="47" t="s">
        <v>2119</v>
      </c>
      <c r="AJ132" s="47" t="s">
        <v>1939</v>
      </c>
      <c r="AK132" s="47">
        <v>1986</v>
      </c>
      <c r="AL132" s="47" t="s">
        <v>2120</v>
      </c>
      <c r="AM132" s="47" t="s">
        <v>1939</v>
      </c>
      <c r="AN132" s="47">
        <v>1986</v>
      </c>
      <c r="AO132" s="47">
        <v>979769564</v>
      </c>
      <c r="AP132" s="144"/>
      <c r="AQ132" s="47">
        <v>979769564</v>
      </c>
      <c r="AR132" s="144"/>
      <c r="AS132" s="144"/>
    </row>
    <row r="133" spans="1:45" ht="12.5">
      <c r="A133" s="4">
        <v>128</v>
      </c>
      <c r="B133" s="4" t="s">
        <v>139</v>
      </c>
      <c r="C133" s="4">
        <v>2305240119</v>
      </c>
      <c r="D133" s="4">
        <v>6880981637</v>
      </c>
      <c r="E133" s="147">
        <v>13</v>
      </c>
      <c r="F133" s="47" t="s">
        <v>1207</v>
      </c>
      <c r="G133" s="47" t="s">
        <v>1064</v>
      </c>
      <c r="H133" s="68" t="s">
        <v>152</v>
      </c>
      <c r="I133" s="142">
        <v>40944</v>
      </c>
      <c r="J133" s="47" t="s">
        <v>977</v>
      </c>
      <c r="K133" s="47">
        <v>68312005102</v>
      </c>
      <c r="L133" s="47" t="s">
        <v>2121</v>
      </c>
      <c r="M133" s="144"/>
      <c r="N133" s="47" t="s">
        <v>1895</v>
      </c>
      <c r="O133" s="47" t="s">
        <v>1891</v>
      </c>
      <c r="P133" s="317" t="s">
        <v>2121</v>
      </c>
      <c r="Q133" s="318"/>
      <c r="R133" s="47" t="s">
        <v>1895</v>
      </c>
      <c r="S133" s="47" t="s">
        <v>1891</v>
      </c>
      <c r="T133" s="47" t="s">
        <v>1891</v>
      </c>
      <c r="U133" s="144"/>
      <c r="V133" s="144"/>
      <c r="W133" s="47" t="s">
        <v>1891</v>
      </c>
      <c r="X133" s="144"/>
      <c r="Y133" s="144"/>
      <c r="Z133" s="47">
        <v>68312005102</v>
      </c>
      <c r="AA133" s="144"/>
      <c r="AB133" s="144"/>
      <c r="AC133" s="47" t="s">
        <v>1892</v>
      </c>
      <c r="AD133" s="317" t="s">
        <v>2025</v>
      </c>
      <c r="AE133" s="318"/>
      <c r="AF133" s="4">
        <v>0</v>
      </c>
      <c r="AG133" s="4">
        <v>0</v>
      </c>
      <c r="AH133" s="4">
        <v>1</v>
      </c>
      <c r="AI133" s="47" t="s">
        <v>2122</v>
      </c>
      <c r="AJ133" s="47" t="s">
        <v>1939</v>
      </c>
      <c r="AK133" s="47">
        <v>1988</v>
      </c>
      <c r="AL133" s="47" t="s">
        <v>2123</v>
      </c>
      <c r="AM133" s="47" t="s">
        <v>1939</v>
      </c>
      <c r="AN133" s="47">
        <v>1990</v>
      </c>
      <c r="AO133" s="47">
        <v>968680943</v>
      </c>
      <c r="AP133" s="144"/>
      <c r="AQ133" s="47">
        <v>969238810</v>
      </c>
      <c r="AR133" s="47">
        <v>968680943</v>
      </c>
      <c r="AS133" s="144"/>
    </row>
    <row r="134" spans="1:45" ht="12.5">
      <c r="A134" s="4">
        <v>129</v>
      </c>
      <c r="B134" s="4" t="s">
        <v>139</v>
      </c>
      <c r="C134" s="4">
        <v>2305219012</v>
      </c>
      <c r="D134" s="4">
        <v>6881032826</v>
      </c>
      <c r="E134" s="147">
        <v>14</v>
      </c>
      <c r="F134" s="47" t="s">
        <v>1208</v>
      </c>
      <c r="G134" s="47" t="s">
        <v>1209</v>
      </c>
      <c r="H134" s="68" t="s">
        <v>153</v>
      </c>
      <c r="I134" s="143">
        <v>41234</v>
      </c>
      <c r="J134" s="47" t="s">
        <v>982</v>
      </c>
      <c r="K134" s="47">
        <v>68212003199</v>
      </c>
      <c r="L134" s="47" t="s">
        <v>1894</v>
      </c>
      <c r="M134" s="144"/>
      <c r="N134" s="47" t="s">
        <v>1895</v>
      </c>
      <c r="O134" s="47" t="s">
        <v>1891</v>
      </c>
      <c r="P134" s="317" t="s">
        <v>1894</v>
      </c>
      <c r="Q134" s="318"/>
      <c r="R134" s="47" t="s">
        <v>1895</v>
      </c>
      <c r="S134" s="47" t="s">
        <v>1891</v>
      </c>
      <c r="T134" s="47" t="s">
        <v>1891</v>
      </c>
      <c r="U134" s="144"/>
      <c r="V134" s="144"/>
      <c r="W134" s="47" t="s">
        <v>1891</v>
      </c>
      <c r="X134" s="144"/>
      <c r="Y134" s="144"/>
      <c r="Z134" s="47">
        <v>68212003199</v>
      </c>
      <c r="AA134" s="144"/>
      <c r="AB134" s="144"/>
      <c r="AC134" s="47" t="s">
        <v>1892</v>
      </c>
      <c r="AD134" s="317" t="s">
        <v>2025</v>
      </c>
      <c r="AE134" s="318"/>
      <c r="AF134" s="4">
        <v>0</v>
      </c>
      <c r="AG134" s="4">
        <v>0</v>
      </c>
      <c r="AH134" s="4">
        <v>1</v>
      </c>
      <c r="AI134" s="47" t="s">
        <v>2124</v>
      </c>
      <c r="AJ134" s="47" t="s">
        <v>1939</v>
      </c>
      <c r="AK134" s="47">
        <v>1987</v>
      </c>
      <c r="AL134" s="47" t="s">
        <v>2125</v>
      </c>
      <c r="AM134" s="47" t="s">
        <v>1939</v>
      </c>
      <c r="AN134" s="47">
        <v>1990</v>
      </c>
      <c r="AO134" s="47">
        <v>985103007</v>
      </c>
      <c r="AP134" s="144"/>
      <c r="AQ134" s="47">
        <v>817998787</v>
      </c>
      <c r="AR134" s="47">
        <v>985103007</v>
      </c>
      <c r="AS134" s="144"/>
    </row>
    <row r="135" spans="1:45" ht="12.5">
      <c r="A135" s="4">
        <v>130</v>
      </c>
      <c r="B135" s="4" t="s">
        <v>139</v>
      </c>
      <c r="C135" s="4">
        <v>2305231757</v>
      </c>
      <c r="D135" s="4">
        <v>6820650683</v>
      </c>
      <c r="E135" s="147">
        <v>15</v>
      </c>
      <c r="F135" s="47" t="s">
        <v>1210</v>
      </c>
      <c r="G135" s="47" t="s">
        <v>1211</v>
      </c>
      <c r="H135" s="68" t="s">
        <v>154</v>
      </c>
      <c r="I135" s="142">
        <v>41139</v>
      </c>
      <c r="J135" s="47" t="s">
        <v>977</v>
      </c>
      <c r="K135" s="47">
        <v>68312009326</v>
      </c>
      <c r="L135" s="47" t="s">
        <v>2126</v>
      </c>
      <c r="M135" s="144"/>
      <c r="N135" s="47" t="s">
        <v>1897</v>
      </c>
      <c r="O135" s="47" t="s">
        <v>1891</v>
      </c>
      <c r="P135" s="317" t="s">
        <v>2126</v>
      </c>
      <c r="Q135" s="318"/>
      <c r="R135" s="47" t="s">
        <v>1897</v>
      </c>
      <c r="S135" s="47" t="s">
        <v>1891</v>
      </c>
      <c r="T135" s="47" t="s">
        <v>1891</v>
      </c>
      <c r="U135" s="144"/>
      <c r="V135" s="144"/>
      <c r="W135" s="47" t="s">
        <v>1891</v>
      </c>
      <c r="X135" s="144"/>
      <c r="Y135" s="144"/>
      <c r="Z135" s="47">
        <v>68312009326</v>
      </c>
      <c r="AA135" s="144"/>
      <c r="AB135" s="144"/>
      <c r="AC135" s="47" t="s">
        <v>1892</v>
      </c>
      <c r="AD135" s="47" t="s">
        <v>2018</v>
      </c>
      <c r="AE135" s="144"/>
      <c r="AF135" s="4">
        <v>0</v>
      </c>
      <c r="AG135" s="4">
        <v>0</v>
      </c>
      <c r="AH135" s="4">
        <v>1</v>
      </c>
      <c r="AI135" s="47" t="s">
        <v>2127</v>
      </c>
      <c r="AJ135" s="47" t="s">
        <v>1939</v>
      </c>
      <c r="AK135" s="47">
        <v>1988</v>
      </c>
      <c r="AL135" s="47" t="s">
        <v>2128</v>
      </c>
      <c r="AM135" s="47" t="s">
        <v>1939</v>
      </c>
      <c r="AN135" s="47">
        <v>1992</v>
      </c>
      <c r="AO135" s="47">
        <v>347547925</v>
      </c>
      <c r="AP135" s="144"/>
      <c r="AQ135" s="47">
        <v>365603611</v>
      </c>
      <c r="AR135" s="47">
        <v>347547925</v>
      </c>
      <c r="AS135" s="144"/>
    </row>
    <row r="136" spans="1:45" ht="12.5">
      <c r="A136" s="4">
        <v>131</v>
      </c>
      <c r="B136" s="4" t="s">
        <v>139</v>
      </c>
      <c r="C136" s="4">
        <v>2305212358</v>
      </c>
      <c r="D136" s="4">
        <v>6881032827</v>
      </c>
      <c r="E136" s="147">
        <v>16</v>
      </c>
      <c r="F136" s="47" t="s">
        <v>1212</v>
      </c>
      <c r="G136" s="47" t="s">
        <v>1213</v>
      </c>
      <c r="H136" s="68" t="s">
        <v>155</v>
      </c>
      <c r="I136" s="142">
        <v>40976</v>
      </c>
      <c r="J136" s="47" t="s">
        <v>977</v>
      </c>
      <c r="K136" s="47">
        <v>68312003415</v>
      </c>
      <c r="L136" s="47" t="s">
        <v>2129</v>
      </c>
      <c r="M136" s="144"/>
      <c r="N136" s="47" t="s">
        <v>1895</v>
      </c>
      <c r="O136" s="47" t="s">
        <v>1891</v>
      </c>
      <c r="P136" s="47" t="s">
        <v>2129</v>
      </c>
      <c r="Q136" s="144"/>
      <c r="R136" s="47" t="s">
        <v>1895</v>
      </c>
      <c r="S136" s="47" t="s">
        <v>1891</v>
      </c>
      <c r="T136" s="47" t="s">
        <v>1891</v>
      </c>
      <c r="U136" s="144"/>
      <c r="V136" s="144"/>
      <c r="W136" s="47" t="s">
        <v>1891</v>
      </c>
      <c r="X136" s="144"/>
      <c r="Y136" s="144"/>
      <c r="Z136" s="47">
        <v>68312003415</v>
      </c>
      <c r="AA136" s="144"/>
      <c r="AB136" s="144"/>
      <c r="AC136" s="47" t="s">
        <v>1892</v>
      </c>
      <c r="AD136" s="317" t="s">
        <v>2025</v>
      </c>
      <c r="AE136" s="318"/>
      <c r="AF136" s="4">
        <v>0</v>
      </c>
      <c r="AG136" s="4">
        <v>0</v>
      </c>
      <c r="AH136" s="4">
        <v>1</v>
      </c>
      <c r="AI136" s="47" t="s">
        <v>2130</v>
      </c>
      <c r="AJ136" s="47" t="s">
        <v>1939</v>
      </c>
      <c r="AK136" s="47">
        <v>1990</v>
      </c>
      <c r="AL136" s="47" t="s">
        <v>2131</v>
      </c>
      <c r="AM136" s="47" t="s">
        <v>1939</v>
      </c>
      <c r="AN136" s="47">
        <v>1985</v>
      </c>
      <c r="AO136" s="47">
        <v>814601936</v>
      </c>
      <c r="AP136" s="144"/>
      <c r="AQ136" s="47">
        <v>917285687</v>
      </c>
      <c r="AR136" s="47">
        <v>814601936</v>
      </c>
      <c r="AS136" s="144"/>
    </row>
    <row r="137" spans="1:45" ht="12.5">
      <c r="A137" s="4">
        <v>132</v>
      </c>
      <c r="B137" s="4" t="s">
        <v>139</v>
      </c>
      <c r="C137" s="4">
        <v>2305210128</v>
      </c>
      <c r="D137" s="4">
        <v>6821779141</v>
      </c>
      <c r="E137" s="147">
        <v>17</v>
      </c>
      <c r="F137" s="47" t="s">
        <v>1214</v>
      </c>
      <c r="G137" s="47" t="s">
        <v>1068</v>
      </c>
      <c r="H137" s="68" t="s">
        <v>156</v>
      </c>
      <c r="I137" s="142">
        <v>41059</v>
      </c>
      <c r="J137" s="47" t="s">
        <v>977</v>
      </c>
      <c r="K137" s="47">
        <v>68312010567</v>
      </c>
      <c r="L137" s="47" t="s">
        <v>2132</v>
      </c>
      <c r="M137" s="144"/>
      <c r="N137" s="47" t="s">
        <v>1895</v>
      </c>
      <c r="O137" s="47" t="s">
        <v>1891</v>
      </c>
      <c r="P137" s="317" t="s">
        <v>2132</v>
      </c>
      <c r="Q137" s="318"/>
      <c r="R137" s="47" t="s">
        <v>1895</v>
      </c>
      <c r="S137" s="47" t="s">
        <v>1891</v>
      </c>
      <c r="T137" s="47" t="s">
        <v>1891</v>
      </c>
      <c r="U137" s="144"/>
      <c r="V137" s="144"/>
      <c r="W137" s="47" t="s">
        <v>1891</v>
      </c>
      <c r="X137" s="144"/>
      <c r="Y137" s="144"/>
      <c r="Z137" s="47">
        <v>68312010567</v>
      </c>
      <c r="AA137" s="144"/>
      <c r="AB137" s="144"/>
      <c r="AC137" s="47" t="s">
        <v>1892</v>
      </c>
      <c r="AD137" s="317" t="s">
        <v>2025</v>
      </c>
      <c r="AE137" s="318"/>
      <c r="AF137" s="4">
        <v>0</v>
      </c>
      <c r="AG137" s="4">
        <v>0</v>
      </c>
      <c r="AH137" s="4">
        <v>1</v>
      </c>
      <c r="AI137" s="47" t="s">
        <v>2133</v>
      </c>
      <c r="AJ137" s="47" t="s">
        <v>1939</v>
      </c>
      <c r="AK137" s="47">
        <v>1979</v>
      </c>
      <c r="AL137" s="47" t="s">
        <v>2134</v>
      </c>
      <c r="AM137" s="47" t="s">
        <v>1939</v>
      </c>
      <c r="AN137" s="47">
        <v>1980</v>
      </c>
      <c r="AO137" s="47">
        <v>383232787</v>
      </c>
      <c r="AP137" s="144"/>
      <c r="AQ137" s="47">
        <v>382826352</v>
      </c>
      <c r="AR137" s="47">
        <v>383232787</v>
      </c>
      <c r="AS137" s="144"/>
    </row>
    <row r="138" spans="1:45" ht="12.5">
      <c r="A138" s="4">
        <v>133</v>
      </c>
      <c r="B138" s="4" t="s">
        <v>139</v>
      </c>
      <c r="C138" s="4">
        <v>2305216846</v>
      </c>
      <c r="D138" s="4">
        <v>6880981638</v>
      </c>
      <c r="E138" s="147">
        <v>18</v>
      </c>
      <c r="F138" s="47" t="s">
        <v>1215</v>
      </c>
      <c r="G138" s="47" t="s">
        <v>1216</v>
      </c>
      <c r="H138" s="68" t="s">
        <v>157</v>
      </c>
      <c r="I138" s="142">
        <v>41214</v>
      </c>
      <c r="J138" s="47" t="s">
        <v>982</v>
      </c>
      <c r="K138" s="47">
        <v>68212010095</v>
      </c>
      <c r="L138" s="47" t="s">
        <v>1894</v>
      </c>
      <c r="M138" s="144"/>
      <c r="N138" s="47" t="s">
        <v>1895</v>
      </c>
      <c r="O138" s="47" t="s">
        <v>1891</v>
      </c>
      <c r="P138" s="317" t="s">
        <v>1894</v>
      </c>
      <c r="Q138" s="318"/>
      <c r="R138" s="47" t="s">
        <v>1895</v>
      </c>
      <c r="S138" s="47" t="s">
        <v>1891</v>
      </c>
      <c r="T138" s="47" t="s">
        <v>1891</v>
      </c>
      <c r="U138" s="144"/>
      <c r="V138" s="144"/>
      <c r="W138" s="47" t="s">
        <v>1891</v>
      </c>
      <c r="X138" s="144"/>
      <c r="Y138" s="144"/>
      <c r="Z138" s="47">
        <v>68212010095</v>
      </c>
      <c r="AA138" s="144"/>
      <c r="AB138" s="144"/>
      <c r="AC138" s="47" t="s">
        <v>1892</v>
      </c>
      <c r="AD138" s="317" t="s">
        <v>2025</v>
      </c>
      <c r="AE138" s="318"/>
      <c r="AF138" s="4">
        <v>0</v>
      </c>
      <c r="AG138" s="4">
        <v>0</v>
      </c>
      <c r="AH138" s="4">
        <v>1</v>
      </c>
      <c r="AI138" s="47" t="s">
        <v>2135</v>
      </c>
      <c r="AJ138" s="47" t="s">
        <v>1939</v>
      </c>
      <c r="AK138" s="47">
        <v>1974</v>
      </c>
      <c r="AL138" s="47" t="s">
        <v>2136</v>
      </c>
      <c r="AM138" s="47" t="s">
        <v>1939</v>
      </c>
      <c r="AN138" s="47">
        <v>1980</v>
      </c>
      <c r="AO138" s="47">
        <v>367151476</v>
      </c>
      <c r="AP138" s="144"/>
      <c r="AQ138" s="47">
        <v>367151476</v>
      </c>
      <c r="AR138" s="144"/>
      <c r="AS138" s="144"/>
    </row>
    <row r="139" spans="1:45" ht="12.5">
      <c r="A139" s="4">
        <v>134</v>
      </c>
      <c r="B139" s="4" t="s">
        <v>139</v>
      </c>
      <c r="C139" s="4">
        <v>2305221266</v>
      </c>
      <c r="D139" s="4">
        <v>6802359819</v>
      </c>
      <c r="E139" s="147">
        <v>19</v>
      </c>
      <c r="F139" s="47" t="s">
        <v>1217</v>
      </c>
      <c r="G139" s="47" t="s">
        <v>1218</v>
      </c>
      <c r="H139" s="68" t="s">
        <v>158</v>
      </c>
      <c r="I139" s="142">
        <v>40934</v>
      </c>
      <c r="J139" s="47" t="s">
        <v>977</v>
      </c>
      <c r="K139" s="47">
        <v>63812007871</v>
      </c>
      <c r="L139" s="47" t="s">
        <v>1905</v>
      </c>
      <c r="M139" s="144"/>
      <c r="N139" s="47" t="s">
        <v>1897</v>
      </c>
      <c r="O139" s="47" t="s">
        <v>1891</v>
      </c>
      <c r="P139" s="47" t="s">
        <v>1905</v>
      </c>
      <c r="Q139" s="144"/>
      <c r="R139" s="47" t="s">
        <v>1897</v>
      </c>
      <c r="S139" s="47" t="s">
        <v>1891</v>
      </c>
      <c r="T139" s="47" t="s">
        <v>1891</v>
      </c>
      <c r="U139" s="144"/>
      <c r="V139" s="144"/>
      <c r="W139" s="47" t="s">
        <v>1891</v>
      </c>
      <c r="X139" s="144"/>
      <c r="Y139" s="144"/>
      <c r="Z139" s="47">
        <v>63812007871</v>
      </c>
      <c r="AA139" s="144"/>
      <c r="AB139" s="144"/>
      <c r="AC139" s="47" t="s">
        <v>1892</v>
      </c>
      <c r="AD139" s="317" t="s">
        <v>2038</v>
      </c>
      <c r="AE139" s="318"/>
      <c r="AF139" s="4">
        <v>0</v>
      </c>
      <c r="AG139" s="4">
        <v>0</v>
      </c>
      <c r="AH139" s="4">
        <v>1</v>
      </c>
      <c r="AI139" s="47" t="s">
        <v>2137</v>
      </c>
      <c r="AJ139" s="47" t="s">
        <v>1939</v>
      </c>
      <c r="AK139" s="47">
        <v>1975</v>
      </c>
      <c r="AL139" s="47" t="s">
        <v>2138</v>
      </c>
      <c r="AM139" s="47" t="s">
        <v>1939</v>
      </c>
      <c r="AN139" s="47">
        <v>1990</v>
      </c>
      <c r="AO139" s="47">
        <v>396958964</v>
      </c>
      <c r="AP139" s="144"/>
      <c r="AQ139" s="47">
        <v>396958964</v>
      </c>
      <c r="AR139" s="144"/>
      <c r="AS139" s="144"/>
    </row>
    <row r="140" spans="1:45" ht="12.5">
      <c r="A140" s="4">
        <v>135</v>
      </c>
      <c r="B140" s="4" t="s">
        <v>139</v>
      </c>
      <c r="C140" s="4">
        <v>2305235774</v>
      </c>
      <c r="D140" s="4">
        <v>6880981640</v>
      </c>
      <c r="E140" s="147">
        <v>20</v>
      </c>
      <c r="F140" s="47" t="s">
        <v>1219</v>
      </c>
      <c r="G140" s="47" t="s">
        <v>1220</v>
      </c>
      <c r="H140" s="68" t="s">
        <v>159</v>
      </c>
      <c r="I140" s="142">
        <v>40920</v>
      </c>
      <c r="J140" s="47" t="s">
        <v>977</v>
      </c>
      <c r="K140" s="47">
        <v>68312003462</v>
      </c>
      <c r="L140" s="47" t="s">
        <v>1910</v>
      </c>
      <c r="M140" s="144"/>
      <c r="N140" s="47" t="s">
        <v>1890</v>
      </c>
      <c r="O140" s="47" t="s">
        <v>1891</v>
      </c>
      <c r="P140" s="47" t="s">
        <v>1910</v>
      </c>
      <c r="Q140" s="144"/>
      <c r="R140" s="47" t="s">
        <v>1890</v>
      </c>
      <c r="S140" s="47" t="s">
        <v>1891</v>
      </c>
      <c r="T140" s="47" t="s">
        <v>1891</v>
      </c>
      <c r="U140" s="144"/>
      <c r="V140" s="144"/>
      <c r="W140" s="47" t="s">
        <v>1891</v>
      </c>
      <c r="X140" s="144"/>
      <c r="Y140" s="144"/>
      <c r="Z140" s="47">
        <v>68312003462</v>
      </c>
      <c r="AA140" s="144"/>
      <c r="AB140" s="144"/>
      <c r="AC140" s="47" t="s">
        <v>1892</v>
      </c>
      <c r="AD140" s="47" t="s">
        <v>2018</v>
      </c>
      <c r="AE140" s="144"/>
      <c r="AF140" s="4">
        <v>0</v>
      </c>
      <c r="AG140" s="4">
        <v>0</v>
      </c>
      <c r="AH140" s="4">
        <v>1</v>
      </c>
      <c r="AI140" s="47" t="s">
        <v>2139</v>
      </c>
      <c r="AJ140" s="47" t="s">
        <v>1939</v>
      </c>
      <c r="AK140" s="47">
        <v>1989</v>
      </c>
      <c r="AL140" s="47" t="s">
        <v>2140</v>
      </c>
      <c r="AM140" s="47" t="s">
        <v>1939</v>
      </c>
      <c r="AN140" s="47">
        <v>1991</v>
      </c>
      <c r="AO140" s="47">
        <v>329969116</v>
      </c>
      <c r="AP140" s="144"/>
      <c r="AQ140" s="47">
        <v>329969116</v>
      </c>
      <c r="AR140" s="47">
        <v>911671431</v>
      </c>
      <c r="AS140" s="144"/>
    </row>
    <row r="141" spans="1:45" ht="12.5">
      <c r="A141" s="4">
        <v>136</v>
      </c>
      <c r="B141" s="4" t="s">
        <v>139</v>
      </c>
      <c r="C141" s="4">
        <v>2305234238</v>
      </c>
      <c r="D141" s="4">
        <v>6880981641</v>
      </c>
      <c r="E141" s="147">
        <v>21</v>
      </c>
      <c r="F141" s="47" t="s">
        <v>1221</v>
      </c>
      <c r="G141" s="47" t="s">
        <v>1222</v>
      </c>
      <c r="H141" s="68" t="s">
        <v>160</v>
      </c>
      <c r="I141" s="142">
        <v>41059</v>
      </c>
      <c r="J141" s="47" t="s">
        <v>977</v>
      </c>
      <c r="K141" s="47">
        <v>68312015575</v>
      </c>
      <c r="L141" s="47" t="s">
        <v>2141</v>
      </c>
      <c r="M141" s="144"/>
      <c r="N141" s="47" t="s">
        <v>1897</v>
      </c>
      <c r="O141" s="47" t="s">
        <v>1891</v>
      </c>
      <c r="P141" s="47" t="s">
        <v>2141</v>
      </c>
      <c r="Q141" s="144"/>
      <c r="R141" s="47" t="s">
        <v>1897</v>
      </c>
      <c r="S141" s="47" t="s">
        <v>1891</v>
      </c>
      <c r="T141" s="47" t="s">
        <v>1891</v>
      </c>
      <c r="U141" s="144"/>
      <c r="V141" s="144"/>
      <c r="W141" s="47" t="s">
        <v>1891</v>
      </c>
      <c r="X141" s="144"/>
      <c r="Y141" s="144"/>
      <c r="Z141" s="47">
        <v>68312015575</v>
      </c>
      <c r="AA141" s="144"/>
      <c r="AB141" s="144"/>
      <c r="AC141" s="47" t="s">
        <v>1892</v>
      </c>
      <c r="AD141" s="47" t="s">
        <v>2018</v>
      </c>
      <c r="AE141" s="144"/>
      <c r="AF141" s="4">
        <v>0</v>
      </c>
      <c r="AG141" s="4">
        <v>0</v>
      </c>
      <c r="AH141" s="4">
        <v>1</v>
      </c>
      <c r="AI141" s="47" t="s">
        <v>2142</v>
      </c>
      <c r="AJ141" s="47" t="s">
        <v>1939</v>
      </c>
      <c r="AK141" s="47">
        <v>1992</v>
      </c>
      <c r="AL141" s="47" t="s">
        <v>2143</v>
      </c>
      <c r="AM141" s="47" t="s">
        <v>1939</v>
      </c>
      <c r="AN141" s="47">
        <v>1996</v>
      </c>
      <c r="AO141" s="47">
        <v>334910236</v>
      </c>
      <c r="AP141" s="144"/>
      <c r="AQ141" s="144"/>
      <c r="AR141" s="47">
        <v>971553521</v>
      </c>
      <c r="AS141" s="144"/>
    </row>
    <row r="142" spans="1:45" ht="12.5">
      <c r="A142" s="4">
        <v>137</v>
      </c>
      <c r="B142" s="4" t="s">
        <v>139</v>
      </c>
      <c r="C142" s="4">
        <v>2305221946</v>
      </c>
      <c r="D142" s="4">
        <v>6880981643</v>
      </c>
      <c r="E142" s="147">
        <v>22</v>
      </c>
      <c r="F142" s="47" t="s">
        <v>1223</v>
      </c>
      <c r="G142" s="47" t="s">
        <v>1224</v>
      </c>
      <c r="H142" s="68" t="s">
        <v>161</v>
      </c>
      <c r="I142" s="142">
        <v>41149</v>
      </c>
      <c r="J142" s="47" t="s">
        <v>977</v>
      </c>
      <c r="K142" s="47">
        <v>68312012943</v>
      </c>
      <c r="L142" s="47" t="s">
        <v>1899</v>
      </c>
      <c r="M142" s="144"/>
      <c r="N142" s="47" t="s">
        <v>1897</v>
      </c>
      <c r="O142" s="47" t="s">
        <v>1891</v>
      </c>
      <c r="P142" s="47" t="s">
        <v>1899</v>
      </c>
      <c r="Q142" s="144"/>
      <c r="R142" s="47" t="s">
        <v>1897</v>
      </c>
      <c r="S142" s="47" t="s">
        <v>1891</v>
      </c>
      <c r="T142" s="47" t="s">
        <v>1891</v>
      </c>
      <c r="U142" s="144"/>
      <c r="V142" s="144"/>
      <c r="W142" s="47" t="s">
        <v>1891</v>
      </c>
      <c r="X142" s="144"/>
      <c r="Y142" s="144"/>
      <c r="Z142" s="47">
        <v>68312012943</v>
      </c>
      <c r="AA142" s="144"/>
      <c r="AB142" s="144"/>
      <c r="AC142" s="47" t="s">
        <v>1892</v>
      </c>
      <c r="AD142" s="47" t="s">
        <v>2018</v>
      </c>
      <c r="AE142" s="144"/>
      <c r="AF142" s="4">
        <v>0</v>
      </c>
      <c r="AG142" s="4">
        <v>0</v>
      </c>
      <c r="AH142" s="4">
        <v>1</v>
      </c>
      <c r="AI142" s="47" t="s">
        <v>2144</v>
      </c>
      <c r="AJ142" s="47" t="s">
        <v>1939</v>
      </c>
      <c r="AK142" s="47">
        <v>1982</v>
      </c>
      <c r="AL142" s="47" t="s">
        <v>2145</v>
      </c>
      <c r="AM142" s="47" t="s">
        <v>1939</v>
      </c>
      <c r="AN142" s="47">
        <v>1982</v>
      </c>
      <c r="AO142" s="47">
        <v>983984037</v>
      </c>
      <c r="AP142" s="144"/>
      <c r="AQ142" s="47">
        <v>983984037</v>
      </c>
      <c r="AR142" s="144"/>
      <c r="AS142" s="144"/>
    </row>
    <row r="143" spans="1:45" ht="12.5">
      <c r="A143" s="4">
        <v>138</v>
      </c>
      <c r="B143" s="4" t="s">
        <v>162</v>
      </c>
      <c r="C143" s="4">
        <v>2305278481</v>
      </c>
      <c r="D143" s="4">
        <v>6840985376</v>
      </c>
      <c r="E143" s="147">
        <v>1</v>
      </c>
      <c r="F143" s="47" t="s">
        <v>1225</v>
      </c>
      <c r="G143" s="47" t="s">
        <v>1226</v>
      </c>
      <c r="H143" s="68" t="s">
        <v>163</v>
      </c>
      <c r="I143" s="142">
        <v>41075</v>
      </c>
      <c r="J143" s="47" t="s">
        <v>977</v>
      </c>
      <c r="K143" s="47">
        <v>68312006864</v>
      </c>
      <c r="L143" s="47" t="s">
        <v>1901</v>
      </c>
      <c r="M143" s="144"/>
      <c r="N143" s="47" t="s">
        <v>1890</v>
      </c>
      <c r="O143" s="47" t="s">
        <v>1891</v>
      </c>
      <c r="P143" s="47" t="s">
        <v>1901</v>
      </c>
      <c r="Q143" s="144"/>
      <c r="R143" s="47" t="s">
        <v>1890</v>
      </c>
      <c r="S143" s="47" t="s">
        <v>1891</v>
      </c>
      <c r="T143" s="47" t="s">
        <v>1891</v>
      </c>
      <c r="U143" s="144"/>
      <c r="V143" s="144"/>
      <c r="W143" s="47" t="s">
        <v>1891</v>
      </c>
      <c r="X143" s="144"/>
      <c r="Y143" s="144"/>
      <c r="Z143" s="47">
        <v>68312006864</v>
      </c>
      <c r="AA143" s="144"/>
      <c r="AB143" s="144"/>
      <c r="AC143" s="47" t="s">
        <v>2043</v>
      </c>
      <c r="AD143" s="47" t="s">
        <v>1893</v>
      </c>
      <c r="AE143" s="144"/>
      <c r="AF143" s="4">
        <v>0</v>
      </c>
      <c r="AG143" s="4">
        <v>0</v>
      </c>
      <c r="AH143" s="4">
        <v>1</v>
      </c>
      <c r="AI143" s="47" t="s">
        <v>2146</v>
      </c>
      <c r="AJ143" s="47" t="s">
        <v>1934</v>
      </c>
      <c r="AK143" s="47">
        <v>1981</v>
      </c>
      <c r="AL143" s="47" t="s">
        <v>2147</v>
      </c>
      <c r="AM143" s="47" t="s">
        <v>1934</v>
      </c>
      <c r="AN143" s="47">
        <v>1984</v>
      </c>
      <c r="AO143" s="47">
        <v>814358567</v>
      </c>
      <c r="AP143" s="144"/>
      <c r="AQ143" s="144"/>
      <c r="AR143" s="144"/>
      <c r="AS143" s="144"/>
    </row>
    <row r="144" spans="1:45" ht="12.5">
      <c r="A144" s="4">
        <v>139</v>
      </c>
      <c r="B144" s="4" t="s">
        <v>162</v>
      </c>
      <c r="C144" s="4">
        <v>2305276829</v>
      </c>
      <c r="D144" s="4">
        <v>6800705675</v>
      </c>
      <c r="E144" s="147">
        <v>2</v>
      </c>
      <c r="F144" s="47" t="s">
        <v>1227</v>
      </c>
      <c r="G144" s="47" t="s">
        <v>1142</v>
      </c>
      <c r="H144" s="68" t="s">
        <v>164</v>
      </c>
      <c r="I144" s="142">
        <v>41154</v>
      </c>
      <c r="J144" s="47" t="s">
        <v>977</v>
      </c>
      <c r="K144" s="47">
        <v>68312010959</v>
      </c>
      <c r="L144" s="47" t="s">
        <v>1888</v>
      </c>
      <c r="M144" s="144"/>
      <c r="N144" s="47" t="s">
        <v>1890</v>
      </c>
      <c r="O144" s="47" t="s">
        <v>1891</v>
      </c>
      <c r="P144" s="47" t="s">
        <v>1888</v>
      </c>
      <c r="Q144" s="144"/>
      <c r="R144" s="47" t="s">
        <v>1890</v>
      </c>
      <c r="S144" s="47" t="s">
        <v>1891</v>
      </c>
      <c r="T144" s="47" t="s">
        <v>1891</v>
      </c>
      <c r="U144" s="144"/>
      <c r="V144" s="144"/>
      <c r="W144" s="47" t="s">
        <v>1891</v>
      </c>
      <c r="X144" s="144"/>
      <c r="Y144" s="144"/>
      <c r="Z144" s="47">
        <v>68312010959</v>
      </c>
      <c r="AA144" s="144"/>
      <c r="AB144" s="144"/>
      <c r="AC144" s="47" t="s">
        <v>1232</v>
      </c>
      <c r="AD144" s="317" t="s">
        <v>2025</v>
      </c>
      <c r="AE144" s="318"/>
      <c r="AF144" s="4">
        <v>0</v>
      </c>
      <c r="AG144" s="4">
        <v>0</v>
      </c>
      <c r="AH144" s="4">
        <v>1</v>
      </c>
      <c r="AI144" s="47" t="s">
        <v>2148</v>
      </c>
      <c r="AJ144" s="47" t="s">
        <v>1948</v>
      </c>
      <c r="AK144" s="47">
        <v>1985</v>
      </c>
      <c r="AL144" s="47" t="s">
        <v>2149</v>
      </c>
      <c r="AM144" s="47" t="s">
        <v>1948</v>
      </c>
      <c r="AN144" s="47">
        <v>1986</v>
      </c>
      <c r="AO144" s="47">
        <v>944747729</v>
      </c>
      <c r="AP144" s="144"/>
      <c r="AQ144" s="144"/>
      <c r="AR144" s="144"/>
      <c r="AS144" s="144"/>
    </row>
    <row r="145" spans="1:45" ht="12.5">
      <c r="A145" s="4">
        <v>140</v>
      </c>
      <c r="B145" s="4" t="s">
        <v>162</v>
      </c>
      <c r="C145" s="4">
        <v>2305276521</v>
      </c>
      <c r="D145" s="4">
        <v>6881036411</v>
      </c>
      <c r="E145" s="147">
        <v>3</v>
      </c>
      <c r="F145" s="47" t="s">
        <v>1228</v>
      </c>
      <c r="G145" s="47" t="s">
        <v>1229</v>
      </c>
      <c r="H145" s="68" t="s">
        <v>165</v>
      </c>
      <c r="I145" s="142">
        <v>41134</v>
      </c>
      <c r="J145" s="47" t="s">
        <v>982</v>
      </c>
      <c r="K145" s="47">
        <v>68212002319</v>
      </c>
      <c r="L145" s="47" t="s">
        <v>2150</v>
      </c>
      <c r="M145" s="144"/>
      <c r="N145" s="47" t="s">
        <v>1897</v>
      </c>
      <c r="O145" s="47" t="s">
        <v>1891</v>
      </c>
      <c r="P145" s="47" t="s">
        <v>2150</v>
      </c>
      <c r="Q145" s="144"/>
      <c r="R145" s="47" t="s">
        <v>1897</v>
      </c>
      <c r="S145" s="47" t="s">
        <v>1891</v>
      </c>
      <c r="T145" s="47" t="s">
        <v>1891</v>
      </c>
      <c r="U145" s="144"/>
      <c r="V145" s="144"/>
      <c r="W145" s="47" t="s">
        <v>1891</v>
      </c>
      <c r="X145" s="144"/>
      <c r="Y145" s="144"/>
      <c r="Z145" s="47">
        <v>68212002319</v>
      </c>
      <c r="AA145" s="144"/>
      <c r="AB145" s="144"/>
      <c r="AC145" s="47" t="s">
        <v>1232</v>
      </c>
      <c r="AD145" s="47" t="s">
        <v>2018</v>
      </c>
      <c r="AE145" s="144"/>
      <c r="AF145" s="4">
        <v>0</v>
      </c>
      <c r="AG145" s="4">
        <v>0</v>
      </c>
      <c r="AH145" s="4">
        <v>1</v>
      </c>
      <c r="AI145" s="144"/>
      <c r="AJ145" s="144"/>
      <c r="AK145" s="144"/>
      <c r="AL145" s="47" t="s">
        <v>2151</v>
      </c>
      <c r="AM145" s="47" t="s">
        <v>1934</v>
      </c>
      <c r="AN145" s="47">
        <v>1993</v>
      </c>
      <c r="AO145" s="47">
        <v>372909750</v>
      </c>
      <c r="AP145" s="144"/>
      <c r="AQ145" s="144"/>
      <c r="AR145" s="144"/>
      <c r="AS145" s="144"/>
    </row>
    <row r="146" spans="1:45" ht="12.5">
      <c r="A146" s="4">
        <v>141</v>
      </c>
      <c r="B146" s="4" t="s">
        <v>162</v>
      </c>
      <c r="C146" s="4">
        <v>2305276612</v>
      </c>
      <c r="D146" s="4">
        <v>6881036412</v>
      </c>
      <c r="E146" s="147">
        <v>4</v>
      </c>
      <c r="F146" s="47" t="s">
        <v>1230</v>
      </c>
      <c r="G146" s="47" t="s">
        <v>1231</v>
      </c>
      <c r="H146" s="68" t="s">
        <v>166</v>
      </c>
      <c r="I146" s="142">
        <v>41049</v>
      </c>
      <c r="J146" s="47" t="s">
        <v>982</v>
      </c>
      <c r="K146" s="47">
        <v>68212003009</v>
      </c>
      <c r="L146" s="47" t="s">
        <v>2152</v>
      </c>
      <c r="M146" s="144"/>
      <c r="N146" s="47" t="s">
        <v>1890</v>
      </c>
      <c r="O146" s="47" t="s">
        <v>1891</v>
      </c>
      <c r="P146" s="47" t="s">
        <v>2152</v>
      </c>
      <c r="Q146" s="144"/>
      <c r="R146" s="47" t="s">
        <v>1890</v>
      </c>
      <c r="S146" s="47" t="s">
        <v>1891</v>
      </c>
      <c r="T146" s="47" t="s">
        <v>1891</v>
      </c>
      <c r="U146" s="144"/>
      <c r="V146" s="144"/>
      <c r="W146" s="47" t="s">
        <v>1891</v>
      </c>
      <c r="X146" s="144"/>
      <c r="Y146" s="144"/>
      <c r="Z146" s="47">
        <v>68212003009</v>
      </c>
      <c r="AA146" s="144"/>
      <c r="AB146" s="144"/>
      <c r="AC146" s="47" t="s">
        <v>1232</v>
      </c>
      <c r="AD146" s="317" t="s">
        <v>2025</v>
      </c>
      <c r="AE146" s="318"/>
      <c r="AF146" s="4">
        <v>0</v>
      </c>
      <c r="AG146" s="4">
        <v>0</v>
      </c>
      <c r="AH146" s="4">
        <v>1</v>
      </c>
      <c r="AI146" s="47" t="s">
        <v>2153</v>
      </c>
      <c r="AJ146" s="47" t="s">
        <v>1934</v>
      </c>
      <c r="AK146" s="47">
        <v>1995</v>
      </c>
      <c r="AL146" s="47" t="s">
        <v>2154</v>
      </c>
      <c r="AM146" s="47" t="s">
        <v>1934</v>
      </c>
      <c r="AN146" s="47">
        <v>1988</v>
      </c>
      <c r="AO146" s="47">
        <v>332301791</v>
      </c>
      <c r="AP146" s="144"/>
      <c r="AQ146" s="144"/>
      <c r="AR146" s="144"/>
      <c r="AS146" s="144"/>
    </row>
    <row r="147" spans="1:45" ht="12.5">
      <c r="A147" s="4">
        <v>142</v>
      </c>
      <c r="B147" s="4" t="s">
        <v>162</v>
      </c>
      <c r="C147" s="4">
        <v>2305277537</v>
      </c>
      <c r="D147" s="4">
        <v>6881036413</v>
      </c>
      <c r="E147" s="147">
        <v>5</v>
      </c>
      <c r="F147" s="47" t="s">
        <v>1232</v>
      </c>
      <c r="G147" s="47" t="s">
        <v>1233</v>
      </c>
      <c r="H147" s="68" t="s">
        <v>167</v>
      </c>
      <c r="I147" s="142">
        <v>40936</v>
      </c>
      <c r="J147" s="47" t="s">
        <v>977</v>
      </c>
      <c r="K147" s="47">
        <v>68312010364</v>
      </c>
      <c r="L147" s="47" t="s">
        <v>2155</v>
      </c>
      <c r="M147" s="144"/>
      <c r="N147" s="47" t="s">
        <v>1890</v>
      </c>
      <c r="O147" s="47" t="s">
        <v>1891</v>
      </c>
      <c r="P147" s="47" t="s">
        <v>2155</v>
      </c>
      <c r="Q147" s="144"/>
      <c r="R147" s="47" t="s">
        <v>1890</v>
      </c>
      <c r="S147" s="47" t="s">
        <v>1891</v>
      </c>
      <c r="T147" s="47" t="s">
        <v>1891</v>
      </c>
      <c r="U147" s="144"/>
      <c r="V147" s="144"/>
      <c r="W147" s="47" t="s">
        <v>1891</v>
      </c>
      <c r="X147" s="144"/>
      <c r="Y147" s="144"/>
      <c r="Z147" s="47">
        <v>68312010364</v>
      </c>
      <c r="AA147" s="144"/>
      <c r="AB147" s="144"/>
      <c r="AC147" s="47" t="s">
        <v>1892</v>
      </c>
      <c r="AD147" s="317" t="s">
        <v>2025</v>
      </c>
      <c r="AE147" s="318"/>
      <c r="AF147" s="4">
        <v>0</v>
      </c>
      <c r="AG147" s="4">
        <v>0</v>
      </c>
      <c r="AH147" s="4">
        <v>1</v>
      </c>
      <c r="AI147" s="47" t="s">
        <v>2156</v>
      </c>
      <c r="AJ147" s="47" t="s">
        <v>1934</v>
      </c>
      <c r="AK147" s="47">
        <v>1990</v>
      </c>
      <c r="AL147" s="47" t="s">
        <v>2157</v>
      </c>
      <c r="AM147" s="47" t="s">
        <v>1934</v>
      </c>
      <c r="AN147" s="47">
        <v>1992</v>
      </c>
      <c r="AO147" s="47">
        <v>376417212</v>
      </c>
      <c r="AP147" s="144"/>
      <c r="AQ147" s="144"/>
      <c r="AR147" s="144"/>
      <c r="AS147" s="144"/>
    </row>
    <row r="148" spans="1:45" ht="12.5">
      <c r="A148" s="4">
        <v>143</v>
      </c>
      <c r="B148" s="4" t="s">
        <v>162</v>
      </c>
      <c r="C148" s="4">
        <v>2305264699</v>
      </c>
      <c r="D148" s="4">
        <v>6821289139</v>
      </c>
      <c r="E148" s="147">
        <v>6</v>
      </c>
      <c r="F148" s="47" t="s">
        <v>1232</v>
      </c>
      <c r="G148" s="47" t="s">
        <v>1234</v>
      </c>
      <c r="H148" s="68" t="s">
        <v>168</v>
      </c>
      <c r="I148" s="142">
        <v>41016</v>
      </c>
      <c r="J148" s="47" t="s">
        <v>977</v>
      </c>
      <c r="K148" s="47">
        <v>68312002693</v>
      </c>
      <c r="L148" s="47" t="s">
        <v>2158</v>
      </c>
      <c r="M148" s="144"/>
      <c r="N148" s="47" t="s">
        <v>1895</v>
      </c>
      <c r="O148" s="47" t="s">
        <v>1891</v>
      </c>
      <c r="P148" s="47" t="s">
        <v>2158</v>
      </c>
      <c r="Q148" s="144"/>
      <c r="R148" s="47" t="s">
        <v>1895</v>
      </c>
      <c r="S148" s="47" t="s">
        <v>1891</v>
      </c>
      <c r="T148" s="47" t="s">
        <v>1891</v>
      </c>
      <c r="U148" s="144"/>
      <c r="V148" s="144"/>
      <c r="W148" s="47" t="s">
        <v>1891</v>
      </c>
      <c r="X148" s="144"/>
      <c r="Y148" s="144"/>
      <c r="Z148" s="47">
        <v>68312002693</v>
      </c>
      <c r="AA148" s="144"/>
      <c r="AB148" s="144"/>
      <c r="AC148" s="47" t="s">
        <v>1232</v>
      </c>
      <c r="AD148" s="47" t="s">
        <v>2018</v>
      </c>
      <c r="AE148" s="144"/>
      <c r="AF148" s="4">
        <v>0</v>
      </c>
      <c r="AG148" s="4">
        <v>0</v>
      </c>
      <c r="AH148" s="4">
        <v>1</v>
      </c>
      <c r="AI148" s="47" t="s">
        <v>2159</v>
      </c>
      <c r="AJ148" s="47" t="s">
        <v>1934</v>
      </c>
      <c r="AK148" s="47">
        <v>1991</v>
      </c>
      <c r="AL148" s="47" t="s">
        <v>2160</v>
      </c>
      <c r="AM148" s="47" t="s">
        <v>1934</v>
      </c>
      <c r="AN148" s="47">
        <v>1988</v>
      </c>
      <c r="AO148" s="47">
        <v>968079519</v>
      </c>
      <c r="AP148" s="144"/>
      <c r="AQ148" s="144"/>
      <c r="AR148" s="144"/>
      <c r="AS148" s="144"/>
    </row>
    <row r="149" spans="1:45" ht="12.5">
      <c r="A149" s="4">
        <v>144</v>
      </c>
      <c r="B149" s="4" t="s">
        <v>162</v>
      </c>
      <c r="C149" s="4">
        <v>2305275580</v>
      </c>
      <c r="D149" s="4">
        <v>6881036414</v>
      </c>
      <c r="E149" s="147">
        <v>7</v>
      </c>
      <c r="F149" s="47" t="s">
        <v>1235</v>
      </c>
      <c r="G149" s="47" t="s">
        <v>1236</v>
      </c>
      <c r="H149" s="68" t="s">
        <v>169</v>
      </c>
      <c r="I149" s="142">
        <v>41111</v>
      </c>
      <c r="J149" s="47" t="s">
        <v>977</v>
      </c>
      <c r="K149" s="47">
        <v>68312005906</v>
      </c>
      <c r="L149" s="47" t="s">
        <v>2161</v>
      </c>
      <c r="M149" s="144"/>
      <c r="N149" s="47" t="s">
        <v>1897</v>
      </c>
      <c r="O149" s="47" t="s">
        <v>1891</v>
      </c>
      <c r="P149" s="47" t="s">
        <v>2161</v>
      </c>
      <c r="Q149" s="144"/>
      <c r="R149" s="47" t="s">
        <v>1897</v>
      </c>
      <c r="S149" s="47" t="s">
        <v>1891</v>
      </c>
      <c r="T149" s="47" t="s">
        <v>1891</v>
      </c>
      <c r="U149" s="144"/>
      <c r="V149" s="144"/>
      <c r="W149" s="47" t="s">
        <v>1891</v>
      </c>
      <c r="X149" s="144"/>
      <c r="Y149" s="144"/>
      <c r="Z149" s="47">
        <v>68312005906</v>
      </c>
      <c r="AA149" s="144"/>
      <c r="AB149" s="144"/>
      <c r="AC149" s="47" t="s">
        <v>1232</v>
      </c>
      <c r="AD149" s="317" t="s">
        <v>2038</v>
      </c>
      <c r="AE149" s="318"/>
      <c r="AF149" s="4">
        <v>0</v>
      </c>
      <c r="AG149" s="4">
        <v>0</v>
      </c>
      <c r="AH149" s="4">
        <v>1</v>
      </c>
      <c r="AI149" s="47" t="s">
        <v>2162</v>
      </c>
      <c r="AJ149" s="47" t="s">
        <v>1934</v>
      </c>
      <c r="AK149" s="47">
        <v>1987</v>
      </c>
      <c r="AL149" s="47" t="s">
        <v>2163</v>
      </c>
      <c r="AM149" s="47" t="s">
        <v>1934</v>
      </c>
      <c r="AN149" s="47">
        <v>1988</v>
      </c>
      <c r="AO149" s="47">
        <v>364870802</v>
      </c>
      <c r="AP149" s="144"/>
      <c r="AQ149" s="144"/>
      <c r="AR149" s="144"/>
      <c r="AS149" s="144"/>
    </row>
    <row r="150" spans="1:45" ht="12.5">
      <c r="A150" s="4">
        <v>145</v>
      </c>
      <c r="B150" s="4" t="s">
        <v>162</v>
      </c>
      <c r="C150" s="4">
        <v>2305266545</v>
      </c>
      <c r="D150" s="4">
        <v>6881036415</v>
      </c>
      <c r="E150" s="147">
        <v>8</v>
      </c>
      <c r="F150" s="47" t="s">
        <v>1215</v>
      </c>
      <c r="G150" s="47" t="s">
        <v>1237</v>
      </c>
      <c r="H150" s="68" t="s">
        <v>170</v>
      </c>
      <c r="I150" s="142">
        <v>40991</v>
      </c>
      <c r="J150" s="47" t="s">
        <v>977</v>
      </c>
      <c r="K150" s="47">
        <v>68312006047</v>
      </c>
      <c r="L150" s="317" t="s">
        <v>2103</v>
      </c>
      <c r="M150" s="318"/>
      <c r="N150" s="47" t="s">
        <v>1895</v>
      </c>
      <c r="O150" s="47" t="s">
        <v>1891</v>
      </c>
      <c r="P150" s="317" t="s">
        <v>2103</v>
      </c>
      <c r="Q150" s="318"/>
      <c r="R150" s="47" t="s">
        <v>1895</v>
      </c>
      <c r="S150" s="47" t="s">
        <v>1891</v>
      </c>
      <c r="T150" s="47" t="s">
        <v>1891</v>
      </c>
      <c r="U150" s="144"/>
      <c r="V150" s="144"/>
      <c r="W150" s="47" t="s">
        <v>1891</v>
      </c>
      <c r="X150" s="144"/>
      <c r="Y150" s="144"/>
      <c r="Z150" s="47">
        <v>68312006047</v>
      </c>
      <c r="AA150" s="144"/>
      <c r="AB150" s="144"/>
      <c r="AC150" s="47" t="s">
        <v>1937</v>
      </c>
      <c r="AD150" s="317" t="s">
        <v>2025</v>
      </c>
      <c r="AE150" s="318"/>
      <c r="AF150" s="4">
        <v>0</v>
      </c>
      <c r="AG150" s="4">
        <v>0</v>
      </c>
      <c r="AH150" s="4">
        <v>1</v>
      </c>
      <c r="AI150" s="47" t="s">
        <v>2164</v>
      </c>
      <c r="AJ150" s="47" t="s">
        <v>1934</v>
      </c>
      <c r="AK150" s="47">
        <v>1986</v>
      </c>
      <c r="AL150" s="47" t="s">
        <v>2165</v>
      </c>
      <c r="AM150" s="47" t="s">
        <v>1934</v>
      </c>
      <c r="AN150" s="47">
        <v>1988</v>
      </c>
      <c r="AO150" s="47">
        <v>971929103</v>
      </c>
      <c r="AP150" s="144"/>
      <c r="AQ150" s="144"/>
      <c r="AR150" s="144"/>
      <c r="AS150" s="144"/>
    </row>
    <row r="151" spans="1:45" ht="12.5">
      <c r="A151" s="4">
        <v>146</v>
      </c>
      <c r="B151" s="4" t="s">
        <v>162</v>
      </c>
      <c r="C151" s="4">
        <v>2305274166</v>
      </c>
      <c r="D151" s="4">
        <v>6802248562</v>
      </c>
      <c r="E151" s="147">
        <v>9</v>
      </c>
      <c r="F151" s="47" t="s">
        <v>1238</v>
      </c>
      <c r="G151" s="47" t="s">
        <v>1239</v>
      </c>
      <c r="H151" s="68" t="s">
        <v>171</v>
      </c>
      <c r="I151" s="143">
        <v>41239</v>
      </c>
      <c r="J151" s="47" t="s">
        <v>977</v>
      </c>
      <c r="K151" s="47">
        <v>68312013876</v>
      </c>
      <c r="L151" s="47" t="s">
        <v>1914</v>
      </c>
      <c r="M151" s="144"/>
      <c r="N151" s="47" t="s">
        <v>1897</v>
      </c>
      <c r="O151" s="47" t="s">
        <v>1891</v>
      </c>
      <c r="P151" s="47" t="s">
        <v>1914</v>
      </c>
      <c r="Q151" s="144"/>
      <c r="R151" s="47" t="s">
        <v>1897</v>
      </c>
      <c r="S151" s="47" t="s">
        <v>1891</v>
      </c>
      <c r="T151" s="47" t="s">
        <v>1891</v>
      </c>
      <c r="U151" s="144"/>
      <c r="V151" s="144"/>
      <c r="W151" s="47" t="s">
        <v>1891</v>
      </c>
      <c r="X151" s="144"/>
      <c r="Y151" s="144"/>
      <c r="Z151" s="47">
        <v>68312013876</v>
      </c>
      <c r="AA151" s="144"/>
      <c r="AB151" s="144"/>
      <c r="AC151" s="47" t="s">
        <v>1232</v>
      </c>
      <c r="AD151" s="47" t="s">
        <v>1893</v>
      </c>
      <c r="AE151" s="144"/>
      <c r="AF151" s="4">
        <v>0</v>
      </c>
      <c r="AG151" s="4">
        <v>0</v>
      </c>
      <c r="AH151" s="4">
        <v>1</v>
      </c>
      <c r="AI151" s="47" t="s">
        <v>2166</v>
      </c>
      <c r="AJ151" s="47" t="s">
        <v>1939</v>
      </c>
      <c r="AK151" s="47">
        <v>1988</v>
      </c>
      <c r="AL151" s="47" t="s">
        <v>2167</v>
      </c>
      <c r="AM151" s="47" t="s">
        <v>1939</v>
      </c>
      <c r="AN151" s="47">
        <v>1989</v>
      </c>
      <c r="AO151" s="47">
        <v>332118452</v>
      </c>
      <c r="AP151" s="144"/>
      <c r="AQ151" s="144"/>
      <c r="AR151" s="144"/>
      <c r="AS151" s="144"/>
    </row>
    <row r="152" spans="1:45" ht="12.5">
      <c r="A152" s="4">
        <v>147</v>
      </c>
      <c r="B152" s="4" t="s">
        <v>162</v>
      </c>
      <c r="C152" s="4">
        <v>2305272631</v>
      </c>
      <c r="D152" s="4">
        <v>6881036416</v>
      </c>
      <c r="E152" s="147">
        <v>10</v>
      </c>
      <c r="F152" s="47" t="s">
        <v>1240</v>
      </c>
      <c r="G152" s="47" t="s">
        <v>1108</v>
      </c>
      <c r="H152" s="68" t="s">
        <v>172</v>
      </c>
      <c r="I152" s="142">
        <v>40920</v>
      </c>
      <c r="J152" s="47" t="s">
        <v>977</v>
      </c>
      <c r="K152" s="47">
        <v>68312004266</v>
      </c>
      <c r="L152" s="47" t="s">
        <v>1888</v>
      </c>
      <c r="M152" s="144"/>
      <c r="N152" s="47" t="s">
        <v>1897</v>
      </c>
      <c r="O152" s="47" t="s">
        <v>1891</v>
      </c>
      <c r="P152" s="47" t="s">
        <v>1888</v>
      </c>
      <c r="Q152" s="144"/>
      <c r="R152" s="47" t="s">
        <v>1897</v>
      </c>
      <c r="S152" s="47" t="s">
        <v>1891</v>
      </c>
      <c r="T152" s="47" t="s">
        <v>1891</v>
      </c>
      <c r="U152" s="144"/>
      <c r="V152" s="144"/>
      <c r="W152" s="47" t="s">
        <v>1891</v>
      </c>
      <c r="X152" s="144"/>
      <c r="Y152" s="144"/>
      <c r="Z152" s="47">
        <v>68312004266</v>
      </c>
      <c r="AA152" s="144"/>
      <c r="AB152" s="144"/>
      <c r="AC152" s="47" t="s">
        <v>1232</v>
      </c>
      <c r="AD152" s="47" t="s">
        <v>2018</v>
      </c>
      <c r="AE152" s="144"/>
      <c r="AF152" s="4">
        <v>0</v>
      </c>
      <c r="AG152" s="4">
        <v>0</v>
      </c>
      <c r="AH152" s="4">
        <v>1</v>
      </c>
      <c r="AI152" s="47" t="s">
        <v>2168</v>
      </c>
      <c r="AJ152" s="47" t="s">
        <v>1934</v>
      </c>
      <c r="AK152" s="47">
        <v>1991</v>
      </c>
      <c r="AL152" s="47" t="s">
        <v>2169</v>
      </c>
      <c r="AM152" s="47" t="s">
        <v>1934</v>
      </c>
      <c r="AN152" s="47">
        <v>1995</v>
      </c>
      <c r="AO152" s="47">
        <v>364040805</v>
      </c>
      <c r="AP152" s="144"/>
      <c r="AQ152" s="144"/>
      <c r="AR152" s="144"/>
      <c r="AS152" s="144"/>
    </row>
    <row r="153" spans="1:45" ht="12.5">
      <c r="A153" s="4">
        <v>148</v>
      </c>
      <c r="B153" s="4" t="s">
        <v>162</v>
      </c>
      <c r="C153" s="4">
        <v>2305268909</v>
      </c>
      <c r="D153" s="4">
        <v>6881036417</v>
      </c>
      <c r="E153" s="147">
        <v>11</v>
      </c>
      <c r="F153" s="47" t="s">
        <v>1241</v>
      </c>
      <c r="G153" s="47" t="s">
        <v>1242</v>
      </c>
      <c r="H153" s="68" t="s">
        <v>173</v>
      </c>
      <c r="I153" s="143">
        <v>41198</v>
      </c>
      <c r="J153" s="47" t="s">
        <v>977</v>
      </c>
      <c r="K153" s="47">
        <v>68312009755</v>
      </c>
      <c r="L153" s="47" t="s">
        <v>1908</v>
      </c>
      <c r="M153" s="144"/>
      <c r="N153" s="47" t="s">
        <v>1895</v>
      </c>
      <c r="O153" s="47" t="s">
        <v>1891</v>
      </c>
      <c r="P153" s="47" t="s">
        <v>1908</v>
      </c>
      <c r="Q153" s="144"/>
      <c r="R153" s="47" t="s">
        <v>1895</v>
      </c>
      <c r="S153" s="47" t="s">
        <v>1891</v>
      </c>
      <c r="T153" s="47" t="s">
        <v>1891</v>
      </c>
      <c r="U153" s="144"/>
      <c r="V153" s="144"/>
      <c r="W153" s="47" t="s">
        <v>1891</v>
      </c>
      <c r="X153" s="144"/>
      <c r="Y153" s="144"/>
      <c r="Z153" s="47">
        <v>68312009755</v>
      </c>
      <c r="AA153" s="144"/>
      <c r="AB153" s="144"/>
      <c r="AC153" s="47" t="s">
        <v>1232</v>
      </c>
      <c r="AD153" s="47" t="s">
        <v>2018</v>
      </c>
      <c r="AE153" s="144"/>
      <c r="AF153" s="4">
        <v>0</v>
      </c>
      <c r="AG153" s="4">
        <v>0</v>
      </c>
      <c r="AH153" s="4">
        <v>1</v>
      </c>
      <c r="AI153" s="47" t="s">
        <v>2170</v>
      </c>
      <c r="AJ153" s="47" t="s">
        <v>1934</v>
      </c>
      <c r="AK153" s="47">
        <v>1953</v>
      </c>
      <c r="AL153" s="47" t="s">
        <v>2171</v>
      </c>
      <c r="AM153" s="47" t="s">
        <v>1934</v>
      </c>
      <c r="AN153" s="47">
        <v>1968</v>
      </c>
      <c r="AO153" s="47">
        <v>366419388</v>
      </c>
      <c r="AP153" s="144"/>
      <c r="AQ153" s="144"/>
      <c r="AR153" s="144"/>
      <c r="AS153" s="144"/>
    </row>
    <row r="154" spans="1:45" ht="12.5">
      <c r="A154" s="4">
        <v>149</v>
      </c>
      <c r="B154" s="4" t="s">
        <v>162</v>
      </c>
      <c r="C154" s="4">
        <v>2305265659</v>
      </c>
      <c r="D154" s="4">
        <v>6881036418</v>
      </c>
      <c r="E154" s="147">
        <v>12</v>
      </c>
      <c r="F154" s="47" t="s">
        <v>1243</v>
      </c>
      <c r="G154" s="47" t="s">
        <v>1244</v>
      </c>
      <c r="H154" s="68" t="s">
        <v>174</v>
      </c>
      <c r="I154" s="142">
        <v>40909</v>
      </c>
      <c r="J154" s="47" t="s">
        <v>982</v>
      </c>
      <c r="K154" s="47">
        <v>68212009370</v>
      </c>
      <c r="L154" s="47" t="s">
        <v>2172</v>
      </c>
      <c r="M154" s="144"/>
      <c r="N154" s="47" t="s">
        <v>1895</v>
      </c>
      <c r="O154" s="47" t="s">
        <v>1891</v>
      </c>
      <c r="P154" s="47" t="s">
        <v>2172</v>
      </c>
      <c r="Q154" s="144"/>
      <c r="R154" s="47" t="s">
        <v>1895</v>
      </c>
      <c r="S154" s="47" t="s">
        <v>1891</v>
      </c>
      <c r="T154" s="47" t="s">
        <v>1891</v>
      </c>
      <c r="U154" s="144"/>
      <c r="V154" s="144"/>
      <c r="W154" s="47" t="s">
        <v>1891</v>
      </c>
      <c r="X154" s="144"/>
      <c r="Y154" s="144"/>
      <c r="Z154" s="47">
        <v>68212009370</v>
      </c>
      <c r="AA154" s="144"/>
      <c r="AB154" s="144"/>
      <c r="AC154" s="47" t="s">
        <v>1892</v>
      </c>
      <c r="AD154" s="47" t="s">
        <v>2018</v>
      </c>
      <c r="AE154" s="144"/>
      <c r="AF154" s="4">
        <v>0</v>
      </c>
      <c r="AG154" s="4">
        <v>0</v>
      </c>
      <c r="AH154" s="4">
        <v>1</v>
      </c>
      <c r="AI154" s="47" t="s">
        <v>2173</v>
      </c>
      <c r="AJ154" s="47" t="s">
        <v>2174</v>
      </c>
      <c r="AK154" s="47">
        <v>1989</v>
      </c>
      <c r="AL154" s="47" t="s">
        <v>2175</v>
      </c>
      <c r="AM154" s="47" t="s">
        <v>2174</v>
      </c>
      <c r="AN154" s="47">
        <v>1993</v>
      </c>
      <c r="AO154" s="47">
        <v>379861924</v>
      </c>
      <c r="AP154" s="144"/>
      <c r="AQ154" s="144"/>
      <c r="AR154" s="144"/>
      <c r="AS154" s="144"/>
    </row>
    <row r="155" spans="1:45" ht="12.5">
      <c r="A155" s="4">
        <v>150</v>
      </c>
      <c r="B155" s="4" t="s">
        <v>162</v>
      </c>
      <c r="C155" s="4">
        <v>2305276161</v>
      </c>
      <c r="D155" s="4">
        <v>6881036419</v>
      </c>
      <c r="E155" s="147">
        <v>13</v>
      </c>
      <c r="F155" s="47" t="s">
        <v>1245</v>
      </c>
      <c r="G155" s="47" t="s">
        <v>1059</v>
      </c>
      <c r="H155" s="68" t="s">
        <v>175</v>
      </c>
      <c r="I155" s="142">
        <v>40999</v>
      </c>
      <c r="J155" s="47" t="s">
        <v>977</v>
      </c>
      <c r="K155" s="47">
        <v>68312014110</v>
      </c>
      <c r="L155" s="47" t="s">
        <v>2126</v>
      </c>
      <c r="M155" s="144"/>
      <c r="N155" s="47" t="s">
        <v>1897</v>
      </c>
      <c r="O155" s="47" t="s">
        <v>1891</v>
      </c>
      <c r="P155" s="317" t="s">
        <v>2126</v>
      </c>
      <c r="Q155" s="318"/>
      <c r="R155" s="47" t="s">
        <v>1897</v>
      </c>
      <c r="S155" s="47" t="s">
        <v>1891</v>
      </c>
      <c r="T155" s="47" t="s">
        <v>1891</v>
      </c>
      <c r="U155" s="144"/>
      <c r="V155" s="144"/>
      <c r="W155" s="47" t="s">
        <v>1891</v>
      </c>
      <c r="X155" s="144"/>
      <c r="Y155" s="144"/>
      <c r="Z155" s="47">
        <v>68312014110</v>
      </c>
      <c r="AA155" s="144"/>
      <c r="AB155" s="144"/>
      <c r="AC155" s="47" t="s">
        <v>1232</v>
      </c>
      <c r="AD155" s="47" t="s">
        <v>2018</v>
      </c>
      <c r="AE155" s="144"/>
      <c r="AF155" s="4">
        <v>0</v>
      </c>
      <c r="AG155" s="4">
        <v>0</v>
      </c>
      <c r="AH155" s="4">
        <v>1</v>
      </c>
      <c r="AI155" s="47" t="s">
        <v>2176</v>
      </c>
      <c r="AJ155" s="47" t="s">
        <v>1934</v>
      </c>
      <c r="AK155" s="47">
        <v>1984</v>
      </c>
      <c r="AL155" s="47" t="s">
        <v>2177</v>
      </c>
      <c r="AM155" s="47" t="s">
        <v>1934</v>
      </c>
      <c r="AN155" s="47">
        <v>1989</v>
      </c>
      <c r="AO155" s="47">
        <v>383100084</v>
      </c>
      <c r="AP155" s="144"/>
      <c r="AQ155" s="144"/>
      <c r="AR155" s="144"/>
      <c r="AS155" s="144"/>
    </row>
    <row r="156" spans="1:45" ht="12.5">
      <c r="A156" s="4">
        <v>151</v>
      </c>
      <c r="B156" s="4" t="s">
        <v>162</v>
      </c>
      <c r="C156" s="4">
        <v>2305274904</v>
      </c>
      <c r="D156" s="4">
        <v>6802566434</v>
      </c>
      <c r="E156" s="147">
        <v>14</v>
      </c>
      <c r="F156" s="47" t="s">
        <v>1246</v>
      </c>
      <c r="G156" s="47" t="s">
        <v>1064</v>
      </c>
      <c r="H156" s="68" t="s">
        <v>176</v>
      </c>
      <c r="I156" s="142">
        <v>41122</v>
      </c>
      <c r="J156" s="47" t="s">
        <v>977</v>
      </c>
      <c r="K156" s="47">
        <v>68312005350</v>
      </c>
      <c r="L156" s="47" t="s">
        <v>2178</v>
      </c>
      <c r="M156" s="144"/>
      <c r="N156" s="47" t="s">
        <v>1897</v>
      </c>
      <c r="O156" s="47" t="s">
        <v>1891</v>
      </c>
      <c r="P156" s="317" t="s">
        <v>2178</v>
      </c>
      <c r="Q156" s="318"/>
      <c r="R156" s="47" t="s">
        <v>1897</v>
      </c>
      <c r="S156" s="47" t="s">
        <v>1891</v>
      </c>
      <c r="T156" s="47" t="s">
        <v>1891</v>
      </c>
      <c r="U156" s="144"/>
      <c r="V156" s="144"/>
      <c r="W156" s="47" t="s">
        <v>1891</v>
      </c>
      <c r="X156" s="144"/>
      <c r="Y156" s="144"/>
      <c r="Z156" s="47">
        <v>68312005350</v>
      </c>
      <c r="AA156" s="144"/>
      <c r="AB156" s="144"/>
      <c r="AC156" s="47" t="s">
        <v>1232</v>
      </c>
      <c r="AD156" s="47" t="s">
        <v>1893</v>
      </c>
      <c r="AE156" s="144"/>
      <c r="AF156" s="4">
        <v>0</v>
      </c>
      <c r="AG156" s="4">
        <v>0</v>
      </c>
      <c r="AH156" s="4">
        <v>1</v>
      </c>
      <c r="AI156" s="47" t="s">
        <v>2179</v>
      </c>
      <c r="AJ156" s="47" t="s">
        <v>1934</v>
      </c>
      <c r="AK156" s="47">
        <v>1987</v>
      </c>
      <c r="AL156" s="47" t="s">
        <v>2180</v>
      </c>
      <c r="AM156" s="47" t="s">
        <v>1934</v>
      </c>
      <c r="AN156" s="47">
        <v>1982</v>
      </c>
      <c r="AO156" s="47">
        <v>383121062</v>
      </c>
      <c r="AP156" s="144"/>
      <c r="AQ156" s="144"/>
      <c r="AR156" s="144"/>
      <c r="AS156" s="144"/>
    </row>
    <row r="157" spans="1:45" ht="12.5">
      <c r="A157" s="4">
        <v>152</v>
      </c>
      <c r="B157" s="4" t="s">
        <v>162</v>
      </c>
      <c r="C157" s="4">
        <v>2305278559</v>
      </c>
      <c r="D157" s="4">
        <v>6881036421</v>
      </c>
      <c r="E157" s="147">
        <v>15</v>
      </c>
      <c r="F157" s="47" t="s">
        <v>1247</v>
      </c>
      <c r="G157" s="47" t="s">
        <v>1248</v>
      </c>
      <c r="H157" s="68" t="s">
        <v>177</v>
      </c>
      <c r="I157" s="142">
        <v>41128</v>
      </c>
      <c r="J157" s="47" t="s">
        <v>977</v>
      </c>
      <c r="K157" s="47">
        <v>68312010015</v>
      </c>
      <c r="L157" s="47" t="s">
        <v>1910</v>
      </c>
      <c r="M157" s="144"/>
      <c r="N157" s="47" t="s">
        <v>1890</v>
      </c>
      <c r="O157" s="47" t="s">
        <v>1891</v>
      </c>
      <c r="P157" s="47" t="s">
        <v>1910</v>
      </c>
      <c r="Q157" s="144"/>
      <c r="R157" s="47" t="s">
        <v>1890</v>
      </c>
      <c r="S157" s="47" t="s">
        <v>1891</v>
      </c>
      <c r="T157" s="47" t="s">
        <v>1891</v>
      </c>
      <c r="U157" s="144"/>
      <c r="V157" s="144"/>
      <c r="W157" s="47" t="s">
        <v>1891</v>
      </c>
      <c r="X157" s="144"/>
      <c r="Y157" s="144"/>
      <c r="Z157" s="47">
        <v>68312010015</v>
      </c>
      <c r="AA157" s="144"/>
      <c r="AB157" s="144"/>
      <c r="AC157" s="47" t="s">
        <v>1232</v>
      </c>
      <c r="AD157" s="47" t="s">
        <v>2018</v>
      </c>
      <c r="AE157" s="144"/>
      <c r="AF157" s="4">
        <v>0</v>
      </c>
      <c r="AG157" s="4">
        <v>0</v>
      </c>
      <c r="AH157" s="4">
        <v>1</v>
      </c>
      <c r="AI157" s="47" t="s">
        <v>2181</v>
      </c>
      <c r="AJ157" s="47" t="s">
        <v>1934</v>
      </c>
      <c r="AK157" s="47">
        <v>1992</v>
      </c>
      <c r="AL157" s="47" t="s">
        <v>2182</v>
      </c>
      <c r="AM157" s="47" t="s">
        <v>1934</v>
      </c>
      <c r="AN157" s="47">
        <v>1990</v>
      </c>
      <c r="AO157" s="47">
        <v>343033581</v>
      </c>
      <c r="AP157" s="144"/>
      <c r="AQ157" s="144"/>
      <c r="AR157" s="144"/>
      <c r="AS157" s="144"/>
    </row>
    <row r="158" spans="1:45" ht="12.5">
      <c r="A158" s="4">
        <v>153</v>
      </c>
      <c r="B158" s="4" t="s">
        <v>162</v>
      </c>
      <c r="C158" s="4">
        <v>2305277063</v>
      </c>
      <c r="D158" s="4">
        <v>6881036422</v>
      </c>
      <c r="E158" s="147">
        <v>16</v>
      </c>
      <c r="F158" s="47" t="s">
        <v>1249</v>
      </c>
      <c r="G158" s="47" t="s">
        <v>1250</v>
      </c>
      <c r="H158" s="68" t="s">
        <v>178</v>
      </c>
      <c r="I158" s="142">
        <v>41008</v>
      </c>
      <c r="J158" s="47" t="s">
        <v>977</v>
      </c>
      <c r="K158" s="47">
        <v>68312013654</v>
      </c>
      <c r="L158" s="47" t="s">
        <v>2155</v>
      </c>
      <c r="M158" s="144"/>
      <c r="N158" s="47" t="s">
        <v>1890</v>
      </c>
      <c r="O158" s="47" t="s">
        <v>1891</v>
      </c>
      <c r="P158" s="47" t="s">
        <v>2155</v>
      </c>
      <c r="Q158" s="144"/>
      <c r="R158" s="47" t="s">
        <v>1890</v>
      </c>
      <c r="S158" s="47" t="s">
        <v>1891</v>
      </c>
      <c r="T158" s="47" t="s">
        <v>1891</v>
      </c>
      <c r="U158" s="144"/>
      <c r="V158" s="144"/>
      <c r="W158" s="47" t="s">
        <v>1891</v>
      </c>
      <c r="X158" s="144"/>
      <c r="Y158" s="144"/>
      <c r="Z158" s="47">
        <v>68312013654</v>
      </c>
      <c r="AA158" s="144"/>
      <c r="AB158" s="144"/>
      <c r="AC158" s="47" t="s">
        <v>1232</v>
      </c>
      <c r="AD158" s="317" t="s">
        <v>2025</v>
      </c>
      <c r="AE158" s="318"/>
      <c r="AF158" s="4">
        <v>0</v>
      </c>
      <c r="AG158" s="4">
        <v>0</v>
      </c>
      <c r="AH158" s="4">
        <v>1</v>
      </c>
      <c r="AI158" s="47" t="s">
        <v>2183</v>
      </c>
      <c r="AJ158" s="47" t="s">
        <v>1934</v>
      </c>
      <c r="AK158" s="47">
        <v>1979</v>
      </c>
      <c r="AL158" s="47" t="s">
        <v>2184</v>
      </c>
      <c r="AM158" s="47" t="s">
        <v>1934</v>
      </c>
      <c r="AN158" s="47">
        <v>1972</v>
      </c>
      <c r="AO158" s="47">
        <v>329097831</v>
      </c>
      <c r="AP158" s="144"/>
      <c r="AQ158" s="144"/>
      <c r="AR158" s="144"/>
      <c r="AS158" s="144"/>
    </row>
    <row r="159" spans="1:45" ht="12.5">
      <c r="A159" s="4">
        <v>154</v>
      </c>
      <c r="B159" s="4" t="s">
        <v>162</v>
      </c>
      <c r="C159" s="4">
        <v>2305268131</v>
      </c>
      <c r="D159" s="4">
        <v>6881036423</v>
      </c>
      <c r="E159" s="147">
        <v>17</v>
      </c>
      <c r="F159" s="47" t="s">
        <v>997</v>
      </c>
      <c r="G159" s="47" t="s">
        <v>1251</v>
      </c>
      <c r="H159" s="68" t="s">
        <v>179</v>
      </c>
      <c r="I159" s="143">
        <v>40531</v>
      </c>
      <c r="J159" s="47" t="s">
        <v>977</v>
      </c>
      <c r="K159" s="47">
        <v>68310010370</v>
      </c>
      <c r="L159" s="47" t="s">
        <v>1986</v>
      </c>
      <c r="M159" s="144"/>
      <c r="N159" s="47" t="s">
        <v>1895</v>
      </c>
      <c r="O159" s="47" t="s">
        <v>1891</v>
      </c>
      <c r="P159" s="47" t="s">
        <v>1986</v>
      </c>
      <c r="Q159" s="144"/>
      <c r="R159" s="47" t="s">
        <v>1895</v>
      </c>
      <c r="S159" s="47" t="s">
        <v>1891</v>
      </c>
      <c r="T159" s="47" t="s">
        <v>1891</v>
      </c>
      <c r="U159" s="144"/>
      <c r="V159" s="144"/>
      <c r="W159" s="47" t="s">
        <v>1891</v>
      </c>
      <c r="X159" s="144"/>
      <c r="Y159" s="144"/>
      <c r="Z159" s="47">
        <v>68310010370</v>
      </c>
      <c r="AA159" s="144"/>
      <c r="AB159" s="144"/>
      <c r="AC159" s="47" t="s">
        <v>1232</v>
      </c>
      <c r="AD159" s="47" t="s">
        <v>2018</v>
      </c>
      <c r="AE159" s="144"/>
      <c r="AF159" s="4">
        <v>0</v>
      </c>
      <c r="AG159" s="4">
        <v>0</v>
      </c>
      <c r="AH159" s="4">
        <v>1</v>
      </c>
      <c r="AI159" s="47" t="s">
        <v>2185</v>
      </c>
      <c r="AJ159" s="47" t="s">
        <v>1934</v>
      </c>
      <c r="AK159" s="47">
        <v>1981</v>
      </c>
      <c r="AL159" s="47" t="s">
        <v>2186</v>
      </c>
      <c r="AM159" s="47" t="s">
        <v>1934</v>
      </c>
      <c r="AN159" s="47">
        <v>1983</v>
      </c>
      <c r="AO159" s="47">
        <v>973169249</v>
      </c>
      <c r="AP159" s="144"/>
      <c r="AQ159" s="144"/>
      <c r="AR159" s="144"/>
      <c r="AS159" s="144"/>
    </row>
    <row r="160" spans="1:45" ht="12.5">
      <c r="A160" s="4">
        <v>155</v>
      </c>
      <c r="B160" s="4" t="s">
        <v>162</v>
      </c>
      <c r="C160" s="4">
        <v>2305269889</v>
      </c>
      <c r="D160" s="4">
        <v>6881036424</v>
      </c>
      <c r="E160" s="147">
        <v>18</v>
      </c>
      <c r="F160" s="47" t="s">
        <v>1252</v>
      </c>
      <c r="G160" s="47" t="s">
        <v>1253</v>
      </c>
      <c r="H160" s="68" t="s">
        <v>180</v>
      </c>
      <c r="I160" s="142">
        <v>40933</v>
      </c>
      <c r="J160" s="47" t="s">
        <v>977</v>
      </c>
      <c r="K160" s="47">
        <v>68312005472</v>
      </c>
      <c r="L160" s="47" t="s">
        <v>2187</v>
      </c>
      <c r="M160" s="144"/>
      <c r="N160" s="47" t="s">
        <v>1895</v>
      </c>
      <c r="O160" s="47" t="s">
        <v>1891</v>
      </c>
      <c r="P160" s="47" t="s">
        <v>2187</v>
      </c>
      <c r="Q160" s="144"/>
      <c r="R160" s="47" t="s">
        <v>1895</v>
      </c>
      <c r="S160" s="47" t="s">
        <v>1891</v>
      </c>
      <c r="T160" s="47" t="s">
        <v>1891</v>
      </c>
      <c r="U160" s="144"/>
      <c r="V160" s="144"/>
      <c r="W160" s="47" t="s">
        <v>1891</v>
      </c>
      <c r="X160" s="144"/>
      <c r="Y160" s="144"/>
      <c r="Z160" s="47">
        <v>68312005472</v>
      </c>
      <c r="AA160" s="144"/>
      <c r="AB160" s="144"/>
      <c r="AC160" s="47" t="s">
        <v>1232</v>
      </c>
      <c r="AD160" s="47" t="s">
        <v>2018</v>
      </c>
      <c r="AE160" s="144"/>
      <c r="AF160" s="4">
        <v>0</v>
      </c>
      <c r="AG160" s="4">
        <v>0</v>
      </c>
      <c r="AH160" s="4">
        <v>1</v>
      </c>
      <c r="AI160" s="47" t="s">
        <v>2188</v>
      </c>
      <c r="AJ160" s="47" t="s">
        <v>1934</v>
      </c>
      <c r="AK160" s="47">
        <v>1977</v>
      </c>
      <c r="AL160" s="47" t="s">
        <v>2189</v>
      </c>
      <c r="AM160" s="47" t="s">
        <v>1934</v>
      </c>
      <c r="AN160" s="47">
        <v>1985</v>
      </c>
      <c r="AO160" s="47">
        <v>388319553</v>
      </c>
      <c r="AP160" s="144"/>
      <c r="AQ160" s="144"/>
      <c r="AR160" s="144"/>
      <c r="AS160" s="144"/>
    </row>
    <row r="161" spans="1:45" ht="12.5">
      <c r="A161" s="4">
        <v>156</v>
      </c>
      <c r="B161" s="4" t="s">
        <v>162</v>
      </c>
      <c r="C161" s="4">
        <v>2305267084</v>
      </c>
      <c r="D161" s="4">
        <v>6881036425</v>
      </c>
      <c r="E161" s="147">
        <v>19</v>
      </c>
      <c r="F161" s="47" t="s">
        <v>1254</v>
      </c>
      <c r="G161" s="47" t="s">
        <v>1255</v>
      </c>
      <c r="H161" s="68" t="s">
        <v>181</v>
      </c>
      <c r="I161" s="142">
        <v>41062</v>
      </c>
      <c r="J161" s="47" t="s">
        <v>982</v>
      </c>
      <c r="K161" s="47">
        <v>68212002941</v>
      </c>
      <c r="L161" s="47" t="s">
        <v>1994</v>
      </c>
      <c r="M161" s="144"/>
      <c r="N161" s="47" t="s">
        <v>1895</v>
      </c>
      <c r="O161" s="47" t="s">
        <v>1891</v>
      </c>
      <c r="P161" s="47" t="s">
        <v>1994</v>
      </c>
      <c r="Q161" s="144"/>
      <c r="R161" s="47" t="s">
        <v>1895</v>
      </c>
      <c r="S161" s="47" t="s">
        <v>1891</v>
      </c>
      <c r="T161" s="47" t="s">
        <v>1891</v>
      </c>
      <c r="U161" s="144"/>
      <c r="V161" s="144"/>
      <c r="W161" s="47" t="s">
        <v>1891</v>
      </c>
      <c r="X161" s="144"/>
      <c r="Y161" s="144"/>
      <c r="Z161" s="47">
        <v>68212002941</v>
      </c>
      <c r="AA161" s="144"/>
      <c r="AB161" s="144"/>
      <c r="AC161" s="47" t="s">
        <v>1892</v>
      </c>
      <c r="AD161" s="317" t="s">
        <v>2025</v>
      </c>
      <c r="AE161" s="318"/>
      <c r="AF161" s="4">
        <v>0</v>
      </c>
      <c r="AG161" s="4">
        <v>0</v>
      </c>
      <c r="AH161" s="4">
        <v>1</v>
      </c>
      <c r="AI161" s="47" t="s">
        <v>2190</v>
      </c>
      <c r="AJ161" s="47" t="s">
        <v>1934</v>
      </c>
      <c r="AK161" s="47">
        <v>1992</v>
      </c>
      <c r="AL161" s="47" t="s">
        <v>2191</v>
      </c>
      <c r="AM161" s="47" t="s">
        <v>1934</v>
      </c>
      <c r="AN161" s="47">
        <v>1992</v>
      </c>
      <c r="AO161" s="47">
        <v>356159500</v>
      </c>
      <c r="AP161" s="144"/>
      <c r="AQ161" s="144"/>
      <c r="AR161" s="144"/>
      <c r="AS161" s="144"/>
    </row>
    <row r="162" spans="1:45" ht="12.5">
      <c r="A162" s="4">
        <v>157</v>
      </c>
      <c r="B162" s="4" t="s">
        <v>162</v>
      </c>
      <c r="C162" s="4">
        <v>2305278493</v>
      </c>
      <c r="D162" s="4">
        <v>6881036426</v>
      </c>
      <c r="E162" s="147">
        <v>20</v>
      </c>
      <c r="F162" s="47" t="s">
        <v>1009</v>
      </c>
      <c r="G162" s="47" t="s">
        <v>1256</v>
      </c>
      <c r="H162" s="68" t="s">
        <v>182</v>
      </c>
      <c r="I162" s="142">
        <v>41128</v>
      </c>
      <c r="J162" s="47" t="s">
        <v>982</v>
      </c>
      <c r="K162" s="47">
        <v>68212004660</v>
      </c>
      <c r="L162" s="47" t="s">
        <v>2129</v>
      </c>
      <c r="M162" s="144"/>
      <c r="N162" s="47" t="s">
        <v>1895</v>
      </c>
      <c r="O162" s="47" t="s">
        <v>1891</v>
      </c>
      <c r="P162" s="47" t="s">
        <v>2129</v>
      </c>
      <c r="Q162" s="144"/>
      <c r="R162" s="47" t="s">
        <v>1895</v>
      </c>
      <c r="S162" s="47" t="s">
        <v>1891</v>
      </c>
      <c r="T162" s="47" t="s">
        <v>1891</v>
      </c>
      <c r="U162" s="144"/>
      <c r="V162" s="144"/>
      <c r="W162" s="47" t="s">
        <v>1891</v>
      </c>
      <c r="X162" s="144"/>
      <c r="Y162" s="144"/>
      <c r="Z162" s="47">
        <v>68212004660</v>
      </c>
      <c r="AA162" s="144"/>
      <c r="AB162" s="144"/>
      <c r="AC162" s="47" t="s">
        <v>1232</v>
      </c>
      <c r="AD162" s="47" t="s">
        <v>2018</v>
      </c>
      <c r="AE162" s="144"/>
      <c r="AF162" s="4">
        <v>0</v>
      </c>
      <c r="AG162" s="4">
        <v>0</v>
      </c>
      <c r="AH162" s="4">
        <v>1</v>
      </c>
      <c r="AI162" s="47" t="s">
        <v>2192</v>
      </c>
      <c r="AJ162" s="47" t="s">
        <v>1934</v>
      </c>
      <c r="AK162" s="47">
        <v>1983</v>
      </c>
      <c r="AL162" s="47" t="s">
        <v>2193</v>
      </c>
      <c r="AM162" s="47" t="s">
        <v>1934</v>
      </c>
      <c r="AN162" s="47">
        <v>1988</v>
      </c>
      <c r="AO162" s="47">
        <v>375445957</v>
      </c>
      <c r="AP162" s="144"/>
      <c r="AQ162" s="144"/>
      <c r="AR162" s="144"/>
      <c r="AS162" s="144"/>
    </row>
    <row r="163" spans="1:45" ht="12.5">
      <c r="A163" s="4">
        <v>158</v>
      </c>
      <c r="B163" s="4" t="s">
        <v>162</v>
      </c>
      <c r="C163" s="4">
        <v>2305267606</v>
      </c>
      <c r="D163" s="4">
        <v>6881036427</v>
      </c>
      <c r="E163" s="147">
        <v>21</v>
      </c>
      <c r="F163" s="47" t="s">
        <v>1257</v>
      </c>
      <c r="G163" s="47" t="s">
        <v>1258</v>
      </c>
      <c r="H163" s="68" t="s">
        <v>183</v>
      </c>
      <c r="I163" s="142">
        <v>40921</v>
      </c>
      <c r="J163" s="47" t="s">
        <v>977</v>
      </c>
      <c r="K163" s="47">
        <v>68312005089</v>
      </c>
      <c r="L163" s="47" t="s">
        <v>1908</v>
      </c>
      <c r="M163" s="144"/>
      <c r="N163" s="47" t="s">
        <v>1895</v>
      </c>
      <c r="O163" s="47" t="s">
        <v>1891</v>
      </c>
      <c r="P163" s="47" t="s">
        <v>1908</v>
      </c>
      <c r="Q163" s="144"/>
      <c r="R163" s="47" t="s">
        <v>1895</v>
      </c>
      <c r="S163" s="47" t="s">
        <v>1891</v>
      </c>
      <c r="T163" s="47" t="s">
        <v>1891</v>
      </c>
      <c r="U163" s="144"/>
      <c r="V163" s="144"/>
      <c r="W163" s="47" t="s">
        <v>1891</v>
      </c>
      <c r="X163" s="144"/>
      <c r="Y163" s="144"/>
      <c r="Z163" s="47">
        <v>68312005089</v>
      </c>
      <c r="AA163" s="144"/>
      <c r="AB163" s="144"/>
      <c r="AC163" s="47" t="s">
        <v>1232</v>
      </c>
      <c r="AD163" s="47" t="s">
        <v>2018</v>
      </c>
      <c r="AE163" s="144"/>
      <c r="AF163" s="4">
        <v>0</v>
      </c>
      <c r="AG163" s="4">
        <v>0</v>
      </c>
      <c r="AH163" s="4">
        <v>1</v>
      </c>
      <c r="AI163" s="47" t="s">
        <v>2194</v>
      </c>
      <c r="AJ163" s="47" t="s">
        <v>1934</v>
      </c>
      <c r="AK163" s="47">
        <v>1995</v>
      </c>
      <c r="AL163" s="47" t="s">
        <v>2195</v>
      </c>
      <c r="AM163" s="47" t="s">
        <v>1934</v>
      </c>
      <c r="AN163" s="47">
        <v>1995</v>
      </c>
      <c r="AO163" s="47">
        <v>393403381</v>
      </c>
      <c r="AP163" s="144"/>
      <c r="AQ163" s="144"/>
      <c r="AR163" s="144"/>
      <c r="AS163" s="144"/>
    </row>
    <row r="164" spans="1:45" ht="12.5">
      <c r="A164" s="4">
        <v>159</v>
      </c>
      <c r="B164" s="4" t="s">
        <v>162</v>
      </c>
      <c r="C164" s="4">
        <v>2305278581</v>
      </c>
      <c r="D164" s="4">
        <v>6881036428</v>
      </c>
      <c r="E164" s="147">
        <v>22</v>
      </c>
      <c r="F164" s="47" t="s">
        <v>1111</v>
      </c>
      <c r="G164" s="47" t="s">
        <v>1259</v>
      </c>
      <c r="H164" s="68" t="s">
        <v>184</v>
      </c>
      <c r="I164" s="142">
        <v>40998</v>
      </c>
      <c r="J164" s="47" t="s">
        <v>982</v>
      </c>
      <c r="K164" s="47">
        <v>68212003583</v>
      </c>
      <c r="L164" s="47" t="s">
        <v>2196</v>
      </c>
      <c r="M164" s="144"/>
      <c r="N164" s="47" t="s">
        <v>1890</v>
      </c>
      <c r="O164" s="47" t="s">
        <v>1891</v>
      </c>
      <c r="P164" s="317" t="s">
        <v>2196</v>
      </c>
      <c r="Q164" s="318"/>
      <c r="R164" s="47" t="s">
        <v>1890</v>
      </c>
      <c r="S164" s="47" t="s">
        <v>1891</v>
      </c>
      <c r="T164" s="47" t="s">
        <v>1891</v>
      </c>
      <c r="U164" s="144"/>
      <c r="V164" s="144"/>
      <c r="W164" s="47" t="s">
        <v>1891</v>
      </c>
      <c r="X164" s="144"/>
      <c r="Y164" s="144"/>
      <c r="Z164" s="47">
        <v>68212003583</v>
      </c>
      <c r="AA164" s="144"/>
      <c r="AB164" s="144"/>
      <c r="AC164" s="47" t="s">
        <v>1232</v>
      </c>
      <c r="AD164" s="317" t="s">
        <v>2025</v>
      </c>
      <c r="AE164" s="318"/>
      <c r="AF164" s="4">
        <v>0</v>
      </c>
      <c r="AG164" s="4">
        <v>0</v>
      </c>
      <c r="AH164" s="4">
        <v>1</v>
      </c>
      <c r="AI164" s="47" t="s">
        <v>2197</v>
      </c>
      <c r="AJ164" s="47" t="s">
        <v>1934</v>
      </c>
      <c r="AK164" s="47">
        <v>1991</v>
      </c>
      <c r="AL164" s="47" t="s">
        <v>2198</v>
      </c>
      <c r="AM164" s="47" t="s">
        <v>1934</v>
      </c>
      <c r="AN164" s="47">
        <v>1990</v>
      </c>
      <c r="AO164" s="47">
        <v>373531163</v>
      </c>
      <c r="AP164" s="144"/>
      <c r="AQ164" s="144"/>
      <c r="AR164" s="144"/>
      <c r="AS164" s="144"/>
    </row>
    <row r="165" spans="1:45" ht="12.5">
      <c r="A165" s="4">
        <v>160</v>
      </c>
      <c r="B165" s="4" t="s">
        <v>185</v>
      </c>
      <c r="C165" s="4">
        <v>2203068147</v>
      </c>
      <c r="D165" s="4">
        <v>6871106188</v>
      </c>
      <c r="E165" s="147">
        <v>1</v>
      </c>
      <c r="F165" s="47" t="s">
        <v>1260</v>
      </c>
      <c r="G165" s="47" t="s">
        <v>1261</v>
      </c>
      <c r="H165" s="68" t="s">
        <v>186</v>
      </c>
      <c r="I165" s="142">
        <v>40567</v>
      </c>
      <c r="J165" s="47" t="s">
        <v>977</v>
      </c>
      <c r="K165" s="47">
        <v>68311004321</v>
      </c>
      <c r="L165" s="47" t="s">
        <v>1899</v>
      </c>
      <c r="M165" s="144"/>
      <c r="N165" s="47" t="s">
        <v>1897</v>
      </c>
      <c r="O165" s="47" t="s">
        <v>1891</v>
      </c>
      <c r="P165" s="47" t="s">
        <v>1899</v>
      </c>
      <c r="Q165" s="144"/>
      <c r="R165" s="47" t="s">
        <v>1897</v>
      </c>
      <c r="S165" s="47" t="s">
        <v>1891</v>
      </c>
      <c r="T165" s="47" t="s">
        <v>1891</v>
      </c>
      <c r="U165" s="144"/>
      <c r="V165" s="144"/>
      <c r="W165" s="47" t="s">
        <v>1891</v>
      </c>
      <c r="X165" s="144"/>
      <c r="Y165" s="144"/>
      <c r="Z165" s="47">
        <v>68311004321</v>
      </c>
      <c r="AA165" s="144"/>
      <c r="AB165" s="144"/>
      <c r="AC165" s="47" t="s">
        <v>1892</v>
      </c>
      <c r="AD165" s="47" t="s">
        <v>2018</v>
      </c>
      <c r="AE165" s="144"/>
      <c r="AF165" s="4">
        <v>0</v>
      </c>
      <c r="AG165" s="4">
        <v>0</v>
      </c>
      <c r="AH165" s="4">
        <v>1</v>
      </c>
      <c r="AI165" s="47" t="s">
        <v>2199</v>
      </c>
      <c r="AJ165" s="47" t="s">
        <v>1939</v>
      </c>
      <c r="AK165" s="47">
        <v>1978</v>
      </c>
      <c r="AL165" s="47" t="s">
        <v>2200</v>
      </c>
      <c r="AM165" s="47" t="s">
        <v>2009</v>
      </c>
      <c r="AN165" s="47">
        <v>1975</v>
      </c>
      <c r="AO165" s="47">
        <v>333873072</v>
      </c>
      <c r="AP165" s="144"/>
      <c r="AQ165" s="144"/>
      <c r="AR165" s="144"/>
      <c r="AS165" s="144"/>
    </row>
    <row r="166" spans="1:45" ht="12.5">
      <c r="A166" s="4">
        <v>161</v>
      </c>
      <c r="B166" s="4" t="s">
        <v>185</v>
      </c>
      <c r="C166" s="4">
        <v>2203068141</v>
      </c>
      <c r="D166" s="4">
        <v>6871106183</v>
      </c>
      <c r="E166" s="147">
        <v>2</v>
      </c>
      <c r="F166" s="47" t="s">
        <v>1262</v>
      </c>
      <c r="G166" s="47" t="s">
        <v>1091</v>
      </c>
      <c r="H166" s="68" t="s">
        <v>187</v>
      </c>
      <c r="I166" s="142">
        <v>40656</v>
      </c>
      <c r="J166" s="47" t="s">
        <v>982</v>
      </c>
      <c r="K166" s="47">
        <v>68211007949</v>
      </c>
      <c r="L166" s="47" t="s">
        <v>1932</v>
      </c>
      <c r="M166" s="144"/>
      <c r="N166" s="47" t="s">
        <v>1897</v>
      </c>
      <c r="O166" s="47" t="s">
        <v>1891</v>
      </c>
      <c r="P166" s="317" t="s">
        <v>1932</v>
      </c>
      <c r="Q166" s="318"/>
      <c r="R166" s="47" t="s">
        <v>1897</v>
      </c>
      <c r="S166" s="47" t="s">
        <v>1891</v>
      </c>
      <c r="T166" s="47" t="s">
        <v>1891</v>
      </c>
      <c r="U166" s="144"/>
      <c r="V166" s="144"/>
      <c r="W166" s="47" t="s">
        <v>1891</v>
      </c>
      <c r="X166" s="144"/>
      <c r="Y166" s="144"/>
      <c r="Z166" s="47">
        <v>68211007949</v>
      </c>
      <c r="AA166" s="144"/>
      <c r="AB166" s="144"/>
      <c r="AC166" s="47" t="s">
        <v>1892</v>
      </c>
      <c r="AD166" s="47" t="s">
        <v>1893</v>
      </c>
      <c r="AE166" s="47" t="s">
        <v>2201</v>
      </c>
      <c r="AF166" s="4">
        <v>1</v>
      </c>
      <c r="AG166" s="4">
        <v>0</v>
      </c>
      <c r="AH166" s="4">
        <v>1</v>
      </c>
      <c r="AI166" s="47" t="s">
        <v>2202</v>
      </c>
      <c r="AJ166" s="47" t="s">
        <v>1939</v>
      </c>
      <c r="AK166" s="47">
        <v>1985</v>
      </c>
      <c r="AL166" s="47" t="s">
        <v>2203</v>
      </c>
      <c r="AM166" s="47" t="s">
        <v>1939</v>
      </c>
      <c r="AN166" s="47">
        <v>1991</v>
      </c>
      <c r="AO166" s="47">
        <v>961996791</v>
      </c>
      <c r="AP166" s="144"/>
      <c r="AQ166" s="144"/>
      <c r="AR166" s="144"/>
      <c r="AS166" s="144"/>
    </row>
    <row r="167" spans="1:45" ht="12.5">
      <c r="A167" s="4">
        <v>162</v>
      </c>
      <c r="B167" s="4" t="s">
        <v>185</v>
      </c>
      <c r="C167" s="4">
        <v>2203068156</v>
      </c>
      <c r="D167" s="4">
        <v>6871106196</v>
      </c>
      <c r="E167" s="147">
        <v>3</v>
      </c>
      <c r="F167" s="47" t="s">
        <v>1088</v>
      </c>
      <c r="G167" s="47" t="s">
        <v>1263</v>
      </c>
      <c r="H167" s="68" t="s">
        <v>188</v>
      </c>
      <c r="I167" s="143">
        <v>40869</v>
      </c>
      <c r="J167" s="47" t="s">
        <v>977</v>
      </c>
      <c r="K167" s="47">
        <v>68311005439</v>
      </c>
      <c r="L167" s="47" t="s">
        <v>2196</v>
      </c>
      <c r="M167" s="144"/>
      <c r="N167" s="47" t="s">
        <v>1890</v>
      </c>
      <c r="O167" s="47" t="s">
        <v>1891</v>
      </c>
      <c r="P167" s="317" t="s">
        <v>2196</v>
      </c>
      <c r="Q167" s="318"/>
      <c r="R167" s="47" t="s">
        <v>1890</v>
      </c>
      <c r="S167" s="47" t="s">
        <v>1891</v>
      </c>
      <c r="T167" s="47" t="s">
        <v>1891</v>
      </c>
      <c r="U167" s="144"/>
      <c r="V167" s="144"/>
      <c r="W167" s="47" t="s">
        <v>1891</v>
      </c>
      <c r="X167" s="144"/>
      <c r="Y167" s="144"/>
      <c r="Z167" s="47">
        <v>68311005439</v>
      </c>
      <c r="AA167" s="144"/>
      <c r="AB167" s="144"/>
      <c r="AC167" s="47" t="s">
        <v>1892</v>
      </c>
      <c r="AD167" s="47" t="s">
        <v>1893</v>
      </c>
      <c r="AE167" s="47" t="s">
        <v>2201</v>
      </c>
      <c r="AF167" s="4">
        <v>1</v>
      </c>
      <c r="AG167" s="4">
        <v>0</v>
      </c>
      <c r="AH167" s="4">
        <v>1</v>
      </c>
      <c r="AI167" s="144"/>
      <c r="AJ167" s="144"/>
      <c r="AK167" s="144"/>
      <c r="AL167" s="47" t="s">
        <v>2204</v>
      </c>
      <c r="AM167" s="47" t="s">
        <v>1939</v>
      </c>
      <c r="AN167" s="144"/>
      <c r="AO167" s="47">
        <v>335287924</v>
      </c>
      <c r="AP167" s="144"/>
      <c r="AQ167" s="144"/>
      <c r="AR167" s="144"/>
      <c r="AS167" s="144"/>
    </row>
    <row r="168" spans="1:45" ht="12.5">
      <c r="A168" s="4">
        <v>163</v>
      </c>
      <c r="B168" s="4" t="s">
        <v>185</v>
      </c>
      <c r="C168" s="4">
        <v>2203068154</v>
      </c>
      <c r="D168" s="4">
        <v>6871106194</v>
      </c>
      <c r="E168" s="147">
        <v>4</v>
      </c>
      <c r="F168" s="47" t="s">
        <v>1264</v>
      </c>
      <c r="G168" s="47" t="s">
        <v>1265</v>
      </c>
      <c r="H168" s="68" t="s">
        <v>190</v>
      </c>
      <c r="I168" s="142">
        <v>40663</v>
      </c>
      <c r="J168" s="47" t="s">
        <v>977</v>
      </c>
      <c r="K168" s="47">
        <v>68311012611</v>
      </c>
      <c r="L168" s="47" t="s">
        <v>1901</v>
      </c>
      <c r="M168" s="144"/>
      <c r="N168" s="47" t="s">
        <v>1890</v>
      </c>
      <c r="O168" s="47" t="s">
        <v>1891</v>
      </c>
      <c r="P168" s="47" t="s">
        <v>1901</v>
      </c>
      <c r="Q168" s="144"/>
      <c r="R168" s="47" t="s">
        <v>1890</v>
      </c>
      <c r="S168" s="47" t="s">
        <v>1891</v>
      </c>
      <c r="T168" s="47" t="s">
        <v>1891</v>
      </c>
      <c r="U168" s="144"/>
      <c r="V168" s="144"/>
      <c r="W168" s="47" t="s">
        <v>1891</v>
      </c>
      <c r="X168" s="144"/>
      <c r="Y168" s="144"/>
      <c r="Z168" s="47">
        <v>68311012611</v>
      </c>
      <c r="AA168" s="144"/>
      <c r="AB168" s="144"/>
      <c r="AC168" s="47" t="s">
        <v>1892</v>
      </c>
      <c r="AD168" s="47" t="s">
        <v>1893</v>
      </c>
      <c r="AE168" s="144"/>
      <c r="AF168" s="4">
        <v>0</v>
      </c>
      <c r="AG168" s="4">
        <v>0</v>
      </c>
      <c r="AH168" s="4">
        <v>1</v>
      </c>
      <c r="AI168" s="47" t="s">
        <v>2205</v>
      </c>
      <c r="AJ168" s="47" t="s">
        <v>1939</v>
      </c>
      <c r="AK168" s="47">
        <v>1979</v>
      </c>
      <c r="AL168" s="47" t="s">
        <v>2206</v>
      </c>
      <c r="AM168" s="47" t="s">
        <v>1939</v>
      </c>
      <c r="AN168" s="47">
        <v>1984</v>
      </c>
      <c r="AO168" s="47">
        <v>977253114</v>
      </c>
      <c r="AP168" s="144"/>
      <c r="AQ168" s="144"/>
      <c r="AR168" s="144"/>
      <c r="AS168" s="144"/>
    </row>
    <row r="169" spans="1:45" ht="12.5">
      <c r="A169" s="4">
        <v>164</v>
      </c>
      <c r="B169" s="4" t="s">
        <v>185</v>
      </c>
      <c r="C169" s="4">
        <v>2203068146</v>
      </c>
      <c r="D169" s="4">
        <v>6871106187</v>
      </c>
      <c r="E169" s="147">
        <v>5</v>
      </c>
      <c r="F169" s="47" t="s">
        <v>1266</v>
      </c>
      <c r="G169" s="47" t="s">
        <v>1267</v>
      </c>
      <c r="H169" s="68" t="s">
        <v>191</v>
      </c>
      <c r="I169" s="143">
        <v>40836</v>
      </c>
      <c r="J169" s="47" t="s">
        <v>977</v>
      </c>
      <c r="K169" s="47">
        <v>68211004769</v>
      </c>
      <c r="L169" s="47" t="s">
        <v>2207</v>
      </c>
      <c r="M169" s="144"/>
      <c r="N169" s="47" t="s">
        <v>1897</v>
      </c>
      <c r="O169" s="47" t="s">
        <v>1891</v>
      </c>
      <c r="P169" s="47" t="s">
        <v>2207</v>
      </c>
      <c r="Q169" s="144"/>
      <c r="R169" s="47" t="s">
        <v>1897</v>
      </c>
      <c r="S169" s="47" t="s">
        <v>1891</v>
      </c>
      <c r="T169" s="47" t="s">
        <v>1891</v>
      </c>
      <c r="U169" s="144"/>
      <c r="V169" s="144"/>
      <c r="W169" s="47" t="s">
        <v>1891</v>
      </c>
      <c r="X169" s="144"/>
      <c r="Y169" s="144"/>
      <c r="Z169" s="47">
        <v>68211004769</v>
      </c>
      <c r="AA169" s="144"/>
      <c r="AB169" s="144"/>
      <c r="AC169" s="47" t="s">
        <v>1892</v>
      </c>
      <c r="AD169" s="47" t="s">
        <v>1893</v>
      </c>
      <c r="AE169" s="144"/>
      <c r="AF169" s="4">
        <v>0</v>
      </c>
      <c r="AG169" s="4">
        <v>0</v>
      </c>
      <c r="AH169" s="4">
        <v>1</v>
      </c>
      <c r="AI169" s="47" t="s">
        <v>2208</v>
      </c>
      <c r="AJ169" s="47" t="s">
        <v>1939</v>
      </c>
      <c r="AK169" s="144"/>
      <c r="AL169" s="47" t="s">
        <v>2209</v>
      </c>
      <c r="AM169" s="47" t="s">
        <v>1939</v>
      </c>
      <c r="AN169" s="144"/>
      <c r="AO169" s="47">
        <v>983906931</v>
      </c>
      <c r="AP169" s="144"/>
      <c r="AQ169" s="144"/>
      <c r="AR169" s="144"/>
      <c r="AS169" s="144"/>
    </row>
    <row r="170" spans="1:45" ht="12.5">
      <c r="A170" s="4">
        <v>165</v>
      </c>
      <c r="B170" s="4" t="s">
        <v>185</v>
      </c>
      <c r="C170" s="4">
        <v>2203068150</v>
      </c>
      <c r="D170" s="4">
        <v>6871106191</v>
      </c>
      <c r="E170" s="147">
        <v>6</v>
      </c>
      <c r="F170" s="47" t="s">
        <v>1268</v>
      </c>
      <c r="G170" s="47" t="s">
        <v>1269</v>
      </c>
      <c r="H170" s="68" t="s">
        <v>192</v>
      </c>
      <c r="I170" s="142">
        <v>40790</v>
      </c>
      <c r="J170" s="47" t="s">
        <v>977</v>
      </c>
      <c r="K170" s="47">
        <v>68311003726</v>
      </c>
      <c r="L170" s="47" t="s">
        <v>1915</v>
      </c>
      <c r="M170" s="144"/>
      <c r="N170" s="47" t="s">
        <v>1897</v>
      </c>
      <c r="O170" s="47" t="s">
        <v>1891</v>
      </c>
      <c r="P170" s="47" t="s">
        <v>1915</v>
      </c>
      <c r="Q170" s="144"/>
      <c r="R170" s="47" t="s">
        <v>1897</v>
      </c>
      <c r="S170" s="47" t="s">
        <v>1891</v>
      </c>
      <c r="T170" s="47" t="s">
        <v>1891</v>
      </c>
      <c r="U170" s="144"/>
      <c r="V170" s="144"/>
      <c r="W170" s="47" t="s">
        <v>1891</v>
      </c>
      <c r="X170" s="144"/>
      <c r="Y170" s="144"/>
      <c r="Z170" s="47">
        <v>68311003726</v>
      </c>
      <c r="AA170" s="144"/>
      <c r="AB170" s="144"/>
      <c r="AC170" s="47" t="s">
        <v>1892</v>
      </c>
      <c r="AD170" s="47" t="s">
        <v>2018</v>
      </c>
      <c r="AE170" s="47" t="s">
        <v>2201</v>
      </c>
      <c r="AF170" s="4">
        <v>1</v>
      </c>
      <c r="AG170" s="4">
        <v>0</v>
      </c>
      <c r="AH170" s="4">
        <v>1</v>
      </c>
      <c r="AI170" s="47" t="s">
        <v>2210</v>
      </c>
      <c r="AJ170" s="47" t="s">
        <v>1934</v>
      </c>
      <c r="AK170" s="47">
        <v>1958</v>
      </c>
      <c r="AL170" s="47" t="s">
        <v>2211</v>
      </c>
      <c r="AM170" s="47" t="s">
        <v>1934</v>
      </c>
      <c r="AN170" s="47">
        <v>1978</v>
      </c>
      <c r="AO170" s="47">
        <v>377615565</v>
      </c>
      <c r="AP170" s="144"/>
      <c r="AQ170" s="144"/>
      <c r="AR170" s="144"/>
      <c r="AS170" s="144"/>
    </row>
    <row r="171" spans="1:45" ht="12.5">
      <c r="A171" s="4">
        <v>166</v>
      </c>
      <c r="B171" s="4" t="s">
        <v>185</v>
      </c>
      <c r="C171" s="4">
        <v>2203068164</v>
      </c>
      <c r="D171" s="4">
        <v>6871106202</v>
      </c>
      <c r="E171" s="147">
        <v>7</v>
      </c>
      <c r="F171" s="47" t="s">
        <v>1270</v>
      </c>
      <c r="G171" s="47" t="s">
        <v>1271</v>
      </c>
      <c r="H171" s="68" t="s">
        <v>193</v>
      </c>
      <c r="I171" s="142">
        <v>40630</v>
      </c>
      <c r="J171" s="47" t="s">
        <v>982</v>
      </c>
      <c r="K171" s="47">
        <v>68211007545</v>
      </c>
      <c r="L171" s="47" t="s">
        <v>1908</v>
      </c>
      <c r="M171" s="144"/>
      <c r="N171" s="47" t="s">
        <v>1895</v>
      </c>
      <c r="O171" s="47" t="s">
        <v>1891</v>
      </c>
      <c r="P171" s="47" t="s">
        <v>1908</v>
      </c>
      <c r="Q171" s="144"/>
      <c r="R171" s="47" t="s">
        <v>1895</v>
      </c>
      <c r="S171" s="47" t="s">
        <v>1891</v>
      </c>
      <c r="T171" s="47" t="s">
        <v>1891</v>
      </c>
      <c r="U171" s="144"/>
      <c r="V171" s="144"/>
      <c r="W171" s="47" t="s">
        <v>1891</v>
      </c>
      <c r="X171" s="144"/>
      <c r="Y171" s="144"/>
      <c r="Z171" s="47">
        <v>68211007545</v>
      </c>
      <c r="AA171" s="144"/>
      <c r="AB171" s="144"/>
      <c r="AC171" s="47" t="s">
        <v>1892</v>
      </c>
      <c r="AD171" s="47" t="s">
        <v>1893</v>
      </c>
      <c r="AE171" s="144"/>
      <c r="AF171" s="4">
        <v>0</v>
      </c>
      <c r="AG171" s="4">
        <v>0</v>
      </c>
      <c r="AH171" s="4">
        <v>1</v>
      </c>
      <c r="AI171" s="47" t="s">
        <v>2212</v>
      </c>
      <c r="AJ171" s="47" t="s">
        <v>1939</v>
      </c>
      <c r="AK171" s="47">
        <v>1982</v>
      </c>
      <c r="AL171" s="47" t="s">
        <v>2213</v>
      </c>
      <c r="AM171" s="47" t="s">
        <v>1939</v>
      </c>
      <c r="AN171" s="47">
        <v>1982</v>
      </c>
      <c r="AO171" s="47">
        <v>984733713</v>
      </c>
      <c r="AP171" s="144"/>
      <c r="AQ171" s="144"/>
      <c r="AR171" s="144"/>
      <c r="AS171" s="144"/>
    </row>
    <row r="172" spans="1:45" ht="12.5">
      <c r="A172" s="4">
        <v>167</v>
      </c>
      <c r="B172" s="4" t="s">
        <v>185</v>
      </c>
      <c r="C172" s="4">
        <v>2203068142</v>
      </c>
      <c r="D172" s="4">
        <v>6871106184</v>
      </c>
      <c r="E172" s="147">
        <v>8</v>
      </c>
      <c r="F172" s="47" t="s">
        <v>1017</v>
      </c>
      <c r="G172" s="47" t="s">
        <v>1272</v>
      </c>
      <c r="H172" s="68" t="s">
        <v>194</v>
      </c>
      <c r="I172" s="142">
        <v>40801</v>
      </c>
      <c r="J172" s="47" t="s">
        <v>977</v>
      </c>
      <c r="K172" s="47">
        <v>68311012557</v>
      </c>
      <c r="L172" s="47" t="s">
        <v>2178</v>
      </c>
      <c r="M172" s="144"/>
      <c r="N172" s="47" t="s">
        <v>1897</v>
      </c>
      <c r="O172" s="47" t="s">
        <v>1891</v>
      </c>
      <c r="P172" s="317" t="s">
        <v>2178</v>
      </c>
      <c r="Q172" s="318"/>
      <c r="R172" s="47" t="s">
        <v>1897</v>
      </c>
      <c r="S172" s="47" t="s">
        <v>1891</v>
      </c>
      <c r="T172" s="47" t="s">
        <v>2214</v>
      </c>
      <c r="U172" s="144"/>
      <c r="V172" s="144"/>
      <c r="W172" s="47" t="s">
        <v>1891</v>
      </c>
      <c r="X172" s="144"/>
      <c r="Y172" s="144"/>
      <c r="Z172" s="47">
        <v>68311012557</v>
      </c>
      <c r="AA172" s="144"/>
      <c r="AB172" s="144"/>
      <c r="AC172" s="47" t="s">
        <v>1892</v>
      </c>
      <c r="AD172" s="47" t="s">
        <v>1893</v>
      </c>
      <c r="AE172" s="144"/>
      <c r="AF172" s="4">
        <v>0</v>
      </c>
      <c r="AG172" s="4">
        <v>0</v>
      </c>
      <c r="AH172" s="4">
        <v>1</v>
      </c>
      <c r="AI172" s="144"/>
      <c r="AJ172" s="144"/>
      <c r="AK172" s="144"/>
      <c r="AL172" s="47" t="s">
        <v>2215</v>
      </c>
      <c r="AM172" s="47" t="s">
        <v>1939</v>
      </c>
      <c r="AN172" s="47">
        <v>1984</v>
      </c>
      <c r="AO172" s="47">
        <v>977921806</v>
      </c>
      <c r="AP172" s="144"/>
      <c r="AQ172" s="144"/>
      <c r="AR172" s="144"/>
      <c r="AS172" s="144"/>
    </row>
    <row r="173" spans="1:45" ht="12.5">
      <c r="A173" s="4">
        <v>168</v>
      </c>
      <c r="B173" s="4" t="s">
        <v>185</v>
      </c>
      <c r="C173" s="4">
        <v>2203068161</v>
      </c>
      <c r="D173" s="4">
        <v>6871106200</v>
      </c>
      <c r="E173" s="147">
        <v>9</v>
      </c>
      <c r="F173" s="47" t="s">
        <v>1005</v>
      </c>
      <c r="G173" s="47" t="s">
        <v>1152</v>
      </c>
      <c r="H173" s="68" t="s">
        <v>195</v>
      </c>
      <c r="I173" s="142">
        <v>40696</v>
      </c>
      <c r="J173" s="47" t="s">
        <v>977</v>
      </c>
      <c r="K173" s="47">
        <v>68311004408</v>
      </c>
      <c r="L173" s="47" t="s">
        <v>1894</v>
      </c>
      <c r="M173" s="144"/>
      <c r="N173" s="47" t="s">
        <v>1895</v>
      </c>
      <c r="O173" s="47" t="s">
        <v>1891</v>
      </c>
      <c r="P173" s="317" t="s">
        <v>1894</v>
      </c>
      <c r="Q173" s="318"/>
      <c r="R173" s="47" t="s">
        <v>1895</v>
      </c>
      <c r="S173" s="47" t="s">
        <v>1891</v>
      </c>
      <c r="T173" s="47" t="s">
        <v>1891</v>
      </c>
      <c r="U173" s="144"/>
      <c r="V173" s="144"/>
      <c r="W173" s="47" t="s">
        <v>1891</v>
      </c>
      <c r="X173" s="144"/>
      <c r="Y173" s="144"/>
      <c r="Z173" s="47">
        <v>68311004408</v>
      </c>
      <c r="AA173" s="144"/>
      <c r="AB173" s="144"/>
      <c r="AC173" s="47" t="s">
        <v>1892</v>
      </c>
      <c r="AD173" s="47" t="s">
        <v>1893</v>
      </c>
      <c r="AE173" s="144"/>
      <c r="AF173" s="4">
        <v>0</v>
      </c>
      <c r="AG173" s="4">
        <v>0</v>
      </c>
      <c r="AH173" s="4">
        <v>1</v>
      </c>
      <c r="AI173" s="47" t="s">
        <v>2216</v>
      </c>
      <c r="AJ173" s="47" t="s">
        <v>1939</v>
      </c>
      <c r="AK173" s="47">
        <v>1982</v>
      </c>
      <c r="AL173" s="47" t="s">
        <v>2217</v>
      </c>
      <c r="AM173" s="47" t="s">
        <v>1939</v>
      </c>
      <c r="AN173" s="47">
        <v>1985</v>
      </c>
      <c r="AO173" s="47">
        <v>358478377</v>
      </c>
      <c r="AP173" s="144"/>
      <c r="AQ173" s="144"/>
      <c r="AR173" s="144"/>
      <c r="AS173" s="144"/>
    </row>
    <row r="174" spans="1:45" ht="12.5">
      <c r="A174" s="4">
        <v>169</v>
      </c>
      <c r="B174" s="4" t="s">
        <v>185</v>
      </c>
      <c r="C174" s="4">
        <v>2203068151</v>
      </c>
      <c r="D174" s="4">
        <v>6804509863</v>
      </c>
      <c r="E174" s="147">
        <v>10</v>
      </c>
      <c r="F174" s="47" t="s">
        <v>1273</v>
      </c>
      <c r="G174" s="47" t="s">
        <v>1274</v>
      </c>
      <c r="H174" s="68" t="s">
        <v>196</v>
      </c>
      <c r="I174" s="142">
        <v>40739</v>
      </c>
      <c r="J174" s="47" t="s">
        <v>982</v>
      </c>
      <c r="K174" s="47">
        <v>68211007195</v>
      </c>
      <c r="L174" s="47" t="s">
        <v>1888</v>
      </c>
      <c r="M174" s="144"/>
      <c r="N174" s="47" t="s">
        <v>1897</v>
      </c>
      <c r="O174" s="47" t="s">
        <v>1891</v>
      </c>
      <c r="P174" s="47" t="s">
        <v>1888</v>
      </c>
      <c r="Q174" s="144"/>
      <c r="R174" s="47" t="s">
        <v>1897</v>
      </c>
      <c r="S174" s="47" t="s">
        <v>1891</v>
      </c>
      <c r="T174" s="47" t="s">
        <v>1891</v>
      </c>
      <c r="U174" s="144"/>
      <c r="V174" s="144"/>
      <c r="W174" s="47" t="s">
        <v>1891</v>
      </c>
      <c r="X174" s="144"/>
      <c r="Y174" s="144"/>
      <c r="Z174" s="47">
        <v>68211007195</v>
      </c>
      <c r="AA174" s="144"/>
      <c r="AB174" s="144"/>
      <c r="AC174" s="47" t="s">
        <v>1892</v>
      </c>
      <c r="AD174" s="47" t="s">
        <v>1893</v>
      </c>
      <c r="AE174" s="144"/>
      <c r="AF174" s="4">
        <v>0</v>
      </c>
      <c r="AG174" s="4">
        <v>0</v>
      </c>
      <c r="AH174" s="4">
        <v>1</v>
      </c>
      <c r="AI174" s="47" t="s">
        <v>2218</v>
      </c>
      <c r="AJ174" s="47" t="s">
        <v>1934</v>
      </c>
      <c r="AK174" s="47">
        <v>1990</v>
      </c>
      <c r="AL174" s="47" t="s">
        <v>2219</v>
      </c>
      <c r="AM174" s="47" t="s">
        <v>1934</v>
      </c>
      <c r="AN174" s="47">
        <v>1987</v>
      </c>
      <c r="AO174" s="47">
        <v>362577475</v>
      </c>
      <c r="AP174" s="144"/>
      <c r="AQ174" s="144"/>
      <c r="AR174" s="144"/>
      <c r="AS174" s="144"/>
    </row>
    <row r="175" spans="1:45" ht="12.5">
      <c r="A175" s="4">
        <v>170</v>
      </c>
      <c r="B175" s="4" t="s">
        <v>185</v>
      </c>
      <c r="C175" s="4">
        <v>2203068160</v>
      </c>
      <c r="D175" s="4">
        <v>6871106199</v>
      </c>
      <c r="E175" s="147">
        <v>11</v>
      </c>
      <c r="F175" s="47" t="s">
        <v>1275</v>
      </c>
      <c r="G175" s="47" t="s">
        <v>1276</v>
      </c>
      <c r="H175" s="68" t="s">
        <v>197</v>
      </c>
      <c r="I175" s="142">
        <v>40679</v>
      </c>
      <c r="J175" s="47" t="s">
        <v>982</v>
      </c>
      <c r="K175" s="47">
        <v>68211011632</v>
      </c>
      <c r="L175" s="47" t="s">
        <v>2220</v>
      </c>
      <c r="M175" s="144"/>
      <c r="N175" s="47" t="s">
        <v>1895</v>
      </c>
      <c r="O175" s="47" t="s">
        <v>1891</v>
      </c>
      <c r="P175" s="317" t="s">
        <v>2220</v>
      </c>
      <c r="Q175" s="318"/>
      <c r="R175" s="47" t="s">
        <v>1895</v>
      </c>
      <c r="S175" s="47" t="s">
        <v>1891</v>
      </c>
      <c r="T175" s="47" t="s">
        <v>1891</v>
      </c>
      <c r="U175" s="144"/>
      <c r="V175" s="144"/>
      <c r="W175" s="47" t="s">
        <v>1891</v>
      </c>
      <c r="X175" s="144"/>
      <c r="Y175" s="144"/>
      <c r="Z175" s="47">
        <v>68211011632</v>
      </c>
      <c r="AA175" s="144"/>
      <c r="AB175" s="144"/>
      <c r="AC175" s="47" t="s">
        <v>1892</v>
      </c>
      <c r="AD175" s="47" t="s">
        <v>1893</v>
      </c>
      <c r="AE175" s="47" t="s">
        <v>2201</v>
      </c>
      <c r="AF175" s="4">
        <v>1</v>
      </c>
      <c r="AG175" s="4">
        <v>0</v>
      </c>
      <c r="AH175" s="4">
        <v>1</v>
      </c>
      <c r="AI175" s="47" t="s">
        <v>2221</v>
      </c>
      <c r="AJ175" s="47" t="s">
        <v>2222</v>
      </c>
      <c r="AK175" s="47">
        <v>1987</v>
      </c>
      <c r="AL175" s="47" t="s">
        <v>2223</v>
      </c>
      <c r="AM175" s="47" t="s">
        <v>1939</v>
      </c>
      <c r="AN175" s="47">
        <v>1989</v>
      </c>
      <c r="AO175" s="47">
        <v>374050491</v>
      </c>
      <c r="AP175" s="144"/>
      <c r="AQ175" s="144"/>
      <c r="AR175" s="144"/>
      <c r="AS175" s="144"/>
    </row>
    <row r="176" spans="1:45" ht="12.5">
      <c r="A176" s="4">
        <v>171</v>
      </c>
      <c r="B176" s="4" t="s">
        <v>185</v>
      </c>
      <c r="C176" s="4">
        <v>2203068152</v>
      </c>
      <c r="D176" s="4">
        <v>6871106192</v>
      </c>
      <c r="E176" s="147">
        <v>12</v>
      </c>
      <c r="F176" s="47" t="s">
        <v>1277</v>
      </c>
      <c r="G176" s="47" t="s">
        <v>1055</v>
      </c>
      <c r="H176" s="68" t="s">
        <v>198</v>
      </c>
      <c r="I176" s="142">
        <v>40586</v>
      </c>
      <c r="J176" s="47" t="s">
        <v>982</v>
      </c>
      <c r="K176" s="47">
        <v>68211010569</v>
      </c>
      <c r="L176" s="47" t="s">
        <v>1915</v>
      </c>
      <c r="M176" s="144"/>
      <c r="N176" s="47" t="s">
        <v>1897</v>
      </c>
      <c r="O176" s="47" t="s">
        <v>1891</v>
      </c>
      <c r="P176" s="47" t="s">
        <v>1915</v>
      </c>
      <c r="Q176" s="144"/>
      <c r="R176" s="47" t="s">
        <v>1897</v>
      </c>
      <c r="S176" s="47" t="s">
        <v>1891</v>
      </c>
      <c r="T176" s="47" t="s">
        <v>1891</v>
      </c>
      <c r="U176" s="144"/>
      <c r="V176" s="144"/>
      <c r="W176" s="47" t="s">
        <v>1891</v>
      </c>
      <c r="X176" s="144"/>
      <c r="Y176" s="144"/>
      <c r="Z176" s="47">
        <v>68211010569</v>
      </c>
      <c r="AA176" s="144"/>
      <c r="AB176" s="144"/>
      <c r="AC176" s="47" t="s">
        <v>1892</v>
      </c>
      <c r="AD176" s="47" t="s">
        <v>1893</v>
      </c>
      <c r="AE176" s="144"/>
      <c r="AF176" s="4">
        <v>0</v>
      </c>
      <c r="AG176" s="4">
        <v>0</v>
      </c>
      <c r="AH176" s="4">
        <v>1</v>
      </c>
      <c r="AI176" s="47" t="s">
        <v>2224</v>
      </c>
      <c r="AJ176" s="47" t="s">
        <v>1939</v>
      </c>
      <c r="AK176" s="144"/>
      <c r="AL176" s="47" t="s">
        <v>2225</v>
      </c>
      <c r="AM176" s="47" t="s">
        <v>1939</v>
      </c>
      <c r="AN176" s="144"/>
      <c r="AO176" s="47">
        <v>901615363</v>
      </c>
      <c r="AP176" s="144"/>
      <c r="AQ176" s="144"/>
      <c r="AR176" s="144"/>
      <c r="AS176" s="144"/>
    </row>
    <row r="177" spans="1:45" ht="12.5">
      <c r="A177" s="4">
        <v>172</v>
      </c>
      <c r="B177" s="4" t="s">
        <v>185</v>
      </c>
      <c r="C177" s="4">
        <v>2203068144</v>
      </c>
      <c r="D177" s="4">
        <v>6871106185</v>
      </c>
      <c r="E177" s="147">
        <v>13</v>
      </c>
      <c r="F177" s="47" t="s">
        <v>1278</v>
      </c>
      <c r="G177" s="47" t="s">
        <v>1059</v>
      </c>
      <c r="H177" s="68" t="s">
        <v>199</v>
      </c>
      <c r="I177" s="142">
        <v>40664</v>
      </c>
      <c r="J177" s="47" t="s">
        <v>977</v>
      </c>
      <c r="K177" s="47">
        <v>68311004604</v>
      </c>
      <c r="L177" s="47" t="s">
        <v>2126</v>
      </c>
      <c r="M177" s="144"/>
      <c r="N177" s="47" t="s">
        <v>1897</v>
      </c>
      <c r="O177" s="47" t="s">
        <v>1891</v>
      </c>
      <c r="P177" s="317" t="s">
        <v>2126</v>
      </c>
      <c r="Q177" s="318"/>
      <c r="R177" s="47" t="s">
        <v>1897</v>
      </c>
      <c r="S177" s="47" t="s">
        <v>1891</v>
      </c>
      <c r="T177" s="47" t="s">
        <v>1891</v>
      </c>
      <c r="U177" s="144"/>
      <c r="V177" s="144"/>
      <c r="W177" s="47" t="s">
        <v>1891</v>
      </c>
      <c r="X177" s="144"/>
      <c r="Y177" s="144"/>
      <c r="Z177" s="47">
        <v>68311004604</v>
      </c>
      <c r="AA177" s="144"/>
      <c r="AB177" s="144"/>
      <c r="AC177" s="47" t="s">
        <v>1892</v>
      </c>
      <c r="AD177" s="47" t="s">
        <v>1893</v>
      </c>
      <c r="AE177" s="144"/>
      <c r="AF177" s="4">
        <v>0</v>
      </c>
      <c r="AG177" s="4">
        <v>0</v>
      </c>
      <c r="AH177" s="4">
        <v>1</v>
      </c>
      <c r="AI177" s="47" t="s">
        <v>2226</v>
      </c>
      <c r="AJ177" s="47" t="s">
        <v>1934</v>
      </c>
      <c r="AK177" s="47">
        <v>1991</v>
      </c>
      <c r="AL177" s="47" t="s">
        <v>2227</v>
      </c>
      <c r="AM177" s="47" t="s">
        <v>2228</v>
      </c>
      <c r="AN177" s="47">
        <v>1988</v>
      </c>
      <c r="AO177" s="47">
        <v>988051469</v>
      </c>
      <c r="AP177" s="144"/>
      <c r="AQ177" s="144"/>
      <c r="AR177" s="144"/>
      <c r="AS177" s="144"/>
    </row>
    <row r="178" spans="1:45" ht="12.5">
      <c r="A178" s="4">
        <v>173</v>
      </c>
      <c r="B178" s="4" t="s">
        <v>185</v>
      </c>
      <c r="C178" s="4">
        <v>2203068149</v>
      </c>
      <c r="D178" s="4">
        <v>6871106190</v>
      </c>
      <c r="E178" s="147">
        <v>14</v>
      </c>
      <c r="F178" s="47" t="s">
        <v>1279</v>
      </c>
      <c r="G178" s="47" t="s">
        <v>1280</v>
      </c>
      <c r="H178" s="68" t="s">
        <v>200</v>
      </c>
      <c r="I178" s="142">
        <v>40696</v>
      </c>
      <c r="J178" s="47" t="s">
        <v>977</v>
      </c>
      <c r="K178" s="47">
        <v>68311004915</v>
      </c>
      <c r="L178" s="47" t="s">
        <v>1915</v>
      </c>
      <c r="M178" s="144"/>
      <c r="N178" s="47" t="s">
        <v>1897</v>
      </c>
      <c r="O178" s="47" t="s">
        <v>1891</v>
      </c>
      <c r="P178" s="47" t="s">
        <v>1915</v>
      </c>
      <c r="Q178" s="144"/>
      <c r="R178" s="47" t="s">
        <v>1897</v>
      </c>
      <c r="S178" s="47" t="s">
        <v>1891</v>
      </c>
      <c r="T178" s="47" t="s">
        <v>1891</v>
      </c>
      <c r="U178" s="144"/>
      <c r="V178" s="144"/>
      <c r="W178" s="47" t="s">
        <v>1891</v>
      </c>
      <c r="X178" s="144"/>
      <c r="Y178" s="144"/>
      <c r="Z178" s="47">
        <v>68311004915</v>
      </c>
      <c r="AA178" s="144"/>
      <c r="AB178" s="144"/>
      <c r="AC178" s="47" t="s">
        <v>1892</v>
      </c>
      <c r="AD178" s="47" t="s">
        <v>1893</v>
      </c>
      <c r="AE178" s="47" t="s">
        <v>2201</v>
      </c>
      <c r="AF178" s="4">
        <v>1</v>
      </c>
      <c r="AG178" s="4">
        <v>0</v>
      </c>
      <c r="AH178" s="4">
        <v>1</v>
      </c>
      <c r="AI178" s="47" t="s">
        <v>2229</v>
      </c>
      <c r="AJ178" s="47" t="s">
        <v>1939</v>
      </c>
      <c r="AK178" s="144"/>
      <c r="AL178" s="47" t="s">
        <v>2230</v>
      </c>
      <c r="AM178" s="47" t="s">
        <v>1939</v>
      </c>
      <c r="AN178" s="144"/>
      <c r="AO178" s="47">
        <v>823027792</v>
      </c>
      <c r="AP178" s="144"/>
      <c r="AQ178" s="144"/>
      <c r="AR178" s="144"/>
      <c r="AS178" s="144"/>
    </row>
    <row r="179" spans="1:45" ht="12.5">
      <c r="A179" s="4">
        <v>174</v>
      </c>
      <c r="B179" s="4" t="s">
        <v>185</v>
      </c>
      <c r="C179" s="4">
        <v>2203068143</v>
      </c>
      <c r="D179" s="4">
        <v>6821113508</v>
      </c>
      <c r="E179" s="147">
        <v>15</v>
      </c>
      <c r="F179" s="47" t="s">
        <v>1281</v>
      </c>
      <c r="G179" s="47" t="s">
        <v>1163</v>
      </c>
      <c r="H179" s="68" t="s">
        <v>201</v>
      </c>
      <c r="I179" s="142">
        <v>40644</v>
      </c>
      <c r="J179" s="47" t="s">
        <v>977</v>
      </c>
      <c r="K179" s="47">
        <v>68311004946</v>
      </c>
      <c r="L179" s="47" t="s">
        <v>2231</v>
      </c>
      <c r="M179" s="144"/>
      <c r="N179" s="47" t="s">
        <v>1897</v>
      </c>
      <c r="O179" s="47" t="s">
        <v>1891</v>
      </c>
      <c r="P179" s="47" t="s">
        <v>2231</v>
      </c>
      <c r="Q179" s="144"/>
      <c r="R179" s="47" t="s">
        <v>1897</v>
      </c>
      <c r="S179" s="47" t="s">
        <v>1891</v>
      </c>
      <c r="T179" s="47" t="s">
        <v>1891</v>
      </c>
      <c r="U179" s="144"/>
      <c r="V179" s="144"/>
      <c r="W179" s="47" t="s">
        <v>1891</v>
      </c>
      <c r="X179" s="144"/>
      <c r="Y179" s="144"/>
      <c r="Z179" s="47">
        <v>68311004946</v>
      </c>
      <c r="AA179" s="144"/>
      <c r="AB179" s="144"/>
      <c r="AC179" s="47" t="s">
        <v>1892</v>
      </c>
      <c r="AD179" s="47" t="s">
        <v>1893</v>
      </c>
      <c r="AE179" s="47" t="s">
        <v>2201</v>
      </c>
      <c r="AF179" s="4">
        <v>1</v>
      </c>
      <c r="AG179" s="4">
        <v>0</v>
      </c>
      <c r="AH179" s="4">
        <v>1</v>
      </c>
      <c r="AI179" s="144"/>
      <c r="AJ179" s="144"/>
      <c r="AK179" s="144"/>
      <c r="AL179" s="47" t="s">
        <v>2232</v>
      </c>
      <c r="AM179" s="47" t="s">
        <v>1939</v>
      </c>
      <c r="AN179" s="47">
        <v>1990</v>
      </c>
      <c r="AO179" s="47">
        <v>334910236</v>
      </c>
      <c r="AP179" s="144"/>
      <c r="AQ179" s="144"/>
      <c r="AR179" s="144"/>
      <c r="AS179" s="144"/>
    </row>
    <row r="180" spans="1:45" ht="12.5">
      <c r="A180" s="4">
        <v>175</v>
      </c>
      <c r="B180" s="4" t="s">
        <v>185</v>
      </c>
      <c r="C180" s="4">
        <v>2203068162</v>
      </c>
      <c r="D180" s="4">
        <v>6871106391</v>
      </c>
      <c r="E180" s="147">
        <v>16</v>
      </c>
      <c r="F180" s="47" t="s">
        <v>1282</v>
      </c>
      <c r="G180" s="47" t="s">
        <v>1250</v>
      </c>
      <c r="H180" s="68" t="s">
        <v>202</v>
      </c>
      <c r="I180" s="143">
        <v>40896</v>
      </c>
      <c r="J180" s="47" t="s">
        <v>977</v>
      </c>
      <c r="K180" s="47">
        <v>68311012571</v>
      </c>
      <c r="L180" s="47" t="s">
        <v>1894</v>
      </c>
      <c r="M180" s="144"/>
      <c r="N180" s="47" t="s">
        <v>1895</v>
      </c>
      <c r="O180" s="47" t="s">
        <v>1891</v>
      </c>
      <c r="P180" s="317" t="s">
        <v>1894</v>
      </c>
      <c r="Q180" s="318"/>
      <c r="R180" s="47" t="s">
        <v>1895</v>
      </c>
      <c r="S180" s="47" t="s">
        <v>1891</v>
      </c>
      <c r="T180" s="47" t="s">
        <v>1891</v>
      </c>
      <c r="U180" s="144"/>
      <c r="V180" s="144"/>
      <c r="W180" s="47" t="s">
        <v>1891</v>
      </c>
      <c r="X180" s="144"/>
      <c r="Y180" s="144"/>
      <c r="Z180" s="47">
        <v>68311012571</v>
      </c>
      <c r="AA180" s="144"/>
      <c r="AB180" s="144"/>
      <c r="AC180" s="47" t="s">
        <v>1892</v>
      </c>
      <c r="AD180" s="47" t="s">
        <v>1893</v>
      </c>
      <c r="AE180" s="144"/>
      <c r="AF180" s="4">
        <v>0</v>
      </c>
      <c r="AG180" s="4">
        <v>0</v>
      </c>
      <c r="AH180" s="4">
        <v>1</v>
      </c>
      <c r="AI180" s="47" t="s">
        <v>2233</v>
      </c>
      <c r="AJ180" s="47" t="s">
        <v>1939</v>
      </c>
      <c r="AK180" s="47">
        <v>1988</v>
      </c>
      <c r="AL180" s="47" t="s">
        <v>2234</v>
      </c>
      <c r="AM180" s="47" t="s">
        <v>1939</v>
      </c>
      <c r="AN180" s="47">
        <v>1987</v>
      </c>
      <c r="AO180" s="47">
        <v>356443892</v>
      </c>
      <c r="AP180" s="144"/>
      <c r="AQ180" s="144"/>
      <c r="AR180" s="144"/>
      <c r="AS180" s="144"/>
    </row>
    <row r="181" spans="1:45" ht="12.5">
      <c r="A181" s="4">
        <v>176</v>
      </c>
      <c r="B181" s="4" t="s">
        <v>185</v>
      </c>
      <c r="C181" s="4">
        <v>2203068153</v>
      </c>
      <c r="D181" s="4">
        <v>6871106193</v>
      </c>
      <c r="E181" s="147">
        <v>17</v>
      </c>
      <c r="F181" s="47" t="s">
        <v>1111</v>
      </c>
      <c r="G181" s="47" t="s">
        <v>1283</v>
      </c>
      <c r="H181" s="68" t="s">
        <v>203</v>
      </c>
      <c r="I181" s="142">
        <v>40609</v>
      </c>
      <c r="J181" s="47" t="s">
        <v>982</v>
      </c>
      <c r="K181" s="47">
        <v>68211011211</v>
      </c>
      <c r="L181" s="47" t="s">
        <v>1888</v>
      </c>
      <c r="M181" s="144"/>
      <c r="N181" s="47" t="s">
        <v>1890</v>
      </c>
      <c r="O181" s="47" t="s">
        <v>1891</v>
      </c>
      <c r="P181" s="47" t="s">
        <v>1888</v>
      </c>
      <c r="Q181" s="144"/>
      <c r="R181" s="47" t="s">
        <v>1890</v>
      </c>
      <c r="S181" s="47" t="s">
        <v>1891</v>
      </c>
      <c r="T181" s="47" t="s">
        <v>1891</v>
      </c>
      <c r="U181" s="144"/>
      <c r="V181" s="144"/>
      <c r="W181" s="47" t="s">
        <v>1891</v>
      </c>
      <c r="X181" s="144"/>
      <c r="Y181" s="144"/>
      <c r="Z181" s="47">
        <v>68211011211</v>
      </c>
      <c r="AA181" s="144"/>
      <c r="AB181" s="144"/>
      <c r="AC181" s="47" t="s">
        <v>1892</v>
      </c>
      <c r="AD181" s="47" t="s">
        <v>1893</v>
      </c>
      <c r="AE181" s="47" t="s">
        <v>2201</v>
      </c>
      <c r="AF181" s="4">
        <v>1</v>
      </c>
      <c r="AG181" s="4">
        <v>0</v>
      </c>
      <c r="AH181" s="4">
        <v>1</v>
      </c>
      <c r="AI181" s="47" t="s">
        <v>2235</v>
      </c>
      <c r="AJ181" s="47" t="s">
        <v>1939</v>
      </c>
      <c r="AK181" s="47">
        <v>1985</v>
      </c>
      <c r="AL181" s="47" t="s">
        <v>2236</v>
      </c>
      <c r="AM181" s="47" t="s">
        <v>1939</v>
      </c>
      <c r="AN181" s="47">
        <v>1985</v>
      </c>
      <c r="AO181" s="47">
        <v>852538582</v>
      </c>
      <c r="AP181" s="144"/>
      <c r="AQ181" s="144"/>
      <c r="AR181" s="144"/>
      <c r="AS181" s="144"/>
    </row>
    <row r="182" spans="1:45" ht="12.5">
      <c r="A182" s="4">
        <v>177</v>
      </c>
      <c r="B182" s="4" t="s">
        <v>185</v>
      </c>
      <c r="C182" s="4">
        <v>2203068163</v>
      </c>
      <c r="D182" s="4">
        <v>6871106201</v>
      </c>
      <c r="E182" s="147">
        <v>18</v>
      </c>
      <c r="F182" s="47" t="s">
        <v>1284</v>
      </c>
      <c r="G182" s="47" t="s">
        <v>1285</v>
      </c>
      <c r="H182" s="68" t="s">
        <v>204</v>
      </c>
      <c r="I182" s="142">
        <v>40570</v>
      </c>
      <c r="J182" s="47" t="s">
        <v>977</v>
      </c>
      <c r="K182" s="47">
        <v>68311010479</v>
      </c>
      <c r="L182" s="47" t="s">
        <v>1908</v>
      </c>
      <c r="M182" s="144"/>
      <c r="N182" s="47" t="s">
        <v>1895</v>
      </c>
      <c r="O182" s="47" t="s">
        <v>1891</v>
      </c>
      <c r="P182" s="47" t="s">
        <v>1908</v>
      </c>
      <c r="Q182" s="144"/>
      <c r="R182" s="47" t="s">
        <v>1895</v>
      </c>
      <c r="S182" s="47" t="s">
        <v>1891</v>
      </c>
      <c r="T182" s="47" t="s">
        <v>1891</v>
      </c>
      <c r="U182" s="144"/>
      <c r="V182" s="144"/>
      <c r="W182" s="47" t="s">
        <v>1891</v>
      </c>
      <c r="X182" s="144"/>
      <c r="Y182" s="144"/>
      <c r="Z182" s="47">
        <v>68311010479</v>
      </c>
      <c r="AA182" s="144"/>
      <c r="AB182" s="144"/>
      <c r="AC182" s="47" t="s">
        <v>1892</v>
      </c>
      <c r="AD182" s="47" t="s">
        <v>2018</v>
      </c>
      <c r="AE182" s="47" t="s">
        <v>2201</v>
      </c>
      <c r="AF182" s="4">
        <v>1</v>
      </c>
      <c r="AG182" s="4">
        <v>0</v>
      </c>
      <c r="AH182" s="4">
        <v>1</v>
      </c>
      <c r="AI182" s="47" t="s">
        <v>2237</v>
      </c>
      <c r="AJ182" s="47" t="s">
        <v>1939</v>
      </c>
      <c r="AK182" s="47">
        <v>1973</v>
      </c>
      <c r="AL182" s="47" t="s">
        <v>2238</v>
      </c>
      <c r="AM182" s="47" t="s">
        <v>1939</v>
      </c>
      <c r="AN182" s="47">
        <v>1987</v>
      </c>
      <c r="AO182" s="47">
        <v>379148460</v>
      </c>
      <c r="AP182" s="144"/>
      <c r="AQ182" s="144"/>
      <c r="AR182" s="144"/>
      <c r="AS182" s="144"/>
    </row>
    <row r="183" spans="1:45" ht="12.5">
      <c r="A183" s="4">
        <v>178</v>
      </c>
      <c r="B183" s="4" t="s">
        <v>185</v>
      </c>
      <c r="C183" s="4">
        <v>2203068155</v>
      </c>
      <c r="D183" s="4">
        <v>6871106195</v>
      </c>
      <c r="E183" s="147">
        <v>19</v>
      </c>
      <c r="F183" s="47" t="s">
        <v>1200</v>
      </c>
      <c r="G183" s="47" t="s">
        <v>1286</v>
      </c>
      <c r="H183" s="68" t="s">
        <v>205</v>
      </c>
      <c r="I183" s="142">
        <v>40582</v>
      </c>
      <c r="J183" s="47" t="s">
        <v>977</v>
      </c>
      <c r="K183" s="47">
        <v>68311005950</v>
      </c>
      <c r="L183" s="47" t="s">
        <v>1910</v>
      </c>
      <c r="M183" s="144"/>
      <c r="N183" s="47" t="s">
        <v>1890</v>
      </c>
      <c r="O183" s="47" t="s">
        <v>1891</v>
      </c>
      <c r="P183" s="47" t="s">
        <v>1910</v>
      </c>
      <c r="Q183" s="144"/>
      <c r="R183" s="47" t="s">
        <v>1890</v>
      </c>
      <c r="S183" s="47" t="s">
        <v>1891</v>
      </c>
      <c r="T183" s="47" t="s">
        <v>1891</v>
      </c>
      <c r="U183" s="144"/>
      <c r="V183" s="144"/>
      <c r="W183" s="47" t="s">
        <v>1891</v>
      </c>
      <c r="X183" s="144"/>
      <c r="Y183" s="144"/>
      <c r="Z183" s="47">
        <v>68311005950</v>
      </c>
      <c r="AA183" s="144"/>
      <c r="AB183" s="144"/>
      <c r="AC183" s="47" t="s">
        <v>1892</v>
      </c>
      <c r="AD183" s="47" t="s">
        <v>1893</v>
      </c>
      <c r="AE183" s="47" t="s">
        <v>2201</v>
      </c>
      <c r="AF183" s="4">
        <v>1</v>
      </c>
      <c r="AG183" s="4">
        <v>0</v>
      </c>
      <c r="AH183" s="4">
        <v>1</v>
      </c>
      <c r="AI183" s="47" t="s">
        <v>2239</v>
      </c>
      <c r="AJ183" s="47" t="s">
        <v>1939</v>
      </c>
      <c r="AK183" s="47">
        <v>1989</v>
      </c>
      <c r="AL183" s="47" t="s">
        <v>2240</v>
      </c>
      <c r="AM183" s="47" t="s">
        <v>1939</v>
      </c>
      <c r="AN183" s="47">
        <v>1989</v>
      </c>
      <c r="AO183" s="47">
        <v>345101540</v>
      </c>
      <c r="AP183" s="144"/>
      <c r="AQ183" s="144"/>
      <c r="AR183" s="144"/>
      <c r="AS183" s="144"/>
    </row>
    <row r="184" spans="1:45" ht="12.5">
      <c r="A184" s="4">
        <v>179</v>
      </c>
      <c r="B184" s="4" t="s">
        <v>185</v>
      </c>
      <c r="C184" s="4">
        <v>2203068159</v>
      </c>
      <c r="D184" s="4">
        <v>6858294845</v>
      </c>
      <c r="E184" s="147">
        <v>20</v>
      </c>
      <c r="F184" s="47" t="s">
        <v>1287</v>
      </c>
      <c r="G184" s="47" t="s">
        <v>1288</v>
      </c>
      <c r="H184" s="68" t="s">
        <v>206</v>
      </c>
      <c r="I184" s="142">
        <v>40635</v>
      </c>
      <c r="J184" s="47" t="s">
        <v>977</v>
      </c>
      <c r="K184" s="47">
        <v>68311004054</v>
      </c>
      <c r="L184" s="47" t="s">
        <v>1908</v>
      </c>
      <c r="M184" s="144"/>
      <c r="N184" s="47" t="s">
        <v>1895</v>
      </c>
      <c r="O184" s="47" t="s">
        <v>1891</v>
      </c>
      <c r="P184" s="47" t="s">
        <v>1908</v>
      </c>
      <c r="Q184" s="144"/>
      <c r="R184" s="47" t="s">
        <v>1895</v>
      </c>
      <c r="S184" s="47" t="s">
        <v>1891</v>
      </c>
      <c r="T184" s="47" t="s">
        <v>1891</v>
      </c>
      <c r="U184" s="144"/>
      <c r="V184" s="144"/>
      <c r="W184" s="47" t="s">
        <v>1891</v>
      </c>
      <c r="X184" s="144"/>
      <c r="Y184" s="144"/>
      <c r="Z184" s="47">
        <v>68311004054</v>
      </c>
      <c r="AA184" s="144"/>
      <c r="AB184" s="144"/>
      <c r="AC184" s="47" t="s">
        <v>1892</v>
      </c>
      <c r="AD184" s="47" t="s">
        <v>1893</v>
      </c>
      <c r="AE184" s="144"/>
      <c r="AF184" s="4">
        <v>0</v>
      </c>
      <c r="AG184" s="4">
        <v>0</v>
      </c>
      <c r="AH184" s="4">
        <v>1</v>
      </c>
      <c r="AI184" s="47" t="s">
        <v>2241</v>
      </c>
      <c r="AJ184" s="47" t="s">
        <v>2009</v>
      </c>
      <c r="AK184" s="47">
        <v>1972</v>
      </c>
      <c r="AL184" s="47" t="s">
        <v>2242</v>
      </c>
      <c r="AM184" s="47" t="s">
        <v>2009</v>
      </c>
      <c r="AN184" s="47">
        <v>1974</v>
      </c>
      <c r="AO184" s="47">
        <v>366005969</v>
      </c>
      <c r="AP184" s="144"/>
      <c r="AQ184" s="144"/>
      <c r="AR184" s="144"/>
      <c r="AS184" s="144"/>
    </row>
    <row r="185" spans="1:45" ht="12.5">
      <c r="A185" s="4">
        <v>180</v>
      </c>
      <c r="B185" s="4" t="s">
        <v>185</v>
      </c>
      <c r="C185" s="4">
        <v>2203068158</v>
      </c>
      <c r="D185" s="4">
        <v>6871106198</v>
      </c>
      <c r="E185" s="147">
        <v>21</v>
      </c>
      <c r="F185" s="47" t="s">
        <v>1289</v>
      </c>
      <c r="G185" s="47" t="s">
        <v>1290</v>
      </c>
      <c r="H185" s="68" t="s">
        <v>207</v>
      </c>
      <c r="I185" s="143">
        <v>40845</v>
      </c>
      <c r="J185" s="47" t="s">
        <v>977</v>
      </c>
      <c r="K185" s="47">
        <v>68311010768</v>
      </c>
      <c r="L185" s="47" t="s">
        <v>1908</v>
      </c>
      <c r="M185" s="144"/>
      <c r="N185" s="47" t="s">
        <v>1895</v>
      </c>
      <c r="O185" s="47" t="s">
        <v>1891</v>
      </c>
      <c r="P185" s="47" t="s">
        <v>1908</v>
      </c>
      <c r="Q185" s="144"/>
      <c r="R185" s="47" t="s">
        <v>1895</v>
      </c>
      <c r="S185" s="47" t="s">
        <v>1891</v>
      </c>
      <c r="T185" s="47" t="s">
        <v>1891</v>
      </c>
      <c r="U185" s="144"/>
      <c r="V185" s="144"/>
      <c r="W185" s="47" t="s">
        <v>1891</v>
      </c>
      <c r="X185" s="144"/>
      <c r="Y185" s="144"/>
      <c r="Z185" s="47">
        <v>68311010768</v>
      </c>
      <c r="AA185" s="144"/>
      <c r="AB185" s="144"/>
      <c r="AC185" s="47" t="s">
        <v>1892</v>
      </c>
      <c r="AD185" s="47" t="s">
        <v>1893</v>
      </c>
      <c r="AE185" s="47" t="s">
        <v>2201</v>
      </c>
      <c r="AF185" s="4">
        <v>1</v>
      </c>
      <c r="AG185" s="4">
        <v>0</v>
      </c>
      <c r="AH185" s="4">
        <v>1</v>
      </c>
      <c r="AI185" s="47" t="s">
        <v>2243</v>
      </c>
      <c r="AJ185" s="47" t="s">
        <v>1939</v>
      </c>
      <c r="AK185" s="47">
        <v>1988</v>
      </c>
      <c r="AL185" s="47" t="s">
        <v>2244</v>
      </c>
      <c r="AM185" s="47" t="s">
        <v>1939</v>
      </c>
      <c r="AN185" s="47">
        <v>1991</v>
      </c>
      <c r="AO185" s="47">
        <v>868099173</v>
      </c>
      <c r="AP185" s="144"/>
      <c r="AQ185" s="144"/>
      <c r="AR185" s="144"/>
      <c r="AS185" s="144"/>
    </row>
    <row r="186" spans="1:45" ht="12.5">
      <c r="A186" s="4">
        <v>181</v>
      </c>
      <c r="B186" s="4" t="s">
        <v>185</v>
      </c>
      <c r="C186" s="4">
        <v>2203068157</v>
      </c>
      <c r="D186" s="4">
        <v>6871106197</v>
      </c>
      <c r="E186" s="147">
        <v>22</v>
      </c>
      <c r="F186" s="47" t="s">
        <v>1291</v>
      </c>
      <c r="G186" s="47" t="s">
        <v>1292</v>
      </c>
      <c r="H186" s="68" t="s">
        <v>208</v>
      </c>
      <c r="I186" s="142">
        <v>40652</v>
      </c>
      <c r="J186" s="47" t="s">
        <v>982</v>
      </c>
      <c r="K186" s="47">
        <v>68211002386</v>
      </c>
      <c r="L186" s="47" t="s">
        <v>1888</v>
      </c>
      <c r="M186" s="144"/>
      <c r="N186" s="47" t="s">
        <v>1890</v>
      </c>
      <c r="O186" s="47" t="s">
        <v>1891</v>
      </c>
      <c r="P186" s="47" t="s">
        <v>1888</v>
      </c>
      <c r="Q186" s="144"/>
      <c r="R186" s="47" t="s">
        <v>1890</v>
      </c>
      <c r="S186" s="47" t="s">
        <v>1891</v>
      </c>
      <c r="T186" s="47" t="s">
        <v>1891</v>
      </c>
      <c r="U186" s="144"/>
      <c r="V186" s="144"/>
      <c r="W186" s="47" t="s">
        <v>1891</v>
      </c>
      <c r="X186" s="144"/>
      <c r="Y186" s="144"/>
      <c r="Z186" s="47">
        <v>68211002386</v>
      </c>
      <c r="AA186" s="144"/>
      <c r="AB186" s="144"/>
      <c r="AC186" s="47" t="s">
        <v>1892</v>
      </c>
      <c r="AD186" s="47" t="s">
        <v>1893</v>
      </c>
      <c r="AE186" s="144"/>
      <c r="AF186" s="4">
        <v>0</v>
      </c>
      <c r="AG186" s="4">
        <v>0</v>
      </c>
      <c r="AH186" s="4">
        <v>1</v>
      </c>
      <c r="AI186" s="47" t="s">
        <v>2245</v>
      </c>
      <c r="AJ186" s="47" t="s">
        <v>1939</v>
      </c>
      <c r="AK186" s="47">
        <v>1983</v>
      </c>
      <c r="AL186" s="47" t="s">
        <v>2246</v>
      </c>
      <c r="AM186" s="47" t="s">
        <v>2228</v>
      </c>
      <c r="AN186" s="47">
        <v>1983</v>
      </c>
      <c r="AO186" s="47">
        <v>386396157</v>
      </c>
      <c r="AP186" s="144"/>
      <c r="AQ186" s="144"/>
      <c r="AR186" s="144"/>
      <c r="AS186" s="144"/>
    </row>
    <row r="187" spans="1:45" ht="12.5">
      <c r="A187" s="4">
        <v>182</v>
      </c>
      <c r="B187" s="4" t="s">
        <v>185</v>
      </c>
      <c r="C187" s="4">
        <v>2203068140</v>
      </c>
      <c r="D187" s="4">
        <v>6871106182</v>
      </c>
      <c r="E187" s="147">
        <v>23</v>
      </c>
      <c r="F187" s="47" t="s">
        <v>1293</v>
      </c>
      <c r="G187" s="47" t="s">
        <v>1294</v>
      </c>
      <c r="H187" s="68" t="s">
        <v>209</v>
      </c>
      <c r="I187" s="142">
        <v>40545</v>
      </c>
      <c r="J187" s="47" t="s">
        <v>977</v>
      </c>
      <c r="K187" s="47">
        <v>68311012335</v>
      </c>
      <c r="L187" s="47" t="s">
        <v>1932</v>
      </c>
      <c r="M187" s="144"/>
      <c r="N187" s="47" t="s">
        <v>1897</v>
      </c>
      <c r="O187" s="47" t="s">
        <v>1891</v>
      </c>
      <c r="P187" s="317" t="s">
        <v>1932</v>
      </c>
      <c r="Q187" s="318"/>
      <c r="R187" s="47" t="s">
        <v>1897</v>
      </c>
      <c r="S187" s="47" t="s">
        <v>1891</v>
      </c>
      <c r="T187" s="47" t="s">
        <v>1891</v>
      </c>
      <c r="U187" s="144"/>
      <c r="V187" s="144"/>
      <c r="W187" s="47" t="s">
        <v>1891</v>
      </c>
      <c r="X187" s="144"/>
      <c r="Y187" s="144"/>
      <c r="Z187" s="47">
        <v>68311012335</v>
      </c>
      <c r="AA187" s="144"/>
      <c r="AB187" s="144"/>
      <c r="AC187" s="47" t="s">
        <v>2247</v>
      </c>
      <c r="AD187" s="47" t="s">
        <v>1893</v>
      </c>
      <c r="AE187" s="47" t="s">
        <v>2201</v>
      </c>
      <c r="AF187" s="4">
        <v>1</v>
      </c>
      <c r="AG187" s="4">
        <v>0</v>
      </c>
      <c r="AH187" s="4">
        <v>1</v>
      </c>
      <c r="AI187" s="47" t="s">
        <v>2248</v>
      </c>
      <c r="AJ187" s="47" t="s">
        <v>1939</v>
      </c>
      <c r="AK187" s="47">
        <v>1976</v>
      </c>
      <c r="AL187" s="47" t="s">
        <v>2249</v>
      </c>
      <c r="AM187" s="47" t="s">
        <v>2222</v>
      </c>
      <c r="AN187" s="47">
        <v>1988</v>
      </c>
      <c r="AO187" s="47">
        <v>977253114</v>
      </c>
      <c r="AP187" s="144"/>
      <c r="AQ187" s="144"/>
      <c r="AR187" s="144"/>
      <c r="AS187" s="144"/>
    </row>
    <row r="188" spans="1:45" ht="12.5">
      <c r="A188" s="4">
        <v>183</v>
      </c>
      <c r="B188" s="4" t="s">
        <v>185</v>
      </c>
      <c r="C188" s="4">
        <v>2203068145</v>
      </c>
      <c r="D188" s="4">
        <v>6871106186</v>
      </c>
      <c r="E188" s="147">
        <v>24</v>
      </c>
      <c r="F188" s="47" t="s">
        <v>1295</v>
      </c>
      <c r="G188" s="47" t="s">
        <v>1136</v>
      </c>
      <c r="H188" s="68" t="s">
        <v>210</v>
      </c>
      <c r="I188" s="142">
        <v>40695</v>
      </c>
      <c r="J188" s="47" t="s">
        <v>977</v>
      </c>
      <c r="K188" s="47">
        <v>68311008654</v>
      </c>
      <c r="L188" s="47" t="s">
        <v>2126</v>
      </c>
      <c r="M188" s="144"/>
      <c r="N188" s="47" t="s">
        <v>1897</v>
      </c>
      <c r="O188" s="47" t="s">
        <v>1891</v>
      </c>
      <c r="P188" s="317" t="s">
        <v>2126</v>
      </c>
      <c r="Q188" s="318"/>
      <c r="R188" s="47" t="s">
        <v>1897</v>
      </c>
      <c r="S188" s="47" t="s">
        <v>1891</v>
      </c>
      <c r="T188" s="47" t="s">
        <v>1891</v>
      </c>
      <c r="U188" s="144"/>
      <c r="V188" s="144"/>
      <c r="W188" s="47" t="s">
        <v>1891</v>
      </c>
      <c r="X188" s="144"/>
      <c r="Y188" s="144"/>
      <c r="Z188" s="47">
        <v>68311008654</v>
      </c>
      <c r="AA188" s="144"/>
      <c r="AB188" s="144"/>
      <c r="AC188" s="47" t="s">
        <v>1892</v>
      </c>
      <c r="AD188" s="47" t="s">
        <v>1893</v>
      </c>
      <c r="AE188" s="144"/>
      <c r="AF188" s="4">
        <v>0</v>
      </c>
      <c r="AG188" s="4">
        <v>0</v>
      </c>
      <c r="AH188" s="4">
        <v>1</v>
      </c>
      <c r="AI188" s="47" t="s">
        <v>2127</v>
      </c>
      <c r="AJ188" s="47" t="s">
        <v>1939</v>
      </c>
      <c r="AK188" s="144"/>
      <c r="AL188" s="47" t="s">
        <v>2128</v>
      </c>
      <c r="AM188" s="47" t="s">
        <v>2222</v>
      </c>
      <c r="AN188" s="47">
        <v>1992</v>
      </c>
      <c r="AO188" s="47">
        <v>365603611</v>
      </c>
      <c r="AP188" s="144"/>
      <c r="AQ188" s="144"/>
      <c r="AR188" s="144"/>
      <c r="AS188" s="144"/>
    </row>
    <row r="189" spans="1:45" ht="12.5">
      <c r="A189" s="4">
        <v>184</v>
      </c>
      <c r="B189" s="4" t="s">
        <v>211</v>
      </c>
      <c r="C189" s="4">
        <v>2203068329</v>
      </c>
      <c r="D189" s="4">
        <v>6802081425</v>
      </c>
      <c r="E189" s="147">
        <v>1</v>
      </c>
      <c r="F189" s="47" t="s">
        <v>1296</v>
      </c>
      <c r="G189" s="47" t="s">
        <v>1189</v>
      </c>
      <c r="H189" s="68" t="s">
        <v>212</v>
      </c>
      <c r="I189" s="142">
        <v>40642</v>
      </c>
      <c r="J189" s="47" t="s">
        <v>977</v>
      </c>
      <c r="K189" s="47">
        <v>68311010891</v>
      </c>
      <c r="L189" s="47" t="s">
        <v>2250</v>
      </c>
      <c r="M189" s="144"/>
      <c r="N189" s="47" t="s">
        <v>1897</v>
      </c>
      <c r="O189" s="47" t="s">
        <v>1891</v>
      </c>
      <c r="P189" s="47" t="s">
        <v>2250</v>
      </c>
      <c r="Q189" s="144"/>
      <c r="R189" s="47" t="s">
        <v>1897</v>
      </c>
      <c r="S189" s="47" t="s">
        <v>1891</v>
      </c>
      <c r="T189" s="47" t="s">
        <v>1891</v>
      </c>
      <c r="U189" s="144"/>
      <c r="V189" s="144"/>
      <c r="W189" s="47" t="s">
        <v>1891</v>
      </c>
      <c r="X189" s="144"/>
      <c r="Y189" s="144"/>
      <c r="Z189" s="47">
        <v>68311010891</v>
      </c>
      <c r="AA189" s="144"/>
      <c r="AB189" s="144"/>
      <c r="AC189" s="47" t="s">
        <v>1232</v>
      </c>
      <c r="AD189" s="47" t="s">
        <v>2018</v>
      </c>
      <c r="AE189" s="144"/>
      <c r="AF189" s="4">
        <v>0</v>
      </c>
      <c r="AG189" s="4">
        <v>0</v>
      </c>
      <c r="AH189" s="4">
        <v>1</v>
      </c>
      <c r="AI189" s="47" t="s">
        <v>2251</v>
      </c>
      <c r="AJ189" s="47" t="s">
        <v>1939</v>
      </c>
      <c r="AK189" s="47">
        <v>1988</v>
      </c>
      <c r="AL189" s="47" t="s">
        <v>2252</v>
      </c>
      <c r="AM189" s="47" t="s">
        <v>1939</v>
      </c>
      <c r="AN189" s="47">
        <v>1990</v>
      </c>
      <c r="AO189" s="47">
        <v>325974690</v>
      </c>
      <c r="AP189" s="144"/>
      <c r="AQ189" s="144"/>
      <c r="AR189" s="47">
        <v>325974690</v>
      </c>
      <c r="AS189" s="144"/>
    </row>
    <row r="190" spans="1:45" ht="12.5">
      <c r="A190" s="4">
        <v>185</v>
      </c>
      <c r="B190" s="4" t="s">
        <v>211</v>
      </c>
      <c r="C190" s="4">
        <v>2203068350</v>
      </c>
      <c r="D190" s="4">
        <v>6871146870</v>
      </c>
      <c r="E190" s="147">
        <v>2</v>
      </c>
      <c r="F190" s="47" t="s">
        <v>1297</v>
      </c>
      <c r="G190" s="47" t="s">
        <v>1034</v>
      </c>
      <c r="H190" s="68" t="s">
        <v>213</v>
      </c>
      <c r="I190" s="142">
        <v>40769</v>
      </c>
      <c r="J190" s="47" t="s">
        <v>977</v>
      </c>
      <c r="K190" s="47">
        <v>68311005051</v>
      </c>
      <c r="L190" s="47" t="s">
        <v>1986</v>
      </c>
      <c r="M190" s="144"/>
      <c r="N190" s="47" t="s">
        <v>1895</v>
      </c>
      <c r="O190" s="47" t="s">
        <v>1891</v>
      </c>
      <c r="P190" s="47" t="s">
        <v>1986</v>
      </c>
      <c r="Q190" s="144"/>
      <c r="R190" s="47" t="s">
        <v>1895</v>
      </c>
      <c r="S190" s="47" t="s">
        <v>1891</v>
      </c>
      <c r="T190" s="47" t="s">
        <v>1891</v>
      </c>
      <c r="U190" s="144"/>
      <c r="V190" s="144"/>
      <c r="W190" s="47" t="s">
        <v>1891</v>
      </c>
      <c r="X190" s="144"/>
      <c r="Y190" s="144"/>
      <c r="Z190" s="47">
        <v>68311005051</v>
      </c>
      <c r="AA190" s="144"/>
      <c r="AB190" s="144"/>
      <c r="AC190" s="47" t="s">
        <v>1232</v>
      </c>
      <c r="AD190" s="47" t="s">
        <v>1893</v>
      </c>
      <c r="AE190" s="144"/>
      <c r="AF190" s="4">
        <v>0</v>
      </c>
      <c r="AG190" s="4">
        <v>0</v>
      </c>
      <c r="AH190" s="4">
        <v>1</v>
      </c>
      <c r="AI190" s="47" t="s">
        <v>2253</v>
      </c>
      <c r="AJ190" s="47" t="s">
        <v>1939</v>
      </c>
      <c r="AK190" s="47">
        <v>1989</v>
      </c>
      <c r="AL190" s="47" t="s">
        <v>2254</v>
      </c>
      <c r="AM190" s="47" t="s">
        <v>1939</v>
      </c>
      <c r="AN190" s="47">
        <v>1995</v>
      </c>
      <c r="AO190" s="47">
        <v>392522110</v>
      </c>
      <c r="AP190" s="144"/>
      <c r="AQ190" s="144"/>
      <c r="AR190" s="47">
        <v>392522110</v>
      </c>
      <c r="AS190" s="144"/>
    </row>
    <row r="191" spans="1:45" ht="12.5">
      <c r="A191" s="4">
        <v>186</v>
      </c>
      <c r="B191" s="4" t="s">
        <v>211</v>
      </c>
      <c r="C191" s="4">
        <v>2203068336</v>
      </c>
      <c r="D191" s="4">
        <v>6871146855</v>
      </c>
      <c r="E191" s="147">
        <v>3</v>
      </c>
      <c r="F191" s="47" t="s">
        <v>1298</v>
      </c>
      <c r="G191" s="47" t="s">
        <v>1299</v>
      </c>
      <c r="H191" s="68" t="s">
        <v>214</v>
      </c>
      <c r="I191" s="142">
        <v>40548</v>
      </c>
      <c r="J191" s="47" t="s">
        <v>977</v>
      </c>
      <c r="K191" s="47">
        <v>68311004607</v>
      </c>
      <c r="L191" s="47" t="s">
        <v>1905</v>
      </c>
      <c r="M191" s="144"/>
      <c r="N191" s="47" t="s">
        <v>1897</v>
      </c>
      <c r="O191" s="47" t="s">
        <v>1891</v>
      </c>
      <c r="P191" s="47" t="s">
        <v>1905</v>
      </c>
      <c r="Q191" s="144"/>
      <c r="R191" s="47" t="s">
        <v>1897</v>
      </c>
      <c r="S191" s="47" t="s">
        <v>1891</v>
      </c>
      <c r="T191" s="47" t="s">
        <v>1891</v>
      </c>
      <c r="U191" s="144"/>
      <c r="V191" s="144"/>
      <c r="W191" s="47" t="s">
        <v>1891</v>
      </c>
      <c r="X191" s="144"/>
      <c r="Y191" s="144"/>
      <c r="Z191" s="47">
        <v>68311004607</v>
      </c>
      <c r="AA191" s="144"/>
      <c r="AB191" s="144"/>
      <c r="AC191" s="47" t="s">
        <v>1232</v>
      </c>
      <c r="AD191" s="47" t="s">
        <v>2018</v>
      </c>
      <c r="AE191" s="144"/>
      <c r="AF191" s="4">
        <v>0</v>
      </c>
      <c r="AG191" s="4">
        <v>0</v>
      </c>
      <c r="AH191" s="4">
        <v>1</v>
      </c>
      <c r="AI191" s="47" t="s">
        <v>2255</v>
      </c>
      <c r="AJ191" s="47" t="s">
        <v>1939</v>
      </c>
      <c r="AK191" s="47">
        <v>1987</v>
      </c>
      <c r="AL191" s="47" t="s">
        <v>2256</v>
      </c>
      <c r="AM191" s="47" t="s">
        <v>1939</v>
      </c>
      <c r="AN191" s="47">
        <v>1987</v>
      </c>
      <c r="AO191" s="47">
        <v>353041328</v>
      </c>
      <c r="AP191" s="144"/>
      <c r="AQ191" s="47">
        <v>973813349</v>
      </c>
      <c r="AR191" s="144"/>
      <c r="AS191" s="144"/>
    </row>
    <row r="192" spans="1:45" ht="12.5">
      <c r="A192" s="4">
        <v>187</v>
      </c>
      <c r="B192" s="4" t="s">
        <v>211</v>
      </c>
      <c r="C192" s="4">
        <v>2203068344</v>
      </c>
      <c r="D192" s="4">
        <v>6871146864</v>
      </c>
      <c r="E192" s="147">
        <v>4</v>
      </c>
      <c r="F192" s="47" t="s">
        <v>1300</v>
      </c>
      <c r="G192" s="47" t="s">
        <v>1301</v>
      </c>
      <c r="H192" s="68" t="s">
        <v>215</v>
      </c>
      <c r="I192" s="143">
        <v>40847</v>
      </c>
      <c r="J192" s="47" t="s">
        <v>977</v>
      </c>
      <c r="K192" s="47">
        <v>68311003433</v>
      </c>
      <c r="L192" s="47" t="s">
        <v>1901</v>
      </c>
      <c r="M192" s="144"/>
      <c r="N192" s="47" t="s">
        <v>1890</v>
      </c>
      <c r="O192" s="47" t="s">
        <v>1891</v>
      </c>
      <c r="P192" s="47" t="s">
        <v>1901</v>
      </c>
      <c r="Q192" s="144"/>
      <c r="R192" s="47" t="s">
        <v>1890</v>
      </c>
      <c r="S192" s="47" t="s">
        <v>1891</v>
      </c>
      <c r="T192" s="47" t="s">
        <v>1891</v>
      </c>
      <c r="U192" s="144"/>
      <c r="V192" s="144"/>
      <c r="W192" s="47" t="s">
        <v>1891</v>
      </c>
      <c r="X192" s="144"/>
      <c r="Y192" s="144"/>
      <c r="Z192" s="47">
        <v>68311003433</v>
      </c>
      <c r="AA192" s="144"/>
      <c r="AB192" s="144"/>
      <c r="AC192" s="47" t="s">
        <v>1232</v>
      </c>
      <c r="AD192" s="47" t="s">
        <v>1893</v>
      </c>
      <c r="AE192" s="144"/>
      <c r="AF192" s="4">
        <v>0</v>
      </c>
      <c r="AG192" s="4">
        <v>0</v>
      </c>
      <c r="AH192" s="4">
        <v>1</v>
      </c>
      <c r="AI192" s="47" t="s">
        <v>2257</v>
      </c>
      <c r="AJ192" s="47" t="s">
        <v>1939</v>
      </c>
      <c r="AK192" s="47">
        <v>1988</v>
      </c>
      <c r="AL192" s="47" t="s">
        <v>2258</v>
      </c>
      <c r="AM192" s="47" t="s">
        <v>1939</v>
      </c>
      <c r="AN192" s="47">
        <v>1986</v>
      </c>
      <c r="AO192" s="47">
        <v>389212924</v>
      </c>
      <c r="AP192" s="144"/>
      <c r="AQ192" s="47">
        <v>389212924</v>
      </c>
      <c r="AR192" s="144"/>
      <c r="AS192" s="144"/>
    </row>
    <row r="193" spans="1:45" ht="12.5">
      <c r="A193" s="4">
        <v>188</v>
      </c>
      <c r="B193" s="4" t="s">
        <v>211</v>
      </c>
      <c r="C193" s="4">
        <v>2203068342</v>
      </c>
      <c r="D193" s="4">
        <v>6871146862</v>
      </c>
      <c r="E193" s="147">
        <v>5</v>
      </c>
      <c r="F193" s="47" t="s">
        <v>1302</v>
      </c>
      <c r="G193" s="47" t="s">
        <v>1303</v>
      </c>
      <c r="H193" s="68" t="s">
        <v>216</v>
      </c>
      <c r="I193" s="142">
        <v>40761</v>
      </c>
      <c r="J193" s="47" t="s">
        <v>977</v>
      </c>
      <c r="K193" s="47">
        <v>68311010315</v>
      </c>
      <c r="L193" s="47" t="s">
        <v>1888</v>
      </c>
      <c r="M193" s="144"/>
      <c r="N193" s="47" t="s">
        <v>1890</v>
      </c>
      <c r="O193" s="47" t="s">
        <v>1891</v>
      </c>
      <c r="P193" s="47" t="s">
        <v>1888</v>
      </c>
      <c r="Q193" s="144"/>
      <c r="R193" s="47" t="s">
        <v>1890</v>
      </c>
      <c r="S193" s="47" t="s">
        <v>1891</v>
      </c>
      <c r="T193" s="47" t="s">
        <v>1891</v>
      </c>
      <c r="U193" s="144"/>
      <c r="V193" s="144"/>
      <c r="W193" s="47" t="s">
        <v>1891</v>
      </c>
      <c r="X193" s="144"/>
      <c r="Y193" s="144"/>
      <c r="Z193" s="47">
        <v>68311010315</v>
      </c>
      <c r="AA193" s="144"/>
      <c r="AB193" s="144"/>
      <c r="AC193" s="47" t="s">
        <v>1232</v>
      </c>
      <c r="AD193" s="47" t="s">
        <v>2025</v>
      </c>
      <c r="AE193" s="47" t="s">
        <v>2259</v>
      </c>
      <c r="AF193" s="4">
        <v>0</v>
      </c>
      <c r="AG193" s="4">
        <v>0</v>
      </c>
      <c r="AH193" s="4">
        <v>1</v>
      </c>
      <c r="AI193" s="47" t="s">
        <v>2260</v>
      </c>
      <c r="AJ193" s="47" t="s">
        <v>1939</v>
      </c>
      <c r="AK193" s="47">
        <v>1977</v>
      </c>
      <c r="AL193" s="47" t="s">
        <v>2261</v>
      </c>
      <c r="AM193" s="47" t="s">
        <v>1939</v>
      </c>
      <c r="AN193" s="47">
        <v>1977</v>
      </c>
      <c r="AO193" s="47">
        <v>358541371</v>
      </c>
      <c r="AP193" s="144"/>
      <c r="AQ193" s="47">
        <v>358541371</v>
      </c>
      <c r="AR193" s="144"/>
      <c r="AS193" s="144"/>
    </row>
    <row r="194" spans="1:45" ht="12.5">
      <c r="A194" s="4">
        <v>189</v>
      </c>
      <c r="B194" s="4" t="s">
        <v>211</v>
      </c>
      <c r="C194" s="4">
        <v>2203068333</v>
      </c>
      <c r="D194" s="4">
        <v>6871146853</v>
      </c>
      <c r="E194" s="147">
        <v>6</v>
      </c>
      <c r="F194" s="47" t="s">
        <v>1304</v>
      </c>
      <c r="G194" s="47" t="s">
        <v>1305</v>
      </c>
      <c r="H194" s="68" t="s">
        <v>217</v>
      </c>
      <c r="I194" s="143">
        <v>40900</v>
      </c>
      <c r="J194" s="47" t="s">
        <v>977</v>
      </c>
      <c r="K194" s="47">
        <v>68311005660</v>
      </c>
      <c r="L194" s="47" t="s">
        <v>2231</v>
      </c>
      <c r="M194" s="144"/>
      <c r="N194" s="47" t="s">
        <v>1897</v>
      </c>
      <c r="O194" s="47" t="s">
        <v>1891</v>
      </c>
      <c r="P194" s="47" t="s">
        <v>2231</v>
      </c>
      <c r="Q194" s="144"/>
      <c r="R194" s="47" t="s">
        <v>1897</v>
      </c>
      <c r="S194" s="47" t="s">
        <v>1891</v>
      </c>
      <c r="T194" s="47" t="s">
        <v>1891</v>
      </c>
      <c r="U194" s="144"/>
      <c r="V194" s="144"/>
      <c r="W194" s="47" t="s">
        <v>1891</v>
      </c>
      <c r="X194" s="144"/>
      <c r="Y194" s="144"/>
      <c r="Z194" s="47">
        <v>68311005660</v>
      </c>
      <c r="AA194" s="144"/>
      <c r="AB194" s="144"/>
      <c r="AC194" s="47" t="s">
        <v>1232</v>
      </c>
      <c r="AD194" s="47" t="s">
        <v>1893</v>
      </c>
      <c r="AE194" s="144"/>
      <c r="AF194" s="4">
        <v>0</v>
      </c>
      <c r="AG194" s="4">
        <v>0</v>
      </c>
      <c r="AH194" s="4">
        <v>1</v>
      </c>
      <c r="AI194" s="47" t="s">
        <v>2262</v>
      </c>
      <c r="AJ194" s="47" t="s">
        <v>1939</v>
      </c>
      <c r="AK194" s="47">
        <v>1975</v>
      </c>
      <c r="AL194" s="47" t="s">
        <v>2263</v>
      </c>
      <c r="AM194" s="47" t="s">
        <v>1939</v>
      </c>
      <c r="AN194" s="47">
        <v>1972</v>
      </c>
      <c r="AO194" s="47">
        <v>343488410</v>
      </c>
      <c r="AP194" s="144"/>
      <c r="AQ194" s="144"/>
      <c r="AR194" s="47">
        <v>343488410</v>
      </c>
      <c r="AS194" s="144"/>
    </row>
    <row r="195" spans="1:45" ht="12.5">
      <c r="A195" s="4">
        <v>190</v>
      </c>
      <c r="B195" s="4" t="s">
        <v>211</v>
      </c>
      <c r="C195" s="4">
        <v>2203068343</v>
      </c>
      <c r="D195" s="4">
        <v>6871146863</v>
      </c>
      <c r="E195" s="147">
        <v>7</v>
      </c>
      <c r="F195" s="47" t="s">
        <v>1306</v>
      </c>
      <c r="G195" s="47" t="s">
        <v>1307</v>
      </c>
      <c r="H195" s="68" t="s">
        <v>218</v>
      </c>
      <c r="I195" s="143">
        <v>40905</v>
      </c>
      <c r="J195" s="47" t="s">
        <v>977</v>
      </c>
      <c r="K195" s="47">
        <v>68311003724</v>
      </c>
      <c r="L195" s="47" t="s">
        <v>2264</v>
      </c>
      <c r="M195" s="144"/>
      <c r="N195" s="47" t="s">
        <v>1890</v>
      </c>
      <c r="O195" s="47" t="s">
        <v>1891</v>
      </c>
      <c r="P195" s="47" t="s">
        <v>2264</v>
      </c>
      <c r="Q195" s="144"/>
      <c r="R195" s="47" t="s">
        <v>1890</v>
      </c>
      <c r="S195" s="47" t="s">
        <v>1891</v>
      </c>
      <c r="T195" s="47" t="s">
        <v>1891</v>
      </c>
      <c r="U195" s="144"/>
      <c r="V195" s="144"/>
      <c r="W195" s="47" t="s">
        <v>1891</v>
      </c>
      <c r="X195" s="144"/>
      <c r="Y195" s="144"/>
      <c r="Z195" s="47">
        <v>68311003724</v>
      </c>
      <c r="AA195" s="144"/>
      <c r="AB195" s="144"/>
      <c r="AC195" s="47" t="s">
        <v>1232</v>
      </c>
      <c r="AD195" s="47" t="s">
        <v>2018</v>
      </c>
      <c r="AE195" s="47" t="s">
        <v>2259</v>
      </c>
      <c r="AF195" s="4">
        <v>0</v>
      </c>
      <c r="AG195" s="4">
        <v>0</v>
      </c>
      <c r="AH195" s="4">
        <v>1</v>
      </c>
      <c r="AI195" s="47" t="s">
        <v>2265</v>
      </c>
      <c r="AJ195" s="47" t="s">
        <v>1939</v>
      </c>
      <c r="AK195" s="47">
        <v>1991</v>
      </c>
      <c r="AL195" s="47" t="s">
        <v>2266</v>
      </c>
      <c r="AM195" s="47" t="s">
        <v>1939</v>
      </c>
      <c r="AN195" s="47">
        <v>1989</v>
      </c>
      <c r="AO195" s="47">
        <v>337646250</v>
      </c>
      <c r="AP195" s="144"/>
      <c r="AQ195" s="47">
        <v>337646250</v>
      </c>
      <c r="AR195" s="144"/>
      <c r="AS195" s="144"/>
    </row>
    <row r="196" spans="1:45" ht="12.5">
      <c r="A196" s="4">
        <v>191</v>
      </c>
      <c r="B196" s="4" t="s">
        <v>211</v>
      </c>
      <c r="C196" s="4">
        <v>2203068331</v>
      </c>
      <c r="D196" s="4">
        <v>6871146851</v>
      </c>
      <c r="E196" s="147">
        <v>8</v>
      </c>
      <c r="F196" s="47" t="s">
        <v>1308</v>
      </c>
      <c r="G196" s="47" t="s">
        <v>1309</v>
      </c>
      <c r="H196" s="68" t="s">
        <v>219</v>
      </c>
      <c r="I196" s="142">
        <v>40555</v>
      </c>
      <c r="J196" s="47" t="s">
        <v>977</v>
      </c>
      <c r="K196" s="47">
        <v>68311002103</v>
      </c>
      <c r="L196" s="47" t="s">
        <v>2267</v>
      </c>
      <c r="M196" s="144"/>
      <c r="N196" s="47" t="s">
        <v>1897</v>
      </c>
      <c r="O196" s="47" t="s">
        <v>1891</v>
      </c>
      <c r="P196" s="47" t="s">
        <v>2267</v>
      </c>
      <c r="Q196" s="144"/>
      <c r="R196" s="47" t="s">
        <v>1897</v>
      </c>
      <c r="S196" s="47" t="s">
        <v>1891</v>
      </c>
      <c r="T196" s="47" t="s">
        <v>1891</v>
      </c>
      <c r="U196" s="144"/>
      <c r="V196" s="144"/>
      <c r="W196" s="47" t="s">
        <v>1891</v>
      </c>
      <c r="X196" s="144"/>
      <c r="Y196" s="144"/>
      <c r="Z196" s="47">
        <v>68311002103</v>
      </c>
      <c r="AA196" s="144"/>
      <c r="AB196" s="144"/>
      <c r="AC196" s="47" t="s">
        <v>1232</v>
      </c>
      <c r="AD196" s="47" t="s">
        <v>2018</v>
      </c>
      <c r="AE196" s="144"/>
      <c r="AF196" s="4">
        <v>0</v>
      </c>
      <c r="AG196" s="4">
        <v>0</v>
      </c>
      <c r="AH196" s="4">
        <v>1</v>
      </c>
      <c r="AI196" s="47" t="s">
        <v>2268</v>
      </c>
      <c r="AJ196" s="47" t="s">
        <v>1939</v>
      </c>
      <c r="AK196" s="47">
        <v>1985</v>
      </c>
      <c r="AL196" s="47" t="s">
        <v>2269</v>
      </c>
      <c r="AM196" s="47" t="s">
        <v>1939</v>
      </c>
      <c r="AN196" s="47">
        <v>1988</v>
      </c>
      <c r="AO196" s="47">
        <v>352456591</v>
      </c>
      <c r="AP196" s="144"/>
      <c r="AQ196" s="144"/>
      <c r="AR196" s="47">
        <v>352456591</v>
      </c>
      <c r="AS196" s="144"/>
    </row>
    <row r="197" spans="1:45" ht="12.5">
      <c r="A197" s="4">
        <v>192</v>
      </c>
      <c r="B197" s="4" t="s">
        <v>211</v>
      </c>
      <c r="C197" s="4">
        <v>2203068351</v>
      </c>
      <c r="D197" s="4">
        <v>6871146871</v>
      </c>
      <c r="E197" s="147">
        <v>9</v>
      </c>
      <c r="F197" s="47" t="s">
        <v>1310</v>
      </c>
      <c r="G197" s="47" t="s">
        <v>1311</v>
      </c>
      <c r="H197" s="68" t="s">
        <v>220</v>
      </c>
      <c r="I197" s="142">
        <v>40562</v>
      </c>
      <c r="J197" s="47" t="s">
        <v>982</v>
      </c>
      <c r="K197" s="47">
        <v>68211004090</v>
      </c>
      <c r="L197" s="47" t="s">
        <v>1894</v>
      </c>
      <c r="M197" s="144"/>
      <c r="N197" s="47" t="s">
        <v>1895</v>
      </c>
      <c r="O197" s="47" t="s">
        <v>1891</v>
      </c>
      <c r="P197" s="47" t="s">
        <v>1994</v>
      </c>
      <c r="Q197" s="144"/>
      <c r="R197" s="47" t="s">
        <v>1895</v>
      </c>
      <c r="S197" s="47" t="s">
        <v>1891</v>
      </c>
      <c r="T197" s="47" t="s">
        <v>1891</v>
      </c>
      <c r="U197" s="144"/>
      <c r="V197" s="144"/>
      <c r="W197" s="47" t="s">
        <v>1891</v>
      </c>
      <c r="X197" s="144"/>
      <c r="Y197" s="144"/>
      <c r="Z197" s="47">
        <v>68211004090</v>
      </c>
      <c r="AA197" s="144"/>
      <c r="AB197" s="144"/>
      <c r="AC197" s="47" t="s">
        <v>1937</v>
      </c>
      <c r="AD197" s="317" t="s">
        <v>2025</v>
      </c>
      <c r="AE197" s="318"/>
      <c r="AF197" s="4">
        <v>0</v>
      </c>
      <c r="AG197" s="4">
        <v>0</v>
      </c>
      <c r="AH197" s="4">
        <v>1</v>
      </c>
      <c r="AI197" s="47" t="s">
        <v>2270</v>
      </c>
      <c r="AJ197" s="47" t="s">
        <v>2055</v>
      </c>
      <c r="AK197" s="47">
        <v>1981</v>
      </c>
      <c r="AL197" s="47" t="s">
        <v>2271</v>
      </c>
      <c r="AM197" s="47" t="s">
        <v>2055</v>
      </c>
      <c r="AN197" s="47">
        <v>1982</v>
      </c>
      <c r="AO197" s="47">
        <v>385186496</v>
      </c>
      <c r="AP197" s="144"/>
      <c r="AQ197" s="144"/>
      <c r="AR197" s="47">
        <v>385186496</v>
      </c>
      <c r="AS197" s="144"/>
    </row>
    <row r="198" spans="1:45" ht="12.5">
      <c r="A198" s="4">
        <v>193</v>
      </c>
      <c r="B198" s="4" t="s">
        <v>211</v>
      </c>
      <c r="C198" s="4">
        <v>2203068335</v>
      </c>
      <c r="D198" s="4">
        <v>6871146854</v>
      </c>
      <c r="E198" s="147">
        <v>10</v>
      </c>
      <c r="F198" s="47" t="s">
        <v>1312</v>
      </c>
      <c r="G198" s="47" t="s">
        <v>1108</v>
      </c>
      <c r="H198" s="68" t="s">
        <v>221</v>
      </c>
      <c r="I198" s="142">
        <v>40548</v>
      </c>
      <c r="J198" s="47" t="s">
        <v>977</v>
      </c>
      <c r="K198" s="47">
        <v>68311001305</v>
      </c>
      <c r="L198" s="47" t="s">
        <v>1905</v>
      </c>
      <c r="M198" s="144"/>
      <c r="N198" s="47" t="s">
        <v>1897</v>
      </c>
      <c r="O198" s="47" t="s">
        <v>1891</v>
      </c>
      <c r="P198" s="47" t="s">
        <v>1905</v>
      </c>
      <c r="Q198" s="144"/>
      <c r="R198" s="47" t="s">
        <v>1897</v>
      </c>
      <c r="S198" s="47" t="s">
        <v>1891</v>
      </c>
      <c r="T198" s="47" t="s">
        <v>1891</v>
      </c>
      <c r="U198" s="144"/>
      <c r="V198" s="144"/>
      <c r="W198" s="47" t="s">
        <v>1891</v>
      </c>
      <c r="X198" s="144"/>
      <c r="Y198" s="144"/>
      <c r="Z198" s="47">
        <v>68311001305</v>
      </c>
      <c r="AA198" s="144"/>
      <c r="AB198" s="144"/>
      <c r="AC198" s="47" t="s">
        <v>1232</v>
      </c>
      <c r="AD198" s="47" t="s">
        <v>2018</v>
      </c>
      <c r="AE198" s="144"/>
      <c r="AF198" s="4">
        <v>0</v>
      </c>
      <c r="AG198" s="4">
        <v>0</v>
      </c>
      <c r="AH198" s="4">
        <v>1</v>
      </c>
      <c r="AI198" s="47" t="s">
        <v>2272</v>
      </c>
      <c r="AJ198" s="47" t="s">
        <v>1939</v>
      </c>
      <c r="AK198" s="47">
        <v>1979</v>
      </c>
      <c r="AL198" s="47" t="s">
        <v>2273</v>
      </c>
      <c r="AM198" s="47" t="s">
        <v>1939</v>
      </c>
      <c r="AN198" s="47">
        <v>1986</v>
      </c>
      <c r="AO198" s="47">
        <v>375956870</v>
      </c>
      <c r="AP198" s="144"/>
      <c r="AQ198" s="144"/>
      <c r="AR198" s="47">
        <v>375956870</v>
      </c>
      <c r="AS198" s="144"/>
    </row>
    <row r="199" spans="1:45" ht="12.5">
      <c r="A199" s="4">
        <v>194</v>
      </c>
      <c r="B199" s="4" t="s">
        <v>211</v>
      </c>
      <c r="C199" s="4">
        <v>2203068334</v>
      </c>
      <c r="D199" s="4">
        <v>6852241720</v>
      </c>
      <c r="E199" s="147">
        <v>11</v>
      </c>
      <c r="F199" s="47" t="s">
        <v>1313</v>
      </c>
      <c r="G199" s="47" t="s">
        <v>1055</v>
      </c>
      <c r="H199" s="68" t="s">
        <v>222</v>
      </c>
      <c r="I199" s="142">
        <v>40579</v>
      </c>
      <c r="J199" s="47" t="s">
        <v>977</v>
      </c>
      <c r="K199" s="47">
        <v>68311002114</v>
      </c>
      <c r="L199" s="47" t="s">
        <v>2274</v>
      </c>
      <c r="M199" s="144"/>
      <c r="N199" s="47" t="s">
        <v>1897</v>
      </c>
      <c r="O199" s="47" t="s">
        <v>1891</v>
      </c>
      <c r="P199" s="47" t="s">
        <v>2274</v>
      </c>
      <c r="Q199" s="144"/>
      <c r="R199" s="47" t="s">
        <v>1897</v>
      </c>
      <c r="S199" s="47" t="s">
        <v>1891</v>
      </c>
      <c r="T199" s="47" t="s">
        <v>1891</v>
      </c>
      <c r="U199" s="144"/>
      <c r="V199" s="144"/>
      <c r="W199" s="47" t="s">
        <v>1891</v>
      </c>
      <c r="X199" s="144"/>
      <c r="Y199" s="144"/>
      <c r="Z199" s="47">
        <v>68311002114</v>
      </c>
      <c r="AA199" s="144"/>
      <c r="AB199" s="144"/>
      <c r="AC199" s="47" t="s">
        <v>1232</v>
      </c>
      <c r="AD199" s="47" t="s">
        <v>2018</v>
      </c>
      <c r="AE199" s="144"/>
      <c r="AF199" s="4">
        <v>0</v>
      </c>
      <c r="AG199" s="4">
        <v>0</v>
      </c>
      <c r="AH199" s="4">
        <v>1</v>
      </c>
      <c r="AI199" s="144"/>
      <c r="AJ199" s="144"/>
      <c r="AK199" s="144"/>
      <c r="AL199" s="47" t="s">
        <v>2275</v>
      </c>
      <c r="AM199" s="47" t="s">
        <v>1939</v>
      </c>
      <c r="AN199" s="47">
        <v>1985</v>
      </c>
      <c r="AO199" s="47">
        <v>834678325</v>
      </c>
      <c r="AP199" s="144"/>
      <c r="AQ199" s="144"/>
      <c r="AR199" s="47">
        <v>865600196</v>
      </c>
      <c r="AS199" s="144"/>
    </row>
    <row r="200" spans="1:45" ht="12.5">
      <c r="A200" s="4">
        <v>195</v>
      </c>
      <c r="B200" s="4" t="s">
        <v>211</v>
      </c>
      <c r="C200" s="4">
        <v>2203068346</v>
      </c>
      <c r="D200" s="4">
        <v>6871146866</v>
      </c>
      <c r="E200" s="147">
        <v>12</v>
      </c>
      <c r="F200" s="47" t="s">
        <v>1314</v>
      </c>
      <c r="G200" s="47" t="s">
        <v>1003</v>
      </c>
      <c r="H200" s="68" t="s">
        <v>223</v>
      </c>
      <c r="I200" s="142">
        <v>40884</v>
      </c>
      <c r="J200" s="47" t="s">
        <v>977</v>
      </c>
      <c r="K200" s="47">
        <v>68311012311</v>
      </c>
      <c r="L200" s="47" t="s">
        <v>1901</v>
      </c>
      <c r="M200" s="144"/>
      <c r="N200" s="47" t="s">
        <v>1890</v>
      </c>
      <c r="O200" s="47" t="s">
        <v>1891</v>
      </c>
      <c r="P200" s="47" t="s">
        <v>1901</v>
      </c>
      <c r="Q200" s="144"/>
      <c r="R200" s="47" t="s">
        <v>1890</v>
      </c>
      <c r="S200" s="47" t="s">
        <v>1891</v>
      </c>
      <c r="T200" s="47" t="s">
        <v>1891</v>
      </c>
      <c r="U200" s="144"/>
      <c r="V200" s="144"/>
      <c r="W200" s="47" t="s">
        <v>1891</v>
      </c>
      <c r="X200" s="144"/>
      <c r="Y200" s="144"/>
      <c r="Z200" s="47">
        <v>68311012311</v>
      </c>
      <c r="AA200" s="144"/>
      <c r="AB200" s="144"/>
      <c r="AC200" s="47" t="s">
        <v>1232</v>
      </c>
      <c r="AD200" s="317" t="s">
        <v>2025</v>
      </c>
      <c r="AE200" s="318"/>
      <c r="AF200" s="4">
        <v>0</v>
      </c>
      <c r="AG200" s="4">
        <v>0</v>
      </c>
      <c r="AH200" s="4">
        <v>1</v>
      </c>
      <c r="AI200" s="47" t="s">
        <v>2276</v>
      </c>
      <c r="AJ200" s="47" t="s">
        <v>1939</v>
      </c>
      <c r="AK200" s="47">
        <v>1991</v>
      </c>
      <c r="AL200" s="47" t="s">
        <v>2277</v>
      </c>
      <c r="AM200" s="47" t="s">
        <v>1939</v>
      </c>
      <c r="AN200" s="47">
        <v>1989</v>
      </c>
      <c r="AO200" s="144"/>
      <c r="AP200" s="144"/>
      <c r="AQ200" s="144"/>
      <c r="AR200" s="144"/>
      <c r="AS200" s="144"/>
    </row>
    <row r="201" spans="1:45" ht="12.5">
      <c r="A201" s="4">
        <v>196</v>
      </c>
      <c r="B201" s="4" t="s">
        <v>211</v>
      </c>
      <c r="C201" s="4">
        <v>2203068330</v>
      </c>
      <c r="D201" s="4">
        <v>6802106893</v>
      </c>
      <c r="E201" s="147">
        <v>13</v>
      </c>
      <c r="F201" s="47" t="s">
        <v>1315</v>
      </c>
      <c r="G201" s="47" t="s">
        <v>1163</v>
      </c>
      <c r="H201" s="68" t="s">
        <v>224</v>
      </c>
      <c r="I201" s="142">
        <v>40577</v>
      </c>
      <c r="J201" s="47" t="s">
        <v>977</v>
      </c>
      <c r="K201" s="47">
        <v>68311004092</v>
      </c>
      <c r="L201" s="47" t="s">
        <v>2278</v>
      </c>
      <c r="M201" s="144"/>
      <c r="N201" s="47" t="s">
        <v>1897</v>
      </c>
      <c r="O201" s="47" t="s">
        <v>1891</v>
      </c>
      <c r="P201" s="47" t="s">
        <v>2278</v>
      </c>
      <c r="Q201" s="144"/>
      <c r="R201" s="47" t="s">
        <v>1897</v>
      </c>
      <c r="S201" s="47" t="s">
        <v>1891</v>
      </c>
      <c r="T201" s="47" t="s">
        <v>1891</v>
      </c>
      <c r="U201" s="144"/>
      <c r="V201" s="144"/>
      <c r="W201" s="47" t="s">
        <v>1891</v>
      </c>
      <c r="X201" s="144"/>
      <c r="Y201" s="144"/>
      <c r="Z201" s="47">
        <v>68311004092</v>
      </c>
      <c r="AA201" s="144"/>
      <c r="AB201" s="144"/>
      <c r="AC201" s="47" t="s">
        <v>1232</v>
      </c>
      <c r="AD201" s="47" t="s">
        <v>2018</v>
      </c>
      <c r="AE201" s="144"/>
      <c r="AF201" s="4">
        <v>0</v>
      </c>
      <c r="AG201" s="4">
        <v>0</v>
      </c>
      <c r="AH201" s="4">
        <v>1</v>
      </c>
      <c r="AI201" s="47" t="s">
        <v>2279</v>
      </c>
      <c r="AJ201" s="47" t="s">
        <v>1939</v>
      </c>
      <c r="AK201" s="47">
        <v>1987</v>
      </c>
      <c r="AL201" s="47" t="s">
        <v>2280</v>
      </c>
      <c r="AM201" s="47" t="s">
        <v>1939</v>
      </c>
      <c r="AN201" s="47">
        <v>1991</v>
      </c>
      <c r="AO201" s="47">
        <v>338695142</v>
      </c>
      <c r="AP201" s="144"/>
      <c r="AQ201" s="144"/>
      <c r="AR201" s="47">
        <v>338695142</v>
      </c>
      <c r="AS201" s="144"/>
    </row>
    <row r="202" spans="1:45" ht="12.5">
      <c r="A202" s="4">
        <v>197</v>
      </c>
      <c r="B202" s="4" t="s">
        <v>211</v>
      </c>
      <c r="C202" s="4">
        <v>2203068337</v>
      </c>
      <c r="D202" s="4">
        <v>6871146856</v>
      </c>
      <c r="E202" s="147">
        <v>14</v>
      </c>
      <c r="F202" s="47" t="s">
        <v>1316</v>
      </c>
      <c r="G202" s="47" t="s">
        <v>1250</v>
      </c>
      <c r="H202" s="68" t="s">
        <v>225</v>
      </c>
      <c r="I202" s="142">
        <v>40550</v>
      </c>
      <c r="J202" s="47" t="s">
        <v>977</v>
      </c>
      <c r="K202" s="47">
        <v>68311006842</v>
      </c>
      <c r="L202" s="47" t="s">
        <v>1899</v>
      </c>
      <c r="M202" s="144"/>
      <c r="N202" s="47" t="s">
        <v>1897</v>
      </c>
      <c r="O202" s="47" t="s">
        <v>1891</v>
      </c>
      <c r="P202" s="47" t="s">
        <v>1899</v>
      </c>
      <c r="Q202" s="144"/>
      <c r="R202" s="47" t="s">
        <v>1897</v>
      </c>
      <c r="S202" s="47" t="s">
        <v>1891</v>
      </c>
      <c r="T202" s="47" t="s">
        <v>1891</v>
      </c>
      <c r="U202" s="144"/>
      <c r="V202" s="144"/>
      <c r="W202" s="47" t="s">
        <v>1891</v>
      </c>
      <c r="X202" s="144"/>
      <c r="Y202" s="144"/>
      <c r="Z202" s="47">
        <v>68311006842</v>
      </c>
      <c r="AA202" s="144"/>
      <c r="AB202" s="144"/>
      <c r="AC202" s="47" t="s">
        <v>1232</v>
      </c>
      <c r="AD202" s="47" t="s">
        <v>1893</v>
      </c>
      <c r="AE202" s="144"/>
      <c r="AF202" s="4">
        <v>0</v>
      </c>
      <c r="AG202" s="4">
        <v>0</v>
      </c>
      <c r="AH202" s="4">
        <v>1</v>
      </c>
      <c r="AI202" s="47" t="s">
        <v>2281</v>
      </c>
      <c r="AJ202" s="47" t="s">
        <v>1939</v>
      </c>
      <c r="AK202" s="47">
        <v>1990</v>
      </c>
      <c r="AL202" s="47" t="s">
        <v>2282</v>
      </c>
      <c r="AM202" s="47" t="s">
        <v>1939</v>
      </c>
      <c r="AN202" s="47">
        <v>1989</v>
      </c>
      <c r="AO202" s="47">
        <v>396706992</v>
      </c>
      <c r="AP202" s="144"/>
      <c r="AQ202" s="144"/>
      <c r="AR202" s="47">
        <v>396706992</v>
      </c>
      <c r="AS202" s="144"/>
    </row>
    <row r="203" spans="1:45" ht="12.5">
      <c r="A203" s="4">
        <v>198</v>
      </c>
      <c r="B203" s="4" t="s">
        <v>211</v>
      </c>
      <c r="C203" s="4">
        <v>2203068341</v>
      </c>
      <c r="D203" s="4">
        <v>6871146861</v>
      </c>
      <c r="E203" s="147">
        <v>15</v>
      </c>
      <c r="F203" s="47" t="s">
        <v>1317</v>
      </c>
      <c r="G203" s="47" t="s">
        <v>1318</v>
      </c>
      <c r="H203" s="68" t="s">
        <v>226</v>
      </c>
      <c r="I203" s="142">
        <v>40804</v>
      </c>
      <c r="J203" s="47" t="s">
        <v>982</v>
      </c>
      <c r="K203" s="47">
        <v>68211012925</v>
      </c>
      <c r="L203" s="47" t="s">
        <v>1901</v>
      </c>
      <c r="M203" s="144"/>
      <c r="N203" s="47" t="s">
        <v>1890</v>
      </c>
      <c r="O203" s="47" t="s">
        <v>1891</v>
      </c>
      <c r="P203" s="47" t="s">
        <v>1901</v>
      </c>
      <c r="Q203" s="144"/>
      <c r="R203" s="47" t="s">
        <v>1890</v>
      </c>
      <c r="S203" s="47" t="s">
        <v>1891</v>
      </c>
      <c r="T203" s="47" t="s">
        <v>1891</v>
      </c>
      <c r="U203" s="144"/>
      <c r="V203" s="144"/>
      <c r="W203" s="47" t="s">
        <v>1891</v>
      </c>
      <c r="X203" s="144"/>
      <c r="Y203" s="144"/>
      <c r="Z203" s="47">
        <v>68211012925</v>
      </c>
      <c r="AA203" s="144"/>
      <c r="AB203" s="144"/>
      <c r="AC203" s="47" t="s">
        <v>1232</v>
      </c>
      <c r="AD203" s="47" t="s">
        <v>1893</v>
      </c>
      <c r="AE203" s="47" t="s">
        <v>2259</v>
      </c>
      <c r="AF203" s="4">
        <v>0</v>
      </c>
      <c r="AG203" s="4">
        <v>0</v>
      </c>
      <c r="AH203" s="4">
        <v>1</v>
      </c>
      <c r="AI203" s="47" t="s">
        <v>2283</v>
      </c>
      <c r="AJ203" s="47" t="s">
        <v>1939</v>
      </c>
      <c r="AK203" s="47">
        <v>1973</v>
      </c>
      <c r="AL203" s="47" t="s">
        <v>2284</v>
      </c>
      <c r="AM203" s="47" t="s">
        <v>1939</v>
      </c>
      <c r="AN203" s="47">
        <v>1973</v>
      </c>
      <c r="AO203" s="47">
        <v>358287370</v>
      </c>
      <c r="AP203" s="144"/>
      <c r="AQ203" s="144"/>
      <c r="AR203" s="47">
        <v>358287370</v>
      </c>
      <c r="AS203" s="144"/>
    </row>
    <row r="204" spans="1:45" ht="12.5">
      <c r="A204" s="4">
        <v>199</v>
      </c>
      <c r="B204" s="4" t="s">
        <v>211</v>
      </c>
      <c r="C204" s="4">
        <v>2203068347</v>
      </c>
      <c r="D204" s="4">
        <v>6871146867</v>
      </c>
      <c r="E204" s="147">
        <v>16</v>
      </c>
      <c r="F204" s="47" t="s">
        <v>1319</v>
      </c>
      <c r="G204" s="47" t="s">
        <v>1123</v>
      </c>
      <c r="H204" s="68" t="s">
        <v>227</v>
      </c>
      <c r="I204" s="143">
        <v>40893</v>
      </c>
      <c r="J204" s="47" t="s">
        <v>977</v>
      </c>
      <c r="K204" s="47">
        <v>68311010717</v>
      </c>
      <c r="L204" s="47" t="s">
        <v>1986</v>
      </c>
      <c r="M204" s="144"/>
      <c r="N204" s="47" t="s">
        <v>1895</v>
      </c>
      <c r="O204" s="47" t="s">
        <v>1891</v>
      </c>
      <c r="P204" s="47" t="s">
        <v>1986</v>
      </c>
      <c r="Q204" s="144"/>
      <c r="R204" s="47" t="s">
        <v>1895</v>
      </c>
      <c r="S204" s="47" t="s">
        <v>1891</v>
      </c>
      <c r="T204" s="47" t="s">
        <v>1891</v>
      </c>
      <c r="U204" s="144"/>
      <c r="V204" s="144"/>
      <c r="W204" s="47" t="s">
        <v>1891</v>
      </c>
      <c r="X204" s="144"/>
      <c r="Y204" s="144"/>
      <c r="Z204" s="47">
        <v>68311010717</v>
      </c>
      <c r="AA204" s="144"/>
      <c r="AB204" s="144"/>
      <c r="AC204" s="47" t="s">
        <v>1232</v>
      </c>
      <c r="AD204" s="47" t="s">
        <v>2018</v>
      </c>
      <c r="AE204" s="144"/>
      <c r="AF204" s="4">
        <v>0</v>
      </c>
      <c r="AG204" s="4">
        <v>0</v>
      </c>
      <c r="AH204" s="4">
        <v>0</v>
      </c>
      <c r="AI204" s="47" t="s">
        <v>2285</v>
      </c>
      <c r="AJ204" s="47" t="s">
        <v>1939</v>
      </c>
      <c r="AK204" s="47">
        <v>1988</v>
      </c>
      <c r="AL204" s="47" t="s">
        <v>2286</v>
      </c>
      <c r="AM204" s="47" t="s">
        <v>1939</v>
      </c>
      <c r="AN204" s="47">
        <v>1990</v>
      </c>
      <c r="AO204" s="47">
        <v>967513900</v>
      </c>
      <c r="AP204" s="144"/>
      <c r="AQ204" s="144"/>
      <c r="AR204" s="47">
        <v>967513900</v>
      </c>
      <c r="AS204" s="144"/>
    </row>
    <row r="205" spans="1:45" ht="12.5">
      <c r="A205" s="4">
        <v>200</v>
      </c>
      <c r="B205" s="4" t="s">
        <v>211</v>
      </c>
      <c r="C205" s="4">
        <v>2203068338</v>
      </c>
      <c r="D205" s="4">
        <v>6871146857</v>
      </c>
      <c r="E205" s="147">
        <v>17</v>
      </c>
      <c r="F205" s="47" t="s">
        <v>1320</v>
      </c>
      <c r="G205" s="47" t="s">
        <v>1285</v>
      </c>
      <c r="H205" s="68" t="s">
        <v>228</v>
      </c>
      <c r="I205" s="142">
        <v>40663</v>
      </c>
      <c r="J205" s="47" t="s">
        <v>977</v>
      </c>
      <c r="K205" s="47">
        <v>68311009933</v>
      </c>
      <c r="L205" s="47" t="s">
        <v>1905</v>
      </c>
      <c r="M205" s="144"/>
      <c r="N205" s="47" t="s">
        <v>1897</v>
      </c>
      <c r="O205" s="47" t="s">
        <v>1891</v>
      </c>
      <c r="P205" s="47" t="s">
        <v>1905</v>
      </c>
      <c r="Q205" s="144"/>
      <c r="R205" s="47" t="s">
        <v>1897</v>
      </c>
      <c r="S205" s="47" t="s">
        <v>1891</v>
      </c>
      <c r="T205" s="47" t="s">
        <v>1891</v>
      </c>
      <c r="U205" s="144"/>
      <c r="V205" s="144"/>
      <c r="W205" s="47" t="s">
        <v>1891</v>
      </c>
      <c r="X205" s="144"/>
      <c r="Y205" s="144"/>
      <c r="Z205" s="47">
        <v>68311009933</v>
      </c>
      <c r="AA205" s="144"/>
      <c r="AB205" s="144"/>
      <c r="AC205" s="47" t="s">
        <v>1232</v>
      </c>
      <c r="AD205" s="47" t="s">
        <v>2018</v>
      </c>
      <c r="AE205" s="144"/>
      <c r="AF205" s="4">
        <v>0</v>
      </c>
      <c r="AG205" s="4">
        <v>0</v>
      </c>
      <c r="AH205" s="4">
        <v>1</v>
      </c>
      <c r="AI205" s="47" t="s">
        <v>2287</v>
      </c>
      <c r="AJ205" s="47" t="s">
        <v>1939</v>
      </c>
      <c r="AK205" s="47">
        <v>1992</v>
      </c>
      <c r="AL205" s="47" t="s">
        <v>2288</v>
      </c>
      <c r="AM205" s="47" t="s">
        <v>1939</v>
      </c>
      <c r="AN205" s="47">
        <v>1991</v>
      </c>
      <c r="AO205" s="47">
        <v>975849291</v>
      </c>
      <c r="AP205" s="144"/>
      <c r="AQ205" s="144"/>
      <c r="AR205" s="47">
        <v>975849291</v>
      </c>
      <c r="AS205" s="144"/>
    </row>
    <row r="206" spans="1:45" ht="12.5">
      <c r="A206" s="4">
        <v>201</v>
      </c>
      <c r="B206" s="4" t="s">
        <v>211</v>
      </c>
      <c r="C206" s="4">
        <v>2203068349</v>
      </c>
      <c r="D206" s="4">
        <v>6871146869</v>
      </c>
      <c r="E206" s="147">
        <v>18</v>
      </c>
      <c r="F206" s="47" t="s">
        <v>1321</v>
      </c>
      <c r="G206" s="47" t="s">
        <v>1285</v>
      </c>
      <c r="H206" s="68" t="s">
        <v>229</v>
      </c>
      <c r="I206" s="143">
        <v>40896</v>
      </c>
      <c r="J206" s="47" t="s">
        <v>977</v>
      </c>
      <c r="K206" s="47">
        <v>68311004278</v>
      </c>
      <c r="L206" s="47" t="s">
        <v>1986</v>
      </c>
      <c r="M206" s="144"/>
      <c r="N206" s="47" t="s">
        <v>1895</v>
      </c>
      <c r="O206" s="47" t="s">
        <v>1891</v>
      </c>
      <c r="P206" s="47" t="s">
        <v>1986</v>
      </c>
      <c r="Q206" s="144"/>
      <c r="R206" s="47" t="s">
        <v>1895</v>
      </c>
      <c r="S206" s="47" t="s">
        <v>1891</v>
      </c>
      <c r="T206" s="47" t="s">
        <v>1891</v>
      </c>
      <c r="U206" s="144"/>
      <c r="V206" s="144"/>
      <c r="W206" s="47" t="s">
        <v>1891</v>
      </c>
      <c r="X206" s="144"/>
      <c r="Y206" s="144"/>
      <c r="Z206" s="47">
        <v>68311004278</v>
      </c>
      <c r="AA206" s="144"/>
      <c r="AB206" s="144"/>
      <c r="AC206" s="47" t="s">
        <v>1232</v>
      </c>
      <c r="AD206" s="47" t="s">
        <v>1893</v>
      </c>
      <c r="AE206" s="144"/>
      <c r="AF206" s="4">
        <v>0</v>
      </c>
      <c r="AG206" s="4">
        <v>0</v>
      </c>
      <c r="AH206" s="4">
        <v>1</v>
      </c>
      <c r="AI206" s="47" t="s">
        <v>2289</v>
      </c>
      <c r="AJ206" s="47" t="s">
        <v>1939</v>
      </c>
      <c r="AK206" s="47">
        <v>1977</v>
      </c>
      <c r="AL206" s="47" t="s">
        <v>2290</v>
      </c>
      <c r="AM206" s="47" t="s">
        <v>1939</v>
      </c>
      <c r="AN206" s="47">
        <v>1985</v>
      </c>
      <c r="AO206" s="47">
        <v>944672697</v>
      </c>
      <c r="AP206" s="144"/>
      <c r="AQ206" s="47">
        <v>944672697</v>
      </c>
      <c r="AR206" s="144"/>
      <c r="AS206" s="144"/>
    </row>
    <row r="207" spans="1:45" ht="12.5">
      <c r="A207" s="4">
        <v>202</v>
      </c>
      <c r="B207" s="4" t="s">
        <v>211</v>
      </c>
      <c r="C207" s="4">
        <v>2203068332</v>
      </c>
      <c r="D207" s="4">
        <v>6871146852</v>
      </c>
      <c r="E207" s="147">
        <v>19</v>
      </c>
      <c r="F207" s="47" t="s">
        <v>1322</v>
      </c>
      <c r="G207" s="47" t="s">
        <v>1068</v>
      </c>
      <c r="H207" s="68" t="s">
        <v>230</v>
      </c>
      <c r="I207" s="142">
        <v>40650</v>
      </c>
      <c r="J207" s="47" t="s">
        <v>977</v>
      </c>
      <c r="K207" s="47">
        <v>68311007686</v>
      </c>
      <c r="L207" s="47" t="s">
        <v>1904</v>
      </c>
      <c r="M207" s="144"/>
      <c r="N207" s="47" t="s">
        <v>1897</v>
      </c>
      <c r="O207" s="47" t="s">
        <v>1891</v>
      </c>
      <c r="P207" s="47" t="s">
        <v>1904</v>
      </c>
      <c r="Q207" s="144"/>
      <c r="R207" s="47" t="s">
        <v>1897</v>
      </c>
      <c r="S207" s="47" t="s">
        <v>1891</v>
      </c>
      <c r="T207" s="47" t="s">
        <v>1891</v>
      </c>
      <c r="U207" s="144"/>
      <c r="V207" s="144"/>
      <c r="W207" s="47" t="s">
        <v>1891</v>
      </c>
      <c r="X207" s="144"/>
      <c r="Y207" s="144"/>
      <c r="Z207" s="47">
        <v>68311007686</v>
      </c>
      <c r="AA207" s="144"/>
      <c r="AB207" s="144"/>
      <c r="AC207" s="47" t="s">
        <v>1232</v>
      </c>
      <c r="AD207" s="47" t="s">
        <v>1893</v>
      </c>
      <c r="AE207" s="144"/>
      <c r="AF207" s="4">
        <v>0</v>
      </c>
      <c r="AG207" s="4">
        <v>0</v>
      </c>
      <c r="AH207" s="4">
        <v>1</v>
      </c>
      <c r="AI207" s="47" t="s">
        <v>2291</v>
      </c>
      <c r="AJ207" s="47" t="s">
        <v>1939</v>
      </c>
      <c r="AK207" s="47">
        <v>1971</v>
      </c>
      <c r="AL207" s="47" t="s">
        <v>2292</v>
      </c>
      <c r="AM207" s="47" t="s">
        <v>1939</v>
      </c>
      <c r="AN207" s="47">
        <v>1973</v>
      </c>
      <c r="AO207" s="47">
        <v>379774277</v>
      </c>
      <c r="AP207" s="144"/>
      <c r="AQ207" s="144"/>
      <c r="AR207" s="47">
        <v>379774277</v>
      </c>
      <c r="AS207" s="144"/>
    </row>
    <row r="208" spans="1:45" ht="12.5">
      <c r="A208" s="4">
        <v>203</v>
      </c>
      <c r="B208" s="4" t="s">
        <v>211</v>
      </c>
      <c r="C208" s="4">
        <v>2203068348</v>
      </c>
      <c r="D208" s="4">
        <v>6871146868</v>
      </c>
      <c r="E208" s="147">
        <v>20</v>
      </c>
      <c r="F208" s="47" t="s">
        <v>1323</v>
      </c>
      <c r="G208" s="47" t="s">
        <v>1288</v>
      </c>
      <c r="H208" s="68" t="s">
        <v>231</v>
      </c>
      <c r="I208" s="142">
        <v>40799</v>
      </c>
      <c r="J208" s="47" t="s">
        <v>977</v>
      </c>
      <c r="K208" s="47">
        <v>68311010529</v>
      </c>
      <c r="L208" s="47" t="s">
        <v>1994</v>
      </c>
      <c r="M208" s="144"/>
      <c r="N208" s="47" t="s">
        <v>1895</v>
      </c>
      <c r="O208" s="47" t="s">
        <v>1891</v>
      </c>
      <c r="P208" s="47" t="s">
        <v>1994</v>
      </c>
      <c r="Q208" s="144"/>
      <c r="R208" s="47" t="s">
        <v>1895</v>
      </c>
      <c r="S208" s="47" t="s">
        <v>1891</v>
      </c>
      <c r="T208" s="47" t="s">
        <v>1891</v>
      </c>
      <c r="U208" s="144"/>
      <c r="V208" s="144"/>
      <c r="W208" s="47" t="s">
        <v>1891</v>
      </c>
      <c r="X208" s="144"/>
      <c r="Y208" s="144"/>
      <c r="Z208" s="47">
        <v>68311010529</v>
      </c>
      <c r="AA208" s="144"/>
      <c r="AB208" s="144"/>
      <c r="AC208" s="47" t="s">
        <v>1937</v>
      </c>
      <c r="AD208" s="317" t="s">
        <v>2025</v>
      </c>
      <c r="AE208" s="318"/>
      <c r="AF208" s="4">
        <v>0</v>
      </c>
      <c r="AG208" s="4">
        <v>0</v>
      </c>
      <c r="AH208" s="4">
        <v>1</v>
      </c>
      <c r="AI208" s="47" t="s">
        <v>2293</v>
      </c>
      <c r="AJ208" s="47" t="s">
        <v>1939</v>
      </c>
      <c r="AK208" s="47">
        <v>1986</v>
      </c>
      <c r="AL208" s="47" t="s">
        <v>2294</v>
      </c>
      <c r="AM208" s="47" t="s">
        <v>1939</v>
      </c>
      <c r="AN208" s="47">
        <v>1990</v>
      </c>
      <c r="AO208" s="47">
        <v>961253351</v>
      </c>
      <c r="AP208" s="144"/>
      <c r="AQ208" s="144"/>
      <c r="AR208" s="47">
        <v>961253351</v>
      </c>
      <c r="AS208" s="144"/>
    </row>
    <row r="209" spans="1:45" ht="12.5">
      <c r="A209" s="4">
        <v>204</v>
      </c>
      <c r="B209" s="4" t="s">
        <v>211</v>
      </c>
      <c r="C209" s="4">
        <v>2203068339</v>
      </c>
      <c r="D209" s="4">
        <v>6871146858</v>
      </c>
      <c r="E209" s="147">
        <v>21</v>
      </c>
      <c r="F209" s="47" t="s">
        <v>1060</v>
      </c>
      <c r="G209" s="47" t="s">
        <v>1324</v>
      </c>
      <c r="H209" s="68" t="s">
        <v>232</v>
      </c>
      <c r="I209" s="142">
        <v>40706</v>
      </c>
      <c r="J209" s="47" t="s">
        <v>982</v>
      </c>
      <c r="K209" s="47">
        <v>68211005790</v>
      </c>
      <c r="L209" s="47" t="s">
        <v>1905</v>
      </c>
      <c r="M209" s="144"/>
      <c r="N209" s="47" t="s">
        <v>1897</v>
      </c>
      <c r="O209" s="47" t="s">
        <v>1891</v>
      </c>
      <c r="P209" s="47" t="s">
        <v>1905</v>
      </c>
      <c r="Q209" s="144"/>
      <c r="R209" s="47" t="s">
        <v>1897</v>
      </c>
      <c r="S209" s="47" t="s">
        <v>1891</v>
      </c>
      <c r="T209" s="47" t="s">
        <v>1891</v>
      </c>
      <c r="U209" s="144"/>
      <c r="V209" s="144"/>
      <c r="W209" s="47" t="s">
        <v>1891</v>
      </c>
      <c r="X209" s="144"/>
      <c r="Y209" s="144"/>
      <c r="Z209" s="47">
        <v>68211005790</v>
      </c>
      <c r="AA209" s="144"/>
      <c r="AB209" s="144"/>
      <c r="AC209" s="47" t="s">
        <v>1232</v>
      </c>
      <c r="AD209" s="47" t="s">
        <v>2018</v>
      </c>
      <c r="AE209" s="144"/>
      <c r="AF209" s="4">
        <v>1</v>
      </c>
      <c r="AG209" s="4">
        <v>0</v>
      </c>
      <c r="AH209" s="4">
        <v>1</v>
      </c>
      <c r="AI209" s="47" t="s">
        <v>2295</v>
      </c>
      <c r="AJ209" s="47" t="s">
        <v>1939</v>
      </c>
      <c r="AK209" s="47">
        <v>1985</v>
      </c>
      <c r="AL209" s="47" t="s">
        <v>2296</v>
      </c>
      <c r="AM209" s="47" t="s">
        <v>1939</v>
      </c>
      <c r="AN209" s="47">
        <v>1985</v>
      </c>
      <c r="AO209" s="47">
        <v>352348280</v>
      </c>
      <c r="AP209" s="144"/>
      <c r="AQ209" s="47">
        <v>352348280</v>
      </c>
      <c r="AR209" s="144"/>
      <c r="AS209" s="144"/>
    </row>
    <row r="210" spans="1:45" ht="12.5">
      <c r="A210" s="4">
        <v>205</v>
      </c>
      <c r="B210" s="4" t="s">
        <v>211</v>
      </c>
      <c r="C210" s="4">
        <v>2203068353</v>
      </c>
      <c r="D210" s="4">
        <v>6871146873</v>
      </c>
      <c r="E210" s="147">
        <v>22</v>
      </c>
      <c r="F210" s="47" t="s">
        <v>1170</v>
      </c>
      <c r="G210" s="47" t="s">
        <v>1325</v>
      </c>
      <c r="H210" s="68" t="s">
        <v>233</v>
      </c>
      <c r="I210" s="142">
        <v>40884</v>
      </c>
      <c r="J210" s="47" t="s">
        <v>977</v>
      </c>
      <c r="K210" s="47">
        <v>68311008080</v>
      </c>
      <c r="L210" s="47" t="s">
        <v>1901</v>
      </c>
      <c r="M210" s="144"/>
      <c r="N210" s="47" t="s">
        <v>1895</v>
      </c>
      <c r="O210" s="47" t="s">
        <v>1891</v>
      </c>
      <c r="P210" s="47" t="s">
        <v>1901</v>
      </c>
      <c r="Q210" s="144"/>
      <c r="R210" s="47" t="s">
        <v>1895</v>
      </c>
      <c r="S210" s="47" t="s">
        <v>1891</v>
      </c>
      <c r="T210" s="47" t="s">
        <v>1891</v>
      </c>
      <c r="U210" s="144"/>
      <c r="V210" s="144"/>
      <c r="W210" s="47" t="s">
        <v>1891</v>
      </c>
      <c r="X210" s="144"/>
      <c r="Y210" s="144"/>
      <c r="Z210" s="47">
        <v>68311008080</v>
      </c>
      <c r="AA210" s="144"/>
      <c r="AB210" s="144"/>
      <c r="AC210" s="47" t="s">
        <v>1232</v>
      </c>
      <c r="AD210" s="47" t="s">
        <v>2018</v>
      </c>
      <c r="AE210" s="144"/>
      <c r="AF210" s="4">
        <v>0</v>
      </c>
      <c r="AG210" s="4">
        <v>0</v>
      </c>
      <c r="AH210" s="4">
        <v>1</v>
      </c>
      <c r="AI210" s="47" t="s">
        <v>2297</v>
      </c>
      <c r="AJ210" s="47" t="s">
        <v>1939</v>
      </c>
      <c r="AK210" s="47">
        <v>1984</v>
      </c>
      <c r="AL210" s="47" t="s">
        <v>2298</v>
      </c>
      <c r="AM210" s="47" t="s">
        <v>1939</v>
      </c>
      <c r="AN210" s="47">
        <v>1988</v>
      </c>
      <c r="AO210" s="47">
        <v>337196002</v>
      </c>
      <c r="AP210" s="144"/>
      <c r="AQ210" s="47">
        <v>337196002</v>
      </c>
      <c r="AR210" s="144"/>
      <c r="AS210" s="144"/>
    </row>
    <row r="211" spans="1:45" ht="12.5">
      <c r="A211" s="4">
        <v>206</v>
      </c>
      <c r="B211" s="4" t="s">
        <v>211</v>
      </c>
      <c r="C211" s="4">
        <v>2203068345</v>
      </c>
      <c r="D211" s="4">
        <v>6871146865</v>
      </c>
      <c r="E211" s="147">
        <v>23</v>
      </c>
      <c r="F211" s="47" t="s">
        <v>1326</v>
      </c>
      <c r="G211" s="47" t="s">
        <v>1022</v>
      </c>
      <c r="H211" s="68" t="s">
        <v>234</v>
      </c>
      <c r="I211" s="142">
        <v>40796</v>
      </c>
      <c r="J211" s="47" t="s">
        <v>982</v>
      </c>
      <c r="K211" s="47">
        <v>68211008163</v>
      </c>
      <c r="L211" s="47" t="s">
        <v>2264</v>
      </c>
      <c r="M211" s="144"/>
      <c r="N211" s="47" t="s">
        <v>1890</v>
      </c>
      <c r="O211" s="47" t="s">
        <v>1891</v>
      </c>
      <c r="P211" s="47" t="s">
        <v>2264</v>
      </c>
      <c r="Q211" s="144"/>
      <c r="R211" s="47" t="s">
        <v>1890</v>
      </c>
      <c r="S211" s="47" t="s">
        <v>1891</v>
      </c>
      <c r="T211" s="47" t="s">
        <v>1891</v>
      </c>
      <c r="U211" s="144"/>
      <c r="V211" s="144"/>
      <c r="W211" s="47" t="s">
        <v>1891</v>
      </c>
      <c r="X211" s="144"/>
      <c r="Y211" s="144"/>
      <c r="Z211" s="47">
        <v>68211008163</v>
      </c>
      <c r="AA211" s="144"/>
      <c r="AB211" s="144"/>
      <c r="AC211" s="47" t="s">
        <v>1232</v>
      </c>
      <c r="AD211" s="47" t="s">
        <v>2018</v>
      </c>
      <c r="AE211" s="144"/>
      <c r="AF211" s="4">
        <v>0</v>
      </c>
      <c r="AG211" s="4">
        <v>0</v>
      </c>
      <c r="AH211" s="4">
        <v>1</v>
      </c>
      <c r="AI211" s="47" t="s">
        <v>2299</v>
      </c>
      <c r="AJ211" s="47" t="s">
        <v>1950</v>
      </c>
      <c r="AK211" s="47">
        <v>1985</v>
      </c>
      <c r="AL211" s="47" t="s">
        <v>2300</v>
      </c>
      <c r="AM211" s="47" t="s">
        <v>2055</v>
      </c>
      <c r="AN211" s="47">
        <v>1975</v>
      </c>
      <c r="AO211" s="47">
        <v>338399169</v>
      </c>
      <c r="AP211" s="144"/>
      <c r="AQ211" s="144"/>
      <c r="AR211" s="47">
        <v>338399169</v>
      </c>
      <c r="AS211" s="144"/>
    </row>
    <row r="212" spans="1:45" ht="12.5">
      <c r="A212" s="4">
        <v>207</v>
      </c>
      <c r="B212" s="4" t="s">
        <v>211</v>
      </c>
      <c r="C212" s="4">
        <v>2203068340</v>
      </c>
      <c r="D212" s="4">
        <v>6871146859</v>
      </c>
      <c r="E212" s="147">
        <v>24</v>
      </c>
      <c r="F212" s="47" t="s">
        <v>1327</v>
      </c>
      <c r="G212" s="47" t="s">
        <v>1026</v>
      </c>
      <c r="H212" s="68" t="s">
        <v>235</v>
      </c>
      <c r="I212" s="142">
        <v>40793</v>
      </c>
      <c r="J212" s="47" t="s">
        <v>977</v>
      </c>
      <c r="K212" s="47">
        <v>68311013874</v>
      </c>
      <c r="L212" s="47" t="s">
        <v>1901</v>
      </c>
      <c r="M212" s="144"/>
      <c r="N212" s="47" t="s">
        <v>1890</v>
      </c>
      <c r="O212" s="47" t="s">
        <v>1891</v>
      </c>
      <c r="P212" s="47" t="s">
        <v>1901</v>
      </c>
      <c r="Q212" s="144"/>
      <c r="R212" s="47" t="s">
        <v>1890</v>
      </c>
      <c r="S212" s="47" t="s">
        <v>1891</v>
      </c>
      <c r="T212" s="47" t="s">
        <v>1891</v>
      </c>
      <c r="U212" s="144"/>
      <c r="V212" s="144"/>
      <c r="W212" s="47" t="s">
        <v>1891</v>
      </c>
      <c r="X212" s="144"/>
      <c r="Y212" s="144"/>
      <c r="Z212" s="47">
        <v>68311013874</v>
      </c>
      <c r="AA212" s="144"/>
      <c r="AB212" s="144"/>
      <c r="AC212" s="47" t="s">
        <v>1232</v>
      </c>
      <c r="AD212" s="47" t="s">
        <v>2025</v>
      </c>
      <c r="AE212" s="47" t="s">
        <v>2259</v>
      </c>
      <c r="AF212" s="4">
        <v>0</v>
      </c>
      <c r="AG212" s="4">
        <v>0</v>
      </c>
      <c r="AH212" s="4">
        <v>1</v>
      </c>
      <c r="AI212" s="47" t="s">
        <v>2301</v>
      </c>
      <c r="AJ212" s="47" t="s">
        <v>1939</v>
      </c>
      <c r="AK212" s="47">
        <v>1984</v>
      </c>
      <c r="AL212" s="47" t="s">
        <v>740</v>
      </c>
      <c r="AM212" s="47" t="s">
        <v>1939</v>
      </c>
      <c r="AN212" s="47">
        <v>1981</v>
      </c>
      <c r="AO212" s="47">
        <v>329192984</v>
      </c>
      <c r="AP212" s="144"/>
      <c r="AQ212" s="47">
        <v>329192984</v>
      </c>
      <c r="AR212" s="144"/>
      <c r="AS212" s="144"/>
    </row>
    <row r="213" spans="1:45" ht="12.5">
      <c r="A213" s="4">
        <v>208</v>
      </c>
      <c r="B213" s="4" t="s">
        <v>236</v>
      </c>
      <c r="C213" s="4">
        <v>2104285756</v>
      </c>
      <c r="D213" s="4">
        <v>6854324408</v>
      </c>
      <c r="E213" s="148"/>
      <c r="F213" s="47" t="s">
        <v>1328</v>
      </c>
      <c r="G213" s="47" t="s">
        <v>1032</v>
      </c>
      <c r="H213" s="68" t="s">
        <v>237</v>
      </c>
      <c r="I213" s="142">
        <v>40342</v>
      </c>
      <c r="J213" s="47" t="s">
        <v>977</v>
      </c>
      <c r="K213" s="47">
        <v>68310005608</v>
      </c>
      <c r="L213" s="144"/>
      <c r="M213" s="47" t="s">
        <v>2302</v>
      </c>
      <c r="N213" s="47" t="s">
        <v>2303</v>
      </c>
      <c r="O213" s="47" t="s">
        <v>1891</v>
      </c>
      <c r="P213" s="144"/>
      <c r="Q213" s="47" t="s">
        <v>2302</v>
      </c>
      <c r="R213" s="47" t="s">
        <v>2303</v>
      </c>
      <c r="S213" s="47" t="s">
        <v>1891</v>
      </c>
      <c r="T213" s="47" t="s">
        <v>1891</v>
      </c>
      <c r="U213" s="144"/>
      <c r="V213" s="144"/>
      <c r="W213" s="47" t="s">
        <v>2304</v>
      </c>
      <c r="X213" s="47" t="s">
        <v>2303</v>
      </c>
      <c r="Y213" s="47" t="s">
        <v>1891</v>
      </c>
      <c r="Z213" s="47">
        <v>68310005608</v>
      </c>
      <c r="AA213" s="149">
        <v>45549</v>
      </c>
      <c r="AB213" s="47" t="s">
        <v>2305</v>
      </c>
      <c r="AC213" s="47" t="s">
        <v>1892</v>
      </c>
      <c r="AD213" s="47" t="s">
        <v>1893</v>
      </c>
      <c r="AE213" s="144"/>
      <c r="AF213" s="4">
        <v>0</v>
      </c>
      <c r="AG213" s="4">
        <v>0</v>
      </c>
      <c r="AH213" s="4">
        <v>0</v>
      </c>
      <c r="AI213" s="47" t="s">
        <v>2306</v>
      </c>
      <c r="AJ213" s="47" t="s">
        <v>1980</v>
      </c>
      <c r="AK213" s="47">
        <v>1990</v>
      </c>
      <c r="AL213" s="47" t="s">
        <v>2307</v>
      </c>
      <c r="AM213" s="47" t="s">
        <v>1939</v>
      </c>
      <c r="AN213" s="47">
        <v>1990</v>
      </c>
      <c r="AO213" s="47">
        <v>977248649</v>
      </c>
      <c r="AP213" s="144"/>
      <c r="AQ213" s="144"/>
      <c r="AR213" s="47">
        <v>364758802</v>
      </c>
      <c r="AS213" s="144"/>
    </row>
    <row r="214" spans="1:45" ht="12.5">
      <c r="A214" s="4">
        <v>209</v>
      </c>
      <c r="B214" s="4" t="s">
        <v>236</v>
      </c>
      <c r="C214" s="4">
        <v>2106686501</v>
      </c>
      <c r="D214" s="4">
        <v>6865095786</v>
      </c>
      <c r="E214" s="148"/>
      <c r="F214" s="47" t="s">
        <v>1329</v>
      </c>
      <c r="G214" s="47" t="s">
        <v>1034</v>
      </c>
      <c r="H214" s="68" t="s">
        <v>238</v>
      </c>
      <c r="I214" s="142">
        <v>40405</v>
      </c>
      <c r="J214" s="47" t="s">
        <v>977</v>
      </c>
      <c r="K214" s="47">
        <v>68310000316</v>
      </c>
      <c r="L214" s="47" t="s">
        <v>2308</v>
      </c>
      <c r="M214" s="144"/>
      <c r="N214" s="47" t="s">
        <v>2309</v>
      </c>
      <c r="O214" s="47" t="s">
        <v>1891</v>
      </c>
      <c r="P214" s="47" t="s">
        <v>2308</v>
      </c>
      <c r="Q214" s="144"/>
      <c r="R214" s="47" t="s">
        <v>2309</v>
      </c>
      <c r="S214" s="47" t="s">
        <v>1891</v>
      </c>
      <c r="T214" s="47" t="s">
        <v>1891</v>
      </c>
      <c r="U214" s="144"/>
      <c r="V214" s="144"/>
      <c r="W214" s="47" t="s">
        <v>2310</v>
      </c>
      <c r="X214" s="144"/>
      <c r="Y214" s="144"/>
      <c r="Z214" s="47">
        <v>68310000316</v>
      </c>
      <c r="AA214" s="144"/>
      <c r="AB214" s="144"/>
      <c r="AC214" s="47" t="s">
        <v>1920</v>
      </c>
      <c r="AD214" s="47" t="s">
        <v>1893</v>
      </c>
      <c r="AE214" s="144"/>
      <c r="AF214" s="4">
        <v>0</v>
      </c>
      <c r="AG214" s="4">
        <v>0</v>
      </c>
      <c r="AH214" s="4">
        <v>1</v>
      </c>
      <c r="AI214" s="47" t="s">
        <v>2311</v>
      </c>
      <c r="AJ214" s="47" t="s">
        <v>1939</v>
      </c>
      <c r="AK214" s="47">
        <v>1979</v>
      </c>
      <c r="AL214" s="47" t="s">
        <v>1554</v>
      </c>
      <c r="AM214" s="47" t="s">
        <v>1939</v>
      </c>
      <c r="AN214" s="47">
        <v>1983</v>
      </c>
      <c r="AO214" s="47">
        <v>364577330</v>
      </c>
      <c r="AP214" s="144"/>
      <c r="AQ214" s="144"/>
      <c r="AR214" s="144"/>
      <c r="AS214" s="144"/>
    </row>
    <row r="215" spans="1:45" ht="12.5">
      <c r="A215" s="4">
        <v>210</v>
      </c>
      <c r="B215" s="4" t="s">
        <v>236</v>
      </c>
      <c r="C215" s="4">
        <v>2106115356</v>
      </c>
      <c r="D215" s="4">
        <v>6864988522</v>
      </c>
      <c r="E215" s="148"/>
      <c r="F215" s="47" t="s">
        <v>1330</v>
      </c>
      <c r="G215" s="47" t="s">
        <v>1087</v>
      </c>
      <c r="H215" s="68" t="s">
        <v>239</v>
      </c>
      <c r="I215" s="142">
        <v>40252</v>
      </c>
      <c r="J215" s="47" t="s">
        <v>977</v>
      </c>
      <c r="K215" s="47">
        <v>68310005188</v>
      </c>
      <c r="L215" s="47" t="s">
        <v>1915</v>
      </c>
      <c r="M215" s="144"/>
      <c r="N215" s="47" t="s">
        <v>2312</v>
      </c>
      <c r="O215" s="47" t="s">
        <v>1891</v>
      </c>
      <c r="P215" s="47" t="s">
        <v>1915</v>
      </c>
      <c r="Q215" s="144"/>
      <c r="R215" s="47" t="s">
        <v>2312</v>
      </c>
      <c r="S215" s="47" t="s">
        <v>1891</v>
      </c>
      <c r="T215" s="47" t="s">
        <v>1891</v>
      </c>
      <c r="U215" s="144"/>
      <c r="V215" s="144"/>
      <c r="W215" s="317" t="s">
        <v>2313</v>
      </c>
      <c r="X215" s="318"/>
      <c r="Y215" s="318"/>
      <c r="Z215" s="47">
        <v>68310005188</v>
      </c>
      <c r="AA215" s="149">
        <v>45524</v>
      </c>
      <c r="AB215" s="47" t="s">
        <v>2314</v>
      </c>
      <c r="AC215" s="47" t="s">
        <v>1232</v>
      </c>
      <c r="AD215" s="47" t="s">
        <v>2018</v>
      </c>
      <c r="AE215" s="144"/>
      <c r="AF215" s="4">
        <v>0</v>
      </c>
      <c r="AG215" s="4">
        <v>0</v>
      </c>
      <c r="AH215" s="4">
        <v>1</v>
      </c>
      <c r="AI215" s="47" t="s">
        <v>2315</v>
      </c>
      <c r="AJ215" s="47" t="s">
        <v>2009</v>
      </c>
      <c r="AK215" s="47">
        <v>1982</v>
      </c>
      <c r="AL215" s="47" t="s">
        <v>2316</v>
      </c>
      <c r="AM215" s="47" t="s">
        <v>1980</v>
      </c>
      <c r="AN215" s="47">
        <v>1983</v>
      </c>
      <c r="AO215" s="47">
        <v>912871516</v>
      </c>
      <c r="AP215" s="144"/>
      <c r="AQ215" s="47">
        <v>912871516</v>
      </c>
      <c r="AR215" s="144"/>
      <c r="AS215" s="144"/>
    </row>
    <row r="216" spans="1:45" ht="12.5">
      <c r="A216" s="4">
        <v>211</v>
      </c>
      <c r="B216" s="4" t="s">
        <v>236</v>
      </c>
      <c r="C216" s="4">
        <v>2102514835</v>
      </c>
      <c r="D216" s="4">
        <v>6855842265</v>
      </c>
      <c r="E216" s="148"/>
      <c r="F216" s="47" t="s">
        <v>1331</v>
      </c>
      <c r="G216" s="47" t="s">
        <v>1332</v>
      </c>
      <c r="H216" s="68" t="s">
        <v>241</v>
      </c>
      <c r="I216" s="143">
        <v>40493</v>
      </c>
      <c r="J216" s="47" t="s">
        <v>982</v>
      </c>
      <c r="K216" s="47">
        <v>68210000058</v>
      </c>
      <c r="L216" s="47" t="s">
        <v>2317</v>
      </c>
      <c r="M216" s="144"/>
      <c r="N216" s="144"/>
      <c r="O216" s="47" t="s">
        <v>1891</v>
      </c>
      <c r="P216" s="47" t="s">
        <v>2317</v>
      </c>
      <c r="Q216" s="144"/>
      <c r="R216" s="144"/>
      <c r="S216" s="47" t="s">
        <v>1891</v>
      </c>
      <c r="T216" s="47" t="s">
        <v>1891</v>
      </c>
      <c r="U216" s="144"/>
      <c r="V216" s="144"/>
      <c r="W216" s="47" t="s">
        <v>1891</v>
      </c>
      <c r="X216" s="144"/>
      <c r="Y216" s="144"/>
      <c r="Z216" s="47">
        <v>68210000058</v>
      </c>
      <c r="AA216" s="144"/>
      <c r="AB216" s="144"/>
      <c r="AC216" s="47" t="s">
        <v>1232</v>
      </c>
      <c r="AD216" s="47" t="s">
        <v>1893</v>
      </c>
      <c r="AE216" s="144"/>
      <c r="AF216" s="4">
        <v>0</v>
      </c>
      <c r="AG216" s="4">
        <v>0</v>
      </c>
      <c r="AH216" s="4">
        <v>1</v>
      </c>
      <c r="AI216" s="47" t="s">
        <v>2318</v>
      </c>
      <c r="AJ216" s="47" t="s">
        <v>2319</v>
      </c>
      <c r="AK216" s="47">
        <v>1986</v>
      </c>
      <c r="AL216" s="47" t="s">
        <v>2320</v>
      </c>
      <c r="AM216" s="47" t="s">
        <v>1934</v>
      </c>
      <c r="AN216" s="47">
        <v>1987</v>
      </c>
      <c r="AO216" s="47">
        <v>355472713</v>
      </c>
      <c r="AP216" s="144"/>
      <c r="AQ216" s="144"/>
      <c r="AR216" s="144"/>
      <c r="AS216" s="144"/>
    </row>
    <row r="217" spans="1:45" ht="12.5">
      <c r="A217" s="4">
        <v>212</v>
      </c>
      <c r="B217" s="4" t="s">
        <v>236</v>
      </c>
      <c r="C217" s="4">
        <v>2102594132</v>
      </c>
      <c r="D217" s="4">
        <v>6864706785</v>
      </c>
      <c r="E217" s="148"/>
      <c r="F217" s="47" t="s">
        <v>1333</v>
      </c>
      <c r="G217" s="47" t="s">
        <v>1334</v>
      </c>
      <c r="H217" s="68" t="s">
        <v>242</v>
      </c>
      <c r="I217" s="142">
        <v>40485</v>
      </c>
      <c r="J217" s="47" t="s">
        <v>982</v>
      </c>
      <c r="K217" s="47">
        <v>68210008313</v>
      </c>
      <c r="L217" s="47" t="s">
        <v>2321</v>
      </c>
      <c r="M217" s="144"/>
      <c r="N217" s="47" t="s">
        <v>2322</v>
      </c>
      <c r="O217" s="47" t="s">
        <v>1891</v>
      </c>
      <c r="P217" s="47" t="s">
        <v>2321</v>
      </c>
      <c r="Q217" s="144"/>
      <c r="R217" s="47" t="s">
        <v>2322</v>
      </c>
      <c r="S217" s="47" t="s">
        <v>1891</v>
      </c>
      <c r="T217" s="47" t="s">
        <v>1891</v>
      </c>
      <c r="U217" s="144"/>
      <c r="V217" s="144"/>
      <c r="W217" s="317" t="s">
        <v>2323</v>
      </c>
      <c r="X217" s="318"/>
      <c r="Y217" s="144"/>
      <c r="Z217" s="47">
        <v>68210008313</v>
      </c>
      <c r="AA217" s="144"/>
      <c r="AB217" s="144"/>
      <c r="AC217" s="47" t="s">
        <v>1232</v>
      </c>
      <c r="AD217" s="47" t="s">
        <v>2018</v>
      </c>
      <c r="AE217" s="144"/>
      <c r="AF217" s="4">
        <v>0</v>
      </c>
      <c r="AG217" s="4">
        <v>0</v>
      </c>
      <c r="AH217" s="4">
        <v>1</v>
      </c>
      <c r="AI217" s="47" t="s">
        <v>2324</v>
      </c>
      <c r="AJ217" s="47" t="s">
        <v>1948</v>
      </c>
      <c r="AK217" s="47">
        <v>1986</v>
      </c>
      <c r="AL217" s="47" t="s">
        <v>2325</v>
      </c>
      <c r="AM217" s="47" t="s">
        <v>1948</v>
      </c>
      <c r="AN217" s="47">
        <v>1989</v>
      </c>
      <c r="AO217" s="47">
        <v>348837975</v>
      </c>
      <c r="AP217" s="144"/>
      <c r="AQ217" s="144"/>
      <c r="AR217" s="47">
        <v>975845989</v>
      </c>
      <c r="AS217" s="144"/>
    </row>
    <row r="218" spans="1:45" ht="12.5">
      <c r="A218" s="4">
        <v>213</v>
      </c>
      <c r="B218" s="4" t="s">
        <v>236</v>
      </c>
      <c r="C218" s="4">
        <v>2001287148</v>
      </c>
      <c r="D218" s="4">
        <v>6859225518</v>
      </c>
      <c r="E218" s="148"/>
      <c r="F218" s="47" t="s">
        <v>1335</v>
      </c>
      <c r="G218" s="47" t="s">
        <v>1336</v>
      </c>
      <c r="H218" s="68" t="s">
        <v>243</v>
      </c>
      <c r="I218" s="143">
        <v>40540</v>
      </c>
      <c r="J218" s="47" t="s">
        <v>977</v>
      </c>
      <c r="K218" s="47">
        <v>68310000900</v>
      </c>
      <c r="L218" s="47" t="s">
        <v>2326</v>
      </c>
      <c r="M218" s="47" t="s">
        <v>2327</v>
      </c>
      <c r="N218" s="47" t="s">
        <v>2328</v>
      </c>
      <c r="O218" s="47" t="s">
        <v>1891</v>
      </c>
      <c r="P218" s="47" t="s">
        <v>2326</v>
      </c>
      <c r="Q218" s="47" t="s">
        <v>2327</v>
      </c>
      <c r="R218" s="47" t="s">
        <v>2328</v>
      </c>
      <c r="S218" s="47" t="s">
        <v>1891</v>
      </c>
      <c r="T218" s="47" t="s">
        <v>1891</v>
      </c>
      <c r="U218" s="144"/>
      <c r="V218" s="144"/>
      <c r="W218" s="47" t="s">
        <v>1891</v>
      </c>
      <c r="X218" s="144"/>
      <c r="Y218" s="144"/>
      <c r="Z218" s="47">
        <v>68310000900</v>
      </c>
      <c r="AA218" s="144"/>
      <c r="AB218" s="144"/>
      <c r="AC218" s="47" t="s">
        <v>1892</v>
      </c>
      <c r="AD218" s="47" t="s">
        <v>2018</v>
      </c>
      <c r="AE218" s="144"/>
      <c r="AF218" s="4">
        <v>0</v>
      </c>
      <c r="AG218" s="4">
        <v>0</v>
      </c>
      <c r="AH218" s="4">
        <v>1</v>
      </c>
      <c r="AI218" s="47" t="s">
        <v>2329</v>
      </c>
      <c r="AJ218" s="47" t="s">
        <v>1950</v>
      </c>
      <c r="AK218" s="47">
        <v>1952</v>
      </c>
      <c r="AL218" s="47" t="s">
        <v>2330</v>
      </c>
      <c r="AM218" s="47" t="s">
        <v>1950</v>
      </c>
      <c r="AN218" s="47">
        <v>1959</v>
      </c>
      <c r="AO218" s="47">
        <v>977474188</v>
      </c>
      <c r="AP218" s="144"/>
      <c r="AQ218" s="144"/>
      <c r="AR218" s="144"/>
      <c r="AS218" s="144"/>
    </row>
    <row r="219" spans="1:45" ht="12.5">
      <c r="A219" s="4">
        <v>214</v>
      </c>
      <c r="B219" s="4" t="s">
        <v>236</v>
      </c>
      <c r="C219" s="4">
        <v>2106289361</v>
      </c>
      <c r="D219" s="4">
        <v>6882955551</v>
      </c>
      <c r="E219" s="148"/>
      <c r="F219" s="47" t="s">
        <v>1337</v>
      </c>
      <c r="G219" s="47" t="s">
        <v>1338</v>
      </c>
      <c r="H219" s="68" t="s">
        <v>244</v>
      </c>
      <c r="I219" s="142">
        <v>40199</v>
      </c>
      <c r="J219" s="47" t="s">
        <v>977</v>
      </c>
      <c r="K219" s="47">
        <v>68310005496</v>
      </c>
      <c r="L219" s="47" t="s">
        <v>1901</v>
      </c>
      <c r="M219" s="144"/>
      <c r="N219" s="47" t="s">
        <v>1890</v>
      </c>
      <c r="O219" s="47" t="s">
        <v>1891</v>
      </c>
      <c r="P219" s="47" t="s">
        <v>1901</v>
      </c>
      <c r="Q219" s="144"/>
      <c r="R219" s="47" t="s">
        <v>1890</v>
      </c>
      <c r="S219" s="47" t="s">
        <v>1891</v>
      </c>
      <c r="T219" s="47" t="s">
        <v>1891</v>
      </c>
      <c r="U219" s="144"/>
      <c r="V219" s="144"/>
      <c r="W219" s="317" t="s">
        <v>2331</v>
      </c>
      <c r="X219" s="318"/>
      <c r="Y219" s="318"/>
      <c r="Z219" s="47">
        <v>68310005496</v>
      </c>
      <c r="AA219" s="144"/>
      <c r="AB219" s="144"/>
      <c r="AC219" s="47" t="s">
        <v>1232</v>
      </c>
      <c r="AD219" s="47" t="s">
        <v>1893</v>
      </c>
      <c r="AE219" s="144"/>
      <c r="AF219" s="4">
        <v>0</v>
      </c>
      <c r="AG219" s="4">
        <v>0</v>
      </c>
      <c r="AH219" s="4">
        <v>1</v>
      </c>
      <c r="AI219" s="47" t="s">
        <v>2332</v>
      </c>
      <c r="AJ219" s="47" t="s">
        <v>2333</v>
      </c>
      <c r="AK219" s="47">
        <v>1990</v>
      </c>
      <c r="AL219" s="47" t="s">
        <v>2334</v>
      </c>
      <c r="AM219" s="47" t="s">
        <v>2333</v>
      </c>
      <c r="AN219" s="47">
        <v>1991</v>
      </c>
      <c r="AO219" s="47">
        <v>328636240</v>
      </c>
      <c r="AP219" s="144"/>
      <c r="AQ219" s="144"/>
      <c r="AR219" s="144"/>
      <c r="AS219" s="144"/>
    </row>
    <row r="220" spans="1:45" ht="12.5">
      <c r="A220" s="4">
        <v>215</v>
      </c>
      <c r="B220" s="4" t="s">
        <v>236</v>
      </c>
      <c r="C220" s="4">
        <v>2106289362</v>
      </c>
      <c r="D220" s="4">
        <v>6864979839</v>
      </c>
      <c r="E220" s="148"/>
      <c r="F220" s="47" t="s">
        <v>1339</v>
      </c>
      <c r="G220" s="47" t="s">
        <v>1340</v>
      </c>
      <c r="H220" s="68" t="s">
        <v>245</v>
      </c>
      <c r="I220" s="142">
        <v>40334</v>
      </c>
      <c r="J220" s="47" t="s">
        <v>977</v>
      </c>
      <c r="K220" s="47">
        <v>68310004322</v>
      </c>
      <c r="L220" s="317" t="s">
        <v>2335</v>
      </c>
      <c r="M220" s="318"/>
      <c r="N220" s="47" t="s">
        <v>2336</v>
      </c>
      <c r="O220" s="47" t="s">
        <v>1891</v>
      </c>
      <c r="P220" s="317" t="s">
        <v>2335</v>
      </c>
      <c r="Q220" s="318"/>
      <c r="R220" s="47" t="s">
        <v>2336</v>
      </c>
      <c r="S220" s="47" t="s">
        <v>1891</v>
      </c>
      <c r="T220" s="47" t="s">
        <v>1891</v>
      </c>
      <c r="U220" s="144"/>
      <c r="V220" s="144"/>
      <c r="W220" s="317" t="s">
        <v>2337</v>
      </c>
      <c r="X220" s="318"/>
      <c r="Y220" s="318"/>
      <c r="Z220" s="47">
        <v>68310004322</v>
      </c>
      <c r="AA220" s="149">
        <v>45516</v>
      </c>
      <c r="AB220" s="47" t="s">
        <v>2305</v>
      </c>
      <c r="AC220" s="47" t="s">
        <v>2338</v>
      </c>
      <c r="AD220" s="47" t="s">
        <v>1893</v>
      </c>
      <c r="AE220" s="144"/>
      <c r="AF220" s="4">
        <v>0</v>
      </c>
      <c r="AG220" s="4">
        <v>0</v>
      </c>
      <c r="AH220" s="4">
        <v>1</v>
      </c>
      <c r="AI220" s="47" t="s">
        <v>2339</v>
      </c>
      <c r="AJ220" s="47" t="s">
        <v>2333</v>
      </c>
      <c r="AK220" s="47">
        <v>1988</v>
      </c>
      <c r="AL220" s="47" t="s">
        <v>2340</v>
      </c>
      <c r="AM220" s="47" t="s">
        <v>2333</v>
      </c>
      <c r="AN220" s="47">
        <v>1991</v>
      </c>
      <c r="AO220" s="47">
        <v>382545081</v>
      </c>
      <c r="AP220" s="144"/>
      <c r="AQ220" s="144"/>
      <c r="AR220" s="144"/>
      <c r="AS220" s="144"/>
    </row>
    <row r="221" spans="1:45" ht="12.5">
      <c r="A221" s="4">
        <v>216</v>
      </c>
      <c r="B221" s="4" t="s">
        <v>236</v>
      </c>
      <c r="C221" s="4">
        <v>2102750180</v>
      </c>
      <c r="D221" s="4">
        <v>6864703867</v>
      </c>
      <c r="E221" s="148"/>
      <c r="F221" s="47" t="s">
        <v>1143</v>
      </c>
      <c r="G221" s="47" t="s">
        <v>1341</v>
      </c>
      <c r="H221" s="68" t="s">
        <v>246</v>
      </c>
      <c r="I221" s="142">
        <v>40352</v>
      </c>
      <c r="J221" s="47" t="s">
        <v>982</v>
      </c>
      <c r="K221" s="47">
        <v>68210011262</v>
      </c>
      <c r="L221" s="47" t="s">
        <v>2341</v>
      </c>
      <c r="M221" s="144"/>
      <c r="N221" s="47" t="s">
        <v>2342</v>
      </c>
      <c r="O221" s="47" t="s">
        <v>1891</v>
      </c>
      <c r="P221" s="47" t="s">
        <v>2341</v>
      </c>
      <c r="Q221" s="144"/>
      <c r="R221" s="47" t="s">
        <v>2342</v>
      </c>
      <c r="S221" s="47" t="s">
        <v>1891</v>
      </c>
      <c r="T221" s="47" t="s">
        <v>1891</v>
      </c>
      <c r="U221" s="144"/>
      <c r="V221" s="144"/>
      <c r="W221" s="47" t="s">
        <v>1891</v>
      </c>
      <c r="X221" s="47" t="s">
        <v>2342</v>
      </c>
      <c r="Y221" s="47" t="s">
        <v>1891</v>
      </c>
      <c r="Z221" s="47">
        <v>68210011262</v>
      </c>
      <c r="AA221" s="144"/>
      <c r="AB221" s="144"/>
      <c r="AC221" s="47" t="s">
        <v>1232</v>
      </c>
      <c r="AD221" s="47" t="s">
        <v>1893</v>
      </c>
      <c r="AE221" s="144"/>
      <c r="AF221" s="4">
        <v>0</v>
      </c>
      <c r="AG221" s="4">
        <v>0</v>
      </c>
      <c r="AH221" s="4">
        <v>0</v>
      </c>
      <c r="AI221" s="47" t="s">
        <v>2343</v>
      </c>
      <c r="AJ221" s="47" t="s">
        <v>1934</v>
      </c>
      <c r="AK221" s="47">
        <v>1988</v>
      </c>
      <c r="AL221" s="47" t="s">
        <v>2344</v>
      </c>
      <c r="AM221" s="47" t="s">
        <v>1934</v>
      </c>
      <c r="AN221" s="47">
        <v>1993</v>
      </c>
      <c r="AO221" s="47">
        <v>852019892</v>
      </c>
      <c r="AP221" s="144"/>
      <c r="AQ221" s="144"/>
      <c r="AR221" s="144"/>
      <c r="AS221" s="144"/>
    </row>
    <row r="222" spans="1:45" ht="12.5">
      <c r="A222" s="4">
        <v>217</v>
      </c>
      <c r="B222" s="4" t="s">
        <v>236</v>
      </c>
      <c r="C222" s="4">
        <v>2102105157</v>
      </c>
      <c r="D222" s="4">
        <v>6876894807</v>
      </c>
      <c r="E222" s="148"/>
      <c r="F222" s="47" t="s">
        <v>1342</v>
      </c>
      <c r="G222" s="47" t="s">
        <v>1343</v>
      </c>
      <c r="H222" s="68" t="s">
        <v>247</v>
      </c>
      <c r="I222" s="142">
        <v>40268</v>
      </c>
      <c r="J222" s="47" t="s">
        <v>982</v>
      </c>
      <c r="K222" s="47">
        <v>68210010828</v>
      </c>
      <c r="L222" s="47" t="s">
        <v>1919</v>
      </c>
      <c r="M222" s="144"/>
      <c r="N222" s="47" t="s">
        <v>1895</v>
      </c>
      <c r="O222" s="47" t="s">
        <v>1891</v>
      </c>
      <c r="P222" s="47" t="s">
        <v>1919</v>
      </c>
      <c r="Q222" s="144"/>
      <c r="R222" s="47" t="s">
        <v>1895</v>
      </c>
      <c r="S222" s="47" t="s">
        <v>1891</v>
      </c>
      <c r="T222" s="47" t="s">
        <v>1891</v>
      </c>
      <c r="U222" s="144"/>
      <c r="V222" s="144"/>
      <c r="W222" s="47" t="s">
        <v>1891</v>
      </c>
      <c r="X222" s="144"/>
      <c r="Y222" s="144"/>
      <c r="Z222" s="47">
        <v>68210010828</v>
      </c>
      <c r="AA222" s="144"/>
      <c r="AB222" s="144"/>
      <c r="AC222" s="47" t="s">
        <v>2043</v>
      </c>
      <c r="AD222" s="47" t="s">
        <v>1893</v>
      </c>
      <c r="AE222" s="144"/>
      <c r="AF222" s="4">
        <v>0</v>
      </c>
      <c r="AG222" s="4">
        <v>0</v>
      </c>
      <c r="AH222" s="4">
        <v>0</v>
      </c>
      <c r="AI222" s="47" t="s">
        <v>2345</v>
      </c>
      <c r="AJ222" s="47" t="s">
        <v>2346</v>
      </c>
      <c r="AK222" s="47">
        <v>1982</v>
      </c>
      <c r="AL222" s="47" t="s">
        <v>2347</v>
      </c>
      <c r="AM222" s="47" t="s">
        <v>1939</v>
      </c>
      <c r="AN222" s="47">
        <v>1989</v>
      </c>
      <c r="AO222" s="47">
        <v>328407179</v>
      </c>
      <c r="AP222" s="144"/>
      <c r="AQ222" s="144"/>
      <c r="AR222" s="47">
        <v>328407179</v>
      </c>
      <c r="AS222" s="144"/>
    </row>
    <row r="223" spans="1:45" ht="12.5">
      <c r="A223" s="4">
        <v>218</v>
      </c>
      <c r="B223" s="4" t="s">
        <v>236</v>
      </c>
      <c r="C223" s="4">
        <v>2102518820</v>
      </c>
      <c r="D223" s="4">
        <v>6806134274</v>
      </c>
      <c r="E223" s="148"/>
      <c r="F223" s="47" t="s">
        <v>1344</v>
      </c>
      <c r="G223" s="47" t="s">
        <v>1343</v>
      </c>
      <c r="H223" s="68" t="s">
        <v>248</v>
      </c>
      <c r="I223" s="142">
        <v>40284</v>
      </c>
      <c r="J223" s="47" t="s">
        <v>982</v>
      </c>
      <c r="K223" s="47">
        <v>68210003761</v>
      </c>
      <c r="L223" s="47" t="s">
        <v>2348</v>
      </c>
      <c r="M223" s="47" t="s">
        <v>2349</v>
      </c>
      <c r="N223" s="47" t="s">
        <v>2350</v>
      </c>
      <c r="O223" s="47" t="s">
        <v>1891</v>
      </c>
      <c r="P223" s="47" t="s">
        <v>2348</v>
      </c>
      <c r="Q223" s="47" t="s">
        <v>2349</v>
      </c>
      <c r="R223" s="47" t="s">
        <v>2350</v>
      </c>
      <c r="S223" s="47" t="s">
        <v>1891</v>
      </c>
      <c r="T223" s="47" t="s">
        <v>1891</v>
      </c>
      <c r="U223" s="144"/>
      <c r="V223" s="144"/>
      <c r="W223" s="47" t="s">
        <v>2351</v>
      </c>
      <c r="X223" s="47" t="s">
        <v>2352</v>
      </c>
      <c r="Y223" s="47" t="s">
        <v>2351</v>
      </c>
      <c r="Z223" s="47">
        <v>68210003761</v>
      </c>
      <c r="AA223" s="144"/>
      <c r="AB223" s="144"/>
      <c r="AC223" s="47" t="s">
        <v>2247</v>
      </c>
      <c r="AD223" s="47" t="s">
        <v>1893</v>
      </c>
      <c r="AE223" s="144"/>
      <c r="AF223" s="4">
        <v>0</v>
      </c>
      <c r="AG223" s="4">
        <v>0</v>
      </c>
      <c r="AH223" s="4">
        <v>1</v>
      </c>
      <c r="AI223" s="47" t="s">
        <v>2353</v>
      </c>
      <c r="AJ223" s="47" t="s">
        <v>1934</v>
      </c>
      <c r="AK223" s="47">
        <v>1982</v>
      </c>
      <c r="AL223" s="47" t="s">
        <v>2354</v>
      </c>
      <c r="AM223" s="47" t="s">
        <v>1934</v>
      </c>
      <c r="AN223" s="47">
        <v>1983</v>
      </c>
      <c r="AO223" s="47">
        <v>367488326</v>
      </c>
      <c r="AP223" s="144"/>
      <c r="AQ223" s="144"/>
      <c r="AR223" s="144"/>
      <c r="AS223" s="144"/>
    </row>
    <row r="224" spans="1:45" ht="12.5">
      <c r="A224" s="4">
        <v>219</v>
      </c>
      <c r="B224" s="4" t="s">
        <v>236</v>
      </c>
      <c r="C224" s="4">
        <v>2104289459</v>
      </c>
      <c r="D224" s="4">
        <v>6865202321</v>
      </c>
      <c r="E224" s="148"/>
      <c r="F224" s="47" t="s">
        <v>1236</v>
      </c>
      <c r="G224" s="47" t="s">
        <v>1345</v>
      </c>
      <c r="H224" s="68" t="s">
        <v>249</v>
      </c>
      <c r="I224" s="142">
        <v>40300</v>
      </c>
      <c r="J224" s="47" t="s">
        <v>977</v>
      </c>
      <c r="K224" s="47">
        <v>68310008890</v>
      </c>
      <c r="L224" s="144"/>
      <c r="M224" s="47" t="s">
        <v>1901</v>
      </c>
      <c r="N224" s="47" t="s">
        <v>2355</v>
      </c>
      <c r="O224" s="47" t="s">
        <v>1891</v>
      </c>
      <c r="P224" s="144"/>
      <c r="Q224" s="47" t="s">
        <v>1901</v>
      </c>
      <c r="R224" s="47" t="s">
        <v>2355</v>
      </c>
      <c r="S224" s="47" t="s">
        <v>1891</v>
      </c>
      <c r="T224" s="47" t="s">
        <v>1891</v>
      </c>
      <c r="U224" s="144"/>
      <c r="V224" s="144"/>
      <c r="W224" s="47" t="s">
        <v>1901</v>
      </c>
      <c r="X224" s="47" t="s">
        <v>2355</v>
      </c>
      <c r="Y224" s="47" t="s">
        <v>1891</v>
      </c>
      <c r="Z224" s="47">
        <v>68310008890</v>
      </c>
      <c r="AA224" s="149">
        <v>45513</v>
      </c>
      <c r="AB224" s="47" t="s">
        <v>2305</v>
      </c>
      <c r="AC224" s="47" t="s">
        <v>2356</v>
      </c>
      <c r="AD224" s="47" t="s">
        <v>1893</v>
      </c>
      <c r="AE224" s="144"/>
      <c r="AF224" s="4">
        <v>0</v>
      </c>
      <c r="AG224" s="4">
        <v>0</v>
      </c>
      <c r="AH224" s="4">
        <v>0</v>
      </c>
      <c r="AI224" s="47" t="s">
        <v>2357</v>
      </c>
      <c r="AJ224" s="47" t="s">
        <v>1939</v>
      </c>
      <c r="AK224" s="47">
        <v>1975</v>
      </c>
      <c r="AL224" s="47" t="s">
        <v>2358</v>
      </c>
      <c r="AM224" s="47" t="s">
        <v>1939</v>
      </c>
      <c r="AN224" s="47">
        <v>1982</v>
      </c>
      <c r="AO224" s="47">
        <v>979732249</v>
      </c>
      <c r="AP224" s="144"/>
      <c r="AQ224" s="144"/>
      <c r="AR224" s="47">
        <v>913103554</v>
      </c>
      <c r="AS224" s="144"/>
    </row>
    <row r="225" spans="1:45" ht="12.5">
      <c r="A225" s="4">
        <v>220</v>
      </c>
      <c r="B225" s="4" t="s">
        <v>236</v>
      </c>
      <c r="C225" s="4">
        <v>2102106196</v>
      </c>
      <c r="D225" s="4">
        <v>6865524199</v>
      </c>
      <c r="E225" s="148"/>
      <c r="F225" s="47" t="s">
        <v>1346</v>
      </c>
      <c r="G225" s="47" t="s">
        <v>1042</v>
      </c>
      <c r="H225" s="68" t="s">
        <v>250</v>
      </c>
      <c r="I225" s="143">
        <v>40501</v>
      </c>
      <c r="J225" s="47" t="s">
        <v>982</v>
      </c>
      <c r="K225" s="47">
        <v>17210001794</v>
      </c>
      <c r="L225" s="47" t="s">
        <v>1915</v>
      </c>
      <c r="M225" s="144"/>
      <c r="N225" s="47" t="s">
        <v>1897</v>
      </c>
      <c r="O225" s="47" t="s">
        <v>1891</v>
      </c>
      <c r="P225" s="47" t="s">
        <v>1915</v>
      </c>
      <c r="Q225" s="144"/>
      <c r="R225" s="47" t="s">
        <v>1897</v>
      </c>
      <c r="S225" s="47" t="s">
        <v>1891</v>
      </c>
      <c r="T225" s="47" t="s">
        <v>1989</v>
      </c>
      <c r="U225" s="144"/>
      <c r="V225" s="144"/>
      <c r="W225" s="47" t="s">
        <v>1989</v>
      </c>
      <c r="X225" s="144"/>
      <c r="Y225" s="144"/>
      <c r="Z225" s="47">
        <v>17210001794</v>
      </c>
      <c r="AA225" s="144"/>
      <c r="AB225" s="144"/>
      <c r="AC225" s="47" t="s">
        <v>2043</v>
      </c>
      <c r="AD225" s="47" t="s">
        <v>1893</v>
      </c>
      <c r="AE225" s="144"/>
      <c r="AF225" s="4">
        <v>0</v>
      </c>
      <c r="AG225" s="4">
        <v>0</v>
      </c>
      <c r="AH225" s="4">
        <v>1</v>
      </c>
      <c r="AI225" s="47" t="s">
        <v>2359</v>
      </c>
      <c r="AJ225" s="47" t="s">
        <v>1934</v>
      </c>
      <c r="AK225" s="47">
        <v>1983</v>
      </c>
      <c r="AL225" s="47" t="s">
        <v>2360</v>
      </c>
      <c r="AM225" s="47" t="s">
        <v>1934</v>
      </c>
      <c r="AN225" s="47">
        <v>1987</v>
      </c>
      <c r="AO225" s="47">
        <v>378080812</v>
      </c>
      <c r="AP225" s="144"/>
      <c r="AQ225" s="47">
        <v>889121737</v>
      </c>
      <c r="AR225" s="47">
        <v>378080812</v>
      </c>
      <c r="AS225" s="144"/>
    </row>
    <row r="226" spans="1:45" ht="12.5">
      <c r="A226" s="4">
        <v>221</v>
      </c>
      <c r="B226" s="4" t="s">
        <v>236</v>
      </c>
      <c r="C226" s="4">
        <v>2102598237</v>
      </c>
      <c r="D226" s="4">
        <v>6802737615</v>
      </c>
      <c r="E226" s="148"/>
      <c r="F226" s="47" t="s">
        <v>1143</v>
      </c>
      <c r="G226" s="47" t="s">
        <v>1347</v>
      </c>
      <c r="H226" s="68" t="s">
        <v>251</v>
      </c>
      <c r="I226" s="142">
        <v>40424</v>
      </c>
      <c r="J226" s="47" t="s">
        <v>982</v>
      </c>
      <c r="K226" s="47">
        <v>68210009014</v>
      </c>
      <c r="L226" s="47" t="s">
        <v>2341</v>
      </c>
      <c r="M226" s="144"/>
      <c r="N226" s="47" t="s">
        <v>2342</v>
      </c>
      <c r="O226" s="47" t="s">
        <v>1891</v>
      </c>
      <c r="P226" s="47" t="s">
        <v>2341</v>
      </c>
      <c r="Q226" s="144"/>
      <c r="R226" s="47" t="s">
        <v>2342</v>
      </c>
      <c r="S226" s="47" t="s">
        <v>1891</v>
      </c>
      <c r="T226" s="47" t="s">
        <v>1891</v>
      </c>
      <c r="U226" s="144"/>
      <c r="V226" s="144"/>
      <c r="W226" s="47" t="s">
        <v>1891</v>
      </c>
      <c r="X226" s="47" t="s">
        <v>2342</v>
      </c>
      <c r="Y226" s="47" t="s">
        <v>1891</v>
      </c>
      <c r="Z226" s="47">
        <v>68210009014</v>
      </c>
      <c r="AA226" s="144"/>
      <c r="AB226" s="144"/>
      <c r="AC226" s="47" t="s">
        <v>1232</v>
      </c>
      <c r="AD226" s="47" t="s">
        <v>2018</v>
      </c>
      <c r="AE226" s="144"/>
      <c r="AF226" s="4">
        <v>0</v>
      </c>
      <c r="AG226" s="4">
        <v>0</v>
      </c>
      <c r="AH226" s="4">
        <v>1</v>
      </c>
      <c r="AI226" s="47" t="s">
        <v>2361</v>
      </c>
      <c r="AJ226" s="47" t="s">
        <v>1934</v>
      </c>
      <c r="AK226" s="47">
        <v>1972</v>
      </c>
      <c r="AL226" s="47" t="s">
        <v>2362</v>
      </c>
      <c r="AM226" s="47" t="s">
        <v>1934</v>
      </c>
      <c r="AN226" s="47">
        <v>1972</v>
      </c>
      <c r="AO226" s="47">
        <v>854391697</v>
      </c>
      <c r="AP226" s="144"/>
      <c r="AQ226" s="47">
        <v>339652637</v>
      </c>
      <c r="AR226" s="144"/>
      <c r="AS226" s="144"/>
    </row>
    <row r="227" spans="1:45" ht="12.5">
      <c r="A227" s="4">
        <v>222</v>
      </c>
      <c r="B227" s="4" t="s">
        <v>236</v>
      </c>
      <c r="C227" s="4">
        <v>2106686645</v>
      </c>
      <c r="D227" s="4">
        <v>6865102383</v>
      </c>
      <c r="E227" s="148"/>
      <c r="F227" s="47" t="s">
        <v>1348</v>
      </c>
      <c r="G227" s="47" t="s">
        <v>1311</v>
      </c>
      <c r="H227" s="68" t="s">
        <v>252</v>
      </c>
      <c r="I227" s="142">
        <v>40379</v>
      </c>
      <c r="J227" s="47" t="s">
        <v>982</v>
      </c>
      <c r="K227" s="47">
        <v>68210004290</v>
      </c>
      <c r="L227" s="47" t="s">
        <v>2363</v>
      </c>
      <c r="M227" s="144"/>
      <c r="N227" s="47" t="s">
        <v>2309</v>
      </c>
      <c r="O227" s="47" t="s">
        <v>1891</v>
      </c>
      <c r="P227" s="47" t="s">
        <v>2363</v>
      </c>
      <c r="Q227" s="144"/>
      <c r="R227" s="47" t="s">
        <v>2309</v>
      </c>
      <c r="S227" s="47" t="s">
        <v>1891</v>
      </c>
      <c r="T227" s="47" t="s">
        <v>1891</v>
      </c>
      <c r="U227" s="144"/>
      <c r="V227" s="144"/>
      <c r="W227" s="47" t="s">
        <v>2310</v>
      </c>
      <c r="X227" s="144"/>
      <c r="Y227" s="144"/>
      <c r="Z227" s="47">
        <v>68210004290</v>
      </c>
      <c r="AA227" s="144"/>
      <c r="AB227" s="144"/>
      <c r="AC227" s="47" t="s">
        <v>1920</v>
      </c>
      <c r="AD227" s="47" t="s">
        <v>1893</v>
      </c>
      <c r="AE227" s="144"/>
      <c r="AF227" s="4">
        <v>0</v>
      </c>
      <c r="AG227" s="4">
        <v>0</v>
      </c>
      <c r="AH227" s="4">
        <v>1</v>
      </c>
      <c r="AI227" s="47" t="s">
        <v>2364</v>
      </c>
      <c r="AJ227" s="47" t="s">
        <v>1943</v>
      </c>
      <c r="AK227" s="47">
        <v>1989</v>
      </c>
      <c r="AL227" s="47" t="s">
        <v>2365</v>
      </c>
      <c r="AM227" s="47" t="s">
        <v>1943</v>
      </c>
      <c r="AN227" s="47">
        <v>1992</v>
      </c>
      <c r="AO227" s="47">
        <v>968775214</v>
      </c>
      <c r="AP227" s="144"/>
      <c r="AQ227" s="144"/>
      <c r="AR227" s="144"/>
      <c r="AS227" s="144"/>
    </row>
    <row r="228" spans="1:45" ht="12.5">
      <c r="A228" s="4">
        <v>223</v>
      </c>
      <c r="B228" s="4" t="s">
        <v>236</v>
      </c>
      <c r="C228" s="4">
        <v>2001290677</v>
      </c>
      <c r="D228" s="4">
        <v>6863842685</v>
      </c>
      <c r="E228" s="148"/>
      <c r="F228" s="47" t="s">
        <v>1349</v>
      </c>
      <c r="G228" s="47" t="s">
        <v>1108</v>
      </c>
      <c r="H228" s="68" t="s">
        <v>365</v>
      </c>
      <c r="I228" s="142">
        <v>39911</v>
      </c>
      <c r="J228" s="47" t="s">
        <v>977</v>
      </c>
      <c r="K228" s="47">
        <v>68309005329</v>
      </c>
      <c r="L228" s="47" t="s">
        <v>2366</v>
      </c>
      <c r="M228" s="47" t="s">
        <v>2367</v>
      </c>
      <c r="N228" s="47" t="s">
        <v>2368</v>
      </c>
      <c r="O228" s="47" t="s">
        <v>1891</v>
      </c>
      <c r="P228" s="47" t="s">
        <v>2366</v>
      </c>
      <c r="Q228" s="47" t="s">
        <v>2367</v>
      </c>
      <c r="R228" s="47" t="s">
        <v>2368</v>
      </c>
      <c r="S228" s="47" t="s">
        <v>1891</v>
      </c>
      <c r="T228" s="47" t="s">
        <v>1891</v>
      </c>
      <c r="U228" s="144"/>
      <c r="V228" s="144"/>
      <c r="W228" s="47" t="s">
        <v>1891</v>
      </c>
      <c r="X228" s="144"/>
      <c r="Y228" s="144"/>
      <c r="Z228" s="47">
        <v>68309005329</v>
      </c>
      <c r="AA228" s="144"/>
      <c r="AB228" s="144"/>
      <c r="AC228" s="47" t="s">
        <v>1892</v>
      </c>
      <c r="AD228" s="317" t="s">
        <v>2025</v>
      </c>
      <c r="AE228" s="318"/>
      <c r="AF228" s="4">
        <v>0</v>
      </c>
      <c r="AG228" s="4">
        <v>0</v>
      </c>
      <c r="AH228" s="4">
        <v>1</v>
      </c>
      <c r="AI228" s="47" t="s">
        <v>2369</v>
      </c>
      <c r="AJ228" s="47" t="s">
        <v>1934</v>
      </c>
      <c r="AK228" s="47">
        <v>1976</v>
      </c>
      <c r="AL228" s="47" t="s">
        <v>2370</v>
      </c>
      <c r="AM228" s="47" t="s">
        <v>1934</v>
      </c>
      <c r="AN228" s="47">
        <v>1971</v>
      </c>
      <c r="AO228" s="47">
        <v>393648500</v>
      </c>
      <c r="AP228" s="144"/>
      <c r="AQ228" s="144"/>
      <c r="AR228" s="144"/>
      <c r="AS228" s="144"/>
    </row>
    <row r="229" spans="1:45" ht="12.5">
      <c r="A229" s="4">
        <v>224</v>
      </c>
      <c r="B229" s="4" t="s">
        <v>236</v>
      </c>
      <c r="C229" s="4">
        <v>2102508794</v>
      </c>
      <c r="D229" s="4">
        <v>6819240784</v>
      </c>
      <c r="E229" s="148"/>
      <c r="F229" s="47" t="s">
        <v>1350</v>
      </c>
      <c r="G229" s="47" t="s">
        <v>1351</v>
      </c>
      <c r="H229" s="68" t="s">
        <v>253</v>
      </c>
      <c r="I229" s="142">
        <v>40385</v>
      </c>
      <c r="J229" s="47" t="s">
        <v>977</v>
      </c>
      <c r="K229" s="47">
        <v>68310008167</v>
      </c>
      <c r="L229" s="47" t="s">
        <v>2371</v>
      </c>
      <c r="M229" s="144"/>
      <c r="N229" s="47" t="s">
        <v>2372</v>
      </c>
      <c r="O229" s="47" t="s">
        <v>1891</v>
      </c>
      <c r="P229" s="47" t="s">
        <v>2371</v>
      </c>
      <c r="Q229" s="144"/>
      <c r="R229" s="47" t="s">
        <v>2372</v>
      </c>
      <c r="S229" s="47" t="s">
        <v>1891</v>
      </c>
      <c r="T229" s="47" t="s">
        <v>1891</v>
      </c>
      <c r="U229" s="144"/>
      <c r="V229" s="144"/>
      <c r="W229" s="47" t="s">
        <v>1891</v>
      </c>
      <c r="X229" s="144"/>
      <c r="Y229" s="144"/>
      <c r="Z229" s="47">
        <v>68310008167</v>
      </c>
      <c r="AA229" s="149">
        <v>45545</v>
      </c>
      <c r="AB229" s="47" t="s">
        <v>2305</v>
      </c>
      <c r="AC229" s="47" t="s">
        <v>1232</v>
      </c>
      <c r="AD229" s="47" t="s">
        <v>1893</v>
      </c>
      <c r="AE229" s="144"/>
      <c r="AF229" s="4">
        <v>0</v>
      </c>
      <c r="AG229" s="4">
        <v>0</v>
      </c>
      <c r="AH229" s="4">
        <v>1</v>
      </c>
      <c r="AI229" s="47" t="s">
        <v>2373</v>
      </c>
      <c r="AJ229" s="47" t="s">
        <v>1934</v>
      </c>
      <c r="AK229" s="47">
        <v>1980</v>
      </c>
      <c r="AL229" s="47" t="s">
        <v>2374</v>
      </c>
      <c r="AM229" s="47" t="s">
        <v>1934</v>
      </c>
      <c r="AN229" s="47">
        <v>1985</v>
      </c>
      <c r="AO229" s="47">
        <v>988161705</v>
      </c>
      <c r="AP229" s="144"/>
      <c r="AQ229" s="144"/>
      <c r="AR229" s="47">
        <v>988161705</v>
      </c>
      <c r="AS229" s="144"/>
    </row>
    <row r="230" spans="1:45" ht="12.5">
      <c r="A230" s="4">
        <v>225</v>
      </c>
      <c r="B230" s="4" t="s">
        <v>236</v>
      </c>
      <c r="C230" s="4">
        <v>2104296095</v>
      </c>
      <c r="D230" s="4">
        <v>6800833778</v>
      </c>
      <c r="E230" s="148"/>
      <c r="F230" s="47" t="s">
        <v>1352</v>
      </c>
      <c r="G230" s="47" t="s">
        <v>1353</v>
      </c>
      <c r="H230" s="68" t="s">
        <v>254</v>
      </c>
      <c r="I230" s="142">
        <v>40442</v>
      </c>
      <c r="J230" s="47" t="s">
        <v>977</v>
      </c>
      <c r="K230" s="47">
        <v>68310007353</v>
      </c>
      <c r="L230" s="144"/>
      <c r="M230" s="47" t="s">
        <v>2302</v>
      </c>
      <c r="N230" s="47" t="s">
        <v>2303</v>
      </c>
      <c r="O230" s="47" t="s">
        <v>1891</v>
      </c>
      <c r="P230" s="144"/>
      <c r="Q230" s="47" t="s">
        <v>2302</v>
      </c>
      <c r="R230" s="47" t="s">
        <v>2303</v>
      </c>
      <c r="S230" s="47" t="s">
        <v>1891</v>
      </c>
      <c r="T230" s="47" t="s">
        <v>1891</v>
      </c>
      <c r="U230" s="144"/>
      <c r="V230" s="144"/>
      <c r="W230" s="144"/>
      <c r="X230" s="144"/>
      <c r="Y230" s="144"/>
      <c r="Z230" s="47">
        <v>68310007353</v>
      </c>
      <c r="AA230" s="149">
        <v>45549</v>
      </c>
      <c r="AB230" s="47" t="s">
        <v>2375</v>
      </c>
      <c r="AC230" s="47" t="s">
        <v>2376</v>
      </c>
      <c r="AD230" s="47" t="s">
        <v>1893</v>
      </c>
      <c r="AE230" s="144"/>
      <c r="AF230" s="4">
        <v>0</v>
      </c>
      <c r="AG230" s="4">
        <v>0</v>
      </c>
      <c r="AH230" s="4">
        <v>0</v>
      </c>
      <c r="AI230" s="47" t="s">
        <v>2377</v>
      </c>
      <c r="AJ230" s="47" t="s">
        <v>1939</v>
      </c>
      <c r="AK230" s="47">
        <v>1986</v>
      </c>
      <c r="AL230" s="47" t="s">
        <v>2378</v>
      </c>
      <c r="AM230" s="47" t="s">
        <v>1939</v>
      </c>
      <c r="AN230" s="47">
        <v>1988</v>
      </c>
      <c r="AO230" s="47">
        <v>378565583</v>
      </c>
      <c r="AP230" s="144"/>
      <c r="AQ230" s="144"/>
      <c r="AR230" s="144"/>
      <c r="AS230" s="144"/>
    </row>
    <row r="231" spans="1:45" ht="12.5">
      <c r="A231" s="4">
        <v>226</v>
      </c>
      <c r="B231" s="4" t="s">
        <v>236</v>
      </c>
      <c r="C231" s="4">
        <v>2106686063</v>
      </c>
      <c r="D231" s="4">
        <v>6865106124</v>
      </c>
      <c r="E231" s="148"/>
      <c r="F231" s="47" t="s">
        <v>1354</v>
      </c>
      <c r="G231" s="47" t="s">
        <v>1355</v>
      </c>
      <c r="H231" s="68" t="s">
        <v>255</v>
      </c>
      <c r="I231" s="143">
        <v>40537</v>
      </c>
      <c r="J231" s="47" t="s">
        <v>982</v>
      </c>
      <c r="K231" s="47">
        <v>68210008656</v>
      </c>
      <c r="L231" s="47" t="s">
        <v>2379</v>
      </c>
      <c r="M231" s="144"/>
      <c r="N231" s="47" t="s">
        <v>2309</v>
      </c>
      <c r="O231" s="47" t="s">
        <v>1891</v>
      </c>
      <c r="P231" s="47" t="s">
        <v>2379</v>
      </c>
      <c r="Q231" s="144"/>
      <c r="R231" s="47" t="s">
        <v>2309</v>
      </c>
      <c r="S231" s="47" t="s">
        <v>1891</v>
      </c>
      <c r="T231" s="47" t="s">
        <v>1891</v>
      </c>
      <c r="U231" s="144"/>
      <c r="V231" s="144"/>
      <c r="W231" s="47" t="s">
        <v>2380</v>
      </c>
      <c r="X231" s="144"/>
      <c r="Y231" s="144"/>
      <c r="Z231" s="47">
        <v>68210008656</v>
      </c>
      <c r="AA231" s="144"/>
      <c r="AB231" s="144"/>
      <c r="AC231" s="47" t="s">
        <v>2381</v>
      </c>
      <c r="AD231" s="47" t="s">
        <v>1893</v>
      </c>
      <c r="AE231" s="144"/>
      <c r="AF231" s="4">
        <v>0</v>
      </c>
      <c r="AG231" s="4">
        <v>0</v>
      </c>
      <c r="AH231" s="4">
        <v>1</v>
      </c>
      <c r="AI231" s="47" t="s">
        <v>2382</v>
      </c>
      <c r="AJ231" s="47" t="s">
        <v>1939</v>
      </c>
      <c r="AK231" s="47">
        <v>1984</v>
      </c>
      <c r="AL231" s="47" t="s">
        <v>2383</v>
      </c>
      <c r="AM231" s="47" t="s">
        <v>1939</v>
      </c>
      <c r="AN231" s="47">
        <v>1985</v>
      </c>
      <c r="AO231" s="47">
        <v>916635007</v>
      </c>
      <c r="AP231" s="144"/>
      <c r="AQ231" s="47">
        <v>916635007</v>
      </c>
      <c r="AR231" s="47">
        <v>916635007</v>
      </c>
      <c r="AS231" s="144"/>
    </row>
    <row r="232" spans="1:45" ht="12.5">
      <c r="A232" s="4">
        <v>227</v>
      </c>
      <c r="B232" s="4" t="s">
        <v>236</v>
      </c>
      <c r="C232" s="4">
        <v>2104296059</v>
      </c>
      <c r="D232" s="4">
        <v>6802223282</v>
      </c>
      <c r="E232" s="148"/>
      <c r="F232" s="47" t="s">
        <v>1356</v>
      </c>
      <c r="G232" s="47" t="s">
        <v>1003</v>
      </c>
      <c r="H232" s="68" t="s">
        <v>1357</v>
      </c>
      <c r="I232" s="142">
        <v>40296</v>
      </c>
      <c r="J232" s="47" t="s">
        <v>977</v>
      </c>
      <c r="K232" s="47">
        <v>68310003085</v>
      </c>
      <c r="L232" s="144"/>
      <c r="M232" s="47" t="s">
        <v>2384</v>
      </c>
      <c r="N232" s="47" t="s">
        <v>2303</v>
      </c>
      <c r="O232" s="47" t="s">
        <v>1891</v>
      </c>
      <c r="P232" s="144"/>
      <c r="Q232" s="47" t="s">
        <v>2384</v>
      </c>
      <c r="R232" s="47" t="s">
        <v>2303</v>
      </c>
      <c r="S232" s="47" t="s">
        <v>1891</v>
      </c>
      <c r="T232" s="47" t="s">
        <v>1891</v>
      </c>
      <c r="U232" s="144"/>
      <c r="V232" s="144"/>
      <c r="W232" s="144"/>
      <c r="X232" s="144"/>
      <c r="Y232" s="144"/>
      <c r="Z232" s="47">
        <v>68310003085</v>
      </c>
      <c r="AA232" s="149">
        <v>45531</v>
      </c>
      <c r="AB232" s="47" t="s">
        <v>2375</v>
      </c>
      <c r="AC232" s="47" t="s">
        <v>1892</v>
      </c>
      <c r="AD232" s="47" t="s">
        <v>1893</v>
      </c>
      <c r="AE232" s="144"/>
      <c r="AF232" s="4">
        <v>0</v>
      </c>
      <c r="AG232" s="4">
        <v>0</v>
      </c>
      <c r="AH232" s="4">
        <v>0</v>
      </c>
      <c r="AI232" s="47" t="s">
        <v>2385</v>
      </c>
      <c r="AJ232" s="47" t="s">
        <v>1939</v>
      </c>
      <c r="AK232" s="47">
        <v>1992</v>
      </c>
      <c r="AL232" s="47" t="s">
        <v>2386</v>
      </c>
      <c r="AM232" s="47" t="s">
        <v>1939</v>
      </c>
      <c r="AN232" s="47">
        <v>1990</v>
      </c>
      <c r="AO232" s="47">
        <v>374151805</v>
      </c>
      <c r="AP232" s="144"/>
      <c r="AQ232" s="144"/>
      <c r="AR232" s="144"/>
      <c r="AS232" s="144"/>
    </row>
    <row r="233" spans="1:45" ht="12.5">
      <c r="A233" s="4">
        <v>228</v>
      </c>
      <c r="B233" s="4" t="s">
        <v>236</v>
      </c>
      <c r="C233" s="4">
        <v>2104298848</v>
      </c>
      <c r="D233" s="4">
        <v>6865202367</v>
      </c>
      <c r="E233" s="148"/>
      <c r="F233" s="47" t="s">
        <v>1358</v>
      </c>
      <c r="G233" s="47" t="s">
        <v>1359</v>
      </c>
      <c r="H233" s="68" t="s">
        <v>256</v>
      </c>
      <c r="I233" s="142">
        <v>40364</v>
      </c>
      <c r="J233" s="47" t="s">
        <v>977</v>
      </c>
      <c r="K233" s="47">
        <v>68310006924</v>
      </c>
      <c r="L233" s="144"/>
      <c r="M233" s="47" t="s">
        <v>2387</v>
      </c>
      <c r="N233" s="47" t="s">
        <v>2388</v>
      </c>
      <c r="O233" s="47" t="s">
        <v>1891</v>
      </c>
      <c r="P233" s="144"/>
      <c r="Q233" s="47" t="s">
        <v>2387</v>
      </c>
      <c r="R233" s="47" t="s">
        <v>2388</v>
      </c>
      <c r="S233" s="47" t="s">
        <v>1891</v>
      </c>
      <c r="T233" s="47" t="s">
        <v>1891</v>
      </c>
      <c r="U233" s="144"/>
      <c r="V233" s="144"/>
      <c r="W233" s="144"/>
      <c r="X233" s="144"/>
      <c r="Y233" s="144"/>
      <c r="Z233" s="47">
        <v>68310006924</v>
      </c>
      <c r="AA233" s="149">
        <v>45531</v>
      </c>
      <c r="AB233" s="47" t="s">
        <v>2314</v>
      </c>
      <c r="AC233" s="47" t="s">
        <v>2043</v>
      </c>
      <c r="AD233" s="47" t="s">
        <v>1893</v>
      </c>
      <c r="AE233" s="144"/>
      <c r="AF233" s="4">
        <v>0</v>
      </c>
      <c r="AG233" s="4">
        <v>0</v>
      </c>
      <c r="AH233" s="4">
        <v>1</v>
      </c>
      <c r="AI233" s="47" t="s">
        <v>2389</v>
      </c>
      <c r="AJ233" s="47" t="s">
        <v>1934</v>
      </c>
      <c r="AK233" s="47">
        <v>1986</v>
      </c>
      <c r="AL233" s="47" t="s">
        <v>2390</v>
      </c>
      <c r="AM233" s="47" t="s">
        <v>1934</v>
      </c>
      <c r="AN233" s="47">
        <v>1990</v>
      </c>
      <c r="AO233" s="47">
        <v>382467759</v>
      </c>
      <c r="AP233" s="144"/>
      <c r="AQ233" s="144"/>
      <c r="AR233" s="47">
        <v>377096874</v>
      </c>
      <c r="AS233" s="144"/>
    </row>
    <row r="234" spans="1:45" ht="12.5">
      <c r="A234" s="4">
        <v>229</v>
      </c>
      <c r="B234" s="4" t="s">
        <v>236</v>
      </c>
      <c r="C234" s="4">
        <v>2102750704</v>
      </c>
      <c r="D234" s="4">
        <v>6801671501</v>
      </c>
      <c r="E234" s="148"/>
      <c r="F234" s="47" t="s">
        <v>1360</v>
      </c>
      <c r="G234" s="47" t="s">
        <v>1167</v>
      </c>
      <c r="H234" s="68" t="s">
        <v>257</v>
      </c>
      <c r="I234" s="142">
        <v>40188</v>
      </c>
      <c r="J234" s="47" t="s">
        <v>977</v>
      </c>
      <c r="K234" s="47">
        <v>68310011304</v>
      </c>
      <c r="L234" s="47" t="s">
        <v>2391</v>
      </c>
      <c r="M234" s="144"/>
      <c r="N234" s="47" t="s">
        <v>2350</v>
      </c>
      <c r="O234" s="47" t="s">
        <v>1891</v>
      </c>
      <c r="P234" s="47" t="s">
        <v>2391</v>
      </c>
      <c r="Q234" s="144"/>
      <c r="R234" s="47" t="s">
        <v>2350</v>
      </c>
      <c r="S234" s="47" t="s">
        <v>1891</v>
      </c>
      <c r="T234" s="47" t="s">
        <v>1891</v>
      </c>
      <c r="U234" s="144"/>
      <c r="V234" s="144"/>
      <c r="W234" s="47" t="s">
        <v>1891</v>
      </c>
      <c r="X234" s="144"/>
      <c r="Y234" s="144"/>
      <c r="Z234" s="47">
        <v>68310011304</v>
      </c>
      <c r="AA234" s="149">
        <v>45533</v>
      </c>
      <c r="AB234" s="47" t="s">
        <v>2314</v>
      </c>
      <c r="AC234" s="47" t="s">
        <v>1232</v>
      </c>
      <c r="AD234" s="47" t="s">
        <v>1893</v>
      </c>
      <c r="AE234" s="144"/>
      <c r="AF234" s="4">
        <v>0</v>
      </c>
      <c r="AG234" s="4">
        <v>0</v>
      </c>
      <c r="AH234" s="4">
        <v>1</v>
      </c>
      <c r="AI234" s="47" t="s">
        <v>2392</v>
      </c>
      <c r="AJ234" s="47" t="s">
        <v>1934</v>
      </c>
      <c r="AK234" s="47">
        <v>1955</v>
      </c>
      <c r="AL234" s="47" t="s">
        <v>2393</v>
      </c>
      <c r="AM234" s="47" t="s">
        <v>1934</v>
      </c>
      <c r="AN234" s="47">
        <v>1960</v>
      </c>
      <c r="AO234" s="47">
        <v>375128909</v>
      </c>
      <c r="AP234" s="144"/>
      <c r="AQ234" s="144"/>
      <c r="AR234" s="47">
        <v>385809606</v>
      </c>
      <c r="AS234" s="144"/>
    </row>
    <row r="235" spans="1:45" ht="12.5">
      <c r="A235" s="4">
        <v>230</v>
      </c>
      <c r="B235" s="4" t="s">
        <v>236</v>
      </c>
      <c r="C235" s="4">
        <v>2102511326</v>
      </c>
      <c r="D235" s="4">
        <v>6864706805</v>
      </c>
      <c r="E235" s="148"/>
      <c r="F235" s="47" t="s">
        <v>1361</v>
      </c>
      <c r="G235" s="47" t="s">
        <v>1068</v>
      </c>
      <c r="H235" s="68" t="s">
        <v>258</v>
      </c>
      <c r="I235" s="142">
        <v>40425</v>
      </c>
      <c r="J235" s="47" t="s">
        <v>977</v>
      </c>
      <c r="K235" s="47">
        <v>68310009593</v>
      </c>
      <c r="L235" s="47" t="s">
        <v>2394</v>
      </c>
      <c r="M235" s="144"/>
      <c r="N235" s="47" t="s">
        <v>2350</v>
      </c>
      <c r="O235" s="47" t="s">
        <v>1891</v>
      </c>
      <c r="P235" s="47" t="s">
        <v>2394</v>
      </c>
      <c r="Q235" s="144"/>
      <c r="R235" s="47" t="s">
        <v>2350</v>
      </c>
      <c r="S235" s="47" t="s">
        <v>1891</v>
      </c>
      <c r="T235" s="47" t="s">
        <v>1891</v>
      </c>
      <c r="U235" s="144"/>
      <c r="V235" s="144"/>
      <c r="W235" s="47" t="s">
        <v>1891</v>
      </c>
      <c r="X235" s="144"/>
      <c r="Y235" s="144"/>
      <c r="Z235" s="47">
        <v>68310009593</v>
      </c>
      <c r="AA235" s="149">
        <v>45534</v>
      </c>
      <c r="AB235" s="47" t="s">
        <v>2314</v>
      </c>
      <c r="AC235" s="47" t="s">
        <v>1232</v>
      </c>
      <c r="AD235" s="47" t="s">
        <v>1893</v>
      </c>
      <c r="AE235" s="144"/>
      <c r="AF235" s="4">
        <v>0</v>
      </c>
      <c r="AG235" s="4">
        <v>0</v>
      </c>
      <c r="AH235" s="4">
        <v>1</v>
      </c>
      <c r="AI235" s="47" t="s">
        <v>2395</v>
      </c>
      <c r="AJ235" s="47" t="s">
        <v>1934</v>
      </c>
      <c r="AK235" s="47">
        <v>1986</v>
      </c>
      <c r="AL235" s="47" t="s">
        <v>2396</v>
      </c>
      <c r="AM235" s="47" t="s">
        <v>1934</v>
      </c>
      <c r="AN235" s="47">
        <v>1980</v>
      </c>
      <c r="AO235" s="47">
        <v>398520422</v>
      </c>
      <c r="AP235" s="144"/>
      <c r="AQ235" s="144"/>
      <c r="AR235" s="47">
        <v>398520422</v>
      </c>
      <c r="AS235" s="144"/>
    </row>
    <row r="236" spans="1:45" ht="12.5">
      <c r="A236" s="4">
        <v>231</v>
      </c>
      <c r="B236" s="4" t="s">
        <v>236</v>
      </c>
      <c r="C236" s="4">
        <v>2106690543</v>
      </c>
      <c r="D236" s="4">
        <v>6865110766</v>
      </c>
      <c r="E236" s="148"/>
      <c r="F236" s="47" t="s">
        <v>1362</v>
      </c>
      <c r="G236" s="47" t="s">
        <v>1363</v>
      </c>
      <c r="H236" s="68" t="s">
        <v>259</v>
      </c>
      <c r="I236" s="142">
        <v>40445</v>
      </c>
      <c r="J236" s="47" t="s">
        <v>977</v>
      </c>
      <c r="K236" s="47">
        <v>68310001133</v>
      </c>
      <c r="L236" s="47" t="s">
        <v>2397</v>
      </c>
      <c r="M236" s="144"/>
      <c r="N236" s="47" t="s">
        <v>2398</v>
      </c>
      <c r="O236" s="47" t="s">
        <v>1891</v>
      </c>
      <c r="P236" s="47" t="s">
        <v>2397</v>
      </c>
      <c r="Q236" s="144"/>
      <c r="R236" s="47" t="s">
        <v>2398</v>
      </c>
      <c r="S236" s="47" t="s">
        <v>1891</v>
      </c>
      <c r="T236" s="47" t="s">
        <v>1891</v>
      </c>
      <c r="U236" s="144"/>
      <c r="V236" s="144"/>
      <c r="W236" s="47" t="s">
        <v>1891</v>
      </c>
      <c r="X236" s="144"/>
      <c r="Y236" s="144"/>
      <c r="Z236" s="47">
        <v>68310001133</v>
      </c>
      <c r="AA236" s="144"/>
      <c r="AB236" s="144"/>
      <c r="AC236" s="47" t="s">
        <v>1232</v>
      </c>
      <c r="AD236" s="47" t="s">
        <v>1893</v>
      </c>
      <c r="AE236" s="144"/>
      <c r="AF236" s="4">
        <v>0</v>
      </c>
      <c r="AG236" s="4">
        <v>0</v>
      </c>
      <c r="AH236" s="4">
        <v>1</v>
      </c>
      <c r="AI236" s="47" t="s">
        <v>2399</v>
      </c>
      <c r="AJ236" s="47" t="s">
        <v>1943</v>
      </c>
      <c r="AK236" s="47">
        <v>1984</v>
      </c>
      <c r="AL236" s="47" t="s">
        <v>2400</v>
      </c>
      <c r="AM236" s="47" t="s">
        <v>1943</v>
      </c>
      <c r="AN236" s="47">
        <v>1983</v>
      </c>
      <c r="AO236" s="47">
        <v>392581316</v>
      </c>
      <c r="AP236" s="144"/>
      <c r="AQ236" s="144"/>
      <c r="AR236" s="144"/>
      <c r="AS236" s="144"/>
    </row>
    <row r="237" spans="1:45" ht="12.5">
      <c r="A237" s="4">
        <v>232</v>
      </c>
      <c r="B237" s="4" t="s">
        <v>236</v>
      </c>
      <c r="C237" s="4">
        <v>2104298913</v>
      </c>
      <c r="D237" s="4">
        <v>6865202370</v>
      </c>
      <c r="E237" s="148"/>
      <c r="F237" s="47" t="s">
        <v>1364</v>
      </c>
      <c r="G237" s="47" t="s">
        <v>1365</v>
      </c>
      <c r="H237" s="68" t="s">
        <v>260</v>
      </c>
      <c r="I237" s="142">
        <v>40245</v>
      </c>
      <c r="J237" s="47" t="s">
        <v>977</v>
      </c>
      <c r="K237" s="47">
        <v>68310007240</v>
      </c>
      <c r="L237" s="144"/>
      <c r="M237" s="47" t="s">
        <v>2401</v>
      </c>
      <c r="N237" s="47" t="s">
        <v>2303</v>
      </c>
      <c r="O237" s="47" t="s">
        <v>1891</v>
      </c>
      <c r="P237" s="144"/>
      <c r="Q237" s="47" t="s">
        <v>2401</v>
      </c>
      <c r="R237" s="47" t="s">
        <v>2303</v>
      </c>
      <c r="S237" s="47" t="s">
        <v>1891</v>
      </c>
      <c r="T237" s="47" t="s">
        <v>1891</v>
      </c>
      <c r="U237" s="144"/>
      <c r="V237" s="144"/>
      <c r="W237" s="144"/>
      <c r="X237" s="144"/>
      <c r="Y237" s="144"/>
      <c r="Z237" s="47">
        <v>68310007240</v>
      </c>
      <c r="AA237" s="149">
        <v>45462</v>
      </c>
      <c r="AB237" s="47" t="s">
        <v>2402</v>
      </c>
      <c r="AC237" s="47" t="s">
        <v>2376</v>
      </c>
      <c r="AD237" s="47" t="s">
        <v>1893</v>
      </c>
      <c r="AE237" s="144"/>
      <c r="AF237" s="4">
        <v>0</v>
      </c>
      <c r="AG237" s="4">
        <v>0</v>
      </c>
      <c r="AH237" s="4">
        <v>1</v>
      </c>
      <c r="AI237" s="47" t="s">
        <v>2403</v>
      </c>
      <c r="AJ237" s="47" t="s">
        <v>1934</v>
      </c>
      <c r="AK237" s="47">
        <v>1989</v>
      </c>
      <c r="AL237" s="47" t="s">
        <v>2404</v>
      </c>
      <c r="AM237" s="47" t="s">
        <v>1934</v>
      </c>
      <c r="AN237" s="47">
        <v>1990</v>
      </c>
      <c r="AO237" s="47">
        <v>944348927</v>
      </c>
      <c r="AP237" s="144"/>
      <c r="AQ237" s="144"/>
      <c r="AR237" s="144"/>
      <c r="AS237" s="144"/>
    </row>
    <row r="238" spans="1:45" ht="12.5">
      <c r="A238" s="4">
        <v>233</v>
      </c>
      <c r="B238" s="4" t="s">
        <v>236</v>
      </c>
      <c r="C238" s="4">
        <v>2007570914</v>
      </c>
      <c r="D238" s="4">
        <v>6800618801</v>
      </c>
      <c r="E238" s="148"/>
      <c r="F238" s="47" t="s">
        <v>1366</v>
      </c>
      <c r="G238" s="47" t="s">
        <v>1367</v>
      </c>
      <c r="H238" s="68" t="s">
        <v>261</v>
      </c>
      <c r="I238" s="142">
        <v>40239</v>
      </c>
      <c r="J238" s="47" t="s">
        <v>977</v>
      </c>
      <c r="K238" s="47">
        <v>68310003361</v>
      </c>
      <c r="L238" s="47" t="s">
        <v>2405</v>
      </c>
      <c r="M238" s="144"/>
      <c r="N238" s="47" t="s">
        <v>2355</v>
      </c>
      <c r="O238" s="47" t="s">
        <v>1891</v>
      </c>
      <c r="P238" s="47" t="s">
        <v>2405</v>
      </c>
      <c r="Q238" s="144"/>
      <c r="R238" s="47" t="s">
        <v>2355</v>
      </c>
      <c r="S238" s="47" t="s">
        <v>1891</v>
      </c>
      <c r="T238" s="47" t="s">
        <v>1891</v>
      </c>
      <c r="U238" s="144"/>
      <c r="V238" s="144"/>
      <c r="W238" s="47" t="s">
        <v>1891</v>
      </c>
      <c r="X238" s="144"/>
      <c r="Y238" s="144"/>
      <c r="Z238" s="47">
        <v>68310003361</v>
      </c>
      <c r="AA238" s="144"/>
      <c r="AB238" s="144"/>
      <c r="AC238" s="47" t="s">
        <v>1892</v>
      </c>
      <c r="AD238" s="47" t="s">
        <v>1893</v>
      </c>
      <c r="AE238" s="144"/>
      <c r="AF238" s="4">
        <v>0</v>
      </c>
      <c r="AG238" s="4">
        <v>0</v>
      </c>
      <c r="AH238" s="4">
        <v>1</v>
      </c>
      <c r="AI238" s="47" t="s">
        <v>2406</v>
      </c>
      <c r="AJ238" s="47" t="s">
        <v>1939</v>
      </c>
      <c r="AK238" s="47">
        <v>1989</v>
      </c>
      <c r="AL238" s="47" t="s">
        <v>2407</v>
      </c>
      <c r="AM238" s="47" t="s">
        <v>1939</v>
      </c>
      <c r="AN238" s="47">
        <v>1988</v>
      </c>
      <c r="AO238" s="47">
        <v>344840070</v>
      </c>
      <c r="AP238" s="144"/>
      <c r="AQ238" s="47">
        <v>337754107</v>
      </c>
      <c r="AR238" s="47">
        <v>344840070</v>
      </c>
      <c r="AS238" s="144"/>
    </row>
    <row r="239" spans="1:45" ht="12.5">
      <c r="A239" s="4">
        <v>234</v>
      </c>
      <c r="B239" s="4" t="s">
        <v>236</v>
      </c>
      <c r="C239" s="4">
        <v>2001272135</v>
      </c>
      <c r="D239" s="4">
        <v>6822378322</v>
      </c>
      <c r="E239" s="148"/>
      <c r="F239" s="47" t="s">
        <v>1368</v>
      </c>
      <c r="G239" s="47" t="s">
        <v>1369</v>
      </c>
      <c r="H239" s="68" t="s">
        <v>262</v>
      </c>
      <c r="I239" s="142">
        <v>40186</v>
      </c>
      <c r="J239" s="47" t="s">
        <v>977</v>
      </c>
      <c r="K239" s="47">
        <v>68310006694</v>
      </c>
      <c r="L239" s="47" t="s">
        <v>2408</v>
      </c>
      <c r="M239" s="47" t="s">
        <v>2409</v>
      </c>
      <c r="N239" s="47" t="s">
        <v>2328</v>
      </c>
      <c r="O239" s="47" t="s">
        <v>1891</v>
      </c>
      <c r="P239" s="47" t="s">
        <v>2408</v>
      </c>
      <c r="Q239" s="47" t="s">
        <v>2409</v>
      </c>
      <c r="R239" s="47" t="s">
        <v>2328</v>
      </c>
      <c r="S239" s="47" t="s">
        <v>1891</v>
      </c>
      <c r="T239" s="47" t="s">
        <v>2001</v>
      </c>
      <c r="U239" s="144"/>
      <c r="V239" s="144"/>
      <c r="W239" s="47" t="s">
        <v>1891</v>
      </c>
      <c r="X239" s="144"/>
      <c r="Y239" s="144"/>
      <c r="Z239" s="47">
        <v>68310006694</v>
      </c>
      <c r="AA239" s="144"/>
      <c r="AB239" s="144"/>
      <c r="AC239" s="47" t="s">
        <v>2410</v>
      </c>
      <c r="AD239" s="47" t="s">
        <v>1893</v>
      </c>
      <c r="AE239" s="144"/>
      <c r="AF239" s="4">
        <v>0</v>
      </c>
      <c r="AG239" s="4">
        <v>0</v>
      </c>
      <c r="AH239" s="4">
        <v>1</v>
      </c>
      <c r="AI239" s="47" t="s">
        <v>2411</v>
      </c>
      <c r="AJ239" s="144"/>
      <c r="AK239" s="47">
        <v>1973</v>
      </c>
      <c r="AL239" s="47" t="s">
        <v>2412</v>
      </c>
      <c r="AM239" s="144"/>
      <c r="AN239" s="47">
        <v>1976</v>
      </c>
      <c r="AO239" s="47">
        <v>919326710</v>
      </c>
      <c r="AP239" s="144"/>
      <c r="AQ239" s="144"/>
      <c r="AR239" s="144"/>
      <c r="AS239" s="144"/>
    </row>
    <row r="240" spans="1:45" ht="12.5">
      <c r="A240" s="4">
        <v>235</v>
      </c>
      <c r="B240" s="4" t="s">
        <v>236</v>
      </c>
      <c r="C240" s="4">
        <v>2001274599</v>
      </c>
      <c r="D240" s="4">
        <v>6802551494</v>
      </c>
      <c r="E240" s="148"/>
      <c r="F240" s="47" t="s">
        <v>1370</v>
      </c>
      <c r="G240" s="47" t="s">
        <v>1076</v>
      </c>
      <c r="H240" s="68" t="s">
        <v>263</v>
      </c>
      <c r="I240" s="142">
        <v>40412</v>
      </c>
      <c r="J240" s="47" t="s">
        <v>977</v>
      </c>
      <c r="K240" s="47">
        <v>68310000999</v>
      </c>
      <c r="L240" s="47" t="s">
        <v>2413</v>
      </c>
      <c r="M240" s="47" t="s">
        <v>2414</v>
      </c>
      <c r="N240" s="47" t="s">
        <v>2415</v>
      </c>
      <c r="O240" s="47" t="s">
        <v>1891</v>
      </c>
      <c r="P240" s="47" t="s">
        <v>2413</v>
      </c>
      <c r="Q240" s="47" t="s">
        <v>2414</v>
      </c>
      <c r="R240" s="47" t="s">
        <v>2415</v>
      </c>
      <c r="S240" s="47" t="s">
        <v>1891</v>
      </c>
      <c r="T240" s="47" t="s">
        <v>1891</v>
      </c>
      <c r="U240" s="144"/>
      <c r="V240" s="144"/>
      <c r="W240" s="47" t="s">
        <v>1891</v>
      </c>
      <c r="X240" s="144"/>
      <c r="Y240" s="144"/>
      <c r="Z240" s="47">
        <v>68310000999</v>
      </c>
      <c r="AA240" s="144"/>
      <c r="AB240" s="144"/>
      <c r="AC240" s="47" t="s">
        <v>2410</v>
      </c>
      <c r="AD240" s="317" t="s">
        <v>2025</v>
      </c>
      <c r="AE240" s="318"/>
      <c r="AF240" s="4">
        <v>0</v>
      </c>
      <c r="AG240" s="4">
        <v>0</v>
      </c>
      <c r="AH240" s="4">
        <v>1</v>
      </c>
      <c r="AI240" s="47" t="s">
        <v>2416</v>
      </c>
      <c r="AJ240" s="47" t="s">
        <v>1934</v>
      </c>
      <c r="AK240" s="47">
        <v>1982</v>
      </c>
      <c r="AL240" s="47" t="s">
        <v>2417</v>
      </c>
      <c r="AM240" s="47" t="s">
        <v>1934</v>
      </c>
      <c r="AN240" s="47">
        <v>1988</v>
      </c>
      <c r="AO240" s="47">
        <v>383397949</v>
      </c>
      <c r="AP240" s="144"/>
      <c r="AQ240" s="144"/>
      <c r="AR240" s="144"/>
      <c r="AS240" s="144"/>
    </row>
    <row r="241" spans="1:45" ht="12.5">
      <c r="A241" s="4">
        <v>236</v>
      </c>
      <c r="B241" s="4" t="s">
        <v>236</v>
      </c>
      <c r="C241" s="4">
        <v>2104291851</v>
      </c>
      <c r="D241" s="4">
        <v>6865202327</v>
      </c>
      <c r="E241" s="148"/>
      <c r="F241" s="47" t="s">
        <v>1328</v>
      </c>
      <c r="G241" s="47" t="s">
        <v>1076</v>
      </c>
      <c r="H241" s="68" t="s">
        <v>264</v>
      </c>
      <c r="I241" s="142">
        <v>40446</v>
      </c>
      <c r="J241" s="47" t="s">
        <v>977</v>
      </c>
      <c r="K241" s="47">
        <v>68310001612</v>
      </c>
      <c r="L241" s="144"/>
      <c r="M241" s="47" t="s">
        <v>1915</v>
      </c>
      <c r="N241" s="47" t="s">
        <v>2355</v>
      </c>
      <c r="O241" s="47" t="s">
        <v>1891</v>
      </c>
      <c r="P241" s="144"/>
      <c r="Q241" s="47" t="s">
        <v>1915</v>
      </c>
      <c r="R241" s="47" t="s">
        <v>2355</v>
      </c>
      <c r="S241" s="47" t="s">
        <v>1891</v>
      </c>
      <c r="T241" s="47" t="s">
        <v>1891</v>
      </c>
      <c r="U241" s="144"/>
      <c r="V241" s="144"/>
      <c r="W241" s="47" t="s">
        <v>1915</v>
      </c>
      <c r="X241" s="47" t="s">
        <v>2355</v>
      </c>
      <c r="Y241" s="47" t="s">
        <v>1891</v>
      </c>
      <c r="Z241" s="47">
        <v>68310001612</v>
      </c>
      <c r="AA241" s="149">
        <v>45513</v>
      </c>
      <c r="AB241" s="47" t="s">
        <v>2305</v>
      </c>
      <c r="AC241" s="47" t="s">
        <v>2356</v>
      </c>
      <c r="AD241" s="47" t="s">
        <v>1893</v>
      </c>
      <c r="AE241" s="144"/>
      <c r="AF241" s="4">
        <v>0</v>
      </c>
      <c r="AG241" s="4">
        <v>0</v>
      </c>
      <c r="AH241" s="4">
        <v>0</v>
      </c>
      <c r="AI241" s="47" t="s">
        <v>2418</v>
      </c>
      <c r="AJ241" s="47" t="s">
        <v>1939</v>
      </c>
      <c r="AK241" s="47">
        <v>1987</v>
      </c>
      <c r="AL241" s="47" t="s">
        <v>2419</v>
      </c>
      <c r="AM241" s="47" t="s">
        <v>1939</v>
      </c>
      <c r="AN241" s="47">
        <v>1988</v>
      </c>
      <c r="AO241" s="47">
        <v>385493126</v>
      </c>
      <c r="AP241" s="144"/>
      <c r="AQ241" s="144"/>
      <c r="AR241" s="47">
        <v>792007519</v>
      </c>
      <c r="AS241" s="144"/>
    </row>
    <row r="242" spans="1:45" ht="12.5">
      <c r="A242" s="4">
        <v>237</v>
      </c>
      <c r="B242" s="4" t="s">
        <v>236</v>
      </c>
      <c r="C242" s="4">
        <v>2102751930</v>
      </c>
      <c r="D242" s="4">
        <v>6888254776</v>
      </c>
      <c r="E242" s="148"/>
      <c r="F242" s="47" t="s">
        <v>1143</v>
      </c>
      <c r="G242" s="47" t="s">
        <v>1371</v>
      </c>
      <c r="H242" s="68" t="s">
        <v>265</v>
      </c>
      <c r="I242" s="143">
        <v>40539</v>
      </c>
      <c r="J242" s="47" t="s">
        <v>977</v>
      </c>
      <c r="K242" s="47">
        <v>68310000058</v>
      </c>
      <c r="L242" s="47" t="s">
        <v>2420</v>
      </c>
      <c r="M242" s="144"/>
      <c r="N242" s="47" t="s">
        <v>2421</v>
      </c>
      <c r="O242" s="47" t="s">
        <v>1891</v>
      </c>
      <c r="P242" s="47" t="s">
        <v>2420</v>
      </c>
      <c r="Q242" s="144"/>
      <c r="R242" s="47" t="s">
        <v>2421</v>
      </c>
      <c r="S242" s="47" t="s">
        <v>1891</v>
      </c>
      <c r="T242" s="47" t="s">
        <v>1891</v>
      </c>
      <c r="U242" s="144"/>
      <c r="V242" s="144"/>
      <c r="W242" s="47" t="s">
        <v>1891</v>
      </c>
      <c r="X242" s="144"/>
      <c r="Y242" s="144"/>
      <c r="Z242" s="47">
        <v>68310000058</v>
      </c>
      <c r="AA242" s="149">
        <v>45541</v>
      </c>
      <c r="AB242" s="47" t="s">
        <v>2314</v>
      </c>
      <c r="AC242" s="47" t="s">
        <v>1937</v>
      </c>
      <c r="AD242" s="47" t="s">
        <v>1893</v>
      </c>
      <c r="AE242" s="144"/>
      <c r="AF242" s="4">
        <v>0</v>
      </c>
      <c r="AG242" s="4">
        <v>0</v>
      </c>
      <c r="AH242" s="4">
        <v>1</v>
      </c>
      <c r="AI242" s="47" t="s">
        <v>2422</v>
      </c>
      <c r="AJ242" s="47" t="s">
        <v>1934</v>
      </c>
      <c r="AK242" s="47">
        <v>1986</v>
      </c>
      <c r="AL242" s="47" t="s">
        <v>2423</v>
      </c>
      <c r="AM242" s="47" t="s">
        <v>1934</v>
      </c>
      <c r="AN242" s="47">
        <v>1985</v>
      </c>
      <c r="AO242" s="47">
        <v>971541374</v>
      </c>
      <c r="AP242" s="144"/>
      <c r="AQ242" s="144"/>
      <c r="AR242" s="47">
        <v>365244380</v>
      </c>
      <c r="AS242" s="144"/>
    </row>
    <row r="243" spans="1:45" ht="12.5">
      <c r="A243" s="4">
        <v>238</v>
      </c>
      <c r="B243" s="4" t="s">
        <v>236</v>
      </c>
      <c r="C243" s="4">
        <v>2001293036</v>
      </c>
      <c r="D243" s="4">
        <v>6855985240</v>
      </c>
      <c r="E243" s="148"/>
      <c r="F243" s="47" t="s">
        <v>1372</v>
      </c>
      <c r="G243" s="47" t="s">
        <v>1373</v>
      </c>
      <c r="H243" s="68" t="s">
        <v>266</v>
      </c>
      <c r="I243" s="143">
        <v>40537</v>
      </c>
      <c r="J243" s="47" t="s">
        <v>977</v>
      </c>
      <c r="K243" s="47">
        <v>68310010120</v>
      </c>
      <c r="L243" s="47" t="s">
        <v>2424</v>
      </c>
      <c r="M243" s="47" t="s">
        <v>2425</v>
      </c>
      <c r="N243" s="144"/>
      <c r="O243" s="47" t="s">
        <v>1891</v>
      </c>
      <c r="P243" s="47" t="s">
        <v>2424</v>
      </c>
      <c r="Q243" s="47" t="s">
        <v>2425</v>
      </c>
      <c r="R243" s="144"/>
      <c r="S243" s="47" t="s">
        <v>1891</v>
      </c>
      <c r="T243" s="47" t="s">
        <v>1891</v>
      </c>
      <c r="U243" s="144"/>
      <c r="V243" s="144"/>
      <c r="W243" s="47" t="s">
        <v>1891</v>
      </c>
      <c r="X243" s="144"/>
      <c r="Y243" s="144"/>
      <c r="Z243" s="47">
        <v>68310010120</v>
      </c>
      <c r="AA243" s="144"/>
      <c r="AB243" s="144"/>
      <c r="AC243" s="47" t="s">
        <v>1892</v>
      </c>
      <c r="AD243" s="47" t="s">
        <v>1893</v>
      </c>
      <c r="AE243" s="144"/>
      <c r="AF243" s="4">
        <v>0</v>
      </c>
      <c r="AG243" s="4">
        <v>0</v>
      </c>
      <c r="AH243" s="4">
        <v>1</v>
      </c>
      <c r="AI243" s="47" t="s">
        <v>2426</v>
      </c>
      <c r="AJ243" s="47" t="s">
        <v>1934</v>
      </c>
      <c r="AK243" s="47">
        <v>1987</v>
      </c>
      <c r="AL243" s="47" t="s">
        <v>2427</v>
      </c>
      <c r="AM243" s="47" t="s">
        <v>1934</v>
      </c>
      <c r="AN243" s="47">
        <v>1990</v>
      </c>
      <c r="AO243" s="47">
        <v>968132940</v>
      </c>
      <c r="AP243" s="144"/>
      <c r="AQ243" s="144"/>
      <c r="AR243" s="47">
        <v>968132940</v>
      </c>
      <c r="AS243" s="144"/>
    </row>
    <row r="244" spans="1:45" ht="12.5">
      <c r="A244" s="4">
        <v>239</v>
      </c>
      <c r="B244" s="4" t="s">
        <v>236</v>
      </c>
      <c r="C244" s="4">
        <v>2102509934</v>
      </c>
      <c r="D244" s="4">
        <v>6801671501</v>
      </c>
      <c r="E244" s="148"/>
      <c r="F244" s="47" t="s">
        <v>1374</v>
      </c>
      <c r="G244" s="47" t="s">
        <v>1224</v>
      </c>
      <c r="H244" s="68" t="s">
        <v>267</v>
      </c>
      <c r="I244" s="142">
        <v>40519</v>
      </c>
      <c r="J244" s="47" t="s">
        <v>977</v>
      </c>
      <c r="K244" s="47">
        <v>68310009684</v>
      </c>
      <c r="L244" s="47" t="s">
        <v>2428</v>
      </c>
      <c r="M244" s="144"/>
      <c r="N244" s="47" t="s">
        <v>2421</v>
      </c>
      <c r="O244" s="47" t="s">
        <v>1891</v>
      </c>
      <c r="P244" s="47" t="s">
        <v>2428</v>
      </c>
      <c r="Q244" s="144"/>
      <c r="R244" s="47" t="s">
        <v>2421</v>
      </c>
      <c r="S244" s="47" t="s">
        <v>1891</v>
      </c>
      <c r="T244" s="47" t="s">
        <v>1891</v>
      </c>
      <c r="U244" s="144"/>
      <c r="V244" s="144"/>
      <c r="W244" s="317" t="s">
        <v>2323</v>
      </c>
      <c r="X244" s="318"/>
      <c r="Y244" s="144"/>
      <c r="Z244" s="47">
        <v>68310009684</v>
      </c>
      <c r="AA244" s="144"/>
      <c r="AB244" s="144"/>
      <c r="AC244" s="47" t="s">
        <v>1937</v>
      </c>
      <c r="AD244" s="317" t="s">
        <v>2025</v>
      </c>
      <c r="AE244" s="318"/>
      <c r="AF244" s="4">
        <v>0</v>
      </c>
      <c r="AG244" s="4">
        <v>0</v>
      </c>
      <c r="AH244" s="4">
        <v>1</v>
      </c>
      <c r="AI244" s="47" t="s">
        <v>2429</v>
      </c>
      <c r="AJ244" s="47" t="s">
        <v>1934</v>
      </c>
      <c r="AK244" s="47">
        <v>1989</v>
      </c>
      <c r="AL244" s="47" t="s">
        <v>2430</v>
      </c>
      <c r="AM244" s="47" t="s">
        <v>1934</v>
      </c>
      <c r="AN244" s="47">
        <v>1986</v>
      </c>
      <c r="AO244" s="47">
        <v>393211587</v>
      </c>
      <c r="AP244" s="144"/>
      <c r="AQ244" s="144"/>
      <c r="AR244" s="144"/>
      <c r="AS244" s="144"/>
    </row>
    <row r="245" spans="1:45" ht="12.5">
      <c r="A245" s="4">
        <v>240</v>
      </c>
      <c r="B245" s="4" t="s">
        <v>268</v>
      </c>
      <c r="C245" s="4">
        <v>2106115442</v>
      </c>
      <c r="D245" s="4">
        <v>6864987235</v>
      </c>
      <c r="E245" s="148"/>
      <c r="F245" s="47" t="s">
        <v>1375</v>
      </c>
      <c r="G245" s="47" t="s">
        <v>1376</v>
      </c>
      <c r="H245" s="68" t="s">
        <v>269</v>
      </c>
      <c r="I245" s="142">
        <v>40190</v>
      </c>
      <c r="J245" s="47" t="s">
        <v>977</v>
      </c>
      <c r="K245" s="47">
        <v>68310003463</v>
      </c>
      <c r="L245" s="47" t="s">
        <v>1905</v>
      </c>
      <c r="M245" s="144"/>
      <c r="N245" s="47" t="s">
        <v>2312</v>
      </c>
      <c r="O245" s="47" t="s">
        <v>1891</v>
      </c>
      <c r="P245" s="47" t="s">
        <v>1905</v>
      </c>
      <c r="Q245" s="144"/>
      <c r="R245" s="47" t="s">
        <v>2312</v>
      </c>
      <c r="S245" s="47" t="s">
        <v>1891</v>
      </c>
      <c r="T245" s="47" t="s">
        <v>1891</v>
      </c>
      <c r="U245" s="144"/>
      <c r="V245" s="144"/>
      <c r="W245" s="317" t="s">
        <v>2431</v>
      </c>
      <c r="X245" s="318"/>
      <c r="Y245" s="318"/>
      <c r="Z245" s="47">
        <v>68310003463</v>
      </c>
      <c r="AA245" s="149">
        <v>45527</v>
      </c>
      <c r="AB245" s="47" t="s">
        <v>2314</v>
      </c>
      <c r="AC245" s="47" t="s">
        <v>2432</v>
      </c>
      <c r="AD245" s="47" t="s">
        <v>2018</v>
      </c>
      <c r="AE245" s="144"/>
      <c r="AF245" s="4">
        <v>0</v>
      </c>
      <c r="AG245" s="4">
        <v>0</v>
      </c>
      <c r="AH245" s="4">
        <v>1</v>
      </c>
      <c r="AI245" s="47" t="s">
        <v>2433</v>
      </c>
      <c r="AJ245" s="47" t="s">
        <v>1939</v>
      </c>
      <c r="AK245" s="47">
        <v>1988</v>
      </c>
      <c r="AL245" s="47" t="s">
        <v>2434</v>
      </c>
      <c r="AM245" s="47" t="s">
        <v>1939</v>
      </c>
      <c r="AN245" s="47">
        <v>1988</v>
      </c>
      <c r="AO245" s="47">
        <v>339309281</v>
      </c>
      <c r="AP245" s="144"/>
      <c r="AQ245" s="47">
        <v>339309281</v>
      </c>
      <c r="AR245" s="144"/>
      <c r="AS245" s="144"/>
    </row>
    <row r="246" spans="1:45" ht="12.5">
      <c r="A246" s="4">
        <v>241</v>
      </c>
      <c r="B246" s="4" t="s">
        <v>268</v>
      </c>
      <c r="C246" s="4">
        <v>2001293881</v>
      </c>
      <c r="D246" s="4">
        <v>6853713979</v>
      </c>
      <c r="E246" s="148"/>
      <c r="F246" s="47" t="s">
        <v>1377</v>
      </c>
      <c r="G246" s="47" t="s">
        <v>1378</v>
      </c>
      <c r="H246" s="68" t="s">
        <v>271</v>
      </c>
      <c r="I246" s="142">
        <v>40182</v>
      </c>
      <c r="J246" s="47" t="s">
        <v>982</v>
      </c>
      <c r="K246" s="47">
        <v>68210004510</v>
      </c>
      <c r="L246" s="47" t="s">
        <v>1903</v>
      </c>
      <c r="M246" s="47" t="s">
        <v>1911</v>
      </c>
      <c r="N246" s="47" t="s">
        <v>2328</v>
      </c>
      <c r="O246" s="47" t="s">
        <v>1891</v>
      </c>
      <c r="P246" s="47" t="s">
        <v>1903</v>
      </c>
      <c r="Q246" s="47" t="s">
        <v>1911</v>
      </c>
      <c r="R246" s="47" t="s">
        <v>2328</v>
      </c>
      <c r="S246" s="47" t="s">
        <v>1891</v>
      </c>
      <c r="T246" s="47" t="s">
        <v>1891</v>
      </c>
      <c r="U246" s="144"/>
      <c r="V246" s="144"/>
      <c r="W246" s="47" t="s">
        <v>1891</v>
      </c>
      <c r="X246" s="144"/>
      <c r="Y246" s="144"/>
      <c r="Z246" s="47">
        <v>68210004510</v>
      </c>
      <c r="AA246" s="144"/>
      <c r="AB246" s="144"/>
      <c r="AC246" s="47" t="s">
        <v>1892</v>
      </c>
      <c r="AD246" s="47" t="s">
        <v>2018</v>
      </c>
      <c r="AE246" s="144"/>
      <c r="AF246" s="4">
        <v>0</v>
      </c>
      <c r="AG246" s="4">
        <v>0</v>
      </c>
      <c r="AH246" s="4">
        <v>1</v>
      </c>
      <c r="AI246" s="47" t="s">
        <v>2435</v>
      </c>
      <c r="AJ246" s="47" t="s">
        <v>1934</v>
      </c>
      <c r="AK246" s="47">
        <v>1984</v>
      </c>
      <c r="AL246" s="47" t="s">
        <v>2436</v>
      </c>
      <c r="AM246" s="47" t="s">
        <v>1934</v>
      </c>
      <c r="AN246" s="47">
        <v>1992</v>
      </c>
      <c r="AO246" s="47">
        <v>983857630</v>
      </c>
      <c r="AP246" s="144"/>
      <c r="AQ246" s="47">
        <v>983857630</v>
      </c>
      <c r="AR246" s="144"/>
      <c r="AS246" s="144"/>
    </row>
    <row r="247" spans="1:45" ht="12.5">
      <c r="A247" s="4">
        <v>242</v>
      </c>
      <c r="B247" s="4" t="s">
        <v>268</v>
      </c>
      <c r="C247" s="4">
        <v>2102836941</v>
      </c>
      <c r="D247" s="4">
        <v>6859388134</v>
      </c>
      <c r="E247" s="148"/>
      <c r="F247" s="47" t="s">
        <v>1379</v>
      </c>
      <c r="G247" s="47" t="s">
        <v>1380</v>
      </c>
      <c r="H247" s="68" t="s">
        <v>272</v>
      </c>
      <c r="I247" s="142">
        <v>40189</v>
      </c>
      <c r="J247" s="47" t="s">
        <v>977</v>
      </c>
      <c r="K247" s="47">
        <v>68310001546</v>
      </c>
      <c r="L247" s="47" t="s">
        <v>2321</v>
      </c>
      <c r="M247" s="144"/>
      <c r="N247" s="47" t="s">
        <v>2322</v>
      </c>
      <c r="O247" s="47" t="s">
        <v>1891</v>
      </c>
      <c r="P247" s="47" t="s">
        <v>2321</v>
      </c>
      <c r="Q247" s="144"/>
      <c r="R247" s="47" t="s">
        <v>2322</v>
      </c>
      <c r="S247" s="47" t="s">
        <v>1891</v>
      </c>
      <c r="T247" s="47" t="s">
        <v>1891</v>
      </c>
      <c r="U247" s="144"/>
      <c r="V247" s="144"/>
      <c r="W247" s="47" t="s">
        <v>1891</v>
      </c>
      <c r="X247" s="47" t="s">
        <v>2322</v>
      </c>
      <c r="Y247" s="47" t="s">
        <v>1891</v>
      </c>
      <c r="Z247" s="47">
        <v>68310001546</v>
      </c>
      <c r="AA247" s="144"/>
      <c r="AB247" s="144"/>
      <c r="AC247" s="144"/>
      <c r="AD247" s="47" t="s">
        <v>1893</v>
      </c>
      <c r="AE247" s="144"/>
      <c r="AF247" s="4">
        <v>0</v>
      </c>
      <c r="AG247" s="4">
        <v>0</v>
      </c>
      <c r="AH247" s="4">
        <v>1</v>
      </c>
      <c r="AI247" s="47" t="s">
        <v>2437</v>
      </c>
      <c r="AJ247" s="47" t="s">
        <v>1934</v>
      </c>
      <c r="AK247" s="47">
        <v>1978</v>
      </c>
      <c r="AL247" s="47" t="s">
        <v>2438</v>
      </c>
      <c r="AM247" s="47" t="s">
        <v>1934</v>
      </c>
      <c r="AN247" s="47">
        <v>1983</v>
      </c>
      <c r="AO247" s="47">
        <v>388843831</v>
      </c>
      <c r="AP247" s="144"/>
      <c r="AQ247" s="47">
        <v>327709351</v>
      </c>
      <c r="AR247" s="144"/>
      <c r="AS247" s="144"/>
    </row>
    <row r="248" spans="1:45" ht="12.5">
      <c r="A248" s="4">
        <v>243</v>
      </c>
      <c r="B248" s="4" t="s">
        <v>268</v>
      </c>
      <c r="C248" s="4">
        <v>2106685458</v>
      </c>
      <c r="D248" s="4">
        <v>6865095208</v>
      </c>
      <c r="E248" s="148"/>
      <c r="F248" s="47" t="s">
        <v>1381</v>
      </c>
      <c r="G248" s="47" t="s">
        <v>1382</v>
      </c>
      <c r="H248" s="68" t="s">
        <v>273</v>
      </c>
      <c r="I248" s="142">
        <v>40183</v>
      </c>
      <c r="J248" s="47" t="s">
        <v>977</v>
      </c>
      <c r="K248" s="47">
        <v>68310006973</v>
      </c>
      <c r="L248" s="47" t="s">
        <v>2379</v>
      </c>
      <c r="M248" s="144"/>
      <c r="N248" s="47" t="s">
        <v>2309</v>
      </c>
      <c r="O248" s="47" t="s">
        <v>1891</v>
      </c>
      <c r="P248" s="47" t="s">
        <v>2439</v>
      </c>
      <c r="Q248" s="144"/>
      <c r="R248" s="47" t="s">
        <v>2309</v>
      </c>
      <c r="S248" s="47" t="s">
        <v>1891</v>
      </c>
      <c r="T248" s="47" t="s">
        <v>1891</v>
      </c>
      <c r="U248" s="144"/>
      <c r="V248" s="144"/>
      <c r="W248" s="47" t="s">
        <v>2440</v>
      </c>
      <c r="X248" s="144"/>
      <c r="Y248" s="144"/>
      <c r="Z248" s="47">
        <v>68310006973</v>
      </c>
      <c r="AA248" s="144"/>
      <c r="AB248" s="144"/>
      <c r="AC248" s="47" t="s">
        <v>2381</v>
      </c>
      <c r="AD248" s="47" t="s">
        <v>1893</v>
      </c>
      <c r="AE248" s="144"/>
      <c r="AF248" s="4">
        <v>0</v>
      </c>
      <c r="AG248" s="4">
        <v>0</v>
      </c>
      <c r="AH248" s="4">
        <v>1</v>
      </c>
      <c r="AI248" s="47" t="s">
        <v>2441</v>
      </c>
      <c r="AJ248" s="144"/>
      <c r="AK248" s="144"/>
      <c r="AL248" s="47" t="s">
        <v>2442</v>
      </c>
      <c r="AM248" s="47" t="s">
        <v>1939</v>
      </c>
      <c r="AN248" s="47">
        <v>1984</v>
      </c>
      <c r="AO248" s="47">
        <v>866738737</v>
      </c>
      <c r="AP248" s="144"/>
      <c r="AQ248" s="144"/>
      <c r="AR248" s="47">
        <v>866738737</v>
      </c>
      <c r="AS248" s="144"/>
    </row>
    <row r="249" spans="1:45" ht="12.5">
      <c r="A249" s="4">
        <v>244</v>
      </c>
      <c r="B249" s="4" t="s">
        <v>268</v>
      </c>
      <c r="C249" s="4">
        <v>2104287100</v>
      </c>
      <c r="D249" s="4">
        <v>6865202320</v>
      </c>
      <c r="E249" s="148"/>
      <c r="F249" s="47" t="s">
        <v>1236</v>
      </c>
      <c r="G249" s="47" t="s">
        <v>1383</v>
      </c>
      <c r="H249" s="68" t="s">
        <v>274</v>
      </c>
      <c r="I249" s="142">
        <v>40179</v>
      </c>
      <c r="J249" s="47" t="s">
        <v>977</v>
      </c>
      <c r="K249" s="47">
        <v>68310011024</v>
      </c>
      <c r="L249" s="144"/>
      <c r="M249" s="47" t="s">
        <v>1905</v>
      </c>
      <c r="N249" s="47" t="s">
        <v>2355</v>
      </c>
      <c r="O249" s="47" t="s">
        <v>1891</v>
      </c>
      <c r="P249" s="144"/>
      <c r="Q249" s="47" t="s">
        <v>1905</v>
      </c>
      <c r="R249" s="47" t="s">
        <v>2355</v>
      </c>
      <c r="S249" s="47" t="s">
        <v>1891</v>
      </c>
      <c r="T249" s="47" t="s">
        <v>1891</v>
      </c>
      <c r="U249" s="144"/>
      <c r="V249" s="144"/>
      <c r="W249" s="47" t="s">
        <v>1905</v>
      </c>
      <c r="X249" s="47" t="s">
        <v>2355</v>
      </c>
      <c r="Y249" s="47" t="s">
        <v>1891</v>
      </c>
      <c r="Z249" s="47">
        <v>68310011024</v>
      </c>
      <c r="AA249" s="149">
        <v>45513</v>
      </c>
      <c r="AB249" s="47" t="s">
        <v>2305</v>
      </c>
      <c r="AC249" s="47" t="s">
        <v>2356</v>
      </c>
      <c r="AD249" s="47" t="s">
        <v>1893</v>
      </c>
      <c r="AE249" s="144"/>
      <c r="AF249" s="4">
        <v>0</v>
      </c>
      <c r="AG249" s="4">
        <v>0</v>
      </c>
      <c r="AH249" s="4">
        <v>0</v>
      </c>
      <c r="AI249" s="47" t="s">
        <v>2443</v>
      </c>
      <c r="AJ249" s="47" t="s">
        <v>1939</v>
      </c>
      <c r="AK249" s="47">
        <v>1987</v>
      </c>
      <c r="AL249" s="47" t="s">
        <v>2444</v>
      </c>
      <c r="AM249" s="47" t="s">
        <v>1939</v>
      </c>
      <c r="AN249" s="47">
        <v>1988</v>
      </c>
      <c r="AO249" s="47">
        <v>335286955</v>
      </c>
      <c r="AP249" s="144"/>
      <c r="AQ249" s="47">
        <v>349714755</v>
      </c>
      <c r="AR249" s="144"/>
      <c r="AS249" s="144"/>
    </row>
    <row r="250" spans="1:45" ht="12.5">
      <c r="A250" s="4">
        <v>245</v>
      </c>
      <c r="B250" s="4" t="s">
        <v>268</v>
      </c>
      <c r="C250" s="4">
        <v>2106098794</v>
      </c>
      <c r="D250" s="4">
        <v>6882955528</v>
      </c>
      <c r="E250" s="148"/>
      <c r="F250" s="47" t="s">
        <v>1384</v>
      </c>
      <c r="G250" s="47" t="s">
        <v>1385</v>
      </c>
      <c r="H250" s="68" t="s">
        <v>275</v>
      </c>
      <c r="I250" s="142">
        <v>40255</v>
      </c>
      <c r="J250" s="47" t="s">
        <v>977</v>
      </c>
      <c r="K250" s="47">
        <v>68310006030</v>
      </c>
      <c r="L250" s="47" t="s">
        <v>2445</v>
      </c>
      <c r="M250" s="144"/>
      <c r="N250" s="47" t="s">
        <v>2446</v>
      </c>
      <c r="O250" s="47" t="s">
        <v>1891</v>
      </c>
      <c r="P250" s="47" t="s">
        <v>2445</v>
      </c>
      <c r="Q250" s="144"/>
      <c r="R250" s="47" t="s">
        <v>2446</v>
      </c>
      <c r="S250" s="47" t="s">
        <v>1891</v>
      </c>
      <c r="T250" s="47" t="s">
        <v>1891</v>
      </c>
      <c r="U250" s="144"/>
      <c r="V250" s="144"/>
      <c r="W250" s="47" t="s">
        <v>2440</v>
      </c>
      <c r="X250" s="144"/>
      <c r="Y250" s="144"/>
      <c r="Z250" s="47">
        <v>68310006030</v>
      </c>
      <c r="AA250" s="149">
        <v>45531</v>
      </c>
      <c r="AB250" s="47" t="s">
        <v>2305</v>
      </c>
      <c r="AC250" s="47" t="s">
        <v>2381</v>
      </c>
      <c r="AD250" s="47" t="s">
        <v>1893</v>
      </c>
      <c r="AE250" s="144"/>
      <c r="AF250" s="4">
        <v>0</v>
      </c>
      <c r="AG250" s="4">
        <v>0</v>
      </c>
      <c r="AH250" s="4">
        <v>1</v>
      </c>
      <c r="AI250" s="47" t="s">
        <v>2447</v>
      </c>
      <c r="AJ250" s="47" t="s">
        <v>1939</v>
      </c>
      <c r="AK250" s="47">
        <v>1987</v>
      </c>
      <c r="AL250" s="47" t="s">
        <v>2448</v>
      </c>
      <c r="AM250" s="47" t="s">
        <v>1939</v>
      </c>
      <c r="AN250" s="47">
        <v>1990</v>
      </c>
      <c r="AO250" s="47">
        <v>393279249</v>
      </c>
      <c r="AP250" s="144"/>
      <c r="AQ250" s="144"/>
      <c r="AR250" s="144"/>
      <c r="AS250" s="144"/>
    </row>
    <row r="251" spans="1:45" ht="12.5">
      <c r="A251" s="4">
        <v>246</v>
      </c>
      <c r="B251" s="4" t="s">
        <v>268</v>
      </c>
      <c r="C251" s="4">
        <v>2106686249</v>
      </c>
      <c r="D251" s="4">
        <v>6831169920</v>
      </c>
      <c r="E251" s="148"/>
      <c r="F251" s="47" t="s">
        <v>1386</v>
      </c>
      <c r="G251" s="47" t="s">
        <v>1387</v>
      </c>
      <c r="H251" s="68" t="s">
        <v>276</v>
      </c>
      <c r="I251" s="142">
        <v>40214</v>
      </c>
      <c r="J251" s="47" t="s">
        <v>977</v>
      </c>
      <c r="K251" s="47">
        <v>4310001248</v>
      </c>
      <c r="L251" s="47" t="s">
        <v>2449</v>
      </c>
      <c r="M251" s="144"/>
      <c r="N251" s="47" t="s">
        <v>2309</v>
      </c>
      <c r="O251" s="47" t="s">
        <v>1891</v>
      </c>
      <c r="P251" s="47" t="s">
        <v>2449</v>
      </c>
      <c r="Q251" s="144"/>
      <c r="R251" s="47" t="s">
        <v>2309</v>
      </c>
      <c r="S251" s="47" t="s">
        <v>1891</v>
      </c>
      <c r="T251" s="47" t="s">
        <v>2380</v>
      </c>
      <c r="U251" s="144"/>
      <c r="V251" s="144"/>
      <c r="W251" s="47" t="s">
        <v>2380</v>
      </c>
      <c r="X251" s="144"/>
      <c r="Y251" s="144"/>
      <c r="Z251" s="47">
        <v>4310001248</v>
      </c>
      <c r="AA251" s="144"/>
      <c r="AB251" s="144"/>
      <c r="AC251" s="47" t="s">
        <v>1920</v>
      </c>
      <c r="AD251" s="47" t="s">
        <v>1893</v>
      </c>
      <c r="AE251" s="144"/>
      <c r="AF251" s="4">
        <v>0</v>
      </c>
      <c r="AG251" s="4">
        <v>0</v>
      </c>
      <c r="AH251" s="4">
        <v>1</v>
      </c>
      <c r="AI251" s="47" t="s">
        <v>2450</v>
      </c>
      <c r="AJ251" s="47" t="s">
        <v>1939</v>
      </c>
      <c r="AK251" s="47">
        <v>1982</v>
      </c>
      <c r="AL251" s="47" t="s">
        <v>2451</v>
      </c>
      <c r="AM251" s="47" t="s">
        <v>1939</v>
      </c>
      <c r="AN251" s="47">
        <v>1985</v>
      </c>
      <c r="AO251" s="47">
        <v>388655944</v>
      </c>
      <c r="AP251" s="144"/>
      <c r="AQ251" s="47">
        <v>388655944</v>
      </c>
      <c r="AR251" s="47">
        <v>388655944</v>
      </c>
      <c r="AS251" s="144"/>
    </row>
    <row r="252" spans="1:45" ht="12.5">
      <c r="A252" s="4">
        <v>247</v>
      </c>
      <c r="B252" s="4" t="s">
        <v>268</v>
      </c>
      <c r="C252" s="4">
        <v>2104289522</v>
      </c>
      <c r="D252" s="4">
        <v>6802223274</v>
      </c>
      <c r="E252" s="148"/>
      <c r="F252" s="47" t="s">
        <v>1388</v>
      </c>
      <c r="G252" s="47" t="s">
        <v>1345</v>
      </c>
      <c r="H252" s="68" t="s">
        <v>302</v>
      </c>
      <c r="I252" s="142">
        <v>40188</v>
      </c>
      <c r="J252" s="47" t="s">
        <v>977</v>
      </c>
      <c r="K252" s="47">
        <v>68310007421</v>
      </c>
      <c r="L252" s="144"/>
      <c r="M252" s="47" t="s">
        <v>2384</v>
      </c>
      <c r="N252" s="47" t="s">
        <v>2303</v>
      </c>
      <c r="O252" s="47" t="s">
        <v>1891</v>
      </c>
      <c r="P252" s="144"/>
      <c r="Q252" s="47" t="s">
        <v>2384</v>
      </c>
      <c r="R252" s="47" t="s">
        <v>2303</v>
      </c>
      <c r="S252" s="47" t="s">
        <v>1891</v>
      </c>
      <c r="T252" s="47" t="s">
        <v>1891</v>
      </c>
      <c r="U252" s="144"/>
      <c r="V252" s="144"/>
      <c r="W252" s="47" t="s">
        <v>2384</v>
      </c>
      <c r="X252" s="47" t="s">
        <v>2303</v>
      </c>
      <c r="Y252" s="47" t="s">
        <v>1891</v>
      </c>
      <c r="Z252" s="47">
        <v>68310007421</v>
      </c>
      <c r="AA252" s="149">
        <v>45383</v>
      </c>
      <c r="AB252" s="47" t="s">
        <v>2402</v>
      </c>
      <c r="AC252" s="47" t="s">
        <v>1892</v>
      </c>
      <c r="AD252" s="47" t="s">
        <v>1893</v>
      </c>
      <c r="AE252" s="144"/>
      <c r="AF252" s="4">
        <v>0</v>
      </c>
      <c r="AG252" s="4">
        <v>0</v>
      </c>
      <c r="AH252" s="4">
        <v>0</v>
      </c>
      <c r="AI252" s="47" t="s">
        <v>2452</v>
      </c>
      <c r="AJ252" s="47" t="s">
        <v>1939</v>
      </c>
      <c r="AK252" s="47">
        <v>1980</v>
      </c>
      <c r="AL252" s="47" t="s">
        <v>2453</v>
      </c>
      <c r="AM252" s="47" t="s">
        <v>1939</v>
      </c>
      <c r="AN252" s="47">
        <v>1975</v>
      </c>
      <c r="AO252" s="47">
        <v>393498044</v>
      </c>
      <c r="AP252" s="144"/>
      <c r="AQ252" s="144"/>
      <c r="AR252" s="144"/>
      <c r="AS252" s="144"/>
    </row>
    <row r="253" spans="1:45" ht="12.5">
      <c r="A253" s="4">
        <v>248</v>
      </c>
      <c r="B253" s="4" t="s">
        <v>268</v>
      </c>
      <c r="C253" s="4">
        <v>2106100360</v>
      </c>
      <c r="D253" s="4">
        <v>6882955530</v>
      </c>
      <c r="E253" s="148"/>
      <c r="F253" s="47" t="s">
        <v>1389</v>
      </c>
      <c r="G253" s="47" t="s">
        <v>1390</v>
      </c>
      <c r="H253" s="68" t="s">
        <v>277</v>
      </c>
      <c r="I253" s="142">
        <v>40340</v>
      </c>
      <c r="J253" s="47" t="s">
        <v>977</v>
      </c>
      <c r="K253" s="47">
        <v>67310001592</v>
      </c>
      <c r="L253" s="47" t="s">
        <v>1899</v>
      </c>
      <c r="M253" s="144"/>
      <c r="N253" s="47" t="s">
        <v>2312</v>
      </c>
      <c r="O253" s="47" t="s">
        <v>1891</v>
      </c>
      <c r="P253" s="47" t="s">
        <v>1899</v>
      </c>
      <c r="Q253" s="144"/>
      <c r="R253" s="47" t="s">
        <v>2312</v>
      </c>
      <c r="S253" s="47" t="s">
        <v>1891</v>
      </c>
      <c r="T253" s="47" t="s">
        <v>2454</v>
      </c>
      <c r="U253" s="144"/>
      <c r="V253" s="144"/>
      <c r="W253" s="47" t="s">
        <v>2455</v>
      </c>
      <c r="X253" s="144"/>
      <c r="Y253" s="144"/>
      <c r="Z253" s="47">
        <v>67310001592</v>
      </c>
      <c r="AA253" s="149">
        <v>45491</v>
      </c>
      <c r="AB253" s="47" t="s">
        <v>2305</v>
      </c>
      <c r="AC253" s="47" t="s">
        <v>1920</v>
      </c>
      <c r="AD253" s="47" t="s">
        <v>1893</v>
      </c>
      <c r="AE253" s="144"/>
      <c r="AF253" s="4">
        <v>0</v>
      </c>
      <c r="AG253" s="4">
        <v>0</v>
      </c>
      <c r="AH253" s="4">
        <v>1</v>
      </c>
      <c r="AI253" s="47" t="s">
        <v>2441</v>
      </c>
      <c r="AJ253" s="144"/>
      <c r="AK253" s="144"/>
      <c r="AL253" s="47" t="s">
        <v>2456</v>
      </c>
      <c r="AM253" s="47" t="s">
        <v>1939</v>
      </c>
      <c r="AN253" s="47">
        <v>1989</v>
      </c>
      <c r="AO253" s="47">
        <v>337460216</v>
      </c>
      <c r="AP253" s="144"/>
      <c r="AQ253" s="144"/>
      <c r="AR253" s="47">
        <v>337460216</v>
      </c>
      <c r="AS253" s="144"/>
    </row>
    <row r="254" spans="1:45" ht="12.5">
      <c r="A254" s="4">
        <v>249</v>
      </c>
      <c r="B254" s="4" t="s">
        <v>268</v>
      </c>
      <c r="C254" s="4">
        <v>2106101522</v>
      </c>
      <c r="D254" s="4">
        <v>6882955533</v>
      </c>
      <c r="E254" s="148"/>
      <c r="F254" s="47" t="s">
        <v>1375</v>
      </c>
      <c r="G254" s="47" t="s">
        <v>1105</v>
      </c>
      <c r="H254" s="68" t="s">
        <v>278</v>
      </c>
      <c r="I254" s="142">
        <v>40181</v>
      </c>
      <c r="J254" s="47" t="s">
        <v>977</v>
      </c>
      <c r="K254" s="47">
        <v>68310011308</v>
      </c>
      <c r="L254" s="47" t="s">
        <v>1905</v>
      </c>
      <c r="M254" s="144"/>
      <c r="N254" s="47" t="s">
        <v>2312</v>
      </c>
      <c r="O254" s="47" t="s">
        <v>1891</v>
      </c>
      <c r="P254" s="47" t="s">
        <v>1905</v>
      </c>
      <c r="Q254" s="144"/>
      <c r="R254" s="47" t="s">
        <v>2312</v>
      </c>
      <c r="S254" s="47" t="s">
        <v>1891</v>
      </c>
      <c r="T254" s="47" t="s">
        <v>1891</v>
      </c>
      <c r="U254" s="144"/>
      <c r="V254" s="144"/>
      <c r="W254" s="47" t="s">
        <v>2457</v>
      </c>
      <c r="X254" s="144"/>
      <c r="Y254" s="144"/>
      <c r="Z254" s="47">
        <v>68310011308</v>
      </c>
      <c r="AA254" s="149">
        <v>45527</v>
      </c>
      <c r="AB254" s="47" t="s">
        <v>2305</v>
      </c>
      <c r="AC254" s="47" t="s">
        <v>2458</v>
      </c>
      <c r="AD254" s="47" t="s">
        <v>1893</v>
      </c>
      <c r="AE254" s="144"/>
      <c r="AF254" s="4">
        <v>1</v>
      </c>
      <c r="AG254" s="4">
        <v>0</v>
      </c>
      <c r="AH254" s="4">
        <v>1</v>
      </c>
      <c r="AI254" s="47" t="s">
        <v>2459</v>
      </c>
      <c r="AJ254" s="47" t="s">
        <v>1939</v>
      </c>
      <c r="AK254" s="47">
        <v>1987</v>
      </c>
      <c r="AL254" s="47" t="s">
        <v>2460</v>
      </c>
      <c r="AM254" s="47" t="s">
        <v>1939</v>
      </c>
      <c r="AN254" s="47">
        <v>1989</v>
      </c>
      <c r="AO254" s="47">
        <v>359727480</v>
      </c>
      <c r="AP254" s="144"/>
      <c r="AQ254" s="144"/>
      <c r="AR254" s="144"/>
      <c r="AS254" s="144"/>
    </row>
    <row r="255" spans="1:45" ht="12.5">
      <c r="A255" s="4">
        <v>250</v>
      </c>
      <c r="B255" s="4" t="s">
        <v>268</v>
      </c>
      <c r="C255" s="4">
        <v>2106686677</v>
      </c>
      <c r="D255" s="4">
        <v>6865103828</v>
      </c>
      <c r="E255" s="148"/>
      <c r="F255" s="47" t="s">
        <v>1391</v>
      </c>
      <c r="G255" s="47" t="s">
        <v>1108</v>
      </c>
      <c r="H255" s="68" t="s">
        <v>279</v>
      </c>
      <c r="I255" s="142">
        <v>40320</v>
      </c>
      <c r="J255" s="47" t="s">
        <v>977</v>
      </c>
      <c r="K255" s="47">
        <v>66310010965</v>
      </c>
      <c r="L255" s="47" t="s">
        <v>2461</v>
      </c>
      <c r="M255" s="144"/>
      <c r="N255" s="47" t="s">
        <v>2309</v>
      </c>
      <c r="O255" s="47" t="s">
        <v>1891</v>
      </c>
      <c r="P255" s="47" t="s">
        <v>2462</v>
      </c>
      <c r="Q255" s="144"/>
      <c r="R255" s="47" t="s">
        <v>2309</v>
      </c>
      <c r="S255" s="47" t="s">
        <v>1891</v>
      </c>
      <c r="T255" s="47" t="s">
        <v>2463</v>
      </c>
      <c r="U255" s="144"/>
      <c r="V255" s="144"/>
      <c r="W255" s="47" t="s">
        <v>2380</v>
      </c>
      <c r="X255" s="144"/>
      <c r="Y255" s="144"/>
      <c r="Z255" s="47">
        <v>66310010965</v>
      </c>
      <c r="AA255" s="144"/>
      <c r="AB255" s="144"/>
      <c r="AC255" s="47" t="s">
        <v>2247</v>
      </c>
      <c r="AD255" s="47" t="s">
        <v>1893</v>
      </c>
      <c r="AE255" s="144"/>
      <c r="AF255" s="4">
        <v>0</v>
      </c>
      <c r="AG255" s="4">
        <v>0</v>
      </c>
      <c r="AH255" s="4">
        <v>1</v>
      </c>
      <c r="AI255" s="47" t="s">
        <v>2464</v>
      </c>
      <c r="AJ255" s="47" t="s">
        <v>1943</v>
      </c>
      <c r="AK255" s="47">
        <v>1990</v>
      </c>
      <c r="AL255" s="47" t="s">
        <v>2465</v>
      </c>
      <c r="AM255" s="47" t="s">
        <v>1943</v>
      </c>
      <c r="AN255" s="47">
        <v>1987</v>
      </c>
      <c r="AO255" s="47">
        <v>385106514</v>
      </c>
      <c r="AP255" s="144"/>
      <c r="AQ255" s="144"/>
      <c r="AR255" s="144"/>
      <c r="AS255" s="144"/>
    </row>
    <row r="256" spans="1:45" ht="12.5">
      <c r="A256" s="4">
        <v>251</v>
      </c>
      <c r="B256" s="4" t="s">
        <v>268</v>
      </c>
      <c r="C256" s="4">
        <v>2106105115</v>
      </c>
      <c r="D256" s="4">
        <v>6882955537</v>
      </c>
      <c r="E256" s="148"/>
      <c r="F256" s="47" t="s">
        <v>1392</v>
      </c>
      <c r="G256" s="47" t="s">
        <v>1393</v>
      </c>
      <c r="H256" s="68" t="s">
        <v>280</v>
      </c>
      <c r="I256" s="142">
        <v>40337</v>
      </c>
      <c r="J256" s="47" t="s">
        <v>977</v>
      </c>
      <c r="K256" s="47">
        <v>68310005118</v>
      </c>
      <c r="L256" s="47" t="s">
        <v>1915</v>
      </c>
      <c r="M256" s="144"/>
      <c r="N256" s="47" t="s">
        <v>2312</v>
      </c>
      <c r="O256" s="47" t="s">
        <v>1891</v>
      </c>
      <c r="P256" s="47" t="s">
        <v>1915</v>
      </c>
      <c r="Q256" s="144"/>
      <c r="R256" s="47" t="s">
        <v>2312</v>
      </c>
      <c r="S256" s="47" t="s">
        <v>1891</v>
      </c>
      <c r="T256" s="47" t="s">
        <v>1891</v>
      </c>
      <c r="U256" s="144"/>
      <c r="V256" s="144"/>
      <c r="W256" s="317" t="s">
        <v>2466</v>
      </c>
      <c r="X256" s="318"/>
      <c r="Y256" s="318"/>
      <c r="Z256" s="47">
        <v>68310005118</v>
      </c>
      <c r="AA256" s="149">
        <v>45498</v>
      </c>
      <c r="AB256" s="47" t="s">
        <v>2305</v>
      </c>
      <c r="AC256" s="47" t="s">
        <v>1232</v>
      </c>
      <c r="AD256" s="47" t="s">
        <v>1893</v>
      </c>
      <c r="AE256" s="144"/>
      <c r="AF256" s="4">
        <v>0</v>
      </c>
      <c r="AG256" s="4">
        <v>0</v>
      </c>
      <c r="AH256" s="4">
        <v>1</v>
      </c>
      <c r="AI256" s="47" t="s">
        <v>2467</v>
      </c>
      <c r="AJ256" s="47" t="s">
        <v>1939</v>
      </c>
      <c r="AK256" s="47">
        <v>1983</v>
      </c>
      <c r="AL256" s="47" t="s">
        <v>2468</v>
      </c>
      <c r="AM256" s="47" t="s">
        <v>2009</v>
      </c>
      <c r="AN256" s="47">
        <v>1985</v>
      </c>
      <c r="AO256" s="47">
        <v>346160683</v>
      </c>
      <c r="AP256" s="144"/>
      <c r="AQ256" s="144"/>
      <c r="AR256" s="144"/>
      <c r="AS256" s="144"/>
    </row>
    <row r="257" spans="1:45" ht="12.5">
      <c r="A257" s="4">
        <v>252</v>
      </c>
      <c r="B257" s="4" t="s">
        <v>268</v>
      </c>
      <c r="C257" s="4">
        <v>2104854693</v>
      </c>
      <c r="D257" s="4">
        <v>6863846459</v>
      </c>
      <c r="E257" s="148"/>
      <c r="F257" s="47" t="s">
        <v>1394</v>
      </c>
      <c r="G257" s="47" t="s">
        <v>1395</v>
      </c>
      <c r="H257" s="68" t="s">
        <v>333</v>
      </c>
      <c r="I257" s="142">
        <v>40430</v>
      </c>
      <c r="J257" s="47" t="s">
        <v>977</v>
      </c>
      <c r="K257" s="47">
        <v>68310009987</v>
      </c>
      <c r="L257" s="47" t="s">
        <v>2469</v>
      </c>
      <c r="M257" s="47" t="s">
        <v>2470</v>
      </c>
      <c r="N257" s="47" t="s">
        <v>2471</v>
      </c>
      <c r="O257" s="47" t="s">
        <v>1891</v>
      </c>
      <c r="P257" s="47" t="s">
        <v>2469</v>
      </c>
      <c r="Q257" s="47" t="s">
        <v>2470</v>
      </c>
      <c r="R257" s="47" t="s">
        <v>2471</v>
      </c>
      <c r="S257" s="47" t="s">
        <v>1891</v>
      </c>
      <c r="T257" s="47" t="s">
        <v>1891</v>
      </c>
      <c r="U257" s="144"/>
      <c r="V257" s="144"/>
      <c r="W257" s="47" t="s">
        <v>1891</v>
      </c>
      <c r="X257" s="144"/>
      <c r="Y257" s="144"/>
      <c r="Z257" s="47">
        <v>68310009987</v>
      </c>
      <c r="AA257" s="144"/>
      <c r="AB257" s="144"/>
      <c r="AC257" s="47" t="s">
        <v>2410</v>
      </c>
      <c r="AD257" s="47" t="s">
        <v>1893</v>
      </c>
      <c r="AE257" s="144"/>
      <c r="AF257" s="4">
        <v>0</v>
      </c>
      <c r="AG257" s="4">
        <v>0</v>
      </c>
      <c r="AH257" s="4">
        <v>1</v>
      </c>
      <c r="AI257" s="47" t="s">
        <v>2472</v>
      </c>
      <c r="AJ257" s="47" t="s">
        <v>2473</v>
      </c>
      <c r="AK257" s="47">
        <v>1988</v>
      </c>
      <c r="AL257" s="47" t="s">
        <v>2474</v>
      </c>
      <c r="AM257" s="47" t="s">
        <v>2473</v>
      </c>
      <c r="AN257" s="47">
        <v>1988</v>
      </c>
      <c r="AO257" s="47">
        <v>926538134</v>
      </c>
      <c r="AP257" s="144"/>
      <c r="AQ257" s="144"/>
      <c r="AR257" s="47">
        <v>926538134</v>
      </c>
      <c r="AS257" s="144"/>
    </row>
    <row r="258" spans="1:45" ht="12.5">
      <c r="A258" s="4">
        <v>253</v>
      </c>
      <c r="B258" s="4" t="s">
        <v>268</v>
      </c>
      <c r="C258" s="4">
        <v>2106686747</v>
      </c>
      <c r="D258" s="4">
        <v>6865105050</v>
      </c>
      <c r="E258" s="148"/>
      <c r="F258" s="47" t="s">
        <v>1396</v>
      </c>
      <c r="G258" s="47" t="s">
        <v>1355</v>
      </c>
      <c r="H258" s="68" t="s">
        <v>281</v>
      </c>
      <c r="I258" s="143">
        <v>40504</v>
      </c>
      <c r="J258" s="47" t="s">
        <v>982</v>
      </c>
      <c r="K258" s="47">
        <v>68210007542</v>
      </c>
      <c r="L258" s="47" t="s">
        <v>2475</v>
      </c>
      <c r="M258" s="144"/>
      <c r="N258" s="47" t="s">
        <v>2476</v>
      </c>
      <c r="O258" s="47" t="s">
        <v>1891</v>
      </c>
      <c r="P258" s="47" t="s">
        <v>2475</v>
      </c>
      <c r="Q258" s="144"/>
      <c r="R258" s="47" t="s">
        <v>2476</v>
      </c>
      <c r="S258" s="47" t="s">
        <v>1891</v>
      </c>
      <c r="T258" s="47" t="s">
        <v>1891</v>
      </c>
      <c r="U258" s="144"/>
      <c r="V258" s="144"/>
      <c r="W258" s="47" t="s">
        <v>2477</v>
      </c>
      <c r="X258" s="144"/>
      <c r="Y258" s="144"/>
      <c r="Z258" s="47">
        <v>68210007542</v>
      </c>
      <c r="AA258" s="144"/>
      <c r="AB258" s="144"/>
      <c r="AC258" s="47" t="s">
        <v>2043</v>
      </c>
      <c r="AD258" s="47" t="s">
        <v>1893</v>
      </c>
      <c r="AE258" s="144"/>
      <c r="AF258" s="4">
        <v>0</v>
      </c>
      <c r="AG258" s="4">
        <v>0</v>
      </c>
      <c r="AH258" s="4">
        <v>1</v>
      </c>
      <c r="AI258" s="47" t="s">
        <v>2478</v>
      </c>
      <c r="AJ258" s="47" t="s">
        <v>1943</v>
      </c>
      <c r="AK258" s="47">
        <v>1982</v>
      </c>
      <c r="AL258" s="47" t="s">
        <v>2479</v>
      </c>
      <c r="AM258" s="47" t="s">
        <v>2480</v>
      </c>
      <c r="AN258" s="47">
        <v>1983</v>
      </c>
      <c r="AO258" s="47">
        <v>349529939</v>
      </c>
      <c r="AP258" s="144"/>
      <c r="AQ258" s="144"/>
      <c r="AR258" s="144"/>
      <c r="AS258" s="144"/>
    </row>
    <row r="259" spans="1:45" ht="12.5">
      <c r="A259" s="4">
        <v>254</v>
      </c>
      <c r="B259" s="4" t="s">
        <v>268</v>
      </c>
      <c r="C259" s="4">
        <v>2102592604</v>
      </c>
      <c r="D259" s="4">
        <v>6864706798</v>
      </c>
      <c r="E259" s="148"/>
      <c r="F259" s="47" t="s">
        <v>1397</v>
      </c>
      <c r="G259" s="47" t="s">
        <v>1003</v>
      </c>
      <c r="H259" s="68" t="s">
        <v>282</v>
      </c>
      <c r="I259" s="143">
        <v>40468</v>
      </c>
      <c r="J259" s="47" t="s">
        <v>977</v>
      </c>
      <c r="K259" s="47">
        <v>68310011343</v>
      </c>
      <c r="L259" s="47" t="s">
        <v>2321</v>
      </c>
      <c r="M259" s="144"/>
      <c r="N259" s="47" t="s">
        <v>2322</v>
      </c>
      <c r="O259" s="47" t="s">
        <v>1891</v>
      </c>
      <c r="P259" s="47" t="s">
        <v>2321</v>
      </c>
      <c r="Q259" s="144"/>
      <c r="R259" s="47" t="s">
        <v>2322</v>
      </c>
      <c r="S259" s="47" t="s">
        <v>1891</v>
      </c>
      <c r="T259" s="47" t="s">
        <v>1891</v>
      </c>
      <c r="U259" s="144"/>
      <c r="V259" s="144"/>
      <c r="W259" s="47" t="s">
        <v>1891</v>
      </c>
      <c r="X259" s="144"/>
      <c r="Y259" s="144"/>
      <c r="Z259" s="47">
        <v>68310011343</v>
      </c>
      <c r="AA259" s="149">
        <v>45600</v>
      </c>
      <c r="AB259" s="47" t="s">
        <v>2314</v>
      </c>
      <c r="AC259" s="47" t="s">
        <v>2410</v>
      </c>
      <c r="AD259" s="47" t="s">
        <v>2018</v>
      </c>
      <c r="AE259" s="144"/>
      <c r="AF259" s="4">
        <v>0</v>
      </c>
      <c r="AG259" s="4">
        <v>0</v>
      </c>
      <c r="AH259" s="4">
        <v>1</v>
      </c>
      <c r="AI259" s="47" t="s">
        <v>2481</v>
      </c>
      <c r="AJ259" s="47" t="s">
        <v>1934</v>
      </c>
      <c r="AK259" s="47">
        <v>1988</v>
      </c>
      <c r="AL259" s="47" t="s">
        <v>2482</v>
      </c>
      <c r="AM259" s="47" t="s">
        <v>1934</v>
      </c>
      <c r="AN259" s="47">
        <v>1993</v>
      </c>
      <c r="AO259" s="47">
        <v>367826165</v>
      </c>
      <c r="AP259" s="144"/>
      <c r="AQ259" s="144"/>
      <c r="AR259" s="47">
        <v>367826165</v>
      </c>
      <c r="AS259" s="144"/>
    </row>
    <row r="260" spans="1:45" ht="12.5">
      <c r="A260" s="4">
        <v>255</v>
      </c>
      <c r="B260" s="4" t="s">
        <v>268</v>
      </c>
      <c r="C260" s="4">
        <v>2106098545</v>
      </c>
      <c r="D260" s="4">
        <v>6882955635</v>
      </c>
      <c r="E260" s="148"/>
      <c r="F260" s="47" t="s">
        <v>1398</v>
      </c>
      <c r="G260" s="47" t="s">
        <v>1399</v>
      </c>
      <c r="H260" s="68" t="s">
        <v>283</v>
      </c>
      <c r="I260" s="142">
        <v>40228</v>
      </c>
      <c r="J260" s="47" t="s">
        <v>977</v>
      </c>
      <c r="K260" s="47">
        <v>68310004444</v>
      </c>
      <c r="L260" s="47" t="s">
        <v>2483</v>
      </c>
      <c r="M260" s="144"/>
      <c r="N260" s="47" t="s">
        <v>2446</v>
      </c>
      <c r="O260" s="47" t="s">
        <v>1891</v>
      </c>
      <c r="P260" s="47" t="s">
        <v>2483</v>
      </c>
      <c r="Q260" s="144"/>
      <c r="R260" s="47" t="s">
        <v>2446</v>
      </c>
      <c r="S260" s="47" t="s">
        <v>1891</v>
      </c>
      <c r="T260" s="47" t="s">
        <v>1891</v>
      </c>
      <c r="U260" s="144"/>
      <c r="V260" s="144"/>
      <c r="W260" s="317" t="s">
        <v>2484</v>
      </c>
      <c r="X260" s="318"/>
      <c r="Y260" s="318"/>
      <c r="Z260" s="47">
        <v>68310004444</v>
      </c>
      <c r="AA260" s="149">
        <v>45524</v>
      </c>
      <c r="AB260" s="47" t="s">
        <v>2305</v>
      </c>
      <c r="AC260" s="47" t="s">
        <v>2485</v>
      </c>
      <c r="AD260" s="47" t="s">
        <v>1893</v>
      </c>
      <c r="AE260" s="144"/>
      <c r="AF260" s="4">
        <v>0</v>
      </c>
      <c r="AG260" s="4">
        <v>0</v>
      </c>
      <c r="AH260" s="4">
        <v>1</v>
      </c>
      <c r="AI260" s="47" t="s">
        <v>2486</v>
      </c>
      <c r="AJ260" s="47" t="s">
        <v>1939</v>
      </c>
      <c r="AK260" s="47">
        <v>1982</v>
      </c>
      <c r="AL260" s="47" t="s">
        <v>2487</v>
      </c>
      <c r="AM260" s="47" t="s">
        <v>1939</v>
      </c>
      <c r="AN260" s="47">
        <v>1988</v>
      </c>
      <c r="AO260" s="47">
        <v>367171787</v>
      </c>
      <c r="AP260" s="144"/>
      <c r="AQ260" s="47">
        <v>367171787</v>
      </c>
      <c r="AR260" s="144"/>
      <c r="AS260" s="144"/>
    </row>
    <row r="261" spans="1:45" ht="12.5">
      <c r="A261" s="4">
        <v>256</v>
      </c>
      <c r="B261" s="4" t="s">
        <v>268</v>
      </c>
      <c r="C261" s="4">
        <v>2106683433</v>
      </c>
      <c r="D261" s="4">
        <v>6865112290</v>
      </c>
      <c r="E261" s="148"/>
      <c r="F261" s="47" t="s">
        <v>1400</v>
      </c>
      <c r="G261" s="47" t="s">
        <v>1401</v>
      </c>
      <c r="H261" s="68" t="s">
        <v>284</v>
      </c>
      <c r="I261" s="142">
        <v>40456</v>
      </c>
      <c r="J261" s="47" t="s">
        <v>982</v>
      </c>
      <c r="K261" s="47">
        <v>68210005762</v>
      </c>
      <c r="L261" s="47" t="s">
        <v>2488</v>
      </c>
      <c r="M261" s="144"/>
      <c r="N261" s="47" t="s">
        <v>2309</v>
      </c>
      <c r="O261" s="47" t="s">
        <v>1891</v>
      </c>
      <c r="P261" s="47" t="s">
        <v>2488</v>
      </c>
      <c r="Q261" s="144"/>
      <c r="R261" s="47" t="s">
        <v>2309</v>
      </c>
      <c r="S261" s="47" t="s">
        <v>1891</v>
      </c>
      <c r="T261" s="47" t="s">
        <v>1891</v>
      </c>
      <c r="U261" s="144"/>
      <c r="V261" s="144"/>
      <c r="W261" s="47" t="s">
        <v>1891</v>
      </c>
      <c r="X261" s="144"/>
      <c r="Y261" s="144"/>
      <c r="Z261" s="47">
        <v>68210005762</v>
      </c>
      <c r="AA261" s="144"/>
      <c r="AB261" s="144"/>
      <c r="AC261" s="47" t="s">
        <v>1892</v>
      </c>
      <c r="AD261" s="47" t="s">
        <v>1893</v>
      </c>
      <c r="AE261" s="144"/>
      <c r="AF261" s="4">
        <v>0</v>
      </c>
      <c r="AG261" s="4">
        <v>0</v>
      </c>
      <c r="AH261" s="4">
        <v>1</v>
      </c>
      <c r="AI261" s="47" t="s">
        <v>2489</v>
      </c>
      <c r="AJ261" s="47" t="s">
        <v>1939</v>
      </c>
      <c r="AK261" s="47">
        <v>1988</v>
      </c>
      <c r="AL261" s="47" t="s">
        <v>2490</v>
      </c>
      <c r="AM261" s="47" t="s">
        <v>1939</v>
      </c>
      <c r="AN261" s="47">
        <v>1991</v>
      </c>
      <c r="AO261" s="47">
        <v>862910701</v>
      </c>
      <c r="AP261" s="144"/>
      <c r="AQ261" s="47">
        <v>862910701</v>
      </c>
      <c r="AR261" s="47">
        <v>862910701</v>
      </c>
      <c r="AS261" s="144"/>
    </row>
    <row r="262" spans="1:45" ht="12.5">
      <c r="A262" s="4">
        <v>257</v>
      </c>
      <c r="B262" s="4" t="s">
        <v>268</v>
      </c>
      <c r="C262" s="4">
        <v>2106289377</v>
      </c>
      <c r="D262" s="4">
        <v>6882955561</v>
      </c>
      <c r="E262" s="148"/>
      <c r="F262" s="47" t="s">
        <v>1402</v>
      </c>
      <c r="G262" s="47" t="s">
        <v>1012</v>
      </c>
      <c r="H262" s="68" t="s">
        <v>285</v>
      </c>
      <c r="I262" s="142">
        <v>40188</v>
      </c>
      <c r="J262" s="47" t="s">
        <v>977</v>
      </c>
      <c r="K262" s="47">
        <v>68310009543</v>
      </c>
      <c r="L262" s="47" t="s">
        <v>2491</v>
      </c>
      <c r="M262" s="144"/>
      <c r="N262" s="47" t="s">
        <v>2336</v>
      </c>
      <c r="O262" s="47" t="s">
        <v>1891</v>
      </c>
      <c r="P262" s="47" t="s">
        <v>2491</v>
      </c>
      <c r="Q262" s="144"/>
      <c r="R262" s="47" t="s">
        <v>2336</v>
      </c>
      <c r="S262" s="47" t="s">
        <v>1891</v>
      </c>
      <c r="T262" s="47" t="s">
        <v>1891</v>
      </c>
      <c r="U262" s="144"/>
      <c r="V262" s="144"/>
      <c r="W262" s="317" t="s">
        <v>2492</v>
      </c>
      <c r="X262" s="318"/>
      <c r="Y262" s="318"/>
      <c r="Z262" s="47">
        <v>68310009543</v>
      </c>
      <c r="AA262" s="149">
        <v>45518</v>
      </c>
      <c r="AB262" s="47" t="s">
        <v>2305</v>
      </c>
      <c r="AC262" s="47" t="s">
        <v>1232</v>
      </c>
      <c r="AD262" s="47" t="s">
        <v>1893</v>
      </c>
      <c r="AE262" s="144"/>
      <c r="AF262" s="4">
        <v>0</v>
      </c>
      <c r="AG262" s="4">
        <v>0</v>
      </c>
      <c r="AH262" s="4">
        <v>1</v>
      </c>
      <c r="AI262" s="47" t="s">
        <v>2493</v>
      </c>
      <c r="AJ262" s="47" t="s">
        <v>2333</v>
      </c>
      <c r="AK262" s="47">
        <v>1970</v>
      </c>
      <c r="AL262" s="47" t="s">
        <v>2494</v>
      </c>
      <c r="AM262" s="47" t="s">
        <v>2333</v>
      </c>
      <c r="AN262" s="47">
        <v>1971</v>
      </c>
      <c r="AO262" s="47">
        <v>345403054</v>
      </c>
      <c r="AP262" s="144"/>
      <c r="AQ262" s="144"/>
      <c r="AR262" s="144"/>
      <c r="AS262" s="144"/>
    </row>
    <row r="263" spans="1:45" ht="12.5">
      <c r="A263" s="4">
        <v>258</v>
      </c>
      <c r="B263" s="4" t="s">
        <v>268</v>
      </c>
      <c r="C263" s="4">
        <v>2106289378</v>
      </c>
      <c r="D263" s="4">
        <v>6882955562</v>
      </c>
      <c r="E263" s="148"/>
      <c r="F263" s="47" t="s">
        <v>1403</v>
      </c>
      <c r="G263" s="47" t="s">
        <v>1404</v>
      </c>
      <c r="H263" s="68" t="s">
        <v>286</v>
      </c>
      <c r="I263" s="142">
        <v>40355</v>
      </c>
      <c r="J263" s="47" t="s">
        <v>977</v>
      </c>
      <c r="K263" s="47">
        <v>68310004672</v>
      </c>
      <c r="L263" s="47" t="s">
        <v>1915</v>
      </c>
      <c r="M263" s="144"/>
      <c r="N263" s="47" t="s">
        <v>2312</v>
      </c>
      <c r="O263" s="47" t="s">
        <v>1891</v>
      </c>
      <c r="P263" s="47" t="s">
        <v>1915</v>
      </c>
      <c r="Q263" s="144"/>
      <c r="R263" s="47" t="s">
        <v>2312</v>
      </c>
      <c r="S263" s="47" t="s">
        <v>1891</v>
      </c>
      <c r="T263" s="47" t="s">
        <v>1891</v>
      </c>
      <c r="U263" s="144"/>
      <c r="V263" s="144"/>
      <c r="W263" s="317" t="s">
        <v>2495</v>
      </c>
      <c r="X263" s="318"/>
      <c r="Y263" s="318"/>
      <c r="Z263" s="47">
        <v>68310004672</v>
      </c>
      <c r="AA263" s="149">
        <v>45527</v>
      </c>
      <c r="AB263" s="47" t="s">
        <v>2305</v>
      </c>
      <c r="AC263" s="47" t="s">
        <v>1937</v>
      </c>
      <c r="AD263" s="47" t="s">
        <v>1893</v>
      </c>
      <c r="AE263" s="144"/>
      <c r="AF263" s="4">
        <v>0</v>
      </c>
      <c r="AG263" s="4">
        <v>0</v>
      </c>
      <c r="AH263" s="4">
        <v>1</v>
      </c>
      <c r="AI263" s="47" t="s">
        <v>2496</v>
      </c>
      <c r="AJ263" s="47" t="s">
        <v>2333</v>
      </c>
      <c r="AK263" s="47">
        <v>1985</v>
      </c>
      <c r="AL263" s="47" t="s">
        <v>2497</v>
      </c>
      <c r="AM263" s="47" t="s">
        <v>2333</v>
      </c>
      <c r="AN263" s="47">
        <v>1987</v>
      </c>
      <c r="AO263" s="47">
        <v>869945930</v>
      </c>
      <c r="AP263" s="144"/>
      <c r="AQ263" s="144"/>
      <c r="AR263" s="144"/>
      <c r="AS263" s="144"/>
    </row>
    <row r="264" spans="1:45" ht="12.5">
      <c r="A264" s="4">
        <v>259</v>
      </c>
      <c r="B264" s="4" t="s">
        <v>268</v>
      </c>
      <c r="C264" s="4">
        <v>2106107406</v>
      </c>
      <c r="D264" s="4">
        <v>6859663825</v>
      </c>
      <c r="E264" s="148"/>
      <c r="F264" s="47" t="s">
        <v>1405</v>
      </c>
      <c r="G264" s="47" t="s">
        <v>1285</v>
      </c>
      <c r="H264" s="68" t="s">
        <v>287</v>
      </c>
      <c r="I264" s="142">
        <v>40189</v>
      </c>
      <c r="J264" s="47" t="s">
        <v>977</v>
      </c>
      <c r="K264" s="47">
        <v>68310001094</v>
      </c>
      <c r="L264" s="47" t="s">
        <v>1899</v>
      </c>
      <c r="M264" s="144"/>
      <c r="N264" s="47" t="s">
        <v>2312</v>
      </c>
      <c r="O264" s="47" t="s">
        <v>1891</v>
      </c>
      <c r="P264" s="47" t="s">
        <v>1899</v>
      </c>
      <c r="Q264" s="144"/>
      <c r="R264" s="47" t="s">
        <v>2312</v>
      </c>
      <c r="S264" s="47" t="s">
        <v>1891</v>
      </c>
      <c r="T264" s="47" t="s">
        <v>1891</v>
      </c>
      <c r="U264" s="144"/>
      <c r="V264" s="144"/>
      <c r="W264" s="317" t="s">
        <v>2498</v>
      </c>
      <c r="X264" s="318"/>
      <c r="Y264" s="144"/>
      <c r="Z264" s="47">
        <v>68310001094</v>
      </c>
      <c r="AA264" s="149">
        <v>45464</v>
      </c>
      <c r="AB264" s="47" t="s">
        <v>2499</v>
      </c>
      <c r="AC264" s="47" t="s">
        <v>1232</v>
      </c>
      <c r="AD264" s="47" t="s">
        <v>1893</v>
      </c>
      <c r="AE264" s="144"/>
      <c r="AF264" s="4">
        <v>0</v>
      </c>
      <c r="AG264" s="4">
        <v>0</v>
      </c>
      <c r="AH264" s="4">
        <v>1</v>
      </c>
      <c r="AI264" s="47" t="s">
        <v>2500</v>
      </c>
      <c r="AJ264" s="47" t="s">
        <v>1939</v>
      </c>
      <c r="AK264" s="47">
        <v>1984</v>
      </c>
      <c r="AL264" s="47" t="s">
        <v>2501</v>
      </c>
      <c r="AM264" s="47" t="s">
        <v>2502</v>
      </c>
      <c r="AN264" s="47">
        <v>1985</v>
      </c>
      <c r="AO264" s="47">
        <v>913076936</v>
      </c>
      <c r="AP264" s="144"/>
      <c r="AQ264" s="144"/>
      <c r="AR264" s="144"/>
      <c r="AS264" s="144"/>
    </row>
    <row r="265" spans="1:45" ht="12.5">
      <c r="A265" s="4">
        <v>260</v>
      </c>
      <c r="B265" s="4" t="s">
        <v>268</v>
      </c>
      <c r="C265" s="4">
        <v>2001287223</v>
      </c>
      <c r="D265" s="4">
        <v>6859228881</v>
      </c>
      <c r="E265" s="148"/>
      <c r="F265" s="47" t="s">
        <v>1406</v>
      </c>
      <c r="G265" s="47" t="s">
        <v>1407</v>
      </c>
      <c r="H265" s="68" t="s">
        <v>288</v>
      </c>
      <c r="I265" s="142">
        <v>40366</v>
      </c>
      <c r="J265" s="47" t="s">
        <v>977</v>
      </c>
      <c r="K265" s="47">
        <v>68310005769</v>
      </c>
      <c r="L265" s="47" t="s">
        <v>2503</v>
      </c>
      <c r="M265" s="47" t="s">
        <v>2504</v>
      </c>
      <c r="N265" s="47" t="s">
        <v>2328</v>
      </c>
      <c r="O265" s="47" t="s">
        <v>1891</v>
      </c>
      <c r="P265" s="47" t="s">
        <v>2503</v>
      </c>
      <c r="Q265" s="47" t="s">
        <v>2504</v>
      </c>
      <c r="R265" s="47" t="s">
        <v>2328</v>
      </c>
      <c r="S265" s="47" t="s">
        <v>1891</v>
      </c>
      <c r="T265" s="47" t="s">
        <v>1891</v>
      </c>
      <c r="U265" s="144"/>
      <c r="V265" s="144"/>
      <c r="W265" s="47" t="s">
        <v>1891</v>
      </c>
      <c r="X265" s="144"/>
      <c r="Y265" s="144"/>
      <c r="Z265" s="47">
        <v>68310005769</v>
      </c>
      <c r="AA265" s="144"/>
      <c r="AB265" s="144"/>
      <c r="AC265" s="47" t="s">
        <v>1892</v>
      </c>
      <c r="AD265" s="47" t="s">
        <v>2018</v>
      </c>
      <c r="AE265" s="144"/>
      <c r="AF265" s="4">
        <v>0</v>
      </c>
      <c r="AG265" s="4">
        <v>0</v>
      </c>
      <c r="AH265" s="4">
        <v>1</v>
      </c>
      <c r="AI265" s="47" t="s">
        <v>2505</v>
      </c>
      <c r="AJ265" s="47" t="s">
        <v>1950</v>
      </c>
      <c r="AK265" s="47">
        <v>1975</v>
      </c>
      <c r="AL265" s="47" t="s">
        <v>2506</v>
      </c>
      <c r="AM265" s="47" t="s">
        <v>1950</v>
      </c>
      <c r="AN265" s="47">
        <v>1977</v>
      </c>
      <c r="AO265" s="47">
        <v>399633672</v>
      </c>
      <c r="AP265" s="144"/>
      <c r="AQ265" s="47">
        <v>329203025</v>
      </c>
      <c r="AR265" s="47">
        <v>364937713</v>
      </c>
      <c r="AS265" s="144"/>
    </row>
    <row r="266" spans="1:45" ht="12.5">
      <c r="A266" s="4">
        <v>261</v>
      </c>
      <c r="B266" s="4" t="s">
        <v>268</v>
      </c>
      <c r="C266" s="4">
        <v>2106686446</v>
      </c>
      <c r="D266" s="4">
        <v>6865107433</v>
      </c>
      <c r="E266" s="148"/>
      <c r="F266" s="47" t="s">
        <v>1403</v>
      </c>
      <c r="G266" s="47" t="s">
        <v>1218</v>
      </c>
      <c r="H266" s="68" t="s">
        <v>289</v>
      </c>
      <c r="I266" s="142">
        <v>40377</v>
      </c>
      <c r="J266" s="47" t="s">
        <v>977</v>
      </c>
      <c r="K266" s="47">
        <v>68310005297</v>
      </c>
      <c r="L266" s="47" t="s">
        <v>2507</v>
      </c>
      <c r="M266" s="144"/>
      <c r="N266" s="47" t="s">
        <v>2398</v>
      </c>
      <c r="O266" s="47" t="s">
        <v>1891</v>
      </c>
      <c r="P266" s="47" t="s">
        <v>2507</v>
      </c>
      <c r="Q266" s="144"/>
      <c r="R266" s="47" t="s">
        <v>2398</v>
      </c>
      <c r="S266" s="47" t="s">
        <v>1891</v>
      </c>
      <c r="T266" s="47" t="s">
        <v>1891</v>
      </c>
      <c r="U266" s="144"/>
      <c r="V266" s="144"/>
      <c r="W266" s="47" t="s">
        <v>1891</v>
      </c>
      <c r="X266" s="144"/>
      <c r="Y266" s="144"/>
      <c r="Z266" s="47">
        <v>68310005297</v>
      </c>
      <c r="AA266" s="144"/>
      <c r="AB266" s="144"/>
      <c r="AC266" s="47" t="s">
        <v>1892</v>
      </c>
      <c r="AD266" s="47" t="s">
        <v>1893</v>
      </c>
      <c r="AE266" s="144"/>
      <c r="AF266" s="4">
        <v>0</v>
      </c>
      <c r="AG266" s="4">
        <v>0</v>
      </c>
      <c r="AH266" s="4">
        <v>1</v>
      </c>
      <c r="AI266" s="47" t="s">
        <v>2508</v>
      </c>
      <c r="AJ266" s="47" t="s">
        <v>1939</v>
      </c>
      <c r="AK266" s="47">
        <v>1986</v>
      </c>
      <c r="AL266" s="47" t="s">
        <v>2509</v>
      </c>
      <c r="AM266" s="47" t="s">
        <v>1939</v>
      </c>
      <c r="AN266" s="47">
        <v>1991</v>
      </c>
      <c r="AO266" s="47">
        <v>969641329</v>
      </c>
      <c r="AP266" s="144"/>
      <c r="AQ266" s="47">
        <v>969641329</v>
      </c>
      <c r="AR266" s="47">
        <v>969641329</v>
      </c>
      <c r="AS266" s="144"/>
    </row>
    <row r="267" spans="1:45" ht="12.5">
      <c r="A267" s="4">
        <v>262</v>
      </c>
      <c r="B267" s="4" t="s">
        <v>268</v>
      </c>
      <c r="C267" s="4">
        <v>2104297619</v>
      </c>
      <c r="D267" s="4">
        <v>6802223293</v>
      </c>
      <c r="E267" s="148"/>
      <c r="F267" s="47" t="s">
        <v>1236</v>
      </c>
      <c r="G267" s="47" t="s">
        <v>1408</v>
      </c>
      <c r="H267" s="68" t="s">
        <v>290</v>
      </c>
      <c r="I267" s="142">
        <v>40347</v>
      </c>
      <c r="J267" s="47" t="s">
        <v>977</v>
      </c>
      <c r="K267" s="47">
        <v>68310006253</v>
      </c>
      <c r="L267" s="144"/>
      <c r="M267" s="47" t="s">
        <v>2510</v>
      </c>
      <c r="N267" s="47" t="s">
        <v>2303</v>
      </c>
      <c r="O267" s="47" t="s">
        <v>1891</v>
      </c>
      <c r="P267" s="144"/>
      <c r="Q267" s="47" t="s">
        <v>2510</v>
      </c>
      <c r="R267" s="47" t="s">
        <v>2303</v>
      </c>
      <c r="S267" s="47" t="s">
        <v>1891</v>
      </c>
      <c r="T267" s="47" t="s">
        <v>1891</v>
      </c>
      <c r="U267" s="144"/>
      <c r="V267" s="144"/>
      <c r="W267" s="144"/>
      <c r="X267" s="144"/>
      <c r="Y267" s="144"/>
      <c r="Z267" s="47">
        <v>68310006253</v>
      </c>
      <c r="AA267" s="149">
        <v>45531</v>
      </c>
      <c r="AB267" s="47" t="s">
        <v>2375</v>
      </c>
      <c r="AC267" s="47" t="s">
        <v>1892</v>
      </c>
      <c r="AD267" s="47" t="s">
        <v>1893</v>
      </c>
      <c r="AE267" s="144"/>
      <c r="AF267" s="4">
        <v>0</v>
      </c>
      <c r="AG267" s="4">
        <v>0</v>
      </c>
      <c r="AH267" s="4">
        <v>0</v>
      </c>
      <c r="AI267" s="47" t="s">
        <v>2511</v>
      </c>
      <c r="AJ267" s="47" t="s">
        <v>1939</v>
      </c>
      <c r="AK267" s="47">
        <v>1976</v>
      </c>
      <c r="AL267" s="47" t="s">
        <v>2512</v>
      </c>
      <c r="AM267" s="47" t="s">
        <v>1939</v>
      </c>
      <c r="AN267" s="47">
        <v>1979</v>
      </c>
      <c r="AO267" s="47">
        <v>346958428</v>
      </c>
      <c r="AP267" s="144"/>
      <c r="AQ267" s="144"/>
      <c r="AR267" s="144"/>
      <c r="AS267" s="144"/>
    </row>
    <row r="268" spans="1:45" ht="12.5">
      <c r="A268" s="4">
        <v>263</v>
      </c>
      <c r="B268" s="4" t="s">
        <v>268</v>
      </c>
      <c r="C268" s="4">
        <v>2104297742</v>
      </c>
      <c r="D268" s="4">
        <v>6865202350</v>
      </c>
      <c r="E268" s="148"/>
      <c r="F268" s="47" t="s">
        <v>853</v>
      </c>
      <c r="G268" s="47" t="s">
        <v>1024</v>
      </c>
      <c r="H268" s="68" t="s">
        <v>291</v>
      </c>
      <c r="I268" s="143">
        <v>40471</v>
      </c>
      <c r="J268" s="47" t="s">
        <v>977</v>
      </c>
      <c r="K268" s="47">
        <v>68310004258</v>
      </c>
      <c r="L268" s="144"/>
      <c r="M268" s="47" t="s">
        <v>2513</v>
      </c>
      <c r="N268" s="47" t="s">
        <v>2388</v>
      </c>
      <c r="O268" s="47" t="s">
        <v>1891</v>
      </c>
      <c r="P268" s="144"/>
      <c r="Q268" s="47" t="s">
        <v>2513</v>
      </c>
      <c r="R268" s="47" t="s">
        <v>2388</v>
      </c>
      <c r="S268" s="47" t="s">
        <v>1891</v>
      </c>
      <c r="T268" s="47" t="s">
        <v>1891</v>
      </c>
      <c r="U268" s="144"/>
      <c r="V268" s="144"/>
      <c r="W268" s="144"/>
      <c r="X268" s="144"/>
      <c r="Y268" s="144"/>
      <c r="Z268" s="47">
        <v>68310004258</v>
      </c>
      <c r="AA268" s="149">
        <v>45549</v>
      </c>
      <c r="AB268" s="47" t="s">
        <v>2375</v>
      </c>
      <c r="AC268" s="47" t="s">
        <v>1892</v>
      </c>
      <c r="AD268" s="47" t="s">
        <v>1893</v>
      </c>
      <c r="AE268" s="144"/>
      <c r="AF268" s="4">
        <v>0</v>
      </c>
      <c r="AG268" s="4">
        <v>0</v>
      </c>
      <c r="AH268" s="4">
        <v>0</v>
      </c>
      <c r="AI268" s="47" t="s">
        <v>2514</v>
      </c>
      <c r="AJ268" s="47" t="s">
        <v>1939</v>
      </c>
      <c r="AK268" s="47">
        <v>1986</v>
      </c>
      <c r="AL268" s="47" t="s">
        <v>2515</v>
      </c>
      <c r="AM268" s="47" t="s">
        <v>1939</v>
      </c>
      <c r="AN268" s="47">
        <v>1987</v>
      </c>
      <c r="AO268" s="47">
        <v>356006398</v>
      </c>
      <c r="AP268" s="144"/>
      <c r="AQ268" s="144"/>
      <c r="AR268" s="144"/>
      <c r="AS268" s="144"/>
    </row>
    <row r="269" spans="1:45" ht="12.5">
      <c r="A269" s="4">
        <v>264</v>
      </c>
      <c r="B269" s="4" t="s">
        <v>268</v>
      </c>
      <c r="C269" s="4">
        <v>2205544138</v>
      </c>
      <c r="D269" s="4">
        <v>403365436</v>
      </c>
      <c r="E269" s="148"/>
      <c r="F269" s="47" t="s">
        <v>1409</v>
      </c>
      <c r="G269" s="47" t="s">
        <v>1371</v>
      </c>
      <c r="H269" s="68" t="s">
        <v>292</v>
      </c>
      <c r="I269" s="142">
        <v>40265</v>
      </c>
      <c r="J269" s="47" t="s">
        <v>977</v>
      </c>
      <c r="K269" s="47">
        <v>4310000055</v>
      </c>
      <c r="L269" s="47" t="s">
        <v>2516</v>
      </c>
      <c r="M269" s="144"/>
      <c r="N269" s="47" t="s">
        <v>2476</v>
      </c>
      <c r="O269" s="47" t="s">
        <v>1891</v>
      </c>
      <c r="P269" s="47" t="s">
        <v>2516</v>
      </c>
      <c r="Q269" s="144"/>
      <c r="R269" s="47" t="s">
        <v>2476</v>
      </c>
      <c r="S269" s="47" t="s">
        <v>1891</v>
      </c>
      <c r="T269" s="47" t="s">
        <v>2380</v>
      </c>
      <c r="U269" s="144"/>
      <c r="V269" s="144"/>
      <c r="W269" s="47" t="s">
        <v>2517</v>
      </c>
      <c r="X269" s="144"/>
      <c r="Y269" s="144"/>
      <c r="Z269" s="47">
        <v>4310000055</v>
      </c>
      <c r="AA269" s="144"/>
      <c r="AB269" s="144"/>
      <c r="AC269" s="47" t="s">
        <v>2247</v>
      </c>
      <c r="AD269" s="47" t="s">
        <v>1893</v>
      </c>
      <c r="AE269" s="144"/>
      <c r="AF269" s="4">
        <v>1</v>
      </c>
      <c r="AG269" s="4">
        <v>0</v>
      </c>
      <c r="AH269" s="4">
        <v>1</v>
      </c>
      <c r="AI269" s="47" t="s">
        <v>2518</v>
      </c>
      <c r="AJ269" s="47" t="s">
        <v>1939</v>
      </c>
      <c r="AK269" s="47">
        <v>1987</v>
      </c>
      <c r="AL269" s="47" t="s">
        <v>2519</v>
      </c>
      <c r="AM269" s="47" t="s">
        <v>1939</v>
      </c>
      <c r="AN269" s="47">
        <v>1992</v>
      </c>
      <c r="AO269" s="47">
        <v>393375060</v>
      </c>
      <c r="AP269" s="144"/>
      <c r="AQ269" s="144"/>
      <c r="AR269" s="47">
        <v>37489756</v>
      </c>
      <c r="AS269" s="144"/>
    </row>
    <row r="270" spans="1:45" ht="12.5">
      <c r="A270" s="4">
        <v>265</v>
      </c>
      <c r="B270" s="4" t="s">
        <v>268</v>
      </c>
      <c r="C270" s="4">
        <v>2106690704</v>
      </c>
      <c r="D270" s="4">
        <v>6865112287</v>
      </c>
      <c r="E270" s="148"/>
      <c r="F270" s="47" t="s">
        <v>1410</v>
      </c>
      <c r="G270" s="47" t="s">
        <v>1028</v>
      </c>
      <c r="H270" s="68" t="s">
        <v>293</v>
      </c>
      <c r="I270" s="142">
        <v>40187</v>
      </c>
      <c r="J270" s="47" t="s">
        <v>977</v>
      </c>
      <c r="K270" s="47">
        <v>68310002765</v>
      </c>
      <c r="L270" s="47" t="s">
        <v>2520</v>
      </c>
      <c r="M270" s="144"/>
      <c r="N270" s="47" t="s">
        <v>2309</v>
      </c>
      <c r="O270" s="47" t="s">
        <v>1891</v>
      </c>
      <c r="P270" s="47" t="s">
        <v>2520</v>
      </c>
      <c r="Q270" s="144"/>
      <c r="R270" s="47" t="s">
        <v>2309</v>
      </c>
      <c r="S270" s="47" t="s">
        <v>1891</v>
      </c>
      <c r="T270" s="47" t="s">
        <v>1891</v>
      </c>
      <c r="U270" s="144"/>
      <c r="V270" s="144"/>
      <c r="W270" s="47" t="s">
        <v>2042</v>
      </c>
      <c r="X270" s="144"/>
      <c r="Y270" s="144"/>
      <c r="Z270" s="47">
        <v>68310002765</v>
      </c>
      <c r="AA270" s="144"/>
      <c r="AB270" s="144"/>
      <c r="AC270" s="47" t="s">
        <v>1917</v>
      </c>
      <c r="AD270" s="47" t="s">
        <v>1893</v>
      </c>
      <c r="AE270" s="144"/>
      <c r="AF270" s="4">
        <v>0</v>
      </c>
      <c r="AG270" s="4">
        <v>0</v>
      </c>
      <c r="AH270" s="4">
        <v>1</v>
      </c>
      <c r="AI270" s="47" t="s">
        <v>2521</v>
      </c>
      <c r="AJ270" s="47" t="s">
        <v>1943</v>
      </c>
      <c r="AK270" s="47">
        <v>1971</v>
      </c>
      <c r="AL270" s="47" t="s">
        <v>2522</v>
      </c>
      <c r="AM270" s="47" t="s">
        <v>1943</v>
      </c>
      <c r="AN270" s="47">
        <v>1972</v>
      </c>
      <c r="AO270" s="47">
        <v>328695449</v>
      </c>
      <c r="AP270" s="144"/>
      <c r="AQ270" s="144"/>
      <c r="AR270" s="144"/>
      <c r="AS270" s="144"/>
    </row>
    <row r="271" spans="1:45" ht="12.5">
      <c r="A271" s="4">
        <v>266</v>
      </c>
      <c r="B271" s="4" t="s">
        <v>268</v>
      </c>
      <c r="C271" s="4">
        <v>2106690934</v>
      </c>
      <c r="D271" s="4">
        <v>6865108693</v>
      </c>
      <c r="E271" s="148"/>
      <c r="F271" s="47" t="s">
        <v>1411</v>
      </c>
      <c r="G271" s="47" t="s">
        <v>1412</v>
      </c>
      <c r="H271" s="68" t="s">
        <v>294</v>
      </c>
      <c r="I271" s="142">
        <v>40343</v>
      </c>
      <c r="J271" s="47" t="s">
        <v>982</v>
      </c>
      <c r="K271" s="47">
        <v>68210000289</v>
      </c>
      <c r="L271" s="47" t="s">
        <v>2308</v>
      </c>
      <c r="M271" s="144"/>
      <c r="N271" s="47" t="s">
        <v>2309</v>
      </c>
      <c r="O271" s="47" t="s">
        <v>1891</v>
      </c>
      <c r="P271" s="47" t="s">
        <v>2308</v>
      </c>
      <c r="Q271" s="144"/>
      <c r="R271" s="47" t="s">
        <v>2309</v>
      </c>
      <c r="S271" s="47" t="s">
        <v>1891</v>
      </c>
      <c r="T271" s="47" t="s">
        <v>1891</v>
      </c>
      <c r="U271" s="144"/>
      <c r="V271" s="144"/>
      <c r="W271" s="47" t="s">
        <v>2380</v>
      </c>
      <c r="X271" s="144"/>
      <c r="Y271" s="144"/>
      <c r="Z271" s="47">
        <v>68210000289</v>
      </c>
      <c r="AA271" s="144"/>
      <c r="AB271" s="144"/>
      <c r="AC271" s="47" t="s">
        <v>2247</v>
      </c>
      <c r="AD271" s="47" t="s">
        <v>1893</v>
      </c>
      <c r="AE271" s="144"/>
      <c r="AF271" s="4">
        <v>0</v>
      </c>
      <c r="AG271" s="4">
        <v>0</v>
      </c>
      <c r="AH271" s="4">
        <v>1</v>
      </c>
      <c r="AI271" s="47" t="s">
        <v>2523</v>
      </c>
      <c r="AJ271" s="47" t="s">
        <v>1943</v>
      </c>
      <c r="AK271" s="47">
        <v>1989</v>
      </c>
      <c r="AL271" s="47" t="s">
        <v>2524</v>
      </c>
      <c r="AM271" s="47" t="s">
        <v>1943</v>
      </c>
      <c r="AN271" s="47">
        <v>1985</v>
      </c>
      <c r="AO271" s="47">
        <v>397178649</v>
      </c>
      <c r="AP271" s="144"/>
      <c r="AQ271" s="144"/>
      <c r="AR271" s="144"/>
      <c r="AS271" s="144"/>
    </row>
    <row r="272" spans="1:45" ht="12.5">
      <c r="A272" s="4">
        <v>267</v>
      </c>
      <c r="B272" s="4" t="s">
        <v>268</v>
      </c>
      <c r="C272" s="4">
        <v>2104292147</v>
      </c>
      <c r="D272" s="4">
        <v>6865202330</v>
      </c>
      <c r="E272" s="148"/>
      <c r="F272" s="47" t="s">
        <v>1413</v>
      </c>
      <c r="G272" s="47" t="s">
        <v>1183</v>
      </c>
      <c r="H272" s="68" t="s">
        <v>295</v>
      </c>
      <c r="I272" s="142">
        <v>40296</v>
      </c>
      <c r="J272" s="47" t="s">
        <v>977</v>
      </c>
      <c r="K272" s="47">
        <v>68310009852</v>
      </c>
      <c r="L272" s="144"/>
      <c r="M272" s="47" t="s">
        <v>1899</v>
      </c>
      <c r="N272" s="47" t="s">
        <v>2355</v>
      </c>
      <c r="O272" s="47" t="s">
        <v>1891</v>
      </c>
      <c r="P272" s="144"/>
      <c r="Q272" s="47" t="s">
        <v>1899</v>
      </c>
      <c r="R272" s="47" t="s">
        <v>2355</v>
      </c>
      <c r="S272" s="47" t="s">
        <v>1891</v>
      </c>
      <c r="T272" s="47" t="s">
        <v>1891</v>
      </c>
      <c r="U272" s="144"/>
      <c r="V272" s="144"/>
      <c r="W272" s="47" t="s">
        <v>1899</v>
      </c>
      <c r="X272" s="47" t="s">
        <v>2355</v>
      </c>
      <c r="Y272" s="47" t="s">
        <v>1891</v>
      </c>
      <c r="Z272" s="47">
        <v>68310009852</v>
      </c>
      <c r="AA272" s="149">
        <v>45505</v>
      </c>
      <c r="AB272" s="47" t="s">
        <v>2305</v>
      </c>
      <c r="AC272" s="47" t="s">
        <v>1892</v>
      </c>
      <c r="AD272" s="47" t="s">
        <v>1893</v>
      </c>
      <c r="AE272" s="144"/>
      <c r="AF272" s="4">
        <v>0</v>
      </c>
      <c r="AG272" s="4">
        <v>0</v>
      </c>
      <c r="AH272" s="4">
        <v>0</v>
      </c>
      <c r="AI272" s="47" t="s">
        <v>2525</v>
      </c>
      <c r="AJ272" s="47" t="s">
        <v>1939</v>
      </c>
      <c r="AK272" s="47">
        <v>1977</v>
      </c>
      <c r="AL272" s="47" t="s">
        <v>2526</v>
      </c>
      <c r="AM272" s="47" t="s">
        <v>1939</v>
      </c>
      <c r="AN272" s="47">
        <v>1985</v>
      </c>
      <c r="AO272" s="47">
        <v>347747247</v>
      </c>
      <c r="AP272" s="144"/>
      <c r="AQ272" s="144"/>
      <c r="AR272" s="47">
        <v>344813598</v>
      </c>
      <c r="AS272" s="144"/>
    </row>
    <row r="273" spans="1:45" ht="12.5">
      <c r="A273" s="4">
        <v>268</v>
      </c>
      <c r="B273" s="4" t="s">
        <v>268</v>
      </c>
      <c r="C273" s="4">
        <v>2106108712</v>
      </c>
      <c r="D273" s="4">
        <v>6882955547</v>
      </c>
      <c r="E273" s="148"/>
      <c r="F273" s="47" t="s">
        <v>1414</v>
      </c>
      <c r="G273" s="47" t="s">
        <v>1183</v>
      </c>
      <c r="H273" s="68" t="s">
        <v>296</v>
      </c>
      <c r="I273" s="142">
        <v>40181</v>
      </c>
      <c r="J273" s="47" t="s">
        <v>977</v>
      </c>
      <c r="K273" s="47">
        <v>68310000159</v>
      </c>
      <c r="L273" s="47" t="s">
        <v>2527</v>
      </c>
      <c r="M273" s="144"/>
      <c r="N273" s="47" t="s">
        <v>2446</v>
      </c>
      <c r="O273" s="47" t="s">
        <v>1891</v>
      </c>
      <c r="P273" s="317" t="s">
        <v>2527</v>
      </c>
      <c r="Q273" s="318"/>
      <c r="R273" s="47" t="s">
        <v>2446</v>
      </c>
      <c r="S273" s="47" t="s">
        <v>1891</v>
      </c>
      <c r="T273" s="47" t="s">
        <v>1891</v>
      </c>
      <c r="U273" s="144"/>
      <c r="V273" s="144"/>
      <c r="W273" s="317" t="s">
        <v>2528</v>
      </c>
      <c r="X273" s="318"/>
      <c r="Y273" s="318"/>
      <c r="Z273" s="47">
        <v>68310000159</v>
      </c>
      <c r="AA273" s="149">
        <v>45512</v>
      </c>
      <c r="AB273" s="47" t="s">
        <v>2305</v>
      </c>
      <c r="AC273" s="47" t="s">
        <v>1232</v>
      </c>
      <c r="AD273" s="47" t="s">
        <v>1893</v>
      </c>
      <c r="AE273" s="144"/>
      <c r="AF273" s="4">
        <v>0</v>
      </c>
      <c r="AG273" s="4">
        <v>0</v>
      </c>
      <c r="AH273" s="4">
        <v>1</v>
      </c>
      <c r="AI273" s="47" t="s">
        <v>2529</v>
      </c>
      <c r="AJ273" s="47" t="s">
        <v>2530</v>
      </c>
      <c r="AK273" s="47">
        <v>1987</v>
      </c>
      <c r="AL273" s="47" t="s">
        <v>2531</v>
      </c>
      <c r="AM273" s="47" t="s">
        <v>1939</v>
      </c>
      <c r="AN273" s="47">
        <v>1988</v>
      </c>
      <c r="AO273" s="47">
        <v>397574849</v>
      </c>
      <c r="AP273" s="144"/>
      <c r="AQ273" s="144"/>
      <c r="AR273" s="144"/>
      <c r="AS273" s="144"/>
    </row>
    <row r="274" spans="1:45" ht="12.5">
      <c r="A274" s="4">
        <v>269</v>
      </c>
      <c r="B274" s="4" t="s">
        <v>268</v>
      </c>
      <c r="C274" s="4">
        <v>2001272056</v>
      </c>
      <c r="D274" s="4">
        <v>6821115136</v>
      </c>
      <c r="E274" s="148"/>
      <c r="F274" s="47" t="s">
        <v>1415</v>
      </c>
      <c r="G274" s="47" t="s">
        <v>1416</v>
      </c>
      <c r="H274" s="68" t="s">
        <v>298</v>
      </c>
      <c r="I274" s="142">
        <v>40392</v>
      </c>
      <c r="J274" s="47" t="s">
        <v>982</v>
      </c>
      <c r="K274" s="47">
        <v>68210002765</v>
      </c>
      <c r="L274" s="47" t="s">
        <v>2532</v>
      </c>
      <c r="M274" s="47" t="s">
        <v>2533</v>
      </c>
      <c r="N274" s="47" t="s">
        <v>2328</v>
      </c>
      <c r="O274" s="47" t="s">
        <v>1891</v>
      </c>
      <c r="P274" s="47" t="s">
        <v>2532</v>
      </c>
      <c r="Q274" s="47" t="s">
        <v>2533</v>
      </c>
      <c r="R274" s="47" t="s">
        <v>2328</v>
      </c>
      <c r="S274" s="47" t="s">
        <v>1891</v>
      </c>
      <c r="T274" s="47" t="s">
        <v>1891</v>
      </c>
      <c r="U274" s="144"/>
      <c r="V274" s="144"/>
      <c r="W274" s="47" t="s">
        <v>1891</v>
      </c>
      <c r="X274" s="144"/>
      <c r="Y274" s="144"/>
      <c r="Z274" s="47">
        <v>68210002765</v>
      </c>
      <c r="AA274" s="144"/>
      <c r="AB274" s="144"/>
      <c r="AC274" s="47" t="s">
        <v>2410</v>
      </c>
      <c r="AD274" s="47" t="s">
        <v>2018</v>
      </c>
      <c r="AE274" s="144"/>
      <c r="AF274" s="4">
        <v>0</v>
      </c>
      <c r="AG274" s="4">
        <v>0</v>
      </c>
      <c r="AH274" s="4">
        <v>1</v>
      </c>
      <c r="AI274" s="47" t="s">
        <v>2534</v>
      </c>
      <c r="AJ274" s="47" t="s">
        <v>1934</v>
      </c>
      <c r="AK274" s="47">
        <v>1975</v>
      </c>
      <c r="AL274" s="47" t="s">
        <v>2535</v>
      </c>
      <c r="AM274" s="47" t="s">
        <v>1934</v>
      </c>
      <c r="AN274" s="47">
        <v>1980</v>
      </c>
      <c r="AO274" s="47">
        <v>359772975</v>
      </c>
      <c r="AP274" s="144"/>
      <c r="AQ274" s="144"/>
      <c r="AR274" s="144"/>
      <c r="AS274" s="144"/>
    </row>
    <row r="275" spans="1:45" ht="12.5">
      <c r="A275" s="4">
        <v>270</v>
      </c>
      <c r="B275" s="4" t="s">
        <v>268</v>
      </c>
      <c r="C275" s="4">
        <v>2106118225</v>
      </c>
      <c r="D275" s="4">
        <v>6882955582</v>
      </c>
      <c r="E275" s="148"/>
      <c r="F275" s="47" t="s">
        <v>1417</v>
      </c>
      <c r="G275" s="47" t="s">
        <v>1418</v>
      </c>
      <c r="H275" s="68" t="s">
        <v>299</v>
      </c>
      <c r="I275" s="142">
        <v>40219</v>
      </c>
      <c r="J275" s="47" t="s">
        <v>977</v>
      </c>
      <c r="K275" s="47">
        <v>68310000292</v>
      </c>
      <c r="L275" s="47" t="s">
        <v>2536</v>
      </c>
      <c r="M275" s="144"/>
      <c r="N275" s="47" t="s">
        <v>1890</v>
      </c>
      <c r="O275" s="47" t="s">
        <v>1891</v>
      </c>
      <c r="P275" s="47" t="s">
        <v>2536</v>
      </c>
      <c r="Q275" s="144"/>
      <c r="R275" s="47" t="s">
        <v>1890</v>
      </c>
      <c r="S275" s="47" t="s">
        <v>1891</v>
      </c>
      <c r="T275" s="47" t="s">
        <v>1891</v>
      </c>
      <c r="U275" s="144"/>
      <c r="V275" s="144"/>
      <c r="W275" s="317" t="s">
        <v>2537</v>
      </c>
      <c r="X275" s="318"/>
      <c r="Y275" s="318"/>
      <c r="Z275" s="47">
        <v>68310000292</v>
      </c>
      <c r="AA275" s="149">
        <v>45518</v>
      </c>
      <c r="AB275" s="47" t="s">
        <v>2314</v>
      </c>
      <c r="AC275" s="47" t="s">
        <v>1232</v>
      </c>
      <c r="AD275" s="47" t="s">
        <v>2018</v>
      </c>
      <c r="AE275" s="144"/>
      <c r="AF275" s="4">
        <v>0</v>
      </c>
      <c r="AG275" s="4">
        <v>0</v>
      </c>
      <c r="AH275" s="4">
        <v>1</v>
      </c>
      <c r="AI275" s="47" t="s">
        <v>2538</v>
      </c>
      <c r="AJ275" s="47" t="s">
        <v>1939</v>
      </c>
      <c r="AK275" s="47">
        <v>1989</v>
      </c>
      <c r="AL275" s="47" t="s">
        <v>2539</v>
      </c>
      <c r="AM275" s="47" t="s">
        <v>1939</v>
      </c>
      <c r="AN275" s="47">
        <v>1990</v>
      </c>
      <c r="AO275" s="47">
        <v>379807497</v>
      </c>
      <c r="AP275" s="144"/>
      <c r="AQ275" s="47">
        <v>379807497</v>
      </c>
      <c r="AR275" s="144"/>
      <c r="AS275" s="144"/>
    </row>
    <row r="276" spans="1:45" ht="12.5">
      <c r="A276" s="4">
        <v>271</v>
      </c>
      <c r="B276" s="4" t="s">
        <v>301</v>
      </c>
      <c r="C276" s="4">
        <v>2104286021</v>
      </c>
      <c r="D276" s="4">
        <v>6865202318</v>
      </c>
      <c r="E276" s="148"/>
      <c r="F276" s="47" t="s">
        <v>1419</v>
      </c>
      <c r="G276" s="47" t="s">
        <v>1034</v>
      </c>
      <c r="H276" s="68" t="s">
        <v>303</v>
      </c>
      <c r="I276" s="142">
        <v>40433</v>
      </c>
      <c r="J276" s="47" t="s">
        <v>977</v>
      </c>
      <c r="K276" s="47">
        <v>68310004181</v>
      </c>
      <c r="L276" s="144"/>
      <c r="M276" s="47" t="s">
        <v>2513</v>
      </c>
      <c r="N276" s="47" t="s">
        <v>2388</v>
      </c>
      <c r="O276" s="47" t="s">
        <v>1891</v>
      </c>
      <c r="P276" s="144"/>
      <c r="Q276" s="47" t="s">
        <v>2513</v>
      </c>
      <c r="R276" s="47" t="s">
        <v>2388</v>
      </c>
      <c r="S276" s="47" t="s">
        <v>1891</v>
      </c>
      <c r="T276" s="47" t="s">
        <v>1891</v>
      </c>
      <c r="U276" s="144"/>
      <c r="V276" s="144"/>
      <c r="W276" s="47" t="s">
        <v>2513</v>
      </c>
      <c r="X276" s="47" t="s">
        <v>2388</v>
      </c>
      <c r="Y276" s="47" t="s">
        <v>1891</v>
      </c>
      <c r="Z276" s="47">
        <v>68310004181</v>
      </c>
      <c r="AA276" s="149">
        <v>45700</v>
      </c>
      <c r="AB276" s="47" t="s">
        <v>2305</v>
      </c>
      <c r="AC276" s="47" t="s">
        <v>1892</v>
      </c>
      <c r="AD276" s="47" t="s">
        <v>1893</v>
      </c>
      <c r="AE276" s="144"/>
      <c r="AF276" s="4">
        <v>0</v>
      </c>
      <c r="AG276" s="4">
        <v>0</v>
      </c>
      <c r="AH276" s="4">
        <v>0</v>
      </c>
      <c r="AI276" s="47" t="s">
        <v>2540</v>
      </c>
      <c r="AJ276" s="47" t="s">
        <v>1939</v>
      </c>
      <c r="AK276" s="47">
        <v>1988</v>
      </c>
      <c r="AL276" s="47" t="s">
        <v>2541</v>
      </c>
      <c r="AM276" s="47" t="s">
        <v>1939</v>
      </c>
      <c r="AN276" s="47">
        <v>1990</v>
      </c>
      <c r="AO276" s="47">
        <v>878195958</v>
      </c>
      <c r="AP276" s="144"/>
      <c r="AQ276" s="47">
        <v>364003787</v>
      </c>
      <c r="AR276" s="144"/>
      <c r="AS276" s="144"/>
    </row>
    <row r="277" spans="1:45" ht="12.5">
      <c r="A277" s="4">
        <v>272</v>
      </c>
      <c r="B277" s="4" t="s">
        <v>301</v>
      </c>
      <c r="C277" s="4">
        <v>2104294265</v>
      </c>
      <c r="D277" s="4">
        <v>6865202336</v>
      </c>
      <c r="E277" s="148"/>
      <c r="F277" s="47" t="s">
        <v>1236</v>
      </c>
      <c r="G277" s="47" t="s">
        <v>1340</v>
      </c>
      <c r="H277" s="68" t="s">
        <v>300</v>
      </c>
      <c r="I277" s="142">
        <v>40381</v>
      </c>
      <c r="J277" s="47" t="s">
        <v>977</v>
      </c>
      <c r="K277" s="47">
        <v>68310005641</v>
      </c>
      <c r="L277" s="144"/>
      <c r="M277" s="47" t="s">
        <v>1915</v>
      </c>
      <c r="N277" s="47" t="s">
        <v>2355</v>
      </c>
      <c r="O277" s="47" t="s">
        <v>1891</v>
      </c>
      <c r="P277" s="144"/>
      <c r="Q277" s="47" t="s">
        <v>1915</v>
      </c>
      <c r="R277" s="47" t="s">
        <v>2355</v>
      </c>
      <c r="S277" s="47" t="s">
        <v>1891</v>
      </c>
      <c r="T277" s="47" t="s">
        <v>1891</v>
      </c>
      <c r="U277" s="144"/>
      <c r="V277" s="144"/>
      <c r="W277" s="144"/>
      <c r="X277" s="144"/>
      <c r="Y277" s="144"/>
      <c r="Z277" s="47">
        <v>68310005641</v>
      </c>
      <c r="AA277" s="149">
        <v>45513</v>
      </c>
      <c r="AB277" s="47" t="s">
        <v>2375</v>
      </c>
      <c r="AC277" s="47" t="s">
        <v>2356</v>
      </c>
      <c r="AD277" s="47" t="s">
        <v>1893</v>
      </c>
      <c r="AE277" s="144"/>
      <c r="AF277" s="4">
        <v>0</v>
      </c>
      <c r="AG277" s="4">
        <v>0</v>
      </c>
      <c r="AH277" s="4">
        <v>0</v>
      </c>
      <c r="AI277" s="47" t="s">
        <v>808</v>
      </c>
      <c r="AJ277" s="47" t="s">
        <v>1939</v>
      </c>
      <c r="AK277" s="47">
        <v>1991</v>
      </c>
      <c r="AL277" s="47" t="s">
        <v>2542</v>
      </c>
      <c r="AM277" s="47" t="s">
        <v>1939</v>
      </c>
      <c r="AN277" s="47">
        <v>1990</v>
      </c>
      <c r="AO277" s="47">
        <v>382087694</v>
      </c>
      <c r="AP277" s="144"/>
      <c r="AQ277" s="144"/>
      <c r="AR277" s="144"/>
      <c r="AS277" s="144"/>
    </row>
    <row r="278" spans="1:45" ht="12.5">
      <c r="A278" s="4">
        <v>273</v>
      </c>
      <c r="B278" s="4" t="s">
        <v>301</v>
      </c>
      <c r="C278" s="4">
        <v>2106099179</v>
      </c>
      <c r="D278" s="4">
        <v>6882955529</v>
      </c>
      <c r="E278" s="148"/>
      <c r="F278" s="47" t="s">
        <v>1420</v>
      </c>
      <c r="G278" s="47" t="s">
        <v>984</v>
      </c>
      <c r="H278" s="68" t="s">
        <v>304</v>
      </c>
      <c r="I278" s="142">
        <v>40317</v>
      </c>
      <c r="J278" s="47" t="s">
        <v>977</v>
      </c>
      <c r="K278" s="47">
        <v>68310010923</v>
      </c>
      <c r="L278" s="47" t="s">
        <v>1888</v>
      </c>
      <c r="M278" s="144"/>
      <c r="N278" s="47" t="s">
        <v>1890</v>
      </c>
      <c r="O278" s="47" t="s">
        <v>1891</v>
      </c>
      <c r="P278" s="47" t="s">
        <v>1888</v>
      </c>
      <c r="Q278" s="144"/>
      <c r="R278" s="47" t="s">
        <v>1890</v>
      </c>
      <c r="S278" s="47" t="s">
        <v>1891</v>
      </c>
      <c r="T278" s="47" t="s">
        <v>1891</v>
      </c>
      <c r="U278" s="144"/>
      <c r="V278" s="144"/>
      <c r="W278" s="317" t="s">
        <v>2331</v>
      </c>
      <c r="X278" s="318"/>
      <c r="Y278" s="318"/>
      <c r="Z278" s="47">
        <v>68310010923</v>
      </c>
      <c r="AA278" s="149">
        <v>45508</v>
      </c>
      <c r="AB278" s="47" t="s">
        <v>2305</v>
      </c>
      <c r="AC278" s="47" t="s">
        <v>1232</v>
      </c>
      <c r="AD278" s="47" t="s">
        <v>1893</v>
      </c>
      <c r="AE278" s="144"/>
      <c r="AF278" s="4">
        <v>1</v>
      </c>
      <c r="AG278" s="4">
        <v>0</v>
      </c>
      <c r="AH278" s="4">
        <v>1</v>
      </c>
      <c r="AI278" s="47" t="s">
        <v>2543</v>
      </c>
      <c r="AJ278" s="47" t="s">
        <v>1939</v>
      </c>
      <c r="AK278" s="47">
        <v>1990</v>
      </c>
      <c r="AL278" s="47" t="s">
        <v>2544</v>
      </c>
      <c r="AM278" s="47" t="s">
        <v>1939</v>
      </c>
      <c r="AN278" s="47">
        <v>1985</v>
      </c>
      <c r="AO278" s="47">
        <v>325562800</v>
      </c>
      <c r="AP278" s="144"/>
      <c r="AQ278" s="144"/>
      <c r="AR278" s="144"/>
      <c r="AS278" s="144"/>
    </row>
    <row r="279" spans="1:45" ht="12.5">
      <c r="A279" s="4">
        <v>274</v>
      </c>
      <c r="B279" s="4" t="s">
        <v>301</v>
      </c>
      <c r="C279" s="4">
        <v>2104298235</v>
      </c>
      <c r="D279" s="4">
        <v>6865202359</v>
      </c>
      <c r="E279" s="148"/>
      <c r="F279" s="47" t="s">
        <v>1421</v>
      </c>
      <c r="G279" s="47" t="s">
        <v>1422</v>
      </c>
      <c r="H279" s="68" t="s">
        <v>305</v>
      </c>
      <c r="I279" s="142">
        <v>40316</v>
      </c>
      <c r="J279" s="47" t="s">
        <v>977</v>
      </c>
      <c r="K279" s="47">
        <v>68310005784</v>
      </c>
      <c r="L279" s="144"/>
      <c r="M279" s="47" t="s">
        <v>2545</v>
      </c>
      <c r="N279" s="47" t="s">
        <v>2546</v>
      </c>
      <c r="O279" s="47" t="s">
        <v>1891</v>
      </c>
      <c r="P279" s="144"/>
      <c r="Q279" s="47" t="s">
        <v>2545</v>
      </c>
      <c r="R279" s="47" t="s">
        <v>2546</v>
      </c>
      <c r="S279" s="47" t="s">
        <v>1891</v>
      </c>
      <c r="T279" s="47" t="s">
        <v>1891</v>
      </c>
      <c r="U279" s="144"/>
      <c r="V279" s="144"/>
      <c r="W279" s="144"/>
      <c r="X279" s="144"/>
      <c r="Y279" s="144"/>
      <c r="Z279" s="47">
        <v>68310005784</v>
      </c>
      <c r="AA279" s="149">
        <v>45531</v>
      </c>
      <c r="AB279" s="47" t="s">
        <v>2314</v>
      </c>
      <c r="AC279" s="47" t="s">
        <v>1892</v>
      </c>
      <c r="AD279" s="47" t="s">
        <v>1893</v>
      </c>
      <c r="AE279" s="144"/>
      <c r="AF279" s="4">
        <v>0</v>
      </c>
      <c r="AG279" s="4">
        <v>0</v>
      </c>
      <c r="AH279" s="4">
        <v>1</v>
      </c>
      <c r="AI279" s="47" t="s">
        <v>2547</v>
      </c>
      <c r="AJ279" s="47" t="s">
        <v>1934</v>
      </c>
      <c r="AK279" s="47">
        <v>1986</v>
      </c>
      <c r="AL279" s="47" t="s">
        <v>2548</v>
      </c>
      <c r="AM279" s="47" t="s">
        <v>1934</v>
      </c>
      <c r="AN279" s="47">
        <v>1989</v>
      </c>
      <c r="AO279" s="47">
        <v>972953352</v>
      </c>
      <c r="AP279" s="144"/>
      <c r="AQ279" s="144"/>
      <c r="AR279" s="144"/>
      <c r="AS279" s="144"/>
    </row>
    <row r="280" spans="1:45" ht="12.5">
      <c r="A280" s="4">
        <v>275</v>
      </c>
      <c r="B280" s="4" t="s">
        <v>301</v>
      </c>
      <c r="C280" s="4">
        <v>2005644123</v>
      </c>
      <c r="D280" s="4">
        <v>6802302435</v>
      </c>
      <c r="E280" s="148"/>
      <c r="F280" s="47" t="s">
        <v>1236</v>
      </c>
      <c r="G280" s="47" t="s">
        <v>1390</v>
      </c>
      <c r="H280" s="68" t="s">
        <v>306</v>
      </c>
      <c r="I280" s="142">
        <v>40307</v>
      </c>
      <c r="J280" s="47" t="s">
        <v>977</v>
      </c>
      <c r="K280" s="47">
        <v>68310009957</v>
      </c>
      <c r="L280" s="144"/>
      <c r="M280" s="47" t="s">
        <v>2549</v>
      </c>
      <c r="N280" s="47" t="s">
        <v>2303</v>
      </c>
      <c r="O280" s="47" t="s">
        <v>1891</v>
      </c>
      <c r="P280" s="144"/>
      <c r="Q280" s="47" t="s">
        <v>2549</v>
      </c>
      <c r="R280" s="47" t="s">
        <v>2303</v>
      </c>
      <c r="S280" s="47" t="s">
        <v>1891</v>
      </c>
      <c r="T280" s="47" t="s">
        <v>1891</v>
      </c>
      <c r="U280" s="144"/>
      <c r="V280" s="144"/>
      <c r="W280" s="47" t="s">
        <v>2549</v>
      </c>
      <c r="X280" s="47" t="s">
        <v>2303</v>
      </c>
      <c r="Y280" s="47" t="s">
        <v>1891</v>
      </c>
      <c r="Z280" s="47">
        <v>68310009957</v>
      </c>
      <c r="AA280" s="149">
        <v>45505</v>
      </c>
      <c r="AB280" s="47" t="s">
        <v>2305</v>
      </c>
      <c r="AC280" s="47" t="s">
        <v>1892</v>
      </c>
      <c r="AD280" s="47" t="s">
        <v>1893</v>
      </c>
      <c r="AE280" s="144"/>
      <c r="AF280" s="4">
        <v>0</v>
      </c>
      <c r="AG280" s="4">
        <v>0</v>
      </c>
      <c r="AH280" s="4">
        <v>1</v>
      </c>
      <c r="AI280" s="47" t="s">
        <v>2550</v>
      </c>
      <c r="AJ280" s="47" t="s">
        <v>1939</v>
      </c>
      <c r="AK280" s="47">
        <v>1982</v>
      </c>
      <c r="AL280" s="47" t="s">
        <v>2551</v>
      </c>
      <c r="AM280" s="47" t="s">
        <v>1934</v>
      </c>
      <c r="AN280" s="47">
        <v>1987</v>
      </c>
      <c r="AO280" s="47">
        <v>889182109</v>
      </c>
      <c r="AP280" s="144"/>
      <c r="AQ280" s="47">
        <v>913934274</v>
      </c>
      <c r="AR280" s="144"/>
      <c r="AS280" s="144"/>
    </row>
    <row r="281" spans="1:45" ht="12.5">
      <c r="A281" s="4">
        <v>276</v>
      </c>
      <c r="B281" s="4" t="s">
        <v>301</v>
      </c>
      <c r="C281" s="4">
        <v>2001290760</v>
      </c>
      <c r="D281" s="4">
        <v>6863920555</v>
      </c>
      <c r="E281" s="148"/>
      <c r="F281" s="47" t="s">
        <v>1349</v>
      </c>
      <c r="G281" s="47" t="s">
        <v>1390</v>
      </c>
      <c r="H281" s="68" t="s">
        <v>307</v>
      </c>
      <c r="I281" s="142">
        <v>40254</v>
      </c>
      <c r="J281" s="47" t="s">
        <v>977</v>
      </c>
      <c r="K281" s="47">
        <v>68310004049</v>
      </c>
      <c r="L281" s="47" t="s">
        <v>2552</v>
      </c>
      <c r="M281" s="47" t="s">
        <v>2367</v>
      </c>
      <c r="N281" s="47" t="s">
        <v>2368</v>
      </c>
      <c r="O281" s="47" t="s">
        <v>1891</v>
      </c>
      <c r="P281" s="47" t="s">
        <v>2552</v>
      </c>
      <c r="Q281" s="47" t="s">
        <v>2367</v>
      </c>
      <c r="R281" s="47" t="s">
        <v>2368</v>
      </c>
      <c r="S281" s="47" t="s">
        <v>1891</v>
      </c>
      <c r="T281" s="47" t="s">
        <v>1891</v>
      </c>
      <c r="U281" s="144"/>
      <c r="V281" s="144"/>
      <c r="W281" s="47" t="s">
        <v>1891</v>
      </c>
      <c r="X281" s="144"/>
      <c r="Y281" s="144"/>
      <c r="Z281" s="47">
        <v>68310004049</v>
      </c>
      <c r="AA281" s="144"/>
      <c r="AB281" s="144"/>
      <c r="AC281" s="47" t="s">
        <v>1892</v>
      </c>
      <c r="AD281" s="47" t="s">
        <v>1893</v>
      </c>
      <c r="AE281" s="144"/>
      <c r="AF281" s="4">
        <v>0</v>
      </c>
      <c r="AG281" s="4">
        <v>0</v>
      </c>
      <c r="AH281" s="4">
        <v>1</v>
      </c>
      <c r="AI281" s="47" t="s">
        <v>2553</v>
      </c>
      <c r="AJ281" s="47" t="s">
        <v>1934</v>
      </c>
      <c r="AK281" s="47">
        <v>1986</v>
      </c>
      <c r="AL281" s="47" t="s">
        <v>2554</v>
      </c>
      <c r="AM281" s="47" t="s">
        <v>1934</v>
      </c>
      <c r="AN281" s="47">
        <v>1983</v>
      </c>
      <c r="AO281" s="47">
        <v>333165424</v>
      </c>
      <c r="AP281" s="144"/>
      <c r="AQ281" s="144"/>
      <c r="AR281" s="144"/>
      <c r="AS281" s="144"/>
    </row>
    <row r="282" spans="1:45" ht="12.5">
      <c r="A282" s="4">
        <v>277</v>
      </c>
      <c r="B282" s="4" t="s">
        <v>301</v>
      </c>
      <c r="C282" s="4">
        <v>2106289369</v>
      </c>
      <c r="D282" s="4">
        <v>6882955554</v>
      </c>
      <c r="E282" s="148"/>
      <c r="F282" s="47" t="s">
        <v>1268</v>
      </c>
      <c r="G282" s="47" t="s">
        <v>1423</v>
      </c>
      <c r="H282" s="68" t="s">
        <v>308</v>
      </c>
      <c r="I282" s="142">
        <v>40265</v>
      </c>
      <c r="J282" s="47" t="s">
        <v>977</v>
      </c>
      <c r="K282" s="47">
        <v>68310002731</v>
      </c>
      <c r="L282" s="47" t="s">
        <v>2555</v>
      </c>
      <c r="M282" s="144"/>
      <c r="N282" s="47" t="s">
        <v>2446</v>
      </c>
      <c r="O282" s="47" t="s">
        <v>1891</v>
      </c>
      <c r="P282" s="47" t="s">
        <v>2555</v>
      </c>
      <c r="Q282" s="144"/>
      <c r="R282" s="47" t="s">
        <v>2446</v>
      </c>
      <c r="S282" s="47" t="s">
        <v>1891</v>
      </c>
      <c r="T282" s="47" t="s">
        <v>1891</v>
      </c>
      <c r="U282" s="144"/>
      <c r="V282" s="144"/>
      <c r="W282" s="317" t="s">
        <v>2528</v>
      </c>
      <c r="X282" s="318"/>
      <c r="Y282" s="318"/>
      <c r="Z282" s="47">
        <v>68310002731</v>
      </c>
      <c r="AA282" s="149">
        <v>45527</v>
      </c>
      <c r="AB282" s="47" t="s">
        <v>2305</v>
      </c>
      <c r="AC282" s="47" t="s">
        <v>1937</v>
      </c>
      <c r="AD282" s="47" t="s">
        <v>1893</v>
      </c>
      <c r="AE282" s="144"/>
      <c r="AF282" s="4">
        <v>0</v>
      </c>
      <c r="AG282" s="4">
        <v>0</v>
      </c>
      <c r="AH282" s="4">
        <v>1</v>
      </c>
      <c r="AI282" s="47" t="s">
        <v>2556</v>
      </c>
      <c r="AJ282" s="47" t="s">
        <v>2333</v>
      </c>
      <c r="AK282" s="47">
        <v>1989</v>
      </c>
      <c r="AL282" s="47" t="s">
        <v>2557</v>
      </c>
      <c r="AM282" s="47" t="s">
        <v>2333</v>
      </c>
      <c r="AN282" s="47">
        <v>1994</v>
      </c>
      <c r="AO282" s="47">
        <v>335553892</v>
      </c>
      <c r="AP282" s="144"/>
      <c r="AQ282" s="144"/>
      <c r="AR282" s="144"/>
      <c r="AS282" s="144"/>
    </row>
    <row r="283" spans="1:45" ht="12.5">
      <c r="A283" s="4">
        <v>278</v>
      </c>
      <c r="B283" s="4" t="s">
        <v>301</v>
      </c>
      <c r="C283" s="4">
        <v>2102105161</v>
      </c>
      <c r="D283" s="4">
        <v>6876894813</v>
      </c>
      <c r="E283" s="148"/>
      <c r="F283" s="47" t="s">
        <v>1424</v>
      </c>
      <c r="G283" s="47" t="s">
        <v>1003</v>
      </c>
      <c r="H283" s="68" t="s">
        <v>309</v>
      </c>
      <c r="I283" s="143">
        <v>40510</v>
      </c>
      <c r="J283" s="47" t="s">
        <v>982</v>
      </c>
      <c r="K283" s="47">
        <v>68210010750</v>
      </c>
      <c r="L283" s="47" t="s">
        <v>1976</v>
      </c>
      <c r="M283" s="144"/>
      <c r="N283" s="47" t="s">
        <v>1895</v>
      </c>
      <c r="O283" s="47" t="s">
        <v>1891</v>
      </c>
      <c r="P283" s="47" t="s">
        <v>1976</v>
      </c>
      <c r="Q283" s="144"/>
      <c r="R283" s="47" t="s">
        <v>1895</v>
      </c>
      <c r="S283" s="47" t="s">
        <v>1891</v>
      </c>
      <c r="T283" s="47" t="s">
        <v>1891</v>
      </c>
      <c r="U283" s="144"/>
      <c r="V283" s="144"/>
      <c r="W283" s="47" t="s">
        <v>1891</v>
      </c>
      <c r="X283" s="144"/>
      <c r="Y283" s="144"/>
      <c r="Z283" s="47">
        <v>68210010750</v>
      </c>
      <c r="AA283" s="144"/>
      <c r="AB283" s="144"/>
      <c r="AC283" s="47" t="s">
        <v>1232</v>
      </c>
      <c r="AD283" s="47" t="s">
        <v>1893</v>
      </c>
      <c r="AE283" s="144"/>
      <c r="AF283" s="4">
        <v>0</v>
      </c>
      <c r="AG283" s="4">
        <v>0</v>
      </c>
      <c r="AH283" s="4">
        <v>0</v>
      </c>
      <c r="AI283" s="47" t="s">
        <v>2558</v>
      </c>
      <c r="AJ283" s="47" t="s">
        <v>1939</v>
      </c>
      <c r="AK283" s="47">
        <v>1991</v>
      </c>
      <c r="AL283" s="47" t="s">
        <v>2559</v>
      </c>
      <c r="AM283" s="47" t="s">
        <v>1939</v>
      </c>
      <c r="AN283" s="47">
        <v>1991</v>
      </c>
      <c r="AO283" s="47">
        <v>356873241</v>
      </c>
      <c r="AP283" s="144"/>
      <c r="AQ283" s="144"/>
      <c r="AR283" s="47">
        <v>356873241</v>
      </c>
      <c r="AS283" s="144"/>
    </row>
    <row r="284" spans="1:45" ht="12.5">
      <c r="A284" s="4">
        <v>279</v>
      </c>
      <c r="B284" s="4" t="s">
        <v>301</v>
      </c>
      <c r="C284" s="4">
        <v>2102105149</v>
      </c>
      <c r="D284" s="4">
        <v>6876894814</v>
      </c>
      <c r="E284" s="148"/>
      <c r="F284" s="47" t="s">
        <v>1425</v>
      </c>
      <c r="G284" s="47" t="s">
        <v>1003</v>
      </c>
      <c r="H284" s="68" t="s">
        <v>310</v>
      </c>
      <c r="I284" s="142">
        <v>40223</v>
      </c>
      <c r="J284" s="47" t="s">
        <v>977</v>
      </c>
      <c r="K284" s="47">
        <v>68310001346</v>
      </c>
      <c r="L284" s="47" t="s">
        <v>2250</v>
      </c>
      <c r="M284" s="144"/>
      <c r="N284" s="47" t="s">
        <v>1897</v>
      </c>
      <c r="O284" s="47" t="s">
        <v>1891</v>
      </c>
      <c r="P284" s="47" t="s">
        <v>2250</v>
      </c>
      <c r="Q284" s="144"/>
      <c r="R284" s="47" t="s">
        <v>1897</v>
      </c>
      <c r="S284" s="47" t="s">
        <v>1891</v>
      </c>
      <c r="T284" s="47" t="s">
        <v>1891</v>
      </c>
      <c r="U284" s="144"/>
      <c r="V284" s="144"/>
      <c r="W284" s="47" t="s">
        <v>1891</v>
      </c>
      <c r="X284" s="144"/>
      <c r="Y284" s="144"/>
      <c r="Z284" s="47">
        <v>68310001346</v>
      </c>
      <c r="AA284" s="144"/>
      <c r="AB284" s="144"/>
      <c r="AC284" s="47" t="s">
        <v>1232</v>
      </c>
      <c r="AD284" s="47" t="s">
        <v>1893</v>
      </c>
      <c r="AE284" s="144"/>
      <c r="AF284" s="4">
        <v>0</v>
      </c>
      <c r="AG284" s="4">
        <v>0</v>
      </c>
      <c r="AH284" s="4">
        <v>0</v>
      </c>
      <c r="AI284" s="47" t="s">
        <v>2560</v>
      </c>
      <c r="AJ284" s="47" t="s">
        <v>1939</v>
      </c>
      <c r="AK284" s="47">
        <v>1976</v>
      </c>
      <c r="AL284" s="47" t="s">
        <v>2561</v>
      </c>
      <c r="AM284" s="47" t="s">
        <v>1939</v>
      </c>
      <c r="AN284" s="47">
        <v>1983</v>
      </c>
      <c r="AO284" s="47">
        <v>393404272</v>
      </c>
      <c r="AP284" s="144"/>
      <c r="AQ284" s="144"/>
      <c r="AR284" s="47">
        <v>393404272</v>
      </c>
      <c r="AS284" s="144"/>
    </row>
    <row r="285" spans="1:45" ht="12.5">
      <c r="A285" s="4">
        <v>280</v>
      </c>
      <c r="B285" s="4" t="s">
        <v>301</v>
      </c>
      <c r="C285" s="4">
        <v>2006626663</v>
      </c>
      <c r="D285" s="78"/>
      <c r="E285" s="148"/>
      <c r="F285" s="47" t="s">
        <v>1331</v>
      </c>
      <c r="G285" s="47" t="s">
        <v>1006</v>
      </c>
      <c r="H285" s="68" t="s">
        <v>1426</v>
      </c>
      <c r="I285" s="143">
        <v>40499</v>
      </c>
      <c r="J285" s="47" t="s">
        <v>977</v>
      </c>
      <c r="K285" s="47">
        <v>68310008558</v>
      </c>
      <c r="L285" s="47" t="s">
        <v>2562</v>
      </c>
      <c r="M285" s="144"/>
      <c r="N285" s="47" t="s">
        <v>1895</v>
      </c>
      <c r="O285" s="47" t="s">
        <v>1891</v>
      </c>
      <c r="P285" s="47" t="s">
        <v>2562</v>
      </c>
      <c r="Q285" s="144"/>
      <c r="R285" s="47" t="s">
        <v>1895</v>
      </c>
      <c r="S285" s="47" t="s">
        <v>1891</v>
      </c>
      <c r="T285" s="317" t="s">
        <v>2563</v>
      </c>
      <c r="U285" s="318"/>
      <c r="V285" s="144"/>
      <c r="W285" s="47" t="s">
        <v>1891</v>
      </c>
      <c r="X285" s="144"/>
      <c r="Y285" s="144"/>
      <c r="Z285" s="47">
        <v>68310008558</v>
      </c>
      <c r="AA285" s="149">
        <v>45631</v>
      </c>
      <c r="AB285" s="47" t="s">
        <v>2564</v>
      </c>
      <c r="AC285" s="144"/>
      <c r="AD285" s="317" t="s">
        <v>2025</v>
      </c>
      <c r="AE285" s="318"/>
      <c r="AF285" s="4">
        <v>0</v>
      </c>
      <c r="AG285" s="4">
        <v>0</v>
      </c>
      <c r="AH285" s="4">
        <v>1</v>
      </c>
      <c r="AI285" s="47" t="s">
        <v>2565</v>
      </c>
      <c r="AJ285" s="47" t="s">
        <v>2040</v>
      </c>
      <c r="AK285" s="47">
        <v>1981</v>
      </c>
      <c r="AL285" s="47" t="s">
        <v>2566</v>
      </c>
      <c r="AM285" s="47" t="s">
        <v>2040</v>
      </c>
      <c r="AN285" s="47">
        <v>1982</v>
      </c>
      <c r="AO285" s="47">
        <v>387500108</v>
      </c>
      <c r="AP285" s="144"/>
      <c r="AQ285" s="144"/>
      <c r="AR285" s="47">
        <v>387500108</v>
      </c>
      <c r="AS285" s="144"/>
    </row>
    <row r="286" spans="1:45" ht="12.5">
      <c r="A286" s="4">
        <v>281</v>
      </c>
      <c r="B286" s="4" t="s">
        <v>301</v>
      </c>
      <c r="C286" s="4">
        <v>2104296838</v>
      </c>
      <c r="D286" s="4">
        <v>6860355132</v>
      </c>
      <c r="E286" s="148"/>
      <c r="F286" s="47" t="s">
        <v>1427</v>
      </c>
      <c r="G286" s="47" t="s">
        <v>1115</v>
      </c>
      <c r="H286" s="68" t="s">
        <v>311</v>
      </c>
      <c r="I286" s="142">
        <v>40289</v>
      </c>
      <c r="J286" s="47" t="s">
        <v>977</v>
      </c>
      <c r="K286" s="47">
        <v>68310005988</v>
      </c>
      <c r="L286" s="144"/>
      <c r="M286" s="47" t="s">
        <v>2567</v>
      </c>
      <c r="N286" s="47" t="s">
        <v>2546</v>
      </c>
      <c r="O286" s="47" t="s">
        <v>1891</v>
      </c>
      <c r="P286" s="144"/>
      <c r="Q286" s="47" t="s">
        <v>2567</v>
      </c>
      <c r="R286" s="47" t="s">
        <v>2546</v>
      </c>
      <c r="S286" s="47" t="s">
        <v>1891</v>
      </c>
      <c r="T286" s="47" t="s">
        <v>1891</v>
      </c>
      <c r="U286" s="144"/>
      <c r="V286" s="144"/>
      <c r="W286" s="144"/>
      <c r="X286" s="144"/>
      <c r="Y286" s="144"/>
      <c r="Z286" s="47">
        <v>68310005988</v>
      </c>
      <c r="AA286" s="149">
        <v>45481</v>
      </c>
      <c r="AB286" s="47" t="s">
        <v>2375</v>
      </c>
      <c r="AC286" s="47" t="s">
        <v>1892</v>
      </c>
      <c r="AD286" s="47" t="s">
        <v>1893</v>
      </c>
      <c r="AE286" s="144"/>
      <c r="AF286" s="4">
        <v>0</v>
      </c>
      <c r="AG286" s="4">
        <v>0</v>
      </c>
      <c r="AH286" s="4">
        <v>0</v>
      </c>
      <c r="AI286" s="47" t="s">
        <v>2568</v>
      </c>
      <c r="AJ286" s="47" t="s">
        <v>1939</v>
      </c>
      <c r="AK286" s="47">
        <v>1980</v>
      </c>
      <c r="AL286" s="47" t="s">
        <v>2569</v>
      </c>
      <c r="AM286" s="47" t="s">
        <v>1939</v>
      </c>
      <c r="AN286" s="47">
        <v>1980</v>
      </c>
      <c r="AO286" s="47">
        <v>865016224</v>
      </c>
      <c r="AP286" s="144"/>
      <c r="AQ286" s="144"/>
      <c r="AR286" s="144"/>
      <c r="AS286" s="144"/>
    </row>
    <row r="287" spans="1:45" ht="12.5">
      <c r="A287" s="4">
        <v>282</v>
      </c>
      <c r="B287" s="4" t="s">
        <v>301</v>
      </c>
      <c r="C287" s="4">
        <v>2001280460</v>
      </c>
      <c r="D287" s="4">
        <v>6851141698</v>
      </c>
      <c r="E287" s="148"/>
      <c r="F287" s="47" t="s">
        <v>1428</v>
      </c>
      <c r="G287" s="47" t="s">
        <v>1429</v>
      </c>
      <c r="H287" s="68" t="s">
        <v>312</v>
      </c>
      <c r="I287" s="142">
        <v>40402</v>
      </c>
      <c r="J287" s="47" t="s">
        <v>977</v>
      </c>
      <c r="K287" s="47">
        <v>68310011044</v>
      </c>
      <c r="L287" s="47" t="s">
        <v>2570</v>
      </c>
      <c r="M287" s="47" t="s">
        <v>2571</v>
      </c>
      <c r="N287" s="47" t="s">
        <v>2471</v>
      </c>
      <c r="O287" s="47" t="s">
        <v>1891</v>
      </c>
      <c r="P287" s="47" t="s">
        <v>2570</v>
      </c>
      <c r="Q287" s="47" t="s">
        <v>2571</v>
      </c>
      <c r="R287" s="47" t="s">
        <v>2471</v>
      </c>
      <c r="S287" s="47" t="s">
        <v>1891</v>
      </c>
      <c r="T287" s="47" t="s">
        <v>1891</v>
      </c>
      <c r="U287" s="144"/>
      <c r="V287" s="144"/>
      <c r="W287" s="47" t="s">
        <v>1891</v>
      </c>
      <c r="X287" s="144"/>
      <c r="Y287" s="144"/>
      <c r="Z287" s="47">
        <v>68310011044</v>
      </c>
      <c r="AA287" s="144"/>
      <c r="AB287" s="144"/>
      <c r="AC287" s="47" t="s">
        <v>2410</v>
      </c>
      <c r="AD287" s="317" t="s">
        <v>2025</v>
      </c>
      <c r="AE287" s="318"/>
      <c r="AF287" s="4">
        <v>0</v>
      </c>
      <c r="AG287" s="4">
        <v>0</v>
      </c>
      <c r="AH287" s="4">
        <v>1</v>
      </c>
      <c r="AI287" s="47" t="s">
        <v>2572</v>
      </c>
      <c r="AJ287" s="47" t="s">
        <v>1934</v>
      </c>
      <c r="AK287" s="47">
        <v>1984</v>
      </c>
      <c r="AL287" s="47" t="s">
        <v>2573</v>
      </c>
      <c r="AM287" s="47" t="s">
        <v>1934</v>
      </c>
      <c r="AN287" s="47">
        <v>1988</v>
      </c>
      <c r="AO287" s="47">
        <v>377933635</v>
      </c>
      <c r="AP287" s="144"/>
      <c r="AQ287" s="47">
        <v>963375303</v>
      </c>
      <c r="AR287" s="144"/>
      <c r="AS287" s="144"/>
    </row>
    <row r="288" spans="1:45" ht="12.5">
      <c r="A288" s="4">
        <v>283</v>
      </c>
      <c r="B288" s="4" t="s">
        <v>301</v>
      </c>
      <c r="C288" s="4">
        <v>2104298853</v>
      </c>
      <c r="D288" s="4">
        <v>6865202368</v>
      </c>
      <c r="E288" s="148"/>
      <c r="F288" s="47" t="s">
        <v>1236</v>
      </c>
      <c r="G288" s="47" t="s">
        <v>1430</v>
      </c>
      <c r="H288" s="68" t="s">
        <v>313</v>
      </c>
      <c r="I288" s="142">
        <v>40280</v>
      </c>
      <c r="J288" s="47" t="s">
        <v>977</v>
      </c>
      <c r="K288" s="47">
        <v>68310006308</v>
      </c>
      <c r="L288" s="144"/>
      <c r="M288" s="47" t="s">
        <v>1888</v>
      </c>
      <c r="N288" s="47" t="s">
        <v>2574</v>
      </c>
      <c r="O288" s="47" t="s">
        <v>1891</v>
      </c>
      <c r="P288" s="144"/>
      <c r="Q288" s="47" t="s">
        <v>1888</v>
      </c>
      <c r="R288" s="47" t="s">
        <v>2574</v>
      </c>
      <c r="S288" s="47" t="s">
        <v>1891</v>
      </c>
      <c r="T288" s="47" t="s">
        <v>1891</v>
      </c>
      <c r="U288" s="144"/>
      <c r="V288" s="144"/>
      <c r="W288" s="144"/>
      <c r="X288" s="144"/>
      <c r="Y288" s="144"/>
      <c r="Z288" s="47">
        <v>68310006308</v>
      </c>
      <c r="AA288" s="149">
        <v>45532</v>
      </c>
      <c r="AB288" s="47" t="s">
        <v>2314</v>
      </c>
      <c r="AC288" s="47" t="s">
        <v>1892</v>
      </c>
      <c r="AD288" s="47" t="s">
        <v>1893</v>
      </c>
      <c r="AE288" s="144"/>
      <c r="AF288" s="4">
        <v>0</v>
      </c>
      <c r="AG288" s="4">
        <v>0</v>
      </c>
      <c r="AH288" s="4">
        <v>1</v>
      </c>
      <c r="AI288" s="47" t="s">
        <v>2575</v>
      </c>
      <c r="AJ288" s="47" t="s">
        <v>1934</v>
      </c>
      <c r="AK288" s="47">
        <v>1988</v>
      </c>
      <c r="AL288" s="47" t="s">
        <v>2576</v>
      </c>
      <c r="AM288" s="47" t="s">
        <v>1934</v>
      </c>
      <c r="AN288" s="47">
        <v>1988</v>
      </c>
      <c r="AO288" s="47">
        <v>337203540</v>
      </c>
      <c r="AP288" s="144"/>
      <c r="AQ288" s="144"/>
      <c r="AR288" s="144"/>
      <c r="AS288" s="144"/>
    </row>
    <row r="289" spans="1:45" ht="12.5">
      <c r="A289" s="4">
        <v>284</v>
      </c>
      <c r="B289" s="4" t="s">
        <v>301</v>
      </c>
      <c r="C289" s="4">
        <v>2102106195</v>
      </c>
      <c r="D289" s="4">
        <v>6871106410</v>
      </c>
      <c r="E289" s="148"/>
      <c r="F289" s="47" t="s">
        <v>1431</v>
      </c>
      <c r="G289" s="47" t="s">
        <v>1432</v>
      </c>
      <c r="H289" s="68" t="s">
        <v>314</v>
      </c>
      <c r="I289" s="143">
        <v>40533</v>
      </c>
      <c r="J289" s="47" t="s">
        <v>977</v>
      </c>
      <c r="K289" s="47">
        <v>68310011301</v>
      </c>
      <c r="L289" s="47" t="s">
        <v>1899</v>
      </c>
      <c r="M289" s="144"/>
      <c r="N289" s="47" t="s">
        <v>1897</v>
      </c>
      <c r="O289" s="47" t="s">
        <v>1891</v>
      </c>
      <c r="P289" s="47" t="s">
        <v>1899</v>
      </c>
      <c r="Q289" s="144"/>
      <c r="R289" s="47" t="s">
        <v>1897</v>
      </c>
      <c r="S289" s="47" t="s">
        <v>1891</v>
      </c>
      <c r="T289" s="47" t="s">
        <v>1891</v>
      </c>
      <c r="U289" s="144"/>
      <c r="V289" s="144"/>
      <c r="W289" s="47" t="s">
        <v>1891</v>
      </c>
      <c r="X289" s="144"/>
      <c r="Y289" s="144"/>
      <c r="Z289" s="47">
        <v>68310011301</v>
      </c>
      <c r="AA289" s="144"/>
      <c r="AB289" s="144"/>
      <c r="AC289" s="47" t="s">
        <v>1232</v>
      </c>
      <c r="AD289" s="47" t="s">
        <v>1893</v>
      </c>
      <c r="AE289" s="144"/>
      <c r="AF289" s="4">
        <v>0</v>
      </c>
      <c r="AG289" s="4">
        <v>0</v>
      </c>
      <c r="AH289" s="4">
        <v>1</v>
      </c>
      <c r="AI289" s="47" t="s">
        <v>2577</v>
      </c>
      <c r="AJ289" s="47" t="s">
        <v>1939</v>
      </c>
      <c r="AK289" s="47">
        <v>1981</v>
      </c>
      <c r="AL289" s="47" t="s">
        <v>2578</v>
      </c>
      <c r="AM289" s="47" t="s">
        <v>1939</v>
      </c>
      <c r="AN289" s="47">
        <v>1986</v>
      </c>
      <c r="AO289" s="47">
        <v>397085436</v>
      </c>
      <c r="AP289" s="144"/>
      <c r="AQ289" s="47">
        <v>342075455</v>
      </c>
      <c r="AR289" s="47">
        <v>356166752</v>
      </c>
      <c r="AS289" s="144"/>
    </row>
    <row r="290" spans="1:45" ht="12.5">
      <c r="A290" s="4">
        <v>285</v>
      </c>
      <c r="B290" s="4" t="s">
        <v>301</v>
      </c>
      <c r="C290" s="4">
        <v>2106690305</v>
      </c>
      <c r="D290" s="4">
        <v>6865107941</v>
      </c>
      <c r="E290" s="148"/>
      <c r="F290" s="47" t="s">
        <v>1433</v>
      </c>
      <c r="G290" s="47" t="s">
        <v>1434</v>
      </c>
      <c r="H290" s="68" t="s">
        <v>315</v>
      </c>
      <c r="I290" s="142">
        <v>40378</v>
      </c>
      <c r="J290" s="47" t="s">
        <v>982</v>
      </c>
      <c r="K290" s="47">
        <v>68210000281</v>
      </c>
      <c r="L290" s="47" t="s">
        <v>2308</v>
      </c>
      <c r="M290" s="144"/>
      <c r="N290" s="47" t="s">
        <v>2309</v>
      </c>
      <c r="O290" s="47" t="s">
        <v>1891</v>
      </c>
      <c r="P290" s="47" t="s">
        <v>2308</v>
      </c>
      <c r="Q290" s="144"/>
      <c r="R290" s="47" t="s">
        <v>2309</v>
      </c>
      <c r="S290" s="47" t="s">
        <v>1891</v>
      </c>
      <c r="T290" s="47" t="s">
        <v>1891</v>
      </c>
      <c r="U290" s="144"/>
      <c r="V290" s="144"/>
      <c r="W290" s="47" t="s">
        <v>2380</v>
      </c>
      <c r="X290" s="144"/>
      <c r="Y290" s="144"/>
      <c r="Z290" s="47">
        <v>68210000281</v>
      </c>
      <c r="AA290" s="144"/>
      <c r="AB290" s="144"/>
      <c r="AC290" s="47" t="s">
        <v>2247</v>
      </c>
      <c r="AD290" s="47" t="s">
        <v>1893</v>
      </c>
      <c r="AE290" s="144"/>
      <c r="AF290" s="4">
        <v>0</v>
      </c>
      <c r="AG290" s="4">
        <v>0</v>
      </c>
      <c r="AH290" s="4">
        <v>1</v>
      </c>
      <c r="AI290" s="47" t="s">
        <v>2579</v>
      </c>
      <c r="AJ290" s="47" t="s">
        <v>1943</v>
      </c>
      <c r="AK290" s="47">
        <v>1984</v>
      </c>
      <c r="AL290" s="47" t="s">
        <v>2580</v>
      </c>
      <c r="AM290" s="47" t="s">
        <v>1943</v>
      </c>
      <c r="AN290" s="47">
        <v>1986</v>
      </c>
      <c r="AO290" s="47">
        <v>973494244</v>
      </c>
      <c r="AP290" s="144"/>
      <c r="AQ290" s="144"/>
      <c r="AR290" s="144"/>
      <c r="AS290" s="144"/>
    </row>
    <row r="291" spans="1:45" ht="12.5">
      <c r="A291" s="4">
        <v>286</v>
      </c>
      <c r="B291" s="4" t="s">
        <v>301</v>
      </c>
      <c r="C291" s="4">
        <v>2102105165</v>
      </c>
      <c r="D291" s="4">
        <v>6876894817</v>
      </c>
      <c r="E291" s="148"/>
      <c r="F291" s="47" t="s">
        <v>1435</v>
      </c>
      <c r="G291" s="47" t="s">
        <v>1436</v>
      </c>
      <c r="H291" s="68" t="s">
        <v>316</v>
      </c>
      <c r="I291" s="142">
        <v>40361</v>
      </c>
      <c r="J291" s="47" t="s">
        <v>977</v>
      </c>
      <c r="K291" s="47">
        <v>68310003985</v>
      </c>
      <c r="L291" s="47" t="s">
        <v>1901</v>
      </c>
      <c r="M291" s="144"/>
      <c r="N291" s="47" t="s">
        <v>1897</v>
      </c>
      <c r="O291" s="47" t="s">
        <v>1891</v>
      </c>
      <c r="P291" s="47" t="s">
        <v>1901</v>
      </c>
      <c r="Q291" s="144"/>
      <c r="R291" s="47" t="s">
        <v>1897</v>
      </c>
      <c r="S291" s="47" t="s">
        <v>1891</v>
      </c>
      <c r="T291" s="47" t="s">
        <v>1891</v>
      </c>
      <c r="U291" s="144"/>
      <c r="V291" s="144"/>
      <c r="W291" s="47" t="s">
        <v>1891</v>
      </c>
      <c r="X291" s="144"/>
      <c r="Y291" s="144"/>
      <c r="Z291" s="47">
        <v>68310003985</v>
      </c>
      <c r="AA291" s="144"/>
      <c r="AB291" s="144"/>
      <c r="AC291" s="47" t="s">
        <v>1232</v>
      </c>
      <c r="AD291" s="47" t="s">
        <v>1893</v>
      </c>
      <c r="AE291" s="144"/>
      <c r="AF291" s="4">
        <v>0</v>
      </c>
      <c r="AG291" s="4">
        <v>0</v>
      </c>
      <c r="AH291" s="4">
        <v>0</v>
      </c>
      <c r="AI291" s="47" t="s">
        <v>2581</v>
      </c>
      <c r="AJ291" s="47" t="s">
        <v>1939</v>
      </c>
      <c r="AK291" s="47">
        <v>1977</v>
      </c>
      <c r="AL291" s="47" t="s">
        <v>2582</v>
      </c>
      <c r="AM291" s="47" t="s">
        <v>1939</v>
      </c>
      <c r="AN291" s="47">
        <v>1984</v>
      </c>
      <c r="AO291" s="47">
        <v>356753863</v>
      </c>
      <c r="AP291" s="144"/>
      <c r="AQ291" s="144"/>
      <c r="AR291" s="47">
        <v>984650478</v>
      </c>
      <c r="AS291" s="144"/>
    </row>
    <row r="292" spans="1:45" ht="12.5">
      <c r="A292" s="4">
        <v>287</v>
      </c>
      <c r="B292" s="4" t="s">
        <v>301</v>
      </c>
      <c r="C292" s="4">
        <v>2102106189</v>
      </c>
      <c r="D292" s="4">
        <v>6865524207</v>
      </c>
      <c r="E292" s="148"/>
      <c r="F292" s="47" t="s">
        <v>1437</v>
      </c>
      <c r="G292" s="47" t="s">
        <v>1438</v>
      </c>
      <c r="H292" s="68" t="s">
        <v>317</v>
      </c>
      <c r="I292" s="142">
        <v>40240</v>
      </c>
      <c r="J292" s="47" t="s">
        <v>977</v>
      </c>
      <c r="K292" s="47">
        <v>68310010394</v>
      </c>
      <c r="L292" s="47" t="s">
        <v>1976</v>
      </c>
      <c r="M292" s="144"/>
      <c r="N292" s="47" t="s">
        <v>1895</v>
      </c>
      <c r="O292" s="47" t="s">
        <v>1891</v>
      </c>
      <c r="P292" s="47" t="s">
        <v>1976</v>
      </c>
      <c r="Q292" s="144"/>
      <c r="R292" s="47" t="s">
        <v>1895</v>
      </c>
      <c r="S292" s="47" t="s">
        <v>1891</v>
      </c>
      <c r="T292" s="47" t="s">
        <v>1891</v>
      </c>
      <c r="U292" s="144"/>
      <c r="V292" s="144"/>
      <c r="W292" s="47" t="s">
        <v>1891</v>
      </c>
      <c r="X292" s="144"/>
      <c r="Y292" s="144"/>
      <c r="Z292" s="47">
        <v>68310010394</v>
      </c>
      <c r="AA292" s="144"/>
      <c r="AB292" s="144"/>
      <c r="AC292" s="47" t="s">
        <v>1232</v>
      </c>
      <c r="AD292" s="47" t="s">
        <v>2018</v>
      </c>
      <c r="AE292" s="144"/>
      <c r="AF292" s="4">
        <v>0</v>
      </c>
      <c r="AG292" s="4">
        <v>0</v>
      </c>
      <c r="AH292" s="4">
        <v>1</v>
      </c>
      <c r="AI292" s="47" t="s">
        <v>2583</v>
      </c>
      <c r="AJ292" s="47" t="s">
        <v>1939</v>
      </c>
      <c r="AK292" s="47">
        <v>1985</v>
      </c>
      <c r="AL292" s="47" t="s">
        <v>2584</v>
      </c>
      <c r="AM292" s="47" t="s">
        <v>1939</v>
      </c>
      <c r="AN292" s="47">
        <v>1990</v>
      </c>
      <c r="AO292" s="47">
        <v>943527141</v>
      </c>
      <c r="AP292" s="144"/>
      <c r="AQ292" s="47">
        <v>378591892</v>
      </c>
      <c r="AR292" s="47">
        <v>889423844</v>
      </c>
      <c r="AS292" s="144"/>
    </row>
    <row r="293" spans="1:45" ht="12.5">
      <c r="A293" s="4">
        <v>288</v>
      </c>
      <c r="B293" s="4" t="s">
        <v>301</v>
      </c>
      <c r="C293" s="4">
        <v>2007746471</v>
      </c>
      <c r="D293" s="4">
        <v>6853927185</v>
      </c>
      <c r="E293" s="148"/>
      <c r="F293" s="47" t="s">
        <v>1439</v>
      </c>
      <c r="G293" s="47" t="s">
        <v>1169</v>
      </c>
      <c r="H293" s="68" t="s">
        <v>318</v>
      </c>
      <c r="I293" s="142">
        <v>40312</v>
      </c>
      <c r="J293" s="47" t="s">
        <v>982</v>
      </c>
      <c r="K293" s="47">
        <v>68210003379</v>
      </c>
      <c r="L293" s="47" t="s">
        <v>2532</v>
      </c>
      <c r="M293" s="47" t="s">
        <v>2533</v>
      </c>
      <c r="N293" s="47" t="s">
        <v>2328</v>
      </c>
      <c r="O293" s="47" t="s">
        <v>1891</v>
      </c>
      <c r="P293" s="47" t="s">
        <v>2532</v>
      </c>
      <c r="Q293" s="47" t="s">
        <v>2533</v>
      </c>
      <c r="R293" s="47" t="s">
        <v>2328</v>
      </c>
      <c r="S293" s="47" t="s">
        <v>1891</v>
      </c>
      <c r="T293" s="47" t="s">
        <v>1891</v>
      </c>
      <c r="U293" s="144"/>
      <c r="V293" s="144"/>
      <c r="W293" s="47" t="s">
        <v>1891</v>
      </c>
      <c r="X293" s="144"/>
      <c r="Y293" s="144"/>
      <c r="Z293" s="47">
        <v>68210003379</v>
      </c>
      <c r="AA293" s="144"/>
      <c r="AB293" s="144"/>
      <c r="AC293" s="47" t="s">
        <v>2410</v>
      </c>
      <c r="AD293" s="47" t="s">
        <v>2018</v>
      </c>
      <c r="AE293" s="144"/>
      <c r="AF293" s="4">
        <v>0</v>
      </c>
      <c r="AG293" s="4">
        <v>0</v>
      </c>
      <c r="AH293" s="4">
        <v>1</v>
      </c>
      <c r="AI293" s="47" t="s">
        <v>2585</v>
      </c>
      <c r="AJ293" s="47" t="s">
        <v>1934</v>
      </c>
      <c r="AK293" s="47">
        <v>1979</v>
      </c>
      <c r="AL293" s="47" t="s">
        <v>2586</v>
      </c>
      <c r="AM293" s="47" t="s">
        <v>1934</v>
      </c>
      <c r="AN293" s="47">
        <v>1982</v>
      </c>
      <c r="AO293" s="47">
        <v>926698246</v>
      </c>
      <c r="AP293" s="144"/>
      <c r="AQ293" s="47">
        <v>834524553</v>
      </c>
      <c r="AR293" s="47">
        <v>834524553</v>
      </c>
      <c r="AS293" s="144"/>
    </row>
    <row r="294" spans="1:45" ht="12.5">
      <c r="A294" s="4">
        <v>289</v>
      </c>
      <c r="B294" s="4" t="s">
        <v>301</v>
      </c>
      <c r="C294" s="4">
        <v>2106690486</v>
      </c>
      <c r="D294" s="4">
        <v>6865110492</v>
      </c>
      <c r="E294" s="148"/>
      <c r="F294" s="47" t="s">
        <v>1143</v>
      </c>
      <c r="G294" s="47" t="s">
        <v>1440</v>
      </c>
      <c r="H294" s="68" t="s">
        <v>319</v>
      </c>
      <c r="I294" s="142">
        <v>40230</v>
      </c>
      <c r="J294" s="47" t="s">
        <v>977</v>
      </c>
      <c r="K294" s="47">
        <v>68310003458</v>
      </c>
      <c r="L294" s="47" t="s">
        <v>2587</v>
      </c>
      <c r="M294" s="144"/>
      <c r="N294" s="47" t="s">
        <v>2588</v>
      </c>
      <c r="O294" s="47" t="s">
        <v>1891</v>
      </c>
      <c r="P294" s="47" t="s">
        <v>2587</v>
      </c>
      <c r="Q294" s="144"/>
      <c r="R294" s="47" t="s">
        <v>2588</v>
      </c>
      <c r="S294" s="47" t="s">
        <v>1891</v>
      </c>
      <c r="T294" s="47" t="s">
        <v>1891</v>
      </c>
      <c r="U294" s="144"/>
      <c r="V294" s="144"/>
      <c r="W294" s="47" t="s">
        <v>1891</v>
      </c>
      <c r="X294" s="144"/>
      <c r="Y294" s="144"/>
      <c r="Z294" s="47">
        <v>68310003458</v>
      </c>
      <c r="AA294" s="144"/>
      <c r="AB294" s="144"/>
      <c r="AC294" s="47" t="s">
        <v>1892</v>
      </c>
      <c r="AD294" s="47" t="s">
        <v>1893</v>
      </c>
      <c r="AE294" s="144"/>
      <c r="AF294" s="4">
        <v>0</v>
      </c>
      <c r="AG294" s="4">
        <v>0</v>
      </c>
      <c r="AH294" s="4">
        <v>1</v>
      </c>
      <c r="AI294" s="47" t="s">
        <v>2589</v>
      </c>
      <c r="AJ294" s="47" t="s">
        <v>1943</v>
      </c>
      <c r="AK294" s="47">
        <v>1972</v>
      </c>
      <c r="AL294" s="47" t="s">
        <v>2590</v>
      </c>
      <c r="AM294" s="47" t="s">
        <v>1943</v>
      </c>
      <c r="AN294" s="47">
        <v>1972</v>
      </c>
      <c r="AO294" s="47">
        <v>372447295</v>
      </c>
      <c r="AP294" s="144"/>
      <c r="AQ294" s="144"/>
      <c r="AR294" s="144"/>
      <c r="AS294" s="144"/>
    </row>
    <row r="295" spans="1:45" ht="12.5">
      <c r="A295" s="4">
        <v>290</v>
      </c>
      <c r="B295" s="4" t="s">
        <v>301</v>
      </c>
      <c r="C295" s="4">
        <v>2102106184</v>
      </c>
      <c r="D295" s="4">
        <v>6865524210</v>
      </c>
      <c r="E295" s="148"/>
      <c r="F295" s="47" t="s">
        <v>1441</v>
      </c>
      <c r="G295" s="47" t="s">
        <v>1442</v>
      </c>
      <c r="H295" s="68" t="s">
        <v>320</v>
      </c>
      <c r="I295" s="142">
        <v>40230</v>
      </c>
      <c r="J295" s="47" t="s">
        <v>977</v>
      </c>
      <c r="K295" s="47">
        <v>68310001373</v>
      </c>
      <c r="L295" s="47" t="s">
        <v>2591</v>
      </c>
      <c r="M295" s="144"/>
      <c r="N295" s="47" t="s">
        <v>1897</v>
      </c>
      <c r="O295" s="47" t="s">
        <v>1891</v>
      </c>
      <c r="P295" s="47" t="s">
        <v>2591</v>
      </c>
      <c r="Q295" s="144"/>
      <c r="R295" s="47" t="s">
        <v>1897</v>
      </c>
      <c r="S295" s="47" t="s">
        <v>1891</v>
      </c>
      <c r="T295" s="47" t="s">
        <v>1891</v>
      </c>
      <c r="U295" s="144"/>
      <c r="V295" s="144"/>
      <c r="W295" s="47" t="s">
        <v>1891</v>
      </c>
      <c r="X295" s="144"/>
      <c r="Y295" s="144"/>
      <c r="Z295" s="47">
        <v>68310001373</v>
      </c>
      <c r="AA295" s="144"/>
      <c r="AB295" s="144"/>
      <c r="AC295" s="47" t="s">
        <v>1232</v>
      </c>
      <c r="AD295" s="47" t="s">
        <v>2018</v>
      </c>
      <c r="AE295" s="144"/>
      <c r="AF295" s="4">
        <v>0</v>
      </c>
      <c r="AG295" s="4">
        <v>0</v>
      </c>
      <c r="AH295" s="4">
        <v>1</v>
      </c>
      <c r="AI295" s="47" t="s">
        <v>2005</v>
      </c>
      <c r="AJ295" s="47" t="s">
        <v>1939</v>
      </c>
      <c r="AK295" s="47">
        <v>1983</v>
      </c>
      <c r="AL295" s="47" t="s">
        <v>2006</v>
      </c>
      <c r="AM295" s="47" t="s">
        <v>1939</v>
      </c>
      <c r="AN295" s="47">
        <v>1987</v>
      </c>
      <c r="AO295" s="47">
        <v>344728907</v>
      </c>
      <c r="AP295" s="144"/>
      <c r="AQ295" s="47">
        <v>347519028</v>
      </c>
      <c r="AR295" s="47">
        <v>398090641</v>
      </c>
      <c r="AS295" s="144"/>
    </row>
    <row r="296" spans="1:45" ht="12.5">
      <c r="A296" s="4">
        <v>291</v>
      </c>
      <c r="B296" s="4" t="s">
        <v>301</v>
      </c>
      <c r="C296" s="4">
        <v>2102106181</v>
      </c>
      <c r="D296" s="4">
        <v>6865524211</v>
      </c>
      <c r="E296" s="148"/>
      <c r="F296" s="47" t="s">
        <v>1061</v>
      </c>
      <c r="G296" s="47" t="s">
        <v>1443</v>
      </c>
      <c r="H296" s="68" t="s">
        <v>321</v>
      </c>
      <c r="I296" s="142">
        <v>40250</v>
      </c>
      <c r="J296" s="47" t="s">
        <v>977</v>
      </c>
      <c r="K296" s="47">
        <v>68310003306</v>
      </c>
      <c r="L296" s="47" t="s">
        <v>2592</v>
      </c>
      <c r="M296" s="144"/>
      <c r="N296" s="47" t="s">
        <v>1897</v>
      </c>
      <c r="O296" s="47" t="s">
        <v>1891</v>
      </c>
      <c r="P296" s="47" t="s">
        <v>2592</v>
      </c>
      <c r="Q296" s="144"/>
      <c r="R296" s="47" t="s">
        <v>1897</v>
      </c>
      <c r="S296" s="47" t="s">
        <v>1891</v>
      </c>
      <c r="T296" s="47" t="s">
        <v>1891</v>
      </c>
      <c r="U296" s="144"/>
      <c r="V296" s="144"/>
      <c r="W296" s="47" t="s">
        <v>1891</v>
      </c>
      <c r="X296" s="144"/>
      <c r="Y296" s="144"/>
      <c r="Z296" s="47">
        <v>68310003306</v>
      </c>
      <c r="AA296" s="144"/>
      <c r="AB296" s="144"/>
      <c r="AC296" s="47" t="s">
        <v>1232</v>
      </c>
      <c r="AD296" s="47" t="s">
        <v>2018</v>
      </c>
      <c r="AE296" s="144"/>
      <c r="AF296" s="4">
        <v>0</v>
      </c>
      <c r="AG296" s="4">
        <v>0</v>
      </c>
      <c r="AH296" s="4">
        <v>1</v>
      </c>
      <c r="AI296" s="47" t="s">
        <v>2593</v>
      </c>
      <c r="AJ296" s="47" t="s">
        <v>1939</v>
      </c>
      <c r="AK296" s="47">
        <v>1986</v>
      </c>
      <c r="AL296" s="47" t="s">
        <v>2594</v>
      </c>
      <c r="AM296" s="47" t="s">
        <v>1939</v>
      </c>
      <c r="AN296" s="47">
        <v>1987</v>
      </c>
      <c r="AO296" s="47">
        <v>978239304</v>
      </c>
      <c r="AP296" s="144"/>
      <c r="AQ296" s="47">
        <v>375201700</v>
      </c>
      <c r="AR296" s="47">
        <v>375907984</v>
      </c>
      <c r="AS296" s="144"/>
    </row>
    <row r="297" spans="1:45" ht="12.5">
      <c r="A297" s="4">
        <v>292</v>
      </c>
      <c r="B297" s="4" t="s">
        <v>301</v>
      </c>
      <c r="C297" s="4">
        <v>2001272132</v>
      </c>
      <c r="D297" s="4">
        <v>6855232713</v>
      </c>
      <c r="E297" s="148"/>
      <c r="F297" s="47" t="s">
        <v>1444</v>
      </c>
      <c r="G297" s="47" t="s">
        <v>1218</v>
      </c>
      <c r="H297" s="68" t="s">
        <v>1445</v>
      </c>
      <c r="I297" s="143">
        <v>40542</v>
      </c>
      <c r="J297" s="47" t="s">
        <v>977</v>
      </c>
      <c r="K297" s="47">
        <v>68310006591</v>
      </c>
      <c r="L297" s="47" t="s">
        <v>2595</v>
      </c>
      <c r="M297" s="47" t="s">
        <v>2596</v>
      </c>
      <c r="N297" s="47" t="s">
        <v>2328</v>
      </c>
      <c r="O297" s="47" t="s">
        <v>1891</v>
      </c>
      <c r="P297" s="47" t="s">
        <v>2595</v>
      </c>
      <c r="Q297" s="47" t="s">
        <v>2596</v>
      </c>
      <c r="R297" s="47" t="s">
        <v>2328</v>
      </c>
      <c r="S297" s="47" t="s">
        <v>1891</v>
      </c>
      <c r="T297" s="47" t="s">
        <v>1891</v>
      </c>
      <c r="U297" s="144"/>
      <c r="V297" s="144"/>
      <c r="W297" s="47" t="s">
        <v>1891</v>
      </c>
      <c r="X297" s="144"/>
      <c r="Y297" s="144"/>
      <c r="Z297" s="47">
        <v>68310006591</v>
      </c>
      <c r="AA297" s="144"/>
      <c r="AB297" s="144"/>
      <c r="AC297" s="47" t="s">
        <v>2410</v>
      </c>
      <c r="AD297" s="47" t="s">
        <v>2018</v>
      </c>
      <c r="AE297" s="144"/>
      <c r="AF297" s="4">
        <v>0</v>
      </c>
      <c r="AG297" s="4">
        <v>0</v>
      </c>
      <c r="AH297" s="4">
        <v>1</v>
      </c>
      <c r="AI297" s="47" t="s">
        <v>2597</v>
      </c>
      <c r="AJ297" s="47" t="s">
        <v>1934</v>
      </c>
      <c r="AK297" s="47">
        <v>1984</v>
      </c>
      <c r="AL297" s="47" t="s">
        <v>2598</v>
      </c>
      <c r="AM297" s="47" t="s">
        <v>1934</v>
      </c>
      <c r="AN297" s="47">
        <v>1984</v>
      </c>
      <c r="AO297" s="47">
        <v>346065554</v>
      </c>
      <c r="AP297" s="144"/>
      <c r="AQ297" s="144"/>
      <c r="AR297" s="144"/>
      <c r="AS297" s="144"/>
    </row>
    <row r="298" spans="1:45" ht="12.5">
      <c r="A298" s="4">
        <v>293</v>
      </c>
      <c r="B298" s="4" t="s">
        <v>301</v>
      </c>
      <c r="C298" s="4">
        <v>2102106182</v>
      </c>
      <c r="D298" s="4">
        <v>6865524213</v>
      </c>
      <c r="E298" s="148"/>
      <c r="F298" s="47" t="s">
        <v>1446</v>
      </c>
      <c r="G298" s="47" t="s">
        <v>1447</v>
      </c>
      <c r="H298" s="68" t="s">
        <v>323</v>
      </c>
      <c r="I298" s="142">
        <v>40287</v>
      </c>
      <c r="J298" s="47" t="s">
        <v>977</v>
      </c>
      <c r="K298" s="47">
        <v>68310006800</v>
      </c>
      <c r="L298" s="47" t="s">
        <v>1904</v>
      </c>
      <c r="M298" s="144"/>
      <c r="N298" s="47" t="s">
        <v>1897</v>
      </c>
      <c r="O298" s="47" t="s">
        <v>1891</v>
      </c>
      <c r="P298" s="47" t="s">
        <v>1904</v>
      </c>
      <c r="Q298" s="144"/>
      <c r="R298" s="47" t="s">
        <v>1897</v>
      </c>
      <c r="S298" s="47" t="s">
        <v>1891</v>
      </c>
      <c r="T298" s="47" t="s">
        <v>1891</v>
      </c>
      <c r="U298" s="144"/>
      <c r="V298" s="144"/>
      <c r="W298" s="47" t="s">
        <v>1891</v>
      </c>
      <c r="X298" s="144"/>
      <c r="Y298" s="144"/>
      <c r="Z298" s="47">
        <v>68310006800</v>
      </c>
      <c r="AA298" s="144"/>
      <c r="AB298" s="144"/>
      <c r="AC298" s="47" t="s">
        <v>1232</v>
      </c>
      <c r="AD298" s="47" t="s">
        <v>2018</v>
      </c>
      <c r="AE298" s="144"/>
      <c r="AF298" s="4">
        <v>0</v>
      </c>
      <c r="AG298" s="4">
        <v>0</v>
      </c>
      <c r="AH298" s="4">
        <v>1</v>
      </c>
      <c r="AI298" s="47" t="s">
        <v>2599</v>
      </c>
      <c r="AJ298" s="47" t="s">
        <v>1939</v>
      </c>
      <c r="AK298" s="47">
        <v>1987</v>
      </c>
      <c r="AL298" s="47" t="s">
        <v>2600</v>
      </c>
      <c r="AM298" s="47" t="s">
        <v>2222</v>
      </c>
      <c r="AN298" s="47">
        <v>1989</v>
      </c>
      <c r="AO298" s="47">
        <v>969429737</v>
      </c>
      <c r="AP298" s="144"/>
      <c r="AQ298" s="47">
        <v>969429737</v>
      </c>
      <c r="AR298" s="144"/>
      <c r="AS298" s="144"/>
    </row>
    <row r="299" spans="1:45" ht="12.5">
      <c r="A299" s="4">
        <v>294</v>
      </c>
      <c r="B299" s="4" t="s">
        <v>301</v>
      </c>
      <c r="C299" s="4">
        <v>2102105160</v>
      </c>
      <c r="D299" s="4">
        <v>6876894821</v>
      </c>
      <c r="E299" s="148"/>
      <c r="F299" s="47" t="s">
        <v>1448</v>
      </c>
      <c r="G299" s="47" t="s">
        <v>1449</v>
      </c>
      <c r="H299" s="68" t="s">
        <v>324</v>
      </c>
      <c r="I299" s="143">
        <v>40504</v>
      </c>
      <c r="J299" s="47" t="s">
        <v>982</v>
      </c>
      <c r="K299" s="47">
        <v>68210009219</v>
      </c>
      <c r="L299" s="47" t="s">
        <v>1976</v>
      </c>
      <c r="M299" s="144"/>
      <c r="N299" s="47" t="s">
        <v>1895</v>
      </c>
      <c r="O299" s="47" t="s">
        <v>1891</v>
      </c>
      <c r="P299" s="47" t="s">
        <v>1976</v>
      </c>
      <c r="Q299" s="144"/>
      <c r="R299" s="47" t="s">
        <v>1895</v>
      </c>
      <c r="S299" s="47" t="s">
        <v>1891</v>
      </c>
      <c r="T299" s="47" t="s">
        <v>1891</v>
      </c>
      <c r="U299" s="144"/>
      <c r="V299" s="144"/>
      <c r="W299" s="47" t="s">
        <v>1891</v>
      </c>
      <c r="X299" s="144"/>
      <c r="Y299" s="144"/>
      <c r="Z299" s="47">
        <v>68210009219</v>
      </c>
      <c r="AA299" s="144"/>
      <c r="AB299" s="144"/>
      <c r="AC299" s="47" t="s">
        <v>1232</v>
      </c>
      <c r="AD299" s="47" t="s">
        <v>1893</v>
      </c>
      <c r="AE299" s="144"/>
      <c r="AF299" s="4">
        <v>0</v>
      </c>
      <c r="AG299" s="4">
        <v>0</v>
      </c>
      <c r="AH299" s="4">
        <v>0</v>
      </c>
      <c r="AI299" s="47" t="s">
        <v>2601</v>
      </c>
      <c r="AJ299" s="47" t="s">
        <v>1939</v>
      </c>
      <c r="AK299" s="47">
        <v>1990</v>
      </c>
      <c r="AL299" s="47" t="s">
        <v>2602</v>
      </c>
      <c r="AM299" s="47" t="s">
        <v>1939</v>
      </c>
      <c r="AN299" s="47">
        <v>1993</v>
      </c>
      <c r="AO299" s="47">
        <v>346853799</v>
      </c>
      <c r="AP299" s="144"/>
      <c r="AQ299" s="144"/>
      <c r="AR299" s="47">
        <v>346853799</v>
      </c>
      <c r="AS299" s="144"/>
    </row>
    <row r="300" spans="1:45" ht="12.5">
      <c r="A300" s="4">
        <v>295</v>
      </c>
      <c r="B300" s="4" t="s">
        <v>301</v>
      </c>
      <c r="C300" s="4">
        <v>2102519363</v>
      </c>
      <c r="D300" s="4">
        <v>6864706812</v>
      </c>
      <c r="E300" s="148"/>
      <c r="F300" s="47" t="s">
        <v>1143</v>
      </c>
      <c r="G300" s="47" t="s">
        <v>1373</v>
      </c>
      <c r="H300" s="68" t="s">
        <v>325</v>
      </c>
      <c r="I300" s="142">
        <v>40306</v>
      </c>
      <c r="J300" s="47" t="s">
        <v>977</v>
      </c>
      <c r="K300" s="47">
        <v>68310006494</v>
      </c>
      <c r="L300" s="47" t="s">
        <v>2603</v>
      </c>
      <c r="M300" s="144"/>
      <c r="N300" s="47" t="s">
        <v>2421</v>
      </c>
      <c r="O300" s="47" t="s">
        <v>1891</v>
      </c>
      <c r="P300" s="47" t="s">
        <v>2603</v>
      </c>
      <c r="Q300" s="144"/>
      <c r="R300" s="47" t="s">
        <v>2421</v>
      </c>
      <c r="S300" s="47" t="s">
        <v>1891</v>
      </c>
      <c r="T300" s="47" t="s">
        <v>1891</v>
      </c>
      <c r="U300" s="144"/>
      <c r="V300" s="144"/>
      <c r="W300" s="47" t="s">
        <v>1891</v>
      </c>
      <c r="X300" s="47" t="s">
        <v>2421</v>
      </c>
      <c r="Y300" s="47" t="s">
        <v>1891</v>
      </c>
      <c r="Z300" s="47">
        <v>68310006494</v>
      </c>
      <c r="AA300" s="144"/>
      <c r="AB300" s="144"/>
      <c r="AC300" s="47" t="s">
        <v>1892</v>
      </c>
      <c r="AD300" s="47" t="s">
        <v>1893</v>
      </c>
      <c r="AE300" s="144"/>
      <c r="AF300" s="4">
        <v>0</v>
      </c>
      <c r="AG300" s="4">
        <v>0</v>
      </c>
      <c r="AH300" s="4">
        <v>1</v>
      </c>
      <c r="AI300" s="47" t="s">
        <v>2604</v>
      </c>
      <c r="AJ300" s="47" t="s">
        <v>1934</v>
      </c>
      <c r="AK300" s="47">
        <v>1986</v>
      </c>
      <c r="AL300" s="47" t="s">
        <v>2605</v>
      </c>
      <c r="AM300" s="47" t="s">
        <v>1934</v>
      </c>
      <c r="AN300" s="47">
        <v>1988</v>
      </c>
      <c r="AO300" s="47">
        <v>328236332</v>
      </c>
      <c r="AP300" s="144"/>
      <c r="AQ300" s="144"/>
      <c r="AR300" s="47">
        <v>328236332</v>
      </c>
      <c r="AS300" s="144"/>
    </row>
    <row r="301" spans="1:45" ht="12.5">
      <c r="A301" s="4">
        <v>296</v>
      </c>
      <c r="B301" s="4" t="s">
        <v>301</v>
      </c>
      <c r="C301" s="4">
        <v>2104291865</v>
      </c>
      <c r="D301" s="4">
        <v>6865202328</v>
      </c>
      <c r="E301" s="148"/>
      <c r="F301" s="47" t="s">
        <v>420</v>
      </c>
      <c r="G301" s="47" t="s">
        <v>1078</v>
      </c>
      <c r="H301" s="68" t="s">
        <v>326</v>
      </c>
      <c r="I301" s="142">
        <v>40342</v>
      </c>
      <c r="J301" s="47" t="s">
        <v>977</v>
      </c>
      <c r="K301" s="47">
        <v>68310002445</v>
      </c>
      <c r="L301" s="144"/>
      <c r="M301" s="47" t="s">
        <v>2401</v>
      </c>
      <c r="N301" s="47" t="s">
        <v>2303</v>
      </c>
      <c r="O301" s="47" t="s">
        <v>1891</v>
      </c>
      <c r="P301" s="144"/>
      <c r="Q301" s="47" t="s">
        <v>2401</v>
      </c>
      <c r="R301" s="47" t="s">
        <v>2303</v>
      </c>
      <c r="S301" s="47" t="s">
        <v>1891</v>
      </c>
      <c r="T301" s="47" t="s">
        <v>1891</v>
      </c>
      <c r="U301" s="144"/>
      <c r="V301" s="144"/>
      <c r="W301" s="47" t="s">
        <v>2401</v>
      </c>
      <c r="X301" s="47" t="s">
        <v>2303</v>
      </c>
      <c r="Y301" s="47" t="s">
        <v>1891</v>
      </c>
      <c r="Z301" s="47">
        <v>68310002445</v>
      </c>
      <c r="AA301" s="144"/>
      <c r="AB301" s="144"/>
      <c r="AC301" s="47" t="s">
        <v>1892</v>
      </c>
      <c r="AD301" s="47" t="s">
        <v>1893</v>
      </c>
      <c r="AE301" s="144"/>
      <c r="AF301" s="4">
        <v>0</v>
      </c>
      <c r="AG301" s="4">
        <v>0</v>
      </c>
      <c r="AH301" s="4">
        <v>0</v>
      </c>
      <c r="AI301" s="47" t="s">
        <v>2606</v>
      </c>
      <c r="AJ301" s="47" t="s">
        <v>1939</v>
      </c>
      <c r="AK301" s="47">
        <v>1974</v>
      </c>
      <c r="AL301" s="47" t="s">
        <v>2607</v>
      </c>
      <c r="AM301" s="47" t="s">
        <v>1939</v>
      </c>
      <c r="AN301" s="47">
        <v>1983</v>
      </c>
      <c r="AO301" s="47">
        <v>356274155</v>
      </c>
      <c r="AP301" s="144"/>
      <c r="AQ301" s="144"/>
      <c r="AR301" s="47">
        <v>822662205</v>
      </c>
      <c r="AS301" s="144"/>
    </row>
    <row r="302" spans="1:45" ht="12.5">
      <c r="A302" s="4">
        <v>297</v>
      </c>
      <c r="B302" s="4" t="s">
        <v>301</v>
      </c>
      <c r="C302" s="4">
        <v>2106690778</v>
      </c>
      <c r="D302" s="4">
        <v>6865101580</v>
      </c>
      <c r="E302" s="148"/>
      <c r="F302" s="47" t="s">
        <v>1450</v>
      </c>
      <c r="G302" s="47" t="s">
        <v>1028</v>
      </c>
      <c r="H302" s="68" t="s">
        <v>327</v>
      </c>
      <c r="I302" s="142">
        <v>40436</v>
      </c>
      <c r="J302" s="47" t="s">
        <v>977</v>
      </c>
      <c r="K302" s="47">
        <v>68310008029</v>
      </c>
      <c r="L302" s="47" t="s">
        <v>2608</v>
      </c>
      <c r="M302" s="144"/>
      <c r="N302" s="47" t="s">
        <v>2398</v>
      </c>
      <c r="O302" s="47" t="s">
        <v>1891</v>
      </c>
      <c r="P302" s="47" t="s">
        <v>2608</v>
      </c>
      <c r="Q302" s="144"/>
      <c r="R302" s="47" t="s">
        <v>2398</v>
      </c>
      <c r="S302" s="47" t="s">
        <v>1891</v>
      </c>
      <c r="T302" s="47" t="s">
        <v>1891</v>
      </c>
      <c r="U302" s="144"/>
      <c r="V302" s="144"/>
      <c r="W302" s="47" t="s">
        <v>1891</v>
      </c>
      <c r="X302" s="144"/>
      <c r="Y302" s="144"/>
      <c r="Z302" s="47">
        <v>68310008029</v>
      </c>
      <c r="AA302" s="144"/>
      <c r="AB302" s="144"/>
      <c r="AC302" s="47" t="s">
        <v>1232</v>
      </c>
      <c r="AD302" s="47" t="s">
        <v>1893</v>
      </c>
      <c r="AE302" s="144"/>
      <c r="AF302" s="4">
        <v>0</v>
      </c>
      <c r="AG302" s="4">
        <v>0</v>
      </c>
      <c r="AH302" s="4">
        <v>1</v>
      </c>
      <c r="AI302" s="47" t="s">
        <v>2609</v>
      </c>
      <c r="AJ302" s="47" t="s">
        <v>1943</v>
      </c>
      <c r="AK302" s="47">
        <v>1970</v>
      </c>
      <c r="AL302" s="47" t="s">
        <v>2610</v>
      </c>
      <c r="AM302" s="47" t="s">
        <v>1943</v>
      </c>
      <c r="AN302" s="47">
        <v>1974</v>
      </c>
      <c r="AO302" s="47">
        <v>916173857</v>
      </c>
      <c r="AP302" s="144"/>
      <c r="AQ302" s="144"/>
      <c r="AR302" s="144"/>
      <c r="AS302" s="144"/>
    </row>
    <row r="303" spans="1:45" ht="12.5">
      <c r="A303" s="4">
        <v>298</v>
      </c>
      <c r="B303" s="4" t="s">
        <v>301</v>
      </c>
      <c r="C303" s="4">
        <v>2102106190</v>
      </c>
      <c r="D303" s="4">
        <v>6871106414</v>
      </c>
      <c r="E303" s="148"/>
      <c r="F303" s="47" t="s">
        <v>1451</v>
      </c>
      <c r="G303" s="47" t="s">
        <v>1452</v>
      </c>
      <c r="H303" s="68" t="s">
        <v>328</v>
      </c>
      <c r="I303" s="142">
        <v>40248</v>
      </c>
      <c r="J303" s="47" t="s">
        <v>977</v>
      </c>
      <c r="K303" s="47">
        <v>68310010573</v>
      </c>
      <c r="L303" s="47" t="s">
        <v>1986</v>
      </c>
      <c r="M303" s="144"/>
      <c r="N303" s="47" t="s">
        <v>1895</v>
      </c>
      <c r="O303" s="47" t="s">
        <v>1891</v>
      </c>
      <c r="P303" s="47" t="s">
        <v>1986</v>
      </c>
      <c r="Q303" s="144"/>
      <c r="R303" s="47" t="s">
        <v>1895</v>
      </c>
      <c r="S303" s="47" t="s">
        <v>1891</v>
      </c>
      <c r="T303" s="47" t="s">
        <v>1891</v>
      </c>
      <c r="U303" s="144"/>
      <c r="V303" s="144"/>
      <c r="W303" s="144"/>
      <c r="X303" s="144"/>
      <c r="Y303" s="144"/>
      <c r="Z303" s="47">
        <v>68310010573</v>
      </c>
      <c r="AA303" s="144"/>
      <c r="AB303" s="144"/>
      <c r="AC303" s="47" t="s">
        <v>1232</v>
      </c>
      <c r="AD303" s="47" t="s">
        <v>1893</v>
      </c>
      <c r="AE303" s="144"/>
      <c r="AF303" s="4">
        <v>0</v>
      </c>
      <c r="AG303" s="4">
        <v>0</v>
      </c>
      <c r="AH303" s="4">
        <v>1</v>
      </c>
      <c r="AI303" s="144"/>
      <c r="AJ303" s="144"/>
      <c r="AK303" s="144"/>
      <c r="AL303" s="47" t="s">
        <v>2611</v>
      </c>
      <c r="AM303" s="47" t="s">
        <v>1939</v>
      </c>
      <c r="AN303" s="47">
        <v>1991</v>
      </c>
      <c r="AO303" s="47">
        <v>813050310</v>
      </c>
      <c r="AP303" s="144"/>
      <c r="AQ303" s="47">
        <v>977363692</v>
      </c>
      <c r="AR303" s="47">
        <v>827874009</v>
      </c>
      <c r="AS303" s="144"/>
    </row>
    <row r="304" spans="1:45" ht="12.5">
      <c r="A304" s="4">
        <v>299</v>
      </c>
      <c r="B304" s="4" t="s">
        <v>301</v>
      </c>
      <c r="C304" s="4">
        <v>2001290785</v>
      </c>
      <c r="D304" s="4">
        <v>6863920558</v>
      </c>
      <c r="E304" s="148"/>
      <c r="F304" s="47" t="s">
        <v>1453</v>
      </c>
      <c r="G304" s="47" t="s">
        <v>1454</v>
      </c>
      <c r="H304" s="68" t="s">
        <v>329</v>
      </c>
      <c r="I304" s="142">
        <v>40264</v>
      </c>
      <c r="J304" s="47" t="s">
        <v>977</v>
      </c>
      <c r="K304" s="47">
        <v>68310010471</v>
      </c>
      <c r="L304" s="47" t="s">
        <v>2612</v>
      </c>
      <c r="M304" s="47" t="s">
        <v>2613</v>
      </c>
      <c r="N304" s="47" t="s">
        <v>2368</v>
      </c>
      <c r="O304" s="47" t="s">
        <v>1891</v>
      </c>
      <c r="P304" s="47" t="s">
        <v>2612</v>
      </c>
      <c r="Q304" s="47" t="s">
        <v>2613</v>
      </c>
      <c r="R304" s="47" t="s">
        <v>2368</v>
      </c>
      <c r="S304" s="47" t="s">
        <v>1891</v>
      </c>
      <c r="T304" s="47" t="s">
        <v>1891</v>
      </c>
      <c r="U304" s="144"/>
      <c r="V304" s="144"/>
      <c r="W304" s="47" t="s">
        <v>1891</v>
      </c>
      <c r="X304" s="144"/>
      <c r="Y304" s="144"/>
      <c r="Z304" s="47">
        <v>68310010471</v>
      </c>
      <c r="AA304" s="144"/>
      <c r="AB304" s="144"/>
      <c r="AC304" s="47" t="s">
        <v>1892</v>
      </c>
      <c r="AD304" s="47" t="s">
        <v>1893</v>
      </c>
      <c r="AE304" s="144"/>
      <c r="AF304" s="4">
        <v>0</v>
      </c>
      <c r="AG304" s="4">
        <v>0</v>
      </c>
      <c r="AH304" s="4">
        <v>1</v>
      </c>
      <c r="AI304" s="47" t="s">
        <v>2614</v>
      </c>
      <c r="AJ304" s="47" t="s">
        <v>1943</v>
      </c>
      <c r="AK304" s="47">
        <v>1980</v>
      </c>
      <c r="AL304" s="47" t="s">
        <v>2615</v>
      </c>
      <c r="AM304" s="47" t="s">
        <v>1943</v>
      </c>
      <c r="AN304" s="47">
        <v>1983</v>
      </c>
      <c r="AO304" s="47">
        <v>963056412</v>
      </c>
      <c r="AP304" s="144"/>
      <c r="AQ304" s="144"/>
      <c r="AR304" s="144"/>
      <c r="AS304" s="144"/>
    </row>
    <row r="305" spans="1:45" ht="12.5">
      <c r="A305" s="4">
        <v>300</v>
      </c>
      <c r="B305" s="4" t="s">
        <v>301</v>
      </c>
      <c r="C305" s="4">
        <v>2001287232</v>
      </c>
      <c r="D305" s="4">
        <v>6859225581</v>
      </c>
      <c r="E305" s="148"/>
      <c r="F305" s="47" t="s">
        <v>1455</v>
      </c>
      <c r="G305" s="47" t="s">
        <v>1136</v>
      </c>
      <c r="H305" s="68" t="s">
        <v>330</v>
      </c>
      <c r="I305" s="142">
        <v>40359</v>
      </c>
      <c r="J305" s="47" t="s">
        <v>977</v>
      </c>
      <c r="K305" s="47">
        <v>68310005174</v>
      </c>
      <c r="L305" s="47" t="s">
        <v>2503</v>
      </c>
      <c r="M305" s="47" t="s">
        <v>2504</v>
      </c>
      <c r="N305" s="47" t="s">
        <v>2328</v>
      </c>
      <c r="O305" s="47" t="s">
        <v>1891</v>
      </c>
      <c r="P305" s="47" t="s">
        <v>2503</v>
      </c>
      <c r="Q305" s="47" t="s">
        <v>2504</v>
      </c>
      <c r="R305" s="47" t="s">
        <v>2328</v>
      </c>
      <c r="S305" s="47" t="s">
        <v>1891</v>
      </c>
      <c r="T305" s="47" t="s">
        <v>1891</v>
      </c>
      <c r="U305" s="144"/>
      <c r="V305" s="144"/>
      <c r="W305" s="47" t="s">
        <v>1891</v>
      </c>
      <c r="X305" s="144"/>
      <c r="Y305" s="144"/>
      <c r="Z305" s="47">
        <v>68310005174</v>
      </c>
      <c r="AA305" s="144"/>
      <c r="AB305" s="144"/>
      <c r="AC305" s="47" t="s">
        <v>1892</v>
      </c>
      <c r="AD305" s="47" t="s">
        <v>2018</v>
      </c>
      <c r="AE305" s="144"/>
      <c r="AF305" s="4">
        <v>0</v>
      </c>
      <c r="AG305" s="4">
        <v>0</v>
      </c>
      <c r="AH305" s="4">
        <v>1</v>
      </c>
      <c r="AI305" s="47" t="s">
        <v>2616</v>
      </c>
      <c r="AJ305" s="47" t="s">
        <v>1950</v>
      </c>
      <c r="AK305" s="47">
        <v>1980</v>
      </c>
      <c r="AL305" s="47" t="s">
        <v>2617</v>
      </c>
      <c r="AM305" s="47" t="s">
        <v>1950</v>
      </c>
      <c r="AN305" s="47">
        <v>1983</v>
      </c>
      <c r="AO305" s="47">
        <v>839793172</v>
      </c>
      <c r="AP305" s="144"/>
      <c r="AQ305" s="144"/>
      <c r="AR305" s="144"/>
      <c r="AS305" s="144"/>
    </row>
    <row r="306" spans="1:45" ht="12.5">
      <c r="A306" s="4">
        <v>301</v>
      </c>
      <c r="B306" s="4" t="s">
        <v>332</v>
      </c>
      <c r="C306" s="4">
        <v>2106097693</v>
      </c>
      <c r="D306" s="4">
        <v>6882955525</v>
      </c>
      <c r="E306" s="148"/>
      <c r="F306" s="47" t="s">
        <v>1107</v>
      </c>
      <c r="G306" s="47" t="s">
        <v>1087</v>
      </c>
      <c r="H306" s="68" t="s">
        <v>334</v>
      </c>
      <c r="I306" s="142">
        <v>40318</v>
      </c>
      <c r="J306" s="47" t="s">
        <v>977</v>
      </c>
      <c r="K306" s="47">
        <v>68310008552</v>
      </c>
      <c r="L306" s="47" t="s">
        <v>2618</v>
      </c>
      <c r="M306" s="144"/>
      <c r="N306" s="47" t="s">
        <v>2336</v>
      </c>
      <c r="O306" s="47" t="s">
        <v>1891</v>
      </c>
      <c r="P306" s="47" t="s">
        <v>2618</v>
      </c>
      <c r="Q306" s="144"/>
      <c r="R306" s="47" t="s">
        <v>2336</v>
      </c>
      <c r="S306" s="47" t="s">
        <v>1891</v>
      </c>
      <c r="T306" s="47" t="s">
        <v>1891</v>
      </c>
      <c r="U306" s="144"/>
      <c r="V306" s="144"/>
      <c r="W306" s="317" t="s">
        <v>2492</v>
      </c>
      <c r="X306" s="318"/>
      <c r="Y306" s="318"/>
      <c r="Z306" s="47">
        <v>68310008552</v>
      </c>
      <c r="AA306" s="149">
        <v>45495</v>
      </c>
      <c r="AB306" s="47" t="s">
        <v>2305</v>
      </c>
      <c r="AC306" s="47" t="s">
        <v>2338</v>
      </c>
      <c r="AD306" s="47" t="s">
        <v>1893</v>
      </c>
      <c r="AE306" s="144"/>
      <c r="AF306" s="4">
        <v>0</v>
      </c>
      <c r="AG306" s="4">
        <v>0</v>
      </c>
      <c r="AH306" s="4">
        <v>1</v>
      </c>
      <c r="AI306" s="47" t="s">
        <v>2441</v>
      </c>
      <c r="AJ306" s="47" t="s">
        <v>1939</v>
      </c>
      <c r="AK306" s="144"/>
      <c r="AL306" s="47" t="s">
        <v>2619</v>
      </c>
      <c r="AM306" s="47" t="s">
        <v>1939</v>
      </c>
      <c r="AN306" s="47">
        <v>1980</v>
      </c>
      <c r="AO306" s="47">
        <v>354968048</v>
      </c>
      <c r="AP306" s="144"/>
      <c r="AQ306" s="144"/>
      <c r="AR306" s="144"/>
      <c r="AS306" s="144"/>
    </row>
    <row r="307" spans="1:45" ht="12.5">
      <c r="A307" s="4">
        <v>302</v>
      </c>
      <c r="B307" s="4" t="s">
        <v>332</v>
      </c>
      <c r="C307" s="4">
        <v>2102588981</v>
      </c>
      <c r="D307" s="4">
        <v>6888254765</v>
      </c>
      <c r="E307" s="148"/>
      <c r="F307" s="47" t="s">
        <v>1456</v>
      </c>
      <c r="G307" s="47" t="s">
        <v>1457</v>
      </c>
      <c r="H307" s="68" t="s">
        <v>335</v>
      </c>
      <c r="I307" s="142">
        <v>40269</v>
      </c>
      <c r="J307" s="47" t="s">
        <v>982</v>
      </c>
      <c r="K307" s="47">
        <v>68210006509</v>
      </c>
      <c r="L307" s="47" t="s">
        <v>2620</v>
      </c>
      <c r="M307" s="144"/>
      <c r="N307" s="47" t="s">
        <v>2342</v>
      </c>
      <c r="O307" s="47" t="s">
        <v>1891</v>
      </c>
      <c r="P307" s="47" t="s">
        <v>2620</v>
      </c>
      <c r="Q307" s="144"/>
      <c r="R307" s="47" t="s">
        <v>2342</v>
      </c>
      <c r="S307" s="47" t="s">
        <v>1891</v>
      </c>
      <c r="T307" s="47" t="s">
        <v>1891</v>
      </c>
      <c r="U307" s="144"/>
      <c r="V307" s="144"/>
      <c r="W307" s="47" t="s">
        <v>1891</v>
      </c>
      <c r="X307" s="144"/>
      <c r="Y307" s="144"/>
      <c r="Z307" s="47">
        <v>68210006509</v>
      </c>
      <c r="AA307" s="149">
        <v>45545</v>
      </c>
      <c r="AB307" s="47" t="s">
        <v>2314</v>
      </c>
      <c r="AC307" s="47" t="s">
        <v>1232</v>
      </c>
      <c r="AD307" s="47" t="s">
        <v>2018</v>
      </c>
      <c r="AE307" s="144"/>
      <c r="AF307" s="4">
        <v>0</v>
      </c>
      <c r="AG307" s="4">
        <v>0</v>
      </c>
      <c r="AH307" s="4">
        <v>1</v>
      </c>
      <c r="AI307" s="47" t="s">
        <v>2621</v>
      </c>
      <c r="AJ307" s="47" t="s">
        <v>1934</v>
      </c>
      <c r="AK307" s="47">
        <v>1978</v>
      </c>
      <c r="AL307" s="47" t="s">
        <v>2622</v>
      </c>
      <c r="AM307" s="47" t="s">
        <v>1934</v>
      </c>
      <c r="AN307" s="47">
        <v>1982</v>
      </c>
      <c r="AO307" s="47">
        <v>379854021</v>
      </c>
      <c r="AP307" s="144"/>
      <c r="AQ307" s="144"/>
      <c r="AR307" s="47">
        <v>346749012</v>
      </c>
      <c r="AS307" s="144"/>
    </row>
    <row r="308" spans="1:45" ht="12.5">
      <c r="A308" s="4">
        <v>303</v>
      </c>
      <c r="B308" s="4" t="s">
        <v>332</v>
      </c>
      <c r="C308" s="4">
        <v>2102105156</v>
      </c>
      <c r="D308" s="4">
        <v>6876894803</v>
      </c>
      <c r="E308" s="148"/>
      <c r="F308" s="47" t="s">
        <v>1458</v>
      </c>
      <c r="G308" s="47" t="s">
        <v>1459</v>
      </c>
      <c r="H308" s="68" t="s">
        <v>336</v>
      </c>
      <c r="I308" s="142">
        <v>40192</v>
      </c>
      <c r="J308" s="47" t="s">
        <v>977</v>
      </c>
      <c r="K308" s="47">
        <v>68310004630</v>
      </c>
      <c r="L308" s="47" t="s">
        <v>1919</v>
      </c>
      <c r="M308" s="144"/>
      <c r="N308" s="47" t="s">
        <v>1895</v>
      </c>
      <c r="O308" s="47" t="s">
        <v>1891</v>
      </c>
      <c r="P308" s="47" t="s">
        <v>1919</v>
      </c>
      <c r="Q308" s="144"/>
      <c r="R308" s="47" t="s">
        <v>1895</v>
      </c>
      <c r="S308" s="47" t="s">
        <v>1891</v>
      </c>
      <c r="T308" s="47" t="s">
        <v>1891</v>
      </c>
      <c r="U308" s="144"/>
      <c r="V308" s="144"/>
      <c r="W308" s="47" t="s">
        <v>1891</v>
      </c>
      <c r="X308" s="144"/>
      <c r="Y308" s="144"/>
      <c r="Z308" s="47">
        <v>68310004630</v>
      </c>
      <c r="AA308" s="144"/>
      <c r="AB308" s="144"/>
      <c r="AC308" s="47" t="s">
        <v>1892</v>
      </c>
      <c r="AD308" s="47" t="s">
        <v>1893</v>
      </c>
      <c r="AE308" s="144"/>
      <c r="AF308" s="4">
        <v>0</v>
      </c>
      <c r="AG308" s="4">
        <v>0</v>
      </c>
      <c r="AH308" s="4">
        <v>0</v>
      </c>
      <c r="AI308" s="47" t="s">
        <v>2623</v>
      </c>
      <c r="AJ308" s="47" t="s">
        <v>1939</v>
      </c>
      <c r="AK308" s="47">
        <v>1986</v>
      </c>
      <c r="AL308" s="47" t="s">
        <v>2624</v>
      </c>
      <c r="AM308" s="47" t="s">
        <v>1939</v>
      </c>
      <c r="AN308" s="47">
        <v>1986</v>
      </c>
      <c r="AO308" s="47">
        <v>961439326</v>
      </c>
      <c r="AP308" s="144"/>
      <c r="AQ308" s="47">
        <v>8622603327</v>
      </c>
      <c r="AR308" s="47">
        <v>985087984</v>
      </c>
      <c r="AS308" s="144"/>
    </row>
    <row r="309" spans="1:45" ht="12.5">
      <c r="A309" s="4">
        <v>304</v>
      </c>
      <c r="B309" s="4" t="s">
        <v>332</v>
      </c>
      <c r="C309" s="4">
        <v>2102748560</v>
      </c>
      <c r="D309" s="4">
        <v>6864703866</v>
      </c>
      <c r="E309" s="148"/>
      <c r="F309" s="47" t="s">
        <v>1460</v>
      </c>
      <c r="G309" s="47" t="s">
        <v>1299</v>
      </c>
      <c r="H309" s="68" t="s">
        <v>337</v>
      </c>
      <c r="I309" s="143">
        <v>40510</v>
      </c>
      <c r="J309" s="47" t="s">
        <v>977</v>
      </c>
      <c r="K309" s="47">
        <v>68310003445</v>
      </c>
      <c r="L309" s="47" t="s">
        <v>2625</v>
      </c>
      <c r="M309" s="144"/>
      <c r="N309" s="47" t="s">
        <v>2372</v>
      </c>
      <c r="O309" s="47" t="s">
        <v>1891</v>
      </c>
      <c r="P309" s="47" t="s">
        <v>2625</v>
      </c>
      <c r="Q309" s="144"/>
      <c r="R309" s="47" t="s">
        <v>2372</v>
      </c>
      <c r="S309" s="47" t="s">
        <v>1891</v>
      </c>
      <c r="T309" s="47" t="s">
        <v>1891</v>
      </c>
      <c r="U309" s="144"/>
      <c r="V309" s="144"/>
      <c r="W309" s="47" t="s">
        <v>2626</v>
      </c>
      <c r="X309" s="47" t="s">
        <v>2627</v>
      </c>
      <c r="Y309" s="47" t="s">
        <v>2628</v>
      </c>
      <c r="Z309" s="47">
        <v>68310003445</v>
      </c>
      <c r="AA309" s="144"/>
      <c r="AB309" s="144"/>
      <c r="AC309" s="47" t="s">
        <v>2043</v>
      </c>
      <c r="AD309" s="47" t="s">
        <v>1893</v>
      </c>
      <c r="AE309" s="144"/>
      <c r="AF309" s="4">
        <v>0</v>
      </c>
      <c r="AG309" s="4">
        <v>0</v>
      </c>
      <c r="AH309" s="4">
        <v>0</v>
      </c>
      <c r="AI309" s="47" t="s">
        <v>2629</v>
      </c>
      <c r="AJ309" s="47" t="s">
        <v>1934</v>
      </c>
      <c r="AK309" s="47">
        <v>1983</v>
      </c>
      <c r="AL309" s="47" t="s">
        <v>2630</v>
      </c>
      <c r="AM309" s="47" t="s">
        <v>1934</v>
      </c>
      <c r="AN309" s="47">
        <v>1989</v>
      </c>
      <c r="AO309" s="47">
        <v>394495438</v>
      </c>
      <c r="AP309" s="144"/>
      <c r="AQ309" s="144"/>
      <c r="AR309" s="47">
        <v>989166247</v>
      </c>
      <c r="AS309" s="144"/>
    </row>
    <row r="310" spans="1:45" ht="12.5">
      <c r="A310" s="4">
        <v>305</v>
      </c>
      <c r="B310" s="4" t="s">
        <v>332</v>
      </c>
      <c r="C310" s="4">
        <v>2102106200</v>
      </c>
      <c r="D310" s="4">
        <v>6841000991</v>
      </c>
      <c r="E310" s="148"/>
      <c r="F310" s="47" t="s">
        <v>1461</v>
      </c>
      <c r="G310" s="47" t="s">
        <v>1385</v>
      </c>
      <c r="H310" s="68" t="s">
        <v>338</v>
      </c>
      <c r="I310" s="143">
        <v>40494</v>
      </c>
      <c r="J310" s="47" t="s">
        <v>977</v>
      </c>
      <c r="K310" s="47">
        <v>68310008946</v>
      </c>
      <c r="L310" s="47" t="s">
        <v>1888</v>
      </c>
      <c r="M310" s="144"/>
      <c r="N310" s="47" t="s">
        <v>1890</v>
      </c>
      <c r="O310" s="47" t="s">
        <v>1891</v>
      </c>
      <c r="P310" s="47" t="s">
        <v>1888</v>
      </c>
      <c r="Q310" s="144"/>
      <c r="R310" s="47" t="s">
        <v>1890</v>
      </c>
      <c r="S310" s="47" t="s">
        <v>1891</v>
      </c>
      <c r="T310" s="47" t="s">
        <v>1891</v>
      </c>
      <c r="U310" s="144"/>
      <c r="V310" s="144"/>
      <c r="W310" s="47" t="s">
        <v>1891</v>
      </c>
      <c r="X310" s="144"/>
      <c r="Y310" s="144"/>
      <c r="Z310" s="47">
        <v>68310008946</v>
      </c>
      <c r="AA310" s="144"/>
      <c r="AB310" s="144"/>
      <c r="AC310" s="47" t="s">
        <v>1232</v>
      </c>
      <c r="AD310" s="317" t="s">
        <v>2025</v>
      </c>
      <c r="AE310" s="318"/>
      <c r="AF310" s="4">
        <v>0</v>
      </c>
      <c r="AG310" s="4">
        <v>0</v>
      </c>
      <c r="AH310" s="4">
        <v>1</v>
      </c>
      <c r="AI310" s="47" t="s">
        <v>2631</v>
      </c>
      <c r="AJ310" s="47" t="s">
        <v>1934</v>
      </c>
      <c r="AK310" s="47">
        <v>1978</v>
      </c>
      <c r="AL310" s="47" t="s">
        <v>2632</v>
      </c>
      <c r="AM310" s="47" t="s">
        <v>2633</v>
      </c>
      <c r="AN310" s="47">
        <v>1984</v>
      </c>
      <c r="AO310" s="47">
        <v>916142841</v>
      </c>
      <c r="AP310" s="144"/>
      <c r="AQ310" s="47">
        <v>973427849</v>
      </c>
      <c r="AR310" s="144"/>
      <c r="AS310" s="144"/>
    </row>
    <row r="311" spans="1:45" ht="12.5">
      <c r="A311" s="4">
        <v>306</v>
      </c>
      <c r="B311" s="4" t="s">
        <v>332</v>
      </c>
      <c r="C311" s="4">
        <v>2106101154</v>
      </c>
      <c r="D311" s="4">
        <v>6882955532</v>
      </c>
      <c r="E311" s="148"/>
      <c r="F311" s="47" t="s">
        <v>1462</v>
      </c>
      <c r="G311" s="47" t="s">
        <v>1463</v>
      </c>
      <c r="H311" s="68" t="s">
        <v>339</v>
      </c>
      <c r="I311" s="142">
        <v>40293</v>
      </c>
      <c r="J311" s="47" t="s">
        <v>977</v>
      </c>
      <c r="K311" s="47">
        <v>68310003290</v>
      </c>
      <c r="L311" s="47" t="s">
        <v>1899</v>
      </c>
      <c r="M311" s="144"/>
      <c r="N311" s="47" t="s">
        <v>1890</v>
      </c>
      <c r="O311" s="47" t="s">
        <v>1891</v>
      </c>
      <c r="P311" s="47" t="s">
        <v>1899</v>
      </c>
      <c r="Q311" s="144"/>
      <c r="R311" s="47" t="s">
        <v>1890</v>
      </c>
      <c r="S311" s="47" t="s">
        <v>1891</v>
      </c>
      <c r="T311" s="47" t="s">
        <v>1891</v>
      </c>
      <c r="U311" s="144"/>
      <c r="V311" s="144"/>
      <c r="W311" s="317" t="s">
        <v>2331</v>
      </c>
      <c r="X311" s="318"/>
      <c r="Y311" s="318"/>
      <c r="Z311" s="47">
        <v>68310003290</v>
      </c>
      <c r="AA311" s="149">
        <v>45523</v>
      </c>
      <c r="AB311" s="47" t="s">
        <v>2305</v>
      </c>
      <c r="AC311" s="47" t="s">
        <v>1232</v>
      </c>
      <c r="AD311" s="47" t="s">
        <v>1893</v>
      </c>
      <c r="AE311" s="144"/>
      <c r="AF311" s="4">
        <v>0</v>
      </c>
      <c r="AG311" s="4">
        <v>0</v>
      </c>
      <c r="AH311" s="4">
        <v>1</v>
      </c>
      <c r="AI311" s="47" t="s">
        <v>2634</v>
      </c>
      <c r="AJ311" s="47" t="s">
        <v>1939</v>
      </c>
      <c r="AK311" s="47">
        <v>1983</v>
      </c>
      <c r="AL311" s="47" t="s">
        <v>2635</v>
      </c>
      <c r="AM311" s="47" t="s">
        <v>1939</v>
      </c>
      <c r="AN311" s="47">
        <v>1987</v>
      </c>
      <c r="AO311" s="47">
        <v>328897578</v>
      </c>
      <c r="AP311" s="144"/>
      <c r="AQ311" s="144"/>
      <c r="AR311" s="144"/>
      <c r="AS311" s="144"/>
    </row>
    <row r="312" spans="1:45" ht="12.5">
      <c r="A312" s="4">
        <v>307</v>
      </c>
      <c r="B312" s="4" t="s">
        <v>332</v>
      </c>
      <c r="C312" s="4">
        <v>2102106204</v>
      </c>
      <c r="D312" s="4">
        <v>6840897785</v>
      </c>
      <c r="E312" s="148"/>
      <c r="F312" s="47" t="s">
        <v>1464</v>
      </c>
      <c r="G312" s="47" t="s">
        <v>1099</v>
      </c>
      <c r="H312" s="68" t="s">
        <v>340</v>
      </c>
      <c r="I312" s="142">
        <v>40429</v>
      </c>
      <c r="J312" s="47" t="s">
        <v>982</v>
      </c>
      <c r="K312" s="47">
        <v>68210004413</v>
      </c>
      <c r="L312" s="47" t="s">
        <v>2264</v>
      </c>
      <c r="M312" s="144"/>
      <c r="N312" s="47" t="s">
        <v>1890</v>
      </c>
      <c r="O312" s="47" t="s">
        <v>1891</v>
      </c>
      <c r="P312" s="47" t="s">
        <v>2264</v>
      </c>
      <c r="Q312" s="144"/>
      <c r="R312" s="47" t="s">
        <v>1890</v>
      </c>
      <c r="S312" s="47" t="s">
        <v>1891</v>
      </c>
      <c r="T312" s="47" t="s">
        <v>1891</v>
      </c>
      <c r="U312" s="144"/>
      <c r="V312" s="144"/>
      <c r="W312" s="47" t="s">
        <v>1891</v>
      </c>
      <c r="X312" s="144"/>
      <c r="Y312" s="144"/>
      <c r="Z312" s="47">
        <v>68210004413</v>
      </c>
      <c r="AA312" s="144"/>
      <c r="AB312" s="144"/>
      <c r="AC312" s="47" t="s">
        <v>1232</v>
      </c>
      <c r="AD312" s="47" t="s">
        <v>2018</v>
      </c>
      <c r="AE312" s="144"/>
      <c r="AF312" s="4">
        <v>0</v>
      </c>
      <c r="AG312" s="4">
        <v>0</v>
      </c>
      <c r="AH312" s="4">
        <v>1</v>
      </c>
      <c r="AI312" s="47" t="s">
        <v>2636</v>
      </c>
      <c r="AJ312" s="47" t="s">
        <v>1939</v>
      </c>
      <c r="AK312" s="47">
        <v>1976</v>
      </c>
      <c r="AL312" s="47" t="s">
        <v>2637</v>
      </c>
      <c r="AM312" s="47" t="s">
        <v>1939</v>
      </c>
      <c r="AN312" s="47">
        <v>1986</v>
      </c>
      <c r="AO312" s="47">
        <v>349397425</v>
      </c>
      <c r="AP312" s="144"/>
      <c r="AQ312" s="144"/>
      <c r="AR312" s="47">
        <v>332374290</v>
      </c>
      <c r="AS312" s="144"/>
    </row>
    <row r="313" spans="1:45" ht="12.5">
      <c r="A313" s="4">
        <v>308</v>
      </c>
      <c r="B313" s="4" t="s">
        <v>332</v>
      </c>
      <c r="C313" s="4">
        <v>2106289359</v>
      </c>
      <c r="D313" s="4">
        <v>6882955550</v>
      </c>
      <c r="E313" s="148"/>
      <c r="F313" s="47" t="s">
        <v>1465</v>
      </c>
      <c r="G313" s="47" t="s">
        <v>1466</v>
      </c>
      <c r="H313" s="68" t="s">
        <v>341</v>
      </c>
      <c r="I313" s="142">
        <v>40308</v>
      </c>
      <c r="J313" s="47" t="s">
        <v>977</v>
      </c>
      <c r="K313" s="47">
        <v>68310011163</v>
      </c>
      <c r="L313" s="47" t="s">
        <v>1915</v>
      </c>
      <c r="M313" s="144"/>
      <c r="N313" s="47" t="s">
        <v>2312</v>
      </c>
      <c r="O313" s="47" t="s">
        <v>1891</v>
      </c>
      <c r="P313" s="47" t="s">
        <v>1915</v>
      </c>
      <c r="Q313" s="144"/>
      <c r="R313" s="47" t="s">
        <v>2312</v>
      </c>
      <c r="S313" s="47" t="s">
        <v>1891</v>
      </c>
      <c r="T313" s="47" t="s">
        <v>1891</v>
      </c>
      <c r="U313" s="144"/>
      <c r="V313" s="144"/>
      <c r="W313" s="317" t="s">
        <v>2495</v>
      </c>
      <c r="X313" s="318"/>
      <c r="Y313" s="318"/>
      <c r="Z313" s="47">
        <v>68310011163</v>
      </c>
      <c r="AA313" s="144"/>
      <c r="AB313" s="144"/>
      <c r="AC313" s="47" t="s">
        <v>1232</v>
      </c>
      <c r="AD313" s="47" t="s">
        <v>1893</v>
      </c>
      <c r="AE313" s="144"/>
      <c r="AF313" s="4">
        <v>0</v>
      </c>
      <c r="AG313" s="4">
        <v>0</v>
      </c>
      <c r="AH313" s="4">
        <v>1</v>
      </c>
      <c r="AI313" s="47" t="s">
        <v>2638</v>
      </c>
      <c r="AJ313" s="47" t="s">
        <v>2333</v>
      </c>
      <c r="AK313" s="47">
        <v>1975</v>
      </c>
      <c r="AL313" s="47" t="s">
        <v>2639</v>
      </c>
      <c r="AM313" s="47" t="s">
        <v>2333</v>
      </c>
      <c r="AN313" s="47">
        <v>1984</v>
      </c>
      <c r="AO313" s="47">
        <v>397192831</v>
      </c>
      <c r="AP313" s="144"/>
      <c r="AQ313" s="144"/>
      <c r="AR313" s="144"/>
      <c r="AS313" s="144"/>
    </row>
    <row r="314" spans="1:45" ht="12.5">
      <c r="A314" s="4">
        <v>309</v>
      </c>
      <c r="B314" s="4" t="s">
        <v>332</v>
      </c>
      <c r="C314" s="4">
        <v>2104290668</v>
      </c>
      <c r="D314" s="4">
        <v>6865202323</v>
      </c>
      <c r="E314" s="148"/>
      <c r="F314" s="47" t="s">
        <v>1236</v>
      </c>
      <c r="G314" s="47" t="s">
        <v>1055</v>
      </c>
      <c r="H314" s="68" t="s">
        <v>331</v>
      </c>
      <c r="I314" s="142">
        <v>40243</v>
      </c>
      <c r="J314" s="47" t="s">
        <v>977</v>
      </c>
      <c r="K314" s="47">
        <v>68310000180</v>
      </c>
      <c r="L314" s="144"/>
      <c r="M314" s="47" t="s">
        <v>2513</v>
      </c>
      <c r="N314" s="47" t="s">
        <v>2388</v>
      </c>
      <c r="O314" s="47" t="s">
        <v>1891</v>
      </c>
      <c r="P314" s="144"/>
      <c r="Q314" s="47" t="s">
        <v>2513</v>
      </c>
      <c r="R314" s="47" t="s">
        <v>2388</v>
      </c>
      <c r="S314" s="47" t="s">
        <v>1891</v>
      </c>
      <c r="T314" s="47" t="s">
        <v>1891</v>
      </c>
      <c r="U314" s="144"/>
      <c r="V314" s="144"/>
      <c r="W314" s="47" t="s">
        <v>2513</v>
      </c>
      <c r="X314" s="47" t="s">
        <v>2546</v>
      </c>
      <c r="Y314" s="47" t="s">
        <v>1891</v>
      </c>
      <c r="Z314" s="47">
        <v>68310000180</v>
      </c>
      <c r="AA314" s="149">
        <v>45549</v>
      </c>
      <c r="AB314" s="47" t="s">
        <v>2305</v>
      </c>
      <c r="AC314" s="47" t="s">
        <v>1892</v>
      </c>
      <c r="AD314" s="47" t="s">
        <v>1893</v>
      </c>
      <c r="AE314" s="144"/>
      <c r="AF314" s="4">
        <v>0</v>
      </c>
      <c r="AG314" s="4">
        <v>0</v>
      </c>
      <c r="AH314" s="4">
        <v>0</v>
      </c>
      <c r="AI314" s="47" t="s">
        <v>2640</v>
      </c>
      <c r="AJ314" s="47" t="s">
        <v>1939</v>
      </c>
      <c r="AK314" s="47">
        <v>1986</v>
      </c>
      <c r="AL314" s="47" t="s">
        <v>2641</v>
      </c>
      <c r="AM314" s="47" t="s">
        <v>1939</v>
      </c>
      <c r="AN314" s="47">
        <v>1984</v>
      </c>
      <c r="AO314" s="47">
        <v>342040695</v>
      </c>
      <c r="AP314" s="144"/>
      <c r="AQ314" s="47">
        <v>342445032</v>
      </c>
      <c r="AR314" s="47">
        <v>399302284</v>
      </c>
      <c r="AS314" s="144"/>
    </row>
    <row r="315" spans="1:45" ht="12.5">
      <c r="A315" s="4">
        <v>310</v>
      </c>
      <c r="B315" s="4" t="s">
        <v>332</v>
      </c>
      <c r="C315" s="4">
        <v>2106289373</v>
      </c>
      <c r="D315" s="4">
        <v>6882955557</v>
      </c>
      <c r="E315" s="148"/>
      <c r="F315" s="47" t="s">
        <v>1467</v>
      </c>
      <c r="G315" s="47" t="s">
        <v>1242</v>
      </c>
      <c r="H315" s="68" t="s">
        <v>342</v>
      </c>
      <c r="I315" s="142">
        <v>40299</v>
      </c>
      <c r="J315" s="47" t="s">
        <v>977</v>
      </c>
      <c r="K315" s="47">
        <v>68310004020</v>
      </c>
      <c r="L315" s="47" t="s">
        <v>1905</v>
      </c>
      <c r="M315" s="144"/>
      <c r="N315" s="47" t="s">
        <v>2312</v>
      </c>
      <c r="O315" s="47" t="s">
        <v>1891</v>
      </c>
      <c r="P315" s="47" t="s">
        <v>1905</v>
      </c>
      <c r="Q315" s="144"/>
      <c r="R315" s="47" t="s">
        <v>2312</v>
      </c>
      <c r="S315" s="47" t="s">
        <v>1891</v>
      </c>
      <c r="T315" s="47" t="s">
        <v>1891</v>
      </c>
      <c r="U315" s="144"/>
      <c r="V315" s="144"/>
      <c r="W315" s="47" t="s">
        <v>2642</v>
      </c>
      <c r="X315" s="144"/>
      <c r="Y315" s="144"/>
      <c r="Z315" s="47">
        <v>68310004020</v>
      </c>
      <c r="AA315" s="149">
        <v>45527</v>
      </c>
      <c r="AB315" s="47" t="s">
        <v>2305</v>
      </c>
      <c r="AC315" s="47" t="s">
        <v>1746</v>
      </c>
      <c r="AD315" s="47" t="s">
        <v>1893</v>
      </c>
      <c r="AE315" s="144"/>
      <c r="AF315" s="4">
        <v>0</v>
      </c>
      <c r="AG315" s="4">
        <v>0</v>
      </c>
      <c r="AH315" s="4">
        <v>1</v>
      </c>
      <c r="AI315" s="47" t="s">
        <v>2643</v>
      </c>
      <c r="AJ315" s="47" t="s">
        <v>2333</v>
      </c>
      <c r="AK315" s="47">
        <v>1987</v>
      </c>
      <c r="AL315" s="47" t="s">
        <v>2644</v>
      </c>
      <c r="AM315" s="47" t="s">
        <v>2333</v>
      </c>
      <c r="AN315" s="47">
        <v>1992</v>
      </c>
      <c r="AO315" s="47">
        <v>372215079</v>
      </c>
      <c r="AP315" s="144"/>
      <c r="AQ315" s="144"/>
      <c r="AR315" s="144"/>
      <c r="AS315" s="144"/>
    </row>
    <row r="316" spans="1:45" ht="12.5">
      <c r="A316" s="4">
        <v>311</v>
      </c>
      <c r="B316" s="4" t="s">
        <v>332</v>
      </c>
      <c r="C316" s="4">
        <v>2102750001</v>
      </c>
      <c r="D316" s="4">
        <v>6821768978</v>
      </c>
      <c r="E316" s="148"/>
      <c r="F316" s="47" t="s">
        <v>1468</v>
      </c>
      <c r="G316" s="47" t="s">
        <v>1469</v>
      </c>
      <c r="H316" s="68" t="s">
        <v>343</v>
      </c>
      <c r="I316" s="142">
        <v>40297</v>
      </c>
      <c r="J316" s="47" t="s">
        <v>977</v>
      </c>
      <c r="K316" s="47">
        <v>68310003870</v>
      </c>
      <c r="L316" s="47" t="s">
        <v>2625</v>
      </c>
      <c r="M316" s="144"/>
      <c r="N316" s="47" t="s">
        <v>2372</v>
      </c>
      <c r="O316" s="47" t="s">
        <v>1891</v>
      </c>
      <c r="P316" s="47" t="s">
        <v>2625</v>
      </c>
      <c r="Q316" s="144"/>
      <c r="R316" s="47" t="s">
        <v>2372</v>
      </c>
      <c r="S316" s="47" t="s">
        <v>1891</v>
      </c>
      <c r="T316" s="47" t="s">
        <v>1891</v>
      </c>
      <c r="U316" s="144"/>
      <c r="V316" s="144"/>
      <c r="W316" s="47" t="s">
        <v>1891</v>
      </c>
      <c r="X316" s="47" t="s">
        <v>2372</v>
      </c>
      <c r="Y316" s="47" t="s">
        <v>1891</v>
      </c>
      <c r="Z316" s="47">
        <v>68310003870</v>
      </c>
      <c r="AA316" s="144"/>
      <c r="AB316" s="144"/>
      <c r="AC316" s="47" t="s">
        <v>1892</v>
      </c>
      <c r="AD316" s="47" t="s">
        <v>1893</v>
      </c>
      <c r="AE316" s="144"/>
      <c r="AF316" s="4">
        <v>0</v>
      </c>
      <c r="AG316" s="4">
        <v>0</v>
      </c>
      <c r="AH316" s="4">
        <v>0</v>
      </c>
      <c r="AI316" s="47" t="s">
        <v>2645</v>
      </c>
      <c r="AJ316" s="47" t="s">
        <v>1934</v>
      </c>
      <c r="AK316" s="47">
        <v>1975</v>
      </c>
      <c r="AL316" s="47" t="s">
        <v>2646</v>
      </c>
      <c r="AM316" s="47" t="s">
        <v>1934</v>
      </c>
      <c r="AN316" s="47">
        <v>1982</v>
      </c>
      <c r="AO316" s="47">
        <v>357920905</v>
      </c>
      <c r="AP316" s="144"/>
      <c r="AQ316" s="47">
        <v>357920905</v>
      </c>
      <c r="AR316" s="47">
        <v>933135971</v>
      </c>
      <c r="AS316" s="144"/>
    </row>
    <row r="317" spans="1:45" ht="12.5">
      <c r="A317" s="4">
        <v>312</v>
      </c>
      <c r="B317" s="4" t="s">
        <v>332</v>
      </c>
      <c r="C317" s="4">
        <v>2104290742</v>
      </c>
      <c r="D317" s="4">
        <v>6859767977</v>
      </c>
      <c r="E317" s="148"/>
      <c r="F317" s="47" t="s">
        <v>1470</v>
      </c>
      <c r="G317" s="47" t="s">
        <v>1057</v>
      </c>
      <c r="H317" s="68" t="s">
        <v>344</v>
      </c>
      <c r="I317" s="142">
        <v>40456</v>
      </c>
      <c r="J317" s="47" t="s">
        <v>977</v>
      </c>
      <c r="K317" s="47">
        <v>68310010073</v>
      </c>
      <c r="L317" s="144"/>
      <c r="M317" s="47" t="s">
        <v>2401</v>
      </c>
      <c r="N317" s="47" t="s">
        <v>2303</v>
      </c>
      <c r="O317" s="47" t="s">
        <v>1891</v>
      </c>
      <c r="P317" s="144"/>
      <c r="Q317" s="47" t="s">
        <v>2401</v>
      </c>
      <c r="R317" s="47" t="s">
        <v>2303</v>
      </c>
      <c r="S317" s="47" t="s">
        <v>1891</v>
      </c>
      <c r="T317" s="47" t="s">
        <v>1891</v>
      </c>
      <c r="U317" s="144"/>
      <c r="V317" s="144"/>
      <c r="W317" s="47" t="s">
        <v>2401</v>
      </c>
      <c r="X317" s="47" t="s">
        <v>2303</v>
      </c>
      <c r="Y317" s="47" t="s">
        <v>1891</v>
      </c>
      <c r="Z317" s="47">
        <v>68310010073</v>
      </c>
      <c r="AA317" s="149">
        <v>45679</v>
      </c>
      <c r="AB317" s="47" t="s">
        <v>2305</v>
      </c>
      <c r="AC317" s="47" t="s">
        <v>1892</v>
      </c>
      <c r="AD317" s="47" t="s">
        <v>1893</v>
      </c>
      <c r="AE317" s="144"/>
      <c r="AF317" s="4">
        <v>0</v>
      </c>
      <c r="AG317" s="4">
        <v>0</v>
      </c>
      <c r="AH317" s="4">
        <v>0</v>
      </c>
      <c r="AI317" s="47" t="s">
        <v>2647</v>
      </c>
      <c r="AJ317" s="47" t="s">
        <v>1939</v>
      </c>
      <c r="AK317" s="47">
        <v>1979</v>
      </c>
      <c r="AL317" s="47" t="s">
        <v>2648</v>
      </c>
      <c r="AM317" s="47" t="s">
        <v>1939</v>
      </c>
      <c r="AN317" s="47">
        <v>1980</v>
      </c>
      <c r="AO317" s="47">
        <v>984286765</v>
      </c>
      <c r="AP317" s="144"/>
      <c r="AQ317" s="144"/>
      <c r="AR317" s="47">
        <v>385053147</v>
      </c>
      <c r="AS317" s="144"/>
    </row>
    <row r="318" spans="1:45" ht="12.5">
      <c r="A318" s="4">
        <v>313</v>
      </c>
      <c r="B318" s="4" t="s">
        <v>332</v>
      </c>
      <c r="C318" s="4">
        <v>2102105159</v>
      </c>
      <c r="D318" s="4">
        <v>6865524324</v>
      </c>
      <c r="E318" s="148"/>
      <c r="F318" s="47" t="s">
        <v>1471</v>
      </c>
      <c r="G318" s="47" t="s">
        <v>1472</v>
      </c>
      <c r="H318" s="68" t="s">
        <v>345</v>
      </c>
      <c r="I318" s="142">
        <v>40343</v>
      </c>
      <c r="J318" s="47" t="s">
        <v>977</v>
      </c>
      <c r="K318" s="47">
        <v>68310001771</v>
      </c>
      <c r="L318" s="47" t="s">
        <v>1976</v>
      </c>
      <c r="M318" s="144"/>
      <c r="N318" s="47" t="s">
        <v>1895</v>
      </c>
      <c r="O318" s="47" t="s">
        <v>1891</v>
      </c>
      <c r="P318" s="47" t="s">
        <v>1976</v>
      </c>
      <c r="Q318" s="144"/>
      <c r="R318" s="47" t="s">
        <v>1895</v>
      </c>
      <c r="S318" s="47" t="s">
        <v>1891</v>
      </c>
      <c r="T318" s="47" t="s">
        <v>1891</v>
      </c>
      <c r="U318" s="144"/>
      <c r="V318" s="144"/>
      <c r="W318" s="144"/>
      <c r="X318" s="144"/>
      <c r="Y318" s="144"/>
      <c r="Z318" s="47">
        <v>68310001771</v>
      </c>
      <c r="AA318" s="144"/>
      <c r="AB318" s="144"/>
      <c r="AC318" s="47" t="s">
        <v>1232</v>
      </c>
      <c r="AD318" s="47" t="s">
        <v>1893</v>
      </c>
      <c r="AE318" s="144"/>
      <c r="AF318" s="4">
        <v>0</v>
      </c>
      <c r="AG318" s="4">
        <v>0</v>
      </c>
      <c r="AH318" s="4">
        <v>0</v>
      </c>
      <c r="AI318" s="47" t="s">
        <v>2649</v>
      </c>
      <c r="AJ318" s="47" t="s">
        <v>1939</v>
      </c>
      <c r="AK318" s="144"/>
      <c r="AL318" s="47" t="s">
        <v>2650</v>
      </c>
      <c r="AM318" s="47" t="s">
        <v>1939</v>
      </c>
      <c r="AN318" s="144"/>
      <c r="AO318" s="47">
        <v>357941963</v>
      </c>
      <c r="AP318" s="144"/>
      <c r="AQ318" s="144"/>
      <c r="AR318" s="47">
        <v>357941963</v>
      </c>
      <c r="AS318" s="144"/>
    </row>
    <row r="319" spans="1:45" ht="12.5">
      <c r="A319" s="4">
        <v>314</v>
      </c>
      <c r="B319" s="4" t="s">
        <v>332</v>
      </c>
      <c r="C319" s="4">
        <v>2001290684</v>
      </c>
      <c r="D319" s="4">
        <v>6863842686</v>
      </c>
      <c r="E319" s="148"/>
      <c r="F319" s="47" t="s">
        <v>1473</v>
      </c>
      <c r="G319" s="47" t="s">
        <v>1429</v>
      </c>
      <c r="H319" s="68" t="s">
        <v>346</v>
      </c>
      <c r="I319" s="142">
        <v>40412</v>
      </c>
      <c r="J319" s="47" t="s">
        <v>977</v>
      </c>
      <c r="K319" s="47">
        <v>68310003127</v>
      </c>
      <c r="L319" s="47" t="s">
        <v>2651</v>
      </c>
      <c r="M319" s="47" t="s">
        <v>2613</v>
      </c>
      <c r="N319" s="47" t="s">
        <v>2368</v>
      </c>
      <c r="O319" s="47" t="s">
        <v>1891</v>
      </c>
      <c r="P319" s="47" t="s">
        <v>2651</v>
      </c>
      <c r="Q319" s="47" t="s">
        <v>2613</v>
      </c>
      <c r="R319" s="47" t="s">
        <v>2368</v>
      </c>
      <c r="S319" s="47" t="s">
        <v>1891</v>
      </c>
      <c r="T319" s="47" t="s">
        <v>1891</v>
      </c>
      <c r="U319" s="144"/>
      <c r="V319" s="144"/>
      <c r="W319" s="47" t="s">
        <v>1891</v>
      </c>
      <c r="X319" s="144"/>
      <c r="Y319" s="144"/>
      <c r="Z319" s="47">
        <v>68310003127</v>
      </c>
      <c r="AA319" s="144"/>
      <c r="AB319" s="144"/>
      <c r="AC319" s="47" t="s">
        <v>1892</v>
      </c>
      <c r="AD319" s="47" t="s">
        <v>2018</v>
      </c>
      <c r="AE319" s="144"/>
      <c r="AF319" s="4">
        <v>0</v>
      </c>
      <c r="AG319" s="4">
        <v>0</v>
      </c>
      <c r="AH319" s="4">
        <v>1</v>
      </c>
      <c r="AI319" s="47" t="s">
        <v>2652</v>
      </c>
      <c r="AJ319" s="144"/>
      <c r="AK319" s="47">
        <v>1989</v>
      </c>
      <c r="AL319" s="47" t="s">
        <v>2653</v>
      </c>
      <c r="AM319" s="144"/>
      <c r="AN319" s="47">
        <v>1990</v>
      </c>
      <c r="AO319" s="47">
        <v>393584110</v>
      </c>
      <c r="AP319" s="144"/>
      <c r="AQ319" s="144"/>
      <c r="AR319" s="144"/>
      <c r="AS319" s="144"/>
    </row>
    <row r="320" spans="1:45" ht="12.5">
      <c r="A320" s="4">
        <v>315</v>
      </c>
      <c r="B320" s="4" t="s">
        <v>332</v>
      </c>
      <c r="C320" s="4">
        <v>2102105152</v>
      </c>
      <c r="D320" s="4">
        <v>6801930652</v>
      </c>
      <c r="E320" s="148"/>
      <c r="F320" s="47" t="s">
        <v>1474</v>
      </c>
      <c r="G320" s="47" t="s">
        <v>1399</v>
      </c>
      <c r="H320" s="68" t="s">
        <v>347</v>
      </c>
      <c r="I320" s="142">
        <v>40299</v>
      </c>
      <c r="J320" s="47" t="s">
        <v>977</v>
      </c>
      <c r="K320" s="47">
        <v>68310002529</v>
      </c>
      <c r="L320" s="47" t="s">
        <v>1896</v>
      </c>
      <c r="M320" s="144"/>
      <c r="N320" s="47" t="s">
        <v>1897</v>
      </c>
      <c r="O320" s="47" t="s">
        <v>1891</v>
      </c>
      <c r="P320" s="47" t="s">
        <v>1896</v>
      </c>
      <c r="Q320" s="144"/>
      <c r="R320" s="47" t="s">
        <v>1897</v>
      </c>
      <c r="S320" s="47" t="s">
        <v>1891</v>
      </c>
      <c r="T320" s="47" t="s">
        <v>1891</v>
      </c>
      <c r="U320" s="144"/>
      <c r="V320" s="144"/>
      <c r="W320" s="47" t="s">
        <v>1891</v>
      </c>
      <c r="X320" s="144"/>
      <c r="Y320" s="144"/>
      <c r="Z320" s="47">
        <v>68310002529</v>
      </c>
      <c r="AA320" s="144"/>
      <c r="AB320" s="144"/>
      <c r="AC320" s="47" t="s">
        <v>1232</v>
      </c>
      <c r="AD320" s="47" t="s">
        <v>1893</v>
      </c>
      <c r="AE320" s="144"/>
      <c r="AF320" s="4">
        <v>0</v>
      </c>
      <c r="AG320" s="4">
        <v>0</v>
      </c>
      <c r="AH320" s="4">
        <v>0</v>
      </c>
      <c r="AI320" s="47" t="s">
        <v>2654</v>
      </c>
      <c r="AJ320" s="47" t="s">
        <v>1939</v>
      </c>
      <c r="AK320" s="47">
        <v>1981</v>
      </c>
      <c r="AL320" s="47" t="s">
        <v>2655</v>
      </c>
      <c r="AM320" s="47" t="s">
        <v>1939</v>
      </c>
      <c r="AN320" s="47">
        <v>1982</v>
      </c>
      <c r="AO320" s="47">
        <v>334366983</v>
      </c>
      <c r="AP320" s="144"/>
      <c r="AQ320" s="144"/>
      <c r="AR320" s="47">
        <v>334366983</v>
      </c>
      <c r="AS320" s="144"/>
    </row>
    <row r="321" spans="1:45" ht="12.5">
      <c r="A321" s="4">
        <v>316</v>
      </c>
      <c r="B321" s="4" t="s">
        <v>332</v>
      </c>
      <c r="C321" s="4">
        <v>2001313453</v>
      </c>
      <c r="D321" s="4">
        <v>6859225540</v>
      </c>
      <c r="E321" s="148"/>
      <c r="F321" s="47" t="s">
        <v>1236</v>
      </c>
      <c r="G321" s="47" t="s">
        <v>1251</v>
      </c>
      <c r="H321" s="68" t="s">
        <v>349</v>
      </c>
      <c r="I321" s="142">
        <v>40389</v>
      </c>
      <c r="J321" s="47" t="s">
        <v>977</v>
      </c>
      <c r="K321" s="47">
        <v>68310007058</v>
      </c>
      <c r="L321" s="47" t="s">
        <v>2656</v>
      </c>
      <c r="M321" s="47" t="s">
        <v>2656</v>
      </c>
      <c r="N321" s="47" t="s">
        <v>2328</v>
      </c>
      <c r="O321" s="47" t="s">
        <v>1891</v>
      </c>
      <c r="P321" s="47" t="s">
        <v>2656</v>
      </c>
      <c r="Q321" s="47" t="s">
        <v>2656</v>
      </c>
      <c r="R321" s="47" t="s">
        <v>2328</v>
      </c>
      <c r="S321" s="47" t="s">
        <v>1891</v>
      </c>
      <c r="T321" s="47" t="s">
        <v>1891</v>
      </c>
      <c r="U321" s="144"/>
      <c r="V321" s="144"/>
      <c r="W321" s="47" t="s">
        <v>1891</v>
      </c>
      <c r="X321" s="144"/>
      <c r="Y321" s="144"/>
      <c r="Z321" s="47">
        <v>68310007058</v>
      </c>
      <c r="AA321" s="144"/>
      <c r="AB321" s="144"/>
      <c r="AC321" s="47" t="s">
        <v>1892</v>
      </c>
      <c r="AD321" s="317" t="s">
        <v>2025</v>
      </c>
      <c r="AE321" s="318"/>
      <c r="AF321" s="4">
        <v>0</v>
      </c>
      <c r="AG321" s="4">
        <v>0</v>
      </c>
      <c r="AH321" s="4">
        <v>0</v>
      </c>
      <c r="AI321" s="47" t="s">
        <v>2657</v>
      </c>
      <c r="AJ321" s="47" t="s">
        <v>1950</v>
      </c>
      <c r="AK321" s="47">
        <v>1975</v>
      </c>
      <c r="AL321" s="47" t="s">
        <v>2658</v>
      </c>
      <c r="AM321" s="47" t="s">
        <v>1950</v>
      </c>
      <c r="AN321" s="47">
        <v>1977</v>
      </c>
      <c r="AO321" s="47">
        <v>373284436</v>
      </c>
      <c r="AP321" s="144"/>
      <c r="AQ321" s="144"/>
      <c r="AR321" s="144"/>
      <c r="AS321" s="144"/>
    </row>
    <row r="322" spans="1:45" ht="12.5">
      <c r="A322" s="4">
        <v>317</v>
      </c>
      <c r="B322" s="4" t="s">
        <v>332</v>
      </c>
      <c r="C322" s="4">
        <v>2104291097</v>
      </c>
      <c r="D322" s="4">
        <v>6802223292</v>
      </c>
      <c r="E322" s="148"/>
      <c r="F322" s="47" t="s">
        <v>1236</v>
      </c>
      <c r="G322" s="47" t="s">
        <v>1475</v>
      </c>
      <c r="H322" s="68" t="s">
        <v>350</v>
      </c>
      <c r="I322" s="142">
        <v>40410</v>
      </c>
      <c r="J322" s="47" t="s">
        <v>977</v>
      </c>
      <c r="K322" s="47">
        <v>68310003710</v>
      </c>
      <c r="L322" s="144"/>
      <c r="M322" s="47" t="s">
        <v>2549</v>
      </c>
      <c r="N322" s="47" t="s">
        <v>2303</v>
      </c>
      <c r="O322" s="47" t="s">
        <v>1891</v>
      </c>
      <c r="P322" s="144"/>
      <c r="Q322" s="47" t="s">
        <v>2549</v>
      </c>
      <c r="R322" s="47" t="s">
        <v>2303</v>
      </c>
      <c r="S322" s="47" t="s">
        <v>1891</v>
      </c>
      <c r="T322" s="47" t="s">
        <v>1891</v>
      </c>
      <c r="U322" s="144"/>
      <c r="V322" s="144"/>
      <c r="W322" s="47" t="s">
        <v>2549</v>
      </c>
      <c r="X322" s="47" t="s">
        <v>2303</v>
      </c>
      <c r="Y322" s="47" t="s">
        <v>1891</v>
      </c>
      <c r="Z322" s="47">
        <v>68310003710</v>
      </c>
      <c r="AA322" s="149">
        <v>45531</v>
      </c>
      <c r="AB322" s="47" t="s">
        <v>2305</v>
      </c>
      <c r="AC322" s="47" t="s">
        <v>1892</v>
      </c>
      <c r="AD322" s="47" t="s">
        <v>1893</v>
      </c>
      <c r="AE322" s="144"/>
      <c r="AF322" s="4">
        <v>0</v>
      </c>
      <c r="AG322" s="4">
        <v>0</v>
      </c>
      <c r="AH322" s="4">
        <v>0</v>
      </c>
      <c r="AI322" s="47" t="s">
        <v>2659</v>
      </c>
      <c r="AJ322" s="47" t="s">
        <v>1939</v>
      </c>
      <c r="AK322" s="47">
        <v>1972</v>
      </c>
      <c r="AL322" s="47" t="s">
        <v>862</v>
      </c>
      <c r="AM322" s="47" t="s">
        <v>1939</v>
      </c>
      <c r="AN322" s="47">
        <v>1978</v>
      </c>
      <c r="AO322" s="47">
        <v>389406973</v>
      </c>
      <c r="AP322" s="144"/>
      <c r="AQ322" s="144"/>
      <c r="AR322" s="144"/>
      <c r="AS322" s="144"/>
    </row>
    <row r="323" spans="1:45" ht="12.5">
      <c r="A323" s="4">
        <v>318</v>
      </c>
      <c r="B323" s="4" t="s">
        <v>332</v>
      </c>
      <c r="C323" s="4">
        <v>2001245368</v>
      </c>
      <c r="D323" s="4">
        <v>6846956361</v>
      </c>
      <c r="E323" s="148"/>
      <c r="F323" s="47" t="s">
        <v>1143</v>
      </c>
      <c r="G323" s="47" t="s">
        <v>1476</v>
      </c>
      <c r="H323" s="68" t="s">
        <v>351</v>
      </c>
      <c r="I323" s="142">
        <v>40209</v>
      </c>
      <c r="J323" s="47" t="s">
        <v>977</v>
      </c>
      <c r="K323" s="47">
        <v>68310000562</v>
      </c>
      <c r="L323" s="144"/>
      <c r="M323" s="47" t="s">
        <v>2660</v>
      </c>
      <c r="N323" s="47" t="s">
        <v>2661</v>
      </c>
      <c r="O323" s="47" t="s">
        <v>1891</v>
      </c>
      <c r="P323" s="144"/>
      <c r="Q323" s="47" t="s">
        <v>2660</v>
      </c>
      <c r="R323" s="47" t="s">
        <v>2661</v>
      </c>
      <c r="S323" s="47" t="s">
        <v>1891</v>
      </c>
      <c r="T323" s="47" t="s">
        <v>2662</v>
      </c>
      <c r="U323" s="47" t="s">
        <v>2661</v>
      </c>
      <c r="V323" s="47" t="s">
        <v>1891</v>
      </c>
      <c r="W323" s="47" t="s">
        <v>1891</v>
      </c>
      <c r="X323" s="144"/>
      <c r="Y323" s="144"/>
      <c r="Z323" s="47">
        <v>68310000562</v>
      </c>
      <c r="AA323" s="144"/>
      <c r="AB323" s="47" t="s">
        <v>2305</v>
      </c>
      <c r="AC323" s="47" t="s">
        <v>1892</v>
      </c>
      <c r="AD323" s="47" t="s">
        <v>1893</v>
      </c>
      <c r="AE323" s="47" t="s">
        <v>1958</v>
      </c>
      <c r="AF323" s="4">
        <v>0</v>
      </c>
      <c r="AG323" s="4">
        <v>1</v>
      </c>
      <c r="AH323" s="4">
        <v>0</v>
      </c>
      <c r="AI323" s="47" t="s">
        <v>2663</v>
      </c>
      <c r="AJ323" s="47" t="s">
        <v>1939</v>
      </c>
      <c r="AK323" s="47">
        <v>1958</v>
      </c>
      <c r="AL323" s="47" t="s">
        <v>2664</v>
      </c>
      <c r="AM323" s="47" t="s">
        <v>1939</v>
      </c>
      <c r="AN323" s="47">
        <v>1974</v>
      </c>
      <c r="AO323" s="47">
        <v>389832656</v>
      </c>
      <c r="AP323" s="144"/>
      <c r="AQ323" s="144"/>
      <c r="AR323" s="144"/>
      <c r="AS323" s="144"/>
    </row>
    <row r="324" spans="1:45" ht="12.5">
      <c r="A324" s="4">
        <v>319</v>
      </c>
      <c r="B324" s="4" t="s">
        <v>332</v>
      </c>
      <c r="C324" s="4">
        <v>2003018752</v>
      </c>
      <c r="D324" s="4">
        <v>6882955570</v>
      </c>
      <c r="E324" s="148"/>
      <c r="F324" s="47" t="s">
        <v>1477</v>
      </c>
      <c r="G324" s="47" t="s">
        <v>1288</v>
      </c>
      <c r="H324" s="68" t="s">
        <v>352</v>
      </c>
      <c r="I324" s="142">
        <v>40441</v>
      </c>
      <c r="J324" s="47" t="s">
        <v>977</v>
      </c>
      <c r="K324" s="47">
        <v>68310003550</v>
      </c>
      <c r="L324" s="47" t="s">
        <v>2618</v>
      </c>
      <c r="M324" s="144"/>
      <c r="N324" s="47" t="s">
        <v>2336</v>
      </c>
      <c r="O324" s="47" t="s">
        <v>1891</v>
      </c>
      <c r="P324" s="47" t="s">
        <v>2618</v>
      </c>
      <c r="Q324" s="144"/>
      <c r="R324" s="47" t="s">
        <v>2336</v>
      </c>
      <c r="S324" s="47" t="s">
        <v>1891</v>
      </c>
      <c r="T324" s="47" t="s">
        <v>1891</v>
      </c>
      <c r="U324" s="144"/>
      <c r="V324" s="144"/>
      <c r="W324" s="317" t="s">
        <v>2492</v>
      </c>
      <c r="X324" s="318"/>
      <c r="Y324" s="318"/>
      <c r="Z324" s="47">
        <v>68310003550</v>
      </c>
      <c r="AA324" s="149">
        <v>45495</v>
      </c>
      <c r="AB324" s="47" t="s">
        <v>2305</v>
      </c>
      <c r="AC324" s="47" t="s">
        <v>2338</v>
      </c>
      <c r="AD324" s="317" t="s">
        <v>2025</v>
      </c>
      <c r="AE324" s="318"/>
      <c r="AF324" s="4">
        <v>0</v>
      </c>
      <c r="AG324" s="4">
        <v>0</v>
      </c>
      <c r="AH324" s="4">
        <v>1</v>
      </c>
      <c r="AI324" s="47" t="s">
        <v>2665</v>
      </c>
      <c r="AJ324" s="47" t="s">
        <v>2333</v>
      </c>
      <c r="AK324" s="47">
        <v>1984</v>
      </c>
      <c r="AL324" s="47" t="s">
        <v>2666</v>
      </c>
      <c r="AM324" s="47" t="s">
        <v>2333</v>
      </c>
      <c r="AN324" s="47">
        <v>1989</v>
      </c>
      <c r="AO324" s="47">
        <v>378111656</v>
      </c>
      <c r="AP324" s="144"/>
      <c r="AQ324" s="47">
        <v>378111656</v>
      </c>
      <c r="AR324" s="144"/>
      <c r="AS324" s="144"/>
    </row>
    <row r="325" spans="1:45" ht="12.5">
      <c r="A325" s="4">
        <v>320</v>
      </c>
      <c r="B325" s="4" t="s">
        <v>332</v>
      </c>
      <c r="C325" s="4">
        <v>2102836325</v>
      </c>
      <c r="D325" s="4">
        <v>6800059047</v>
      </c>
      <c r="E325" s="148"/>
      <c r="F325" s="47" t="s">
        <v>1055</v>
      </c>
      <c r="G325" s="47" t="s">
        <v>1288</v>
      </c>
      <c r="H325" s="68" t="s">
        <v>353</v>
      </c>
      <c r="I325" s="142">
        <v>40283</v>
      </c>
      <c r="J325" s="47" t="s">
        <v>977</v>
      </c>
      <c r="K325" s="47">
        <v>68310001401</v>
      </c>
      <c r="L325" s="47" t="s">
        <v>2321</v>
      </c>
      <c r="M325" s="144"/>
      <c r="N325" s="47" t="s">
        <v>2322</v>
      </c>
      <c r="O325" s="47" t="s">
        <v>1891</v>
      </c>
      <c r="P325" s="47" t="s">
        <v>2321</v>
      </c>
      <c r="Q325" s="144"/>
      <c r="R325" s="47" t="s">
        <v>2322</v>
      </c>
      <c r="S325" s="47" t="s">
        <v>1891</v>
      </c>
      <c r="T325" s="47" t="s">
        <v>1891</v>
      </c>
      <c r="U325" s="144"/>
      <c r="V325" s="144"/>
      <c r="W325" s="47" t="s">
        <v>1891</v>
      </c>
      <c r="X325" s="144"/>
      <c r="Y325" s="144"/>
      <c r="Z325" s="47">
        <v>68310001401</v>
      </c>
      <c r="AA325" s="149">
        <v>45512</v>
      </c>
      <c r="AB325" s="47" t="s">
        <v>2314</v>
      </c>
      <c r="AC325" s="47" t="s">
        <v>2410</v>
      </c>
      <c r="AD325" s="47" t="s">
        <v>1893</v>
      </c>
      <c r="AE325" s="144"/>
      <c r="AF325" s="4">
        <v>0</v>
      </c>
      <c r="AG325" s="4">
        <v>0</v>
      </c>
      <c r="AH325" s="4">
        <v>1</v>
      </c>
      <c r="AI325" s="47" t="s">
        <v>2667</v>
      </c>
      <c r="AJ325" s="47" t="s">
        <v>1934</v>
      </c>
      <c r="AK325" s="47">
        <v>1991</v>
      </c>
      <c r="AL325" s="47" t="s">
        <v>2668</v>
      </c>
      <c r="AM325" s="47" t="s">
        <v>1934</v>
      </c>
      <c r="AN325" s="47">
        <v>1993</v>
      </c>
      <c r="AO325" s="47">
        <v>358382907</v>
      </c>
      <c r="AP325" s="144"/>
      <c r="AQ325" s="144"/>
      <c r="AR325" s="47">
        <v>358382907</v>
      </c>
      <c r="AS325" s="144"/>
    </row>
    <row r="326" spans="1:45" ht="12.5">
      <c r="A326" s="4">
        <v>321</v>
      </c>
      <c r="B326" s="4" t="s">
        <v>332</v>
      </c>
      <c r="C326" s="4">
        <v>2102105150</v>
      </c>
      <c r="D326" s="4">
        <v>6876894819</v>
      </c>
      <c r="E326" s="148"/>
      <c r="F326" s="47" t="s">
        <v>1478</v>
      </c>
      <c r="G326" s="47" t="s">
        <v>1256</v>
      </c>
      <c r="H326" s="68" t="s">
        <v>354</v>
      </c>
      <c r="I326" s="142">
        <v>40192</v>
      </c>
      <c r="J326" s="47" t="s">
        <v>982</v>
      </c>
      <c r="K326" s="47">
        <v>68210011251</v>
      </c>
      <c r="L326" s="47" t="s">
        <v>2591</v>
      </c>
      <c r="M326" s="144"/>
      <c r="N326" s="47" t="s">
        <v>1897</v>
      </c>
      <c r="O326" s="47" t="s">
        <v>1891</v>
      </c>
      <c r="P326" s="47" t="s">
        <v>2591</v>
      </c>
      <c r="Q326" s="144"/>
      <c r="R326" s="47" t="s">
        <v>1897</v>
      </c>
      <c r="S326" s="47" t="s">
        <v>1891</v>
      </c>
      <c r="T326" s="47" t="s">
        <v>1891</v>
      </c>
      <c r="U326" s="144"/>
      <c r="V326" s="144"/>
      <c r="W326" s="47" t="s">
        <v>1891</v>
      </c>
      <c r="X326" s="144"/>
      <c r="Y326" s="144"/>
      <c r="Z326" s="47">
        <v>68210011251</v>
      </c>
      <c r="AA326" s="144"/>
      <c r="AB326" s="144"/>
      <c r="AC326" s="47" t="s">
        <v>1232</v>
      </c>
      <c r="AD326" s="47" t="s">
        <v>1893</v>
      </c>
      <c r="AE326" s="144"/>
      <c r="AF326" s="4">
        <v>0</v>
      </c>
      <c r="AG326" s="4">
        <v>0</v>
      </c>
      <c r="AH326" s="4">
        <v>0</v>
      </c>
      <c r="AI326" s="47" t="s">
        <v>2669</v>
      </c>
      <c r="AJ326" s="47" t="s">
        <v>1939</v>
      </c>
      <c r="AK326" s="47">
        <v>1977</v>
      </c>
      <c r="AL326" s="47" t="s">
        <v>2670</v>
      </c>
      <c r="AM326" s="47" t="s">
        <v>1939</v>
      </c>
      <c r="AN326" s="47">
        <v>1984</v>
      </c>
      <c r="AO326" s="47">
        <v>382332790</v>
      </c>
      <c r="AP326" s="144"/>
      <c r="AQ326" s="144"/>
      <c r="AR326" s="47">
        <v>382332790</v>
      </c>
      <c r="AS326" s="144"/>
    </row>
    <row r="327" spans="1:45" ht="12.5">
      <c r="A327" s="4">
        <v>322</v>
      </c>
      <c r="B327" s="4" t="s">
        <v>332</v>
      </c>
      <c r="C327" s="4">
        <v>2102106199</v>
      </c>
      <c r="D327" s="4">
        <v>6871106412</v>
      </c>
      <c r="E327" s="148"/>
      <c r="F327" s="47" t="s">
        <v>1479</v>
      </c>
      <c r="G327" s="47" t="s">
        <v>1480</v>
      </c>
      <c r="H327" s="68" t="s">
        <v>355</v>
      </c>
      <c r="I327" s="142">
        <v>40188</v>
      </c>
      <c r="J327" s="47" t="s">
        <v>977</v>
      </c>
      <c r="K327" s="47">
        <v>68310006085</v>
      </c>
      <c r="L327" s="47" t="s">
        <v>2264</v>
      </c>
      <c r="M327" s="144"/>
      <c r="N327" s="47" t="s">
        <v>1890</v>
      </c>
      <c r="O327" s="47" t="s">
        <v>1891</v>
      </c>
      <c r="P327" s="47" t="s">
        <v>2264</v>
      </c>
      <c r="Q327" s="144"/>
      <c r="R327" s="47" t="s">
        <v>1890</v>
      </c>
      <c r="S327" s="47" t="s">
        <v>1891</v>
      </c>
      <c r="T327" s="47" t="s">
        <v>1891</v>
      </c>
      <c r="U327" s="144"/>
      <c r="V327" s="144"/>
      <c r="W327" s="47" t="s">
        <v>1891</v>
      </c>
      <c r="X327" s="144"/>
      <c r="Y327" s="144"/>
      <c r="Z327" s="47">
        <v>68310006085</v>
      </c>
      <c r="AA327" s="144"/>
      <c r="AB327" s="144"/>
      <c r="AC327" s="47" t="s">
        <v>1232</v>
      </c>
      <c r="AD327" s="317" t="s">
        <v>2025</v>
      </c>
      <c r="AE327" s="318"/>
      <c r="AF327" s="4">
        <v>0</v>
      </c>
      <c r="AG327" s="4">
        <v>0</v>
      </c>
      <c r="AH327" s="4">
        <v>1</v>
      </c>
      <c r="AI327" s="47" t="s">
        <v>2671</v>
      </c>
      <c r="AJ327" s="47" t="s">
        <v>1939</v>
      </c>
      <c r="AK327" s="47">
        <v>1979</v>
      </c>
      <c r="AL327" s="47" t="s">
        <v>2672</v>
      </c>
      <c r="AM327" s="47" t="s">
        <v>1939</v>
      </c>
      <c r="AN327" s="47">
        <v>1983</v>
      </c>
      <c r="AO327" s="47">
        <v>372434657</v>
      </c>
      <c r="AP327" s="144"/>
      <c r="AQ327" s="47">
        <v>372434657</v>
      </c>
      <c r="AR327" s="144"/>
      <c r="AS327" s="144"/>
    </row>
    <row r="328" spans="1:45" ht="12.5">
      <c r="A328" s="4">
        <v>323</v>
      </c>
      <c r="B328" s="4" t="s">
        <v>332</v>
      </c>
      <c r="C328" s="4">
        <v>2102590425</v>
      </c>
      <c r="D328" s="4">
        <v>6864703883</v>
      </c>
      <c r="E328" s="148"/>
      <c r="F328" s="47" t="s">
        <v>1374</v>
      </c>
      <c r="G328" s="47" t="s">
        <v>1076</v>
      </c>
      <c r="H328" s="68" t="s">
        <v>356</v>
      </c>
      <c r="I328" s="143">
        <v>40474</v>
      </c>
      <c r="J328" s="47" t="s">
        <v>977</v>
      </c>
      <c r="K328" s="47">
        <v>68310000647</v>
      </c>
      <c r="L328" s="47" t="s">
        <v>2673</v>
      </c>
      <c r="M328" s="144"/>
      <c r="N328" s="47" t="s">
        <v>2421</v>
      </c>
      <c r="O328" s="47" t="s">
        <v>1891</v>
      </c>
      <c r="P328" s="47" t="s">
        <v>2673</v>
      </c>
      <c r="Q328" s="144"/>
      <c r="R328" s="47" t="s">
        <v>2421</v>
      </c>
      <c r="S328" s="47" t="s">
        <v>1891</v>
      </c>
      <c r="T328" s="47" t="s">
        <v>1891</v>
      </c>
      <c r="U328" s="144"/>
      <c r="V328" s="144"/>
      <c r="W328" s="47" t="s">
        <v>1891</v>
      </c>
      <c r="X328" s="144"/>
      <c r="Y328" s="144"/>
      <c r="Z328" s="47">
        <v>68310000647</v>
      </c>
      <c r="AA328" s="144"/>
      <c r="AB328" s="144"/>
      <c r="AC328" s="47" t="s">
        <v>1937</v>
      </c>
      <c r="AD328" s="317" t="s">
        <v>2025</v>
      </c>
      <c r="AE328" s="318"/>
      <c r="AF328" s="4">
        <v>0</v>
      </c>
      <c r="AG328" s="4">
        <v>0</v>
      </c>
      <c r="AH328" s="4">
        <v>1</v>
      </c>
      <c r="AI328" s="47" t="s">
        <v>2674</v>
      </c>
      <c r="AJ328" s="47" t="s">
        <v>1934</v>
      </c>
      <c r="AK328" s="47">
        <v>1987</v>
      </c>
      <c r="AL328" s="47" t="s">
        <v>2675</v>
      </c>
      <c r="AM328" s="47" t="s">
        <v>1934</v>
      </c>
      <c r="AN328" s="47">
        <v>1990</v>
      </c>
      <c r="AO328" s="47">
        <v>328536900</v>
      </c>
      <c r="AP328" s="144"/>
      <c r="AQ328" s="47">
        <v>356742443</v>
      </c>
      <c r="AR328" s="144"/>
      <c r="AS328" s="144"/>
    </row>
    <row r="329" spans="1:45" ht="12.5">
      <c r="A329" s="4">
        <v>324</v>
      </c>
      <c r="B329" s="4" t="s">
        <v>332</v>
      </c>
      <c r="C329" s="4">
        <v>2104299387</v>
      </c>
      <c r="D329" s="4">
        <v>6800756546</v>
      </c>
      <c r="E329" s="148"/>
      <c r="F329" s="47" t="s">
        <v>1481</v>
      </c>
      <c r="G329" s="47" t="s">
        <v>1482</v>
      </c>
      <c r="H329" s="68" t="s">
        <v>357</v>
      </c>
      <c r="I329" s="142">
        <v>40205</v>
      </c>
      <c r="J329" s="47" t="s">
        <v>977</v>
      </c>
      <c r="K329" s="47">
        <v>68310000588</v>
      </c>
      <c r="L329" s="144"/>
      <c r="M329" s="47" t="s">
        <v>2676</v>
      </c>
      <c r="N329" s="47" t="s">
        <v>2546</v>
      </c>
      <c r="O329" s="47" t="s">
        <v>1891</v>
      </c>
      <c r="P329" s="144"/>
      <c r="Q329" s="47" t="s">
        <v>2676</v>
      </c>
      <c r="R329" s="47" t="s">
        <v>2546</v>
      </c>
      <c r="S329" s="47" t="s">
        <v>1891</v>
      </c>
      <c r="T329" s="47" t="s">
        <v>1891</v>
      </c>
      <c r="U329" s="144"/>
      <c r="V329" s="144"/>
      <c r="W329" s="144"/>
      <c r="X329" s="144"/>
      <c r="Y329" s="144"/>
      <c r="Z329" s="47">
        <v>68310000588</v>
      </c>
      <c r="AA329" s="149">
        <v>45540</v>
      </c>
      <c r="AB329" s="47" t="s">
        <v>2314</v>
      </c>
      <c r="AC329" s="47" t="s">
        <v>1892</v>
      </c>
      <c r="AD329" s="47" t="s">
        <v>1893</v>
      </c>
      <c r="AE329" s="144"/>
      <c r="AF329" s="4">
        <v>0</v>
      </c>
      <c r="AG329" s="4">
        <v>0</v>
      </c>
      <c r="AH329" s="4">
        <v>1</v>
      </c>
      <c r="AI329" s="144"/>
      <c r="AJ329" s="144"/>
      <c r="AK329" s="144"/>
      <c r="AL329" s="47" t="s">
        <v>2677</v>
      </c>
      <c r="AM329" s="47" t="s">
        <v>1934</v>
      </c>
      <c r="AN329" s="47">
        <v>1992</v>
      </c>
      <c r="AO329" s="47">
        <v>398688940</v>
      </c>
      <c r="AP329" s="144"/>
      <c r="AQ329" s="144"/>
      <c r="AR329" s="144"/>
      <c r="AS329" s="144"/>
    </row>
    <row r="330" spans="1:45" ht="12.5">
      <c r="A330" s="4">
        <v>325</v>
      </c>
      <c r="B330" s="4" t="s">
        <v>332</v>
      </c>
      <c r="C330" s="4">
        <v>2102105158</v>
      </c>
      <c r="D330" s="4">
        <v>6876894822</v>
      </c>
      <c r="E330" s="148"/>
      <c r="F330" s="47" t="s">
        <v>1215</v>
      </c>
      <c r="G330" s="47" t="s">
        <v>1174</v>
      </c>
      <c r="H330" s="68" t="s">
        <v>358</v>
      </c>
      <c r="I330" s="142">
        <v>40214</v>
      </c>
      <c r="J330" s="47" t="s">
        <v>982</v>
      </c>
      <c r="K330" s="47">
        <v>68210010459</v>
      </c>
      <c r="L330" s="47" t="s">
        <v>1994</v>
      </c>
      <c r="M330" s="144"/>
      <c r="N330" s="47" t="s">
        <v>1895</v>
      </c>
      <c r="O330" s="47" t="s">
        <v>1891</v>
      </c>
      <c r="P330" s="47" t="s">
        <v>1994</v>
      </c>
      <c r="Q330" s="144"/>
      <c r="R330" s="47" t="s">
        <v>1895</v>
      </c>
      <c r="S330" s="47" t="s">
        <v>1891</v>
      </c>
      <c r="T330" s="47" t="s">
        <v>1891</v>
      </c>
      <c r="U330" s="144"/>
      <c r="V330" s="144"/>
      <c r="W330" s="47" t="s">
        <v>1891</v>
      </c>
      <c r="X330" s="144"/>
      <c r="Y330" s="144"/>
      <c r="Z330" s="47">
        <v>68210010459</v>
      </c>
      <c r="AA330" s="144"/>
      <c r="AB330" s="144"/>
      <c r="AC330" s="47" t="s">
        <v>1892</v>
      </c>
      <c r="AD330" s="47" t="s">
        <v>1893</v>
      </c>
      <c r="AE330" s="144"/>
      <c r="AF330" s="4">
        <v>0</v>
      </c>
      <c r="AG330" s="4">
        <v>0</v>
      </c>
      <c r="AH330" s="4">
        <v>0</v>
      </c>
      <c r="AI330" s="144"/>
      <c r="AJ330" s="144"/>
      <c r="AK330" s="144"/>
      <c r="AL330" s="47" t="s">
        <v>2678</v>
      </c>
      <c r="AM330" s="47" t="s">
        <v>1939</v>
      </c>
      <c r="AN330" s="47">
        <v>1969</v>
      </c>
      <c r="AO330" s="47">
        <v>363508746</v>
      </c>
      <c r="AP330" s="144"/>
      <c r="AQ330" s="144"/>
      <c r="AR330" s="47">
        <v>363508746</v>
      </c>
      <c r="AS330" s="144"/>
    </row>
    <row r="331" spans="1:45" ht="12.5">
      <c r="A331" s="4">
        <v>326</v>
      </c>
      <c r="B331" s="4" t="s">
        <v>332</v>
      </c>
      <c r="C331" s="4">
        <v>2102513596</v>
      </c>
      <c r="D331" s="4">
        <v>6806137849</v>
      </c>
      <c r="E331" s="148"/>
      <c r="F331" s="47" t="s">
        <v>1483</v>
      </c>
      <c r="G331" s="47" t="s">
        <v>1484</v>
      </c>
      <c r="H331" s="68" t="s">
        <v>359</v>
      </c>
      <c r="I331" s="142">
        <v>40318</v>
      </c>
      <c r="J331" s="47" t="s">
        <v>977</v>
      </c>
      <c r="K331" s="47">
        <v>68310004740</v>
      </c>
      <c r="L331" s="47" t="s">
        <v>2349</v>
      </c>
      <c r="M331" s="144"/>
      <c r="N331" s="47" t="s">
        <v>2350</v>
      </c>
      <c r="O331" s="47" t="s">
        <v>1891</v>
      </c>
      <c r="P331" s="47" t="s">
        <v>2349</v>
      </c>
      <c r="Q331" s="144"/>
      <c r="R331" s="47" t="s">
        <v>2350</v>
      </c>
      <c r="S331" s="47" t="s">
        <v>1891</v>
      </c>
      <c r="T331" s="47" t="s">
        <v>1891</v>
      </c>
      <c r="U331" s="144"/>
      <c r="V331" s="144"/>
      <c r="W331" s="47" t="s">
        <v>1891</v>
      </c>
      <c r="X331" s="47" t="s">
        <v>2350</v>
      </c>
      <c r="Y331" s="47" t="s">
        <v>1891</v>
      </c>
      <c r="Z331" s="47">
        <v>68310004740</v>
      </c>
      <c r="AA331" s="144"/>
      <c r="AB331" s="144"/>
      <c r="AC331" s="47" t="s">
        <v>2410</v>
      </c>
      <c r="AD331" s="317" t="s">
        <v>2025</v>
      </c>
      <c r="AE331" s="318"/>
      <c r="AF331" s="4">
        <v>0</v>
      </c>
      <c r="AG331" s="4">
        <v>0</v>
      </c>
      <c r="AH331" s="4">
        <v>1</v>
      </c>
      <c r="AI331" s="47" t="s">
        <v>2679</v>
      </c>
      <c r="AJ331" s="47" t="s">
        <v>1934</v>
      </c>
      <c r="AK331" s="47">
        <v>1983</v>
      </c>
      <c r="AL331" s="47" t="s">
        <v>2680</v>
      </c>
      <c r="AM331" s="47" t="s">
        <v>1934</v>
      </c>
      <c r="AN331" s="47">
        <v>1983</v>
      </c>
      <c r="AO331" s="47">
        <v>869440900</v>
      </c>
      <c r="AP331" s="144"/>
      <c r="AQ331" s="47">
        <v>869440900</v>
      </c>
      <c r="AR331" s="144"/>
      <c r="AS331" s="144"/>
    </row>
    <row r="332" spans="1:45" ht="12.5">
      <c r="A332" s="4">
        <v>327</v>
      </c>
      <c r="B332" s="4" t="s">
        <v>332</v>
      </c>
      <c r="C332" s="4">
        <v>2106107525</v>
      </c>
      <c r="D332" s="4">
        <v>6882955544</v>
      </c>
      <c r="E332" s="148"/>
      <c r="F332" s="47" t="s">
        <v>1485</v>
      </c>
      <c r="G332" s="47" t="s">
        <v>1028</v>
      </c>
      <c r="H332" s="68" t="s">
        <v>360</v>
      </c>
      <c r="I332" s="143">
        <v>40524</v>
      </c>
      <c r="J332" s="47" t="s">
        <v>977</v>
      </c>
      <c r="K332" s="47">
        <v>68310005247</v>
      </c>
      <c r="L332" s="47" t="s">
        <v>2681</v>
      </c>
      <c r="M332" s="144"/>
      <c r="N332" s="47" t="s">
        <v>1890</v>
      </c>
      <c r="O332" s="47" t="s">
        <v>1891</v>
      </c>
      <c r="P332" s="47" t="s">
        <v>2681</v>
      </c>
      <c r="Q332" s="144"/>
      <c r="R332" s="47" t="s">
        <v>1890</v>
      </c>
      <c r="S332" s="47" t="s">
        <v>1891</v>
      </c>
      <c r="T332" s="47" t="s">
        <v>1891</v>
      </c>
      <c r="U332" s="144"/>
      <c r="V332" s="144"/>
      <c r="W332" s="317" t="s">
        <v>2682</v>
      </c>
      <c r="X332" s="318"/>
      <c r="Y332" s="318"/>
      <c r="Z332" s="47">
        <v>68310005247</v>
      </c>
      <c r="AA332" s="149">
        <v>45530</v>
      </c>
      <c r="AB332" s="47" t="s">
        <v>2305</v>
      </c>
      <c r="AC332" s="47" t="s">
        <v>1232</v>
      </c>
      <c r="AD332" s="47" t="s">
        <v>1893</v>
      </c>
      <c r="AE332" s="144"/>
      <c r="AF332" s="4">
        <v>1</v>
      </c>
      <c r="AG332" s="4">
        <v>0</v>
      </c>
      <c r="AH332" s="4">
        <v>1</v>
      </c>
      <c r="AI332" s="47" t="s">
        <v>2683</v>
      </c>
      <c r="AJ332" s="47" t="s">
        <v>1939</v>
      </c>
      <c r="AK332" s="47">
        <v>1987</v>
      </c>
      <c r="AL332" s="47" t="s">
        <v>2684</v>
      </c>
      <c r="AM332" s="47" t="s">
        <v>1939</v>
      </c>
      <c r="AN332" s="47">
        <v>1990</v>
      </c>
      <c r="AO332" s="47">
        <v>352757247</v>
      </c>
      <c r="AP332" s="144"/>
      <c r="AQ332" s="144"/>
      <c r="AR332" s="144"/>
      <c r="AS332" s="144"/>
    </row>
    <row r="333" spans="1:45" ht="12.5">
      <c r="A333" s="4">
        <v>328</v>
      </c>
      <c r="B333" s="4" t="s">
        <v>332</v>
      </c>
      <c r="C333" s="4">
        <v>2104299389</v>
      </c>
      <c r="D333" s="4">
        <v>6800844246</v>
      </c>
      <c r="E333" s="148"/>
      <c r="F333" s="47" t="s">
        <v>1328</v>
      </c>
      <c r="G333" s="47" t="s">
        <v>1486</v>
      </c>
      <c r="H333" s="68" t="s">
        <v>361</v>
      </c>
      <c r="I333" s="142">
        <v>40349</v>
      </c>
      <c r="J333" s="47" t="s">
        <v>977</v>
      </c>
      <c r="K333" s="47">
        <v>68310004582</v>
      </c>
      <c r="L333" s="144"/>
      <c r="M333" s="47" t="s">
        <v>2685</v>
      </c>
      <c r="N333" s="47" t="s">
        <v>2303</v>
      </c>
      <c r="O333" s="47" t="s">
        <v>1891</v>
      </c>
      <c r="P333" s="144"/>
      <c r="Q333" s="47" t="s">
        <v>2685</v>
      </c>
      <c r="R333" s="47" t="s">
        <v>2303</v>
      </c>
      <c r="S333" s="47" t="s">
        <v>1891</v>
      </c>
      <c r="T333" s="47" t="s">
        <v>1891</v>
      </c>
      <c r="U333" s="144"/>
      <c r="V333" s="144"/>
      <c r="W333" s="144"/>
      <c r="X333" s="144"/>
      <c r="Y333" s="144"/>
      <c r="Z333" s="47">
        <v>68310004582</v>
      </c>
      <c r="AA333" s="149">
        <v>45525</v>
      </c>
      <c r="AB333" s="47" t="s">
        <v>2314</v>
      </c>
      <c r="AC333" s="47" t="s">
        <v>1892</v>
      </c>
      <c r="AD333" s="47" t="s">
        <v>1893</v>
      </c>
      <c r="AE333" s="144"/>
      <c r="AF333" s="4">
        <v>0</v>
      </c>
      <c r="AG333" s="4">
        <v>0</v>
      </c>
      <c r="AH333" s="4">
        <v>1</v>
      </c>
      <c r="AI333" s="47" t="s">
        <v>2686</v>
      </c>
      <c r="AJ333" s="47" t="s">
        <v>1934</v>
      </c>
      <c r="AK333" s="47">
        <v>1960</v>
      </c>
      <c r="AL333" s="47" t="s">
        <v>2687</v>
      </c>
      <c r="AM333" s="47" t="s">
        <v>1934</v>
      </c>
      <c r="AN333" s="47">
        <v>1972</v>
      </c>
      <c r="AO333" s="47">
        <v>842976506</v>
      </c>
      <c r="AP333" s="144"/>
      <c r="AQ333" s="144"/>
      <c r="AR333" s="144"/>
      <c r="AS333" s="144"/>
    </row>
    <row r="334" spans="1:45" ht="12.5">
      <c r="A334" s="4">
        <v>329</v>
      </c>
      <c r="B334" s="4" t="s">
        <v>332</v>
      </c>
      <c r="C334" s="4">
        <v>2106289386</v>
      </c>
      <c r="D334" s="4">
        <v>6882955568</v>
      </c>
      <c r="E334" s="148"/>
      <c r="F334" s="47" t="s">
        <v>1487</v>
      </c>
      <c r="G334" s="47" t="s">
        <v>1486</v>
      </c>
      <c r="H334" s="68" t="s">
        <v>362</v>
      </c>
      <c r="I334" s="143">
        <v>40492</v>
      </c>
      <c r="J334" s="47" t="s">
        <v>977</v>
      </c>
      <c r="K334" s="47">
        <v>8310004767</v>
      </c>
      <c r="L334" s="47" t="s">
        <v>2688</v>
      </c>
      <c r="M334" s="144"/>
      <c r="N334" s="47" t="s">
        <v>2446</v>
      </c>
      <c r="O334" s="47" t="s">
        <v>1891</v>
      </c>
      <c r="P334" s="47" t="s">
        <v>2688</v>
      </c>
      <c r="Q334" s="144"/>
      <c r="R334" s="47" t="s">
        <v>2446</v>
      </c>
      <c r="S334" s="47" t="s">
        <v>1891</v>
      </c>
      <c r="T334" s="47" t="s">
        <v>2689</v>
      </c>
      <c r="U334" s="144"/>
      <c r="V334" s="144"/>
      <c r="W334" s="317" t="s">
        <v>2690</v>
      </c>
      <c r="X334" s="318"/>
      <c r="Y334" s="318"/>
      <c r="Z334" s="47">
        <v>8310004767</v>
      </c>
      <c r="AA334" s="149">
        <v>45508</v>
      </c>
      <c r="AB334" s="47" t="s">
        <v>2305</v>
      </c>
      <c r="AC334" s="47" t="s">
        <v>2381</v>
      </c>
      <c r="AD334" s="47" t="s">
        <v>1893</v>
      </c>
      <c r="AE334" s="144"/>
      <c r="AF334" s="4">
        <v>0</v>
      </c>
      <c r="AG334" s="4">
        <v>0</v>
      </c>
      <c r="AH334" s="4">
        <v>1</v>
      </c>
      <c r="AI334" s="47" t="s">
        <v>2691</v>
      </c>
      <c r="AJ334" s="47" t="s">
        <v>2333</v>
      </c>
      <c r="AK334" s="47">
        <v>1988</v>
      </c>
      <c r="AL334" s="47" t="s">
        <v>2692</v>
      </c>
      <c r="AM334" s="47" t="s">
        <v>2333</v>
      </c>
      <c r="AN334" s="47">
        <v>1986</v>
      </c>
      <c r="AO334" s="47">
        <v>355726855</v>
      </c>
      <c r="AP334" s="144"/>
      <c r="AQ334" s="144"/>
      <c r="AR334" s="144"/>
      <c r="AS334" s="144"/>
    </row>
    <row r="335" spans="1:45" ht="12.5">
      <c r="A335" s="4">
        <v>330</v>
      </c>
      <c r="B335" s="4" t="s">
        <v>332</v>
      </c>
      <c r="C335" s="4">
        <v>2102747380</v>
      </c>
      <c r="D335" s="4">
        <v>6800605753</v>
      </c>
      <c r="E335" s="148"/>
      <c r="F335" s="47" t="s">
        <v>1143</v>
      </c>
      <c r="G335" s="47" t="s">
        <v>1488</v>
      </c>
      <c r="H335" s="68" t="s">
        <v>363</v>
      </c>
      <c r="I335" s="142">
        <v>40233</v>
      </c>
      <c r="J335" s="47" t="s">
        <v>977</v>
      </c>
      <c r="K335" s="47">
        <v>68310000076</v>
      </c>
      <c r="L335" s="47" t="s">
        <v>2693</v>
      </c>
      <c r="M335" s="144"/>
      <c r="N335" s="47" t="s">
        <v>2421</v>
      </c>
      <c r="O335" s="47" t="s">
        <v>1891</v>
      </c>
      <c r="P335" s="47" t="s">
        <v>2693</v>
      </c>
      <c r="Q335" s="144"/>
      <c r="R335" s="47" t="s">
        <v>2421</v>
      </c>
      <c r="S335" s="47" t="s">
        <v>1891</v>
      </c>
      <c r="T335" s="47" t="s">
        <v>1891</v>
      </c>
      <c r="U335" s="144"/>
      <c r="V335" s="144"/>
      <c r="W335" s="47" t="s">
        <v>1891</v>
      </c>
      <c r="X335" s="144"/>
      <c r="Y335" s="144"/>
      <c r="Z335" s="47">
        <v>68310000076</v>
      </c>
      <c r="AA335" s="149">
        <v>45538</v>
      </c>
      <c r="AB335" s="47" t="s">
        <v>2314</v>
      </c>
      <c r="AC335" s="47" t="s">
        <v>1937</v>
      </c>
      <c r="AD335" s="47" t="s">
        <v>1893</v>
      </c>
      <c r="AE335" s="144"/>
      <c r="AF335" s="4">
        <v>0</v>
      </c>
      <c r="AG335" s="4">
        <v>0</v>
      </c>
      <c r="AH335" s="4">
        <v>1</v>
      </c>
      <c r="AI335" s="47" t="s">
        <v>2694</v>
      </c>
      <c r="AJ335" s="47" t="s">
        <v>1934</v>
      </c>
      <c r="AK335" s="47">
        <v>1970</v>
      </c>
      <c r="AL335" s="47" t="s">
        <v>2695</v>
      </c>
      <c r="AM335" s="47" t="s">
        <v>1934</v>
      </c>
      <c r="AN335" s="47">
        <v>1971</v>
      </c>
      <c r="AO335" s="47">
        <v>397315635</v>
      </c>
      <c r="AP335" s="144"/>
      <c r="AQ335" s="47">
        <v>397315635</v>
      </c>
      <c r="AR335" s="144"/>
      <c r="AS335" s="144"/>
    </row>
    <row r="336" spans="1:45" ht="12.5">
      <c r="A336" s="4">
        <v>331</v>
      </c>
      <c r="B336" s="4" t="s">
        <v>332</v>
      </c>
      <c r="C336" s="4">
        <v>2001293041</v>
      </c>
      <c r="D336" s="4">
        <v>6855985247</v>
      </c>
      <c r="E336" s="148"/>
      <c r="F336" s="47" t="s">
        <v>1489</v>
      </c>
      <c r="G336" s="47" t="s">
        <v>1136</v>
      </c>
      <c r="H336" s="68" t="s">
        <v>364</v>
      </c>
      <c r="I336" s="143">
        <v>40471</v>
      </c>
      <c r="J336" s="47" t="s">
        <v>977</v>
      </c>
      <c r="K336" s="47">
        <v>68310009467</v>
      </c>
      <c r="L336" s="47" t="s">
        <v>2424</v>
      </c>
      <c r="M336" s="47" t="s">
        <v>2425</v>
      </c>
      <c r="N336" s="144"/>
      <c r="O336" s="47" t="s">
        <v>1891</v>
      </c>
      <c r="P336" s="47" t="s">
        <v>2424</v>
      </c>
      <c r="Q336" s="47" t="s">
        <v>2425</v>
      </c>
      <c r="R336" s="144"/>
      <c r="S336" s="47" t="s">
        <v>1891</v>
      </c>
      <c r="T336" s="47" t="s">
        <v>1891</v>
      </c>
      <c r="U336" s="144"/>
      <c r="V336" s="144"/>
      <c r="W336" s="47" t="s">
        <v>1891</v>
      </c>
      <c r="X336" s="144"/>
      <c r="Y336" s="144"/>
      <c r="Z336" s="47">
        <v>68310009467</v>
      </c>
      <c r="AA336" s="144"/>
      <c r="AB336" s="144"/>
      <c r="AC336" s="47" t="s">
        <v>2410</v>
      </c>
      <c r="AD336" s="47" t="s">
        <v>1893</v>
      </c>
      <c r="AE336" s="144"/>
      <c r="AF336" s="4">
        <v>0</v>
      </c>
      <c r="AG336" s="4">
        <v>0</v>
      </c>
      <c r="AH336" s="4">
        <v>1</v>
      </c>
      <c r="AI336" s="47" t="s">
        <v>2696</v>
      </c>
      <c r="AJ336" s="47" t="s">
        <v>1934</v>
      </c>
      <c r="AK336" s="47">
        <v>1983</v>
      </c>
      <c r="AL336" s="47" t="s">
        <v>2697</v>
      </c>
      <c r="AM336" s="47" t="s">
        <v>1934</v>
      </c>
      <c r="AN336" s="47">
        <v>1987</v>
      </c>
      <c r="AO336" s="47">
        <v>908453415</v>
      </c>
      <c r="AP336" s="144"/>
      <c r="AQ336" s="144"/>
      <c r="AR336" s="47">
        <v>916397621</v>
      </c>
      <c r="AS336" s="144"/>
    </row>
    <row r="337" spans="1:45" ht="12.5">
      <c r="A337" s="4">
        <v>332</v>
      </c>
      <c r="B337" s="4" t="s">
        <v>270</v>
      </c>
      <c r="C337" s="4">
        <v>2102106193</v>
      </c>
      <c r="D337" s="4">
        <v>6865524333</v>
      </c>
      <c r="E337" s="148"/>
      <c r="F337" s="47" t="s">
        <v>1490</v>
      </c>
      <c r="G337" s="47" t="s">
        <v>1032</v>
      </c>
      <c r="H337" s="68" t="s">
        <v>366</v>
      </c>
      <c r="I337" s="142">
        <v>40192</v>
      </c>
      <c r="J337" s="47" t="s">
        <v>977</v>
      </c>
      <c r="K337" s="47">
        <v>68310002422</v>
      </c>
      <c r="L337" s="47" t="s">
        <v>1901</v>
      </c>
      <c r="M337" s="144"/>
      <c r="N337" s="47" t="s">
        <v>1897</v>
      </c>
      <c r="O337" s="47" t="s">
        <v>1891</v>
      </c>
      <c r="P337" s="47" t="s">
        <v>1901</v>
      </c>
      <c r="Q337" s="144"/>
      <c r="R337" s="47" t="s">
        <v>1897</v>
      </c>
      <c r="S337" s="47" t="s">
        <v>1891</v>
      </c>
      <c r="T337" s="47" t="s">
        <v>1891</v>
      </c>
      <c r="U337" s="144"/>
      <c r="V337" s="144"/>
      <c r="W337" s="47" t="s">
        <v>1891</v>
      </c>
      <c r="X337" s="144"/>
      <c r="Y337" s="144"/>
      <c r="Z337" s="47">
        <v>68310002422</v>
      </c>
      <c r="AA337" s="144"/>
      <c r="AB337" s="144"/>
      <c r="AC337" s="47" t="s">
        <v>1232</v>
      </c>
      <c r="AD337" s="47" t="s">
        <v>2018</v>
      </c>
      <c r="AE337" s="144"/>
      <c r="AF337" s="4">
        <v>0</v>
      </c>
      <c r="AG337" s="4">
        <v>0</v>
      </c>
      <c r="AH337" s="4">
        <v>1</v>
      </c>
      <c r="AI337" s="47" t="s">
        <v>2698</v>
      </c>
      <c r="AJ337" s="47" t="s">
        <v>1934</v>
      </c>
      <c r="AK337" s="144"/>
      <c r="AL337" s="47" t="s">
        <v>2699</v>
      </c>
      <c r="AM337" s="47" t="s">
        <v>1948</v>
      </c>
      <c r="AN337" s="144"/>
      <c r="AO337" s="47">
        <v>869761344</v>
      </c>
      <c r="AP337" s="144"/>
      <c r="AQ337" s="47">
        <v>913900716</v>
      </c>
      <c r="AR337" s="47">
        <v>382924042</v>
      </c>
      <c r="AS337" s="144"/>
    </row>
    <row r="338" spans="1:45" ht="12.5">
      <c r="A338" s="4">
        <v>333</v>
      </c>
      <c r="B338" s="4" t="s">
        <v>270</v>
      </c>
      <c r="C338" s="4">
        <v>2001272017</v>
      </c>
      <c r="D338" s="4">
        <v>6821578848</v>
      </c>
      <c r="E338" s="148"/>
      <c r="F338" s="47" t="s">
        <v>1491</v>
      </c>
      <c r="G338" s="47" t="s">
        <v>1376</v>
      </c>
      <c r="H338" s="68" t="s">
        <v>367</v>
      </c>
      <c r="I338" s="143">
        <v>40526</v>
      </c>
      <c r="J338" s="47" t="s">
        <v>977</v>
      </c>
      <c r="K338" s="47">
        <v>68310008289</v>
      </c>
      <c r="L338" s="47" t="s">
        <v>2700</v>
      </c>
      <c r="M338" s="47" t="s">
        <v>2701</v>
      </c>
      <c r="N338" s="47" t="s">
        <v>2328</v>
      </c>
      <c r="O338" s="47" t="s">
        <v>1891</v>
      </c>
      <c r="P338" s="47" t="s">
        <v>2700</v>
      </c>
      <c r="Q338" s="47" t="s">
        <v>2701</v>
      </c>
      <c r="R338" s="47" t="s">
        <v>2328</v>
      </c>
      <c r="S338" s="47" t="s">
        <v>1891</v>
      </c>
      <c r="T338" s="47" t="s">
        <v>1891</v>
      </c>
      <c r="U338" s="144"/>
      <c r="V338" s="144"/>
      <c r="W338" s="47" t="s">
        <v>1891</v>
      </c>
      <c r="X338" s="144"/>
      <c r="Y338" s="144"/>
      <c r="Z338" s="47">
        <v>68310008289</v>
      </c>
      <c r="AA338" s="144"/>
      <c r="AB338" s="144"/>
      <c r="AC338" s="47" t="s">
        <v>2410</v>
      </c>
      <c r="AD338" s="47" t="s">
        <v>2018</v>
      </c>
      <c r="AE338" s="144"/>
      <c r="AF338" s="4">
        <v>0</v>
      </c>
      <c r="AG338" s="4">
        <v>0</v>
      </c>
      <c r="AH338" s="4">
        <v>1</v>
      </c>
      <c r="AI338" s="47" t="s">
        <v>2702</v>
      </c>
      <c r="AJ338" s="47" t="s">
        <v>1934</v>
      </c>
      <c r="AK338" s="47">
        <v>1985</v>
      </c>
      <c r="AL338" s="47" t="s">
        <v>2703</v>
      </c>
      <c r="AM338" s="47" t="s">
        <v>1934</v>
      </c>
      <c r="AN338" s="47">
        <v>1986</v>
      </c>
      <c r="AO338" s="47">
        <v>384492977</v>
      </c>
      <c r="AP338" s="144"/>
      <c r="AQ338" s="144"/>
      <c r="AR338" s="144"/>
      <c r="AS338" s="144"/>
    </row>
    <row r="339" spans="1:45" ht="12.5">
      <c r="A339" s="4">
        <v>334</v>
      </c>
      <c r="B339" s="4" t="s">
        <v>270</v>
      </c>
      <c r="C339" s="4">
        <v>2001272024</v>
      </c>
      <c r="D339" s="4">
        <v>6821115088</v>
      </c>
      <c r="E339" s="148"/>
      <c r="F339" s="47" t="s">
        <v>1492</v>
      </c>
      <c r="G339" s="47" t="s">
        <v>1226</v>
      </c>
      <c r="H339" s="68" t="s">
        <v>368</v>
      </c>
      <c r="I339" s="142">
        <v>40305</v>
      </c>
      <c r="J339" s="47" t="s">
        <v>977</v>
      </c>
      <c r="K339" s="47">
        <v>68310006207</v>
      </c>
      <c r="L339" s="47" t="s">
        <v>2700</v>
      </c>
      <c r="M339" s="47" t="s">
        <v>2701</v>
      </c>
      <c r="N339" s="47" t="s">
        <v>2328</v>
      </c>
      <c r="O339" s="47" t="s">
        <v>1891</v>
      </c>
      <c r="P339" s="47" t="s">
        <v>2704</v>
      </c>
      <c r="Q339" s="47" t="s">
        <v>2701</v>
      </c>
      <c r="R339" s="47" t="s">
        <v>2328</v>
      </c>
      <c r="S339" s="47" t="s">
        <v>1891</v>
      </c>
      <c r="T339" s="47" t="s">
        <v>1891</v>
      </c>
      <c r="U339" s="144"/>
      <c r="V339" s="144"/>
      <c r="W339" s="47" t="s">
        <v>1891</v>
      </c>
      <c r="X339" s="144"/>
      <c r="Y339" s="144"/>
      <c r="Z339" s="47">
        <v>68310006207</v>
      </c>
      <c r="AA339" s="144"/>
      <c r="AB339" s="144"/>
      <c r="AC339" s="47" t="s">
        <v>2410</v>
      </c>
      <c r="AD339" s="47" t="s">
        <v>2018</v>
      </c>
      <c r="AE339" s="144"/>
      <c r="AF339" s="4">
        <v>0</v>
      </c>
      <c r="AG339" s="4">
        <v>0</v>
      </c>
      <c r="AH339" s="4">
        <v>1</v>
      </c>
      <c r="AI339" s="47" t="s">
        <v>2705</v>
      </c>
      <c r="AJ339" s="47" t="s">
        <v>1934</v>
      </c>
      <c r="AK339" s="47">
        <v>1981</v>
      </c>
      <c r="AL339" s="47" t="s">
        <v>2706</v>
      </c>
      <c r="AM339" s="47" t="s">
        <v>1934</v>
      </c>
      <c r="AN339" s="47">
        <v>1985</v>
      </c>
      <c r="AO339" s="47">
        <v>385378015</v>
      </c>
      <c r="AP339" s="144"/>
      <c r="AQ339" s="144"/>
      <c r="AR339" s="144"/>
      <c r="AS339" s="144"/>
    </row>
    <row r="340" spans="1:45" ht="12.5">
      <c r="A340" s="4">
        <v>335</v>
      </c>
      <c r="B340" s="4" t="s">
        <v>270</v>
      </c>
      <c r="C340" s="4">
        <v>2001272111</v>
      </c>
      <c r="D340" s="4">
        <v>6803475267</v>
      </c>
      <c r="E340" s="148"/>
      <c r="F340" s="47" t="s">
        <v>1493</v>
      </c>
      <c r="G340" s="47" t="s">
        <v>1494</v>
      </c>
      <c r="H340" s="68" t="s">
        <v>369</v>
      </c>
      <c r="I340" s="142">
        <v>40254</v>
      </c>
      <c r="J340" s="47" t="s">
        <v>977</v>
      </c>
      <c r="K340" s="47">
        <v>68310010111</v>
      </c>
      <c r="L340" s="47" t="s">
        <v>2707</v>
      </c>
      <c r="M340" s="47" t="s">
        <v>2701</v>
      </c>
      <c r="N340" s="47" t="s">
        <v>2328</v>
      </c>
      <c r="O340" s="47" t="s">
        <v>1891</v>
      </c>
      <c r="P340" s="47" t="s">
        <v>2707</v>
      </c>
      <c r="Q340" s="47" t="s">
        <v>2701</v>
      </c>
      <c r="R340" s="47" t="s">
        <v>2328</v>
      </c>
      <c r="S340" s="47" t="s">
        <v>1891</v>
      </c>
      <c r="T340" s="47" t="s">
        <v>1891</v>
      </c>
      <c r="U340" s="144"/>
      <c r="V340" s="144"/>
      <c r="W340" s="47" t="s">
        <v>1891</v>
      </c>
      <c r="X340" s="144"/>
      <c r="Y340" s="144"/>
      <c r="Z340" s="47">
        <v>68310010111</v>
      </c>
      <c r="AA340" s="144"/>
      <c r="AB340" s="144"/>
      <c r="AC340" s="47" t="s">
        <v>2410</v>
      </c>
      <c r="AD340" s="47" t="s">
        <v>1893</v>
      </c>
      <c r="AE340" s="144"/>
      <c r="AF340" s="4">
        <v>0</v>
      </c>
      <c r="AG340" s="4">
        <v>0</v>
      </c>
      <c r="AH340" s="4">
        <v>1</v>
      </c>
      <c r="AI340" s="47" t="s">
        <v>2708</v>
      </c>
      <c r="AJ340" s="47" t="s">
        <v>1934</v>
      </c>
      <c r="AK340" s="47">
        <v>1992</v>
      </c>
      <c r="AL340" s="47" t="s">
        <v>2709</v>
      </c>
      <c r="AM340" s="47" t="s">
        <v>1934</v>
      </c>
      <c r="AN340" s="47">
        <v>1990</v>
      </c>
      <c r="AO340" s="47">
        <v>373193411</v>
      </c>
      <c r="AP340" s="144"/>
      <c r="AQ340" s="144"/>
      <c r="AR340" s="144"/>
      <c r="AS340" s="144"/>
    </row>
    <row r="341" spans="1:45" ht="12.5">
      <c r="A341" s="4">
        <v>336</v>
      </c>
      <c r="B341" s="4" t="s">
        <v>270</v>
      </c>
      <c r="C341" s="4">
        <v>2001272112</v>
      </c>
      <c r="D341" s="4">
        <v>6855232697</v>
      </c>
      <c r="E341" s="148"/>
      <c r="F341" s="47" t="s">
        <v>1495</v>
      </c>
      <c r="G341" s="47" t="s">
        <v>1496</v>
      </c>
      <c r="H341" s="68" t="s">
        <v>370</v>
      </c>
      <c r="I341" s="143">
        <v>40466</v>
      </c>
      <c r="J341" s="47" t="s">
        <v>977</v>
      </c>
      <c r="K341" s="47">
        <v>68310010447</v>
      </c>
      <c r="L341" s="47" t="s">
        <v>2595</v>
      </c>
      <c r="M341" s="144"/>
      <c r="N341" s="47" t="s">
        <v>2328</v>
      </c>
      <c r="O341" s="47" t="s">
        <v>1891</v>
      </c>
      <c r="P341" s="47" t="s">
        <v>2595</v>
      </c>
      <c r="Q341" s="144"/>
      <c r="R341" s="47" t="s">
        <v>2328</v>
      </c>
      <c r="S341" s="47" t="s">
        <v>1891</v>
      </c>
      <c r="T341" s="47" t="s">
        <v>1891</v>
      </c>
      <c r="U341" s="144"/>
      <c r="V341" s="144"/>
      <c r="W341" s="47" t="s">
        <v>1891</v>
      </c>
      <c r="X341" s="144"/>
      <c r="Y341" s="144"/>
      <c r="Z341" s="47">
        <v>68310010447</v>
      </c>
      <c r="AA341" s="144"/>
      <c r="AB341" s="144"/>
      <c r="AC341" s="47" t="s">
        <v>2410</v>
      </c>
      <c r="AD341" s="47" t="s">
        <v>1893</v>
      </c>
      <c r="AE341" s="144"/>
      <c r="AF341" s="4">
        <v>0</v>
      </c>
      <c r="AG341" s="4">
        <v>0</v>
      </c>
      <c r="AH341" s="4">
        <v>1</v>
      </c>
      <c r="AI341" s="47" t="s">
        <v>2710</v>
      </c>
      <c r="AJ341" s="47" t="s">
        <v>1934</v>
      </c>
      <c r="AK341" s="47">
        <v>1974</v>
      </c>
      <c r="AL341" s="47" t="s">
        <v>2711</v>
      </c>
      <c r="AM341" s="47" t="s">
        <v>1934</v>
      </c>
      <c r="AN341" s="47">
        <v>1968</v>
      </c>
      <c r="AO341" s="47">
        <v>392717858</v>
      </c>
      <c r="AP341" s="144"/>
      <c r="AQ341" s="144"/>
      <c r="AR341" s="144"/>
      <c r="AS341" s="144"/>
    </row>
    <row r="342" spans="1:45" ht="12.5">
      <c r="A342" s="4">
        <v>337</v>
      </c>
      <c r="B342" s="4" t="s">
        <v>270</v>
      </c>
      <c r="C342" s="4">
        <v>2106115809</v>
      </c>
      <c r="D342" s="4">
        <v>6882955572</v>
      </c>
      <c r="E342" s="148"/>
      <c r="F342" s="47" t="s">
        <v>1497</v>
      </c>
      <c r="G342" s="47" t="s">
        <v>1498</v>
      </c>
      <c r="H342" s="68" t="s">
        <v>371</v>
      </c>
      <c r="I342" s="142">
        <v>40263</v>
      </c>
      <c r="J342" s="47" t="s">
        <v>977</v>
      </c>
      <c r="K342" s="47">
        <v>68310005425</v>
      </c>
      <c r="L342" s="47" t="s">
        <v>1915</v>
      </c>
      <c r="M342" s="144"/>
      <c r="N342" s="47" t="s">
        <v>2312</v>
      </c>
      <c r="O342" s="47" t="s">
        <v>1891</v>
      </c>
      <c r="P342" s="47" t="s">
        <v>1915</v>
      </c>
      <c r="Q342" s="144"/>
      <c r="R342" s="47" t="s">
        <v>2312</v>
      </c>
      <c r="S342" s="47" t="s">
        <v>1891</v>
      </c>
      <c r="T342" s="47" t="s">
        <v>1891</v>
      </c>
      <c r="U342" s="144"/>
      <c r="V342" s="144"/>
      <c r="W342" s="317" t="s">
        <v>2712</v>
      </c>
      <c r="X342" s="318"/>
      <c r="Y342" s="318"/>
      <c r="Z342" s="47">
        <v>68310005425</v>
      </c>
      <c r="AA342" s="149">
        <v>45512</v>
      </c>
      <c r="AB342" s="47" t="s">
        <v>2314</v>
      </c>
      <c r="AC342" s="47" t="s">
        <v>2356</v>
      </c>
      <c r="AD342" s="47" t="s">
        <v>2018</v>
      </c>
      <c r="AE342" s="144"/>
      <c r="AF342" s="4">
        <v>0</v>
      </c>
      <c r="AG342" s="4">
        <v>0</v>
      </c>
      <c r="AH342" s="4">
        <v>1</v>
      </c>
      <c r="AI342" s="47" t="s">
        <v>2713</v>
      </c>
      <c r="AJ342" s="47" t="s">
        <v>1939</v>
      </c>
      <c r="AK342" s="47">
        <v>1973</v>
      </c>
      <c r="AL342" s="47" t="s">
        <v>2714</v>
      </c>
      <c r="AM342" s="47" t="s">
        <v>1939</v>
      </c>
      <c r="AN342" s="47">
        <v>1984</v>
      </c>
      <c r="AO342" s="47">
        <v>363729424</v>
      </c>
      <c r="AP342" s="144"/>
      <c r="AQ342" s="47">
        <v>363729424</v>
      </c>
      <c r="AR342" s="144"/>
      <c r="AS342" s="144"/>
    </row>
    <row r="343" spans="1:45" ht="12.5">
      <c r="A343" s="4">
        <v>338</v>
      </c>
      <c r="B343" s="4" t="s">
        <v>270</v>
      </c>
      <c r="C343" s="4">
        <v>2106289366</v>
      </c>
      <c r="D343" s="4">
        <v>6864979843</v>
      </c>
      <c r="E343" s="148"/>
      <c r="F343" s="47" t="s">
        <v>1317</v>
      </c>
      <c r="G343" s="47" t="s">
        <v>1095</v>
      </c>
      <c r="H343" s="68" t="s">
        <v>372</v>
      </c>
      <c r="I343" s="142">
        <v>40306</v>
      </c>
      <c r="J343" s="47" t="s">
        <v>982</v>
      </c>
      <c r="K343" s="47">
        <v>68210002464</v>
      </c>
      <c r="L343" s="47" t="s">
        <v>2715</v>
      </c>
      <c r="M343" s="144"/>
      <c r="N343" s="47" t="s">
        <v>2446</v>
      </c>
      <c r="O343" s="47" t="s">
        <v>1891</v>
      </c>
      <c r="P343" s="47" t="s">
        <v>2715</v>
      </c>
      <c r="Q343" s="144"/>
      <c r="R343" s="47" t="s">
        <v>2446</v>
      </c>
      <c r="S343" s="47" t="s">
        <v>1891</v>
      </c>
      <c r="T343" s="47" t="s">
        <v>1891</v>
      </c>
      <c r="U343" s="144"/>
      <c r="V343" s="144"/>
      <c r="W343" s="317" t="s">
        <v>2528</v>
      </c>
      <c r="X343" s="318"/>
      <c r="Y343" s="318"/>
      <c r="Z343" s="47">
        <v>68210002464</v>
      </c>
      <c r="AA343" s="149">
        <v>45531</v>
      </c>
      <c r="AB343" s="47" t="s">
        <v>2305</v>
      </c>
      <c r="AC343" s="47" t="s">
        <v>1232</v>
      </c>
      <c r="AD343" s="47" t="s">
        <v>1893</v>
      </c>
      <c r="AE343" s="144"/>
      <c r="AF343" s="4">
        <v>0</v>
      </c>
      <c r="AG343" s="4">
        <v>0</v>
      </c>
      <c r="AH343" s="4">
        <v>1</v>
      </c>
      <c r="AI343" s="47" t="s">
        <v>2716</v>
      </c>
      <c r="AJ343" s="47" t="s">
        <v>2333</v>
      </c>
      <c r="AK343" s="47">
        <v>1983</v>
      </c>
      <c r="AL343" s="47" t="s">
        <v>2717</v>
      </c>
      <c r="AM343" s="47" t="s">
        <v>2333</v>
      </c>
      <c r="AN343" s="47">
        <v>1983</v>
      </c>
      <c r="AO343" s="47">
        <v>398815213</v>
      </c>
      <c r="AP343" s="144"/>
      <c r="AQ343" s="144"/>
      <c r="AR343" s="144"/>
      <c r="AS343" s="144"/>
    </row>
    <row r="344" spans="1:45" ht="12.5">
      <c r="A344" s="4">
        <v>339</v>
      </c>
      <c r="B344" s="4" t="s">
        <v>270</v>
      </c>
      <c r="C344" s="4">
        <v>2001227847</v>
      </c>
      <c r="D344" s="4">
        <v>6803404799</v>
      </c>
      <c r="E344" s="148"/>
      <c r="F344" s="47" t="s">
        <v>1143</v>
      </c>
      <c r="G344" s="47" t="s">
        <v>1499</v>
      </c>
      <c r="H344" s="68" t="s">
        <v>373</v>
      </c>
      <c r="I344" s="142">
        <v>40179</v>
      </c>
      <c r="J344" s="47" t="s">
        <v>977</v>
      </c>
      <c r="K344" s="47">
        <v>68310000450</v>
      </c>
      <c r="L344" s="47" t="s">
        <v>2718</v>
      </c>
      <c r="M344" s="144"/>
      <c r="N344" s="47" t="s">
        <v>2398</v>
      </c>
      <c r="O344" s="47" t="s">
        <v>1891</v>
      </c>
      <c r="P344" s="47" t="s">
        <v>2718</v>
      </c>
      <c r="Q344" s="144"/>
      <c r="R344" s="47" t="s">
        <v>2398</v>
      </c>
      <c r="S344" s="47" t="s">
        <v>1891</v>
      </c>
      <c r="T344" s="47" t="s">
        <v>1891</v>
      </c>
      <c r="U344" s="144"/>
      <c r="V344" s="144"/>
      <c r="W344" s="47" t="s">
        <v>1891</v>
      </c>
      <c r="X344" s="144"/>
      <c r="Y344" s="144"/>
      <c r="Z344" s="47">
        <v>68310000450</v>
      </c>
      <c r="AA344" s="144"/>
      <c r="AB344" s="144"/>
      <c r="AC344" s="47" t="s">
        <v>1937</v>
      </c>
      <c r="AD344" s="47" t="s">
        <v>2018</v>
      </c>
      <c r="AE344" s="47" t="s">
        <v>1958</v>
      </c>
      <c r="AF344" s="4">
        <v>0</v>
      </c>
      <c r="AG344" s="4">
        <v>0</v>
      </c>
      <c r="AH344" s="4">
        <v>0</v>
      </c>
      <c r="AI344" s="47" t="s">
        <v>2719</v>
      </c>
      <c r="AJ344" s="47" t="s">
        <v>1943</v>
      </c>
      <c r="AK344" s="47">
        <v>1988</v>
      </c>
      <c r="AL344" s="47" t="s">
        <v>2720</v>
      </c>
      <c r="AM344" s="47" t="s">
        <v>1943</v>
      </c>
      <c r="AN344" s="47">
        <v>1988</v>
      </c>
      <c r="AO344" s="47">
        <v>354624806</v>
      </c>
      <c r="AP344" s="144"/>
      <c r="AQ344" s="47">
        <v>889242545</v>
      </c>
      <c r="AR344" s="144"/>
      <c r="AS344" s="144"/>
    </row>
    <row r="345" spans="1:45" ht="12.5">
      <c r="A345" s="4">
        <v>340</v>
      </c>
      <c r="B345" s="4" t="s">
        <v>270</v>
      </c>
      <c r="C345" s="4">
        <v>2001274568</v>
      </c>
      <c r="D345" s="4">
        <v>6802533249</v>
      </c>
      <c r="E345" s="148"/>
      <c r="F345" s="47" t="s">
        <v>1500</v>
      </c>
      <c r="G345" s="47" t="s">
        <v>1501</v>
      </c>
      <c r="H345" s="68" t="s">
        <v>374</v>
      </c>
      <c r="I345" s="142">
        <v>40285</v>
      </c>
      <c r="J345" s="47" t="s">
        <v>982</v>
      </c>
      <c r="K345" s="47">
        <v>68210010460</v>
      </c>
      <c r="L345" s="47" t="s">
        <v>2413</v>
      </c>
      <c r="M345" s="47" t="s">
        <v>2414</v>
      </c>
      <c r="N345" s="47" t="s">
        <v>2415</v>
      </c>
      <c r="O345" s="47" t="s">
        <v>1891</v>
      </c>
      <c r="P345" s="47" t="s">
        <v>2413</v>
      </c>
      <c r="Q345" s="47" t="s">
        <v>2414</v>
      </c>
      <c r="R345" s="47" t="s">
        <v>2415</v>
      </c>
      <c r="S345" s="47" t="s">
        <v>1891</v>
      </c>
      <c r="T345" s="47" t="s">
        <v>1891</v>
      </c>
      <c r="U345" s="144"/>
      <c r="V345" s="144"/>
      <c r="W345" s="47" t="s">
        <v>1891</v>
      </c>
      <c r="X345" s="144"/>
      <c r="Y345" s="144"/>
      <c r="Z345" s="47">
        <v>68210010460</v>
      </c>
      <c r="AA345" s="144"/>
      <c r="AB345" s="144"/>
      <c r="AC345" s="47" t="s">
        <v>2410</v>
      </c>
      <c r="AD345" s="47" t="s">
        <v>1893</v>
      </c>
      <c r="AE345" s="144"/>
      <c r="AF345" s="4">
        <v>0</v>
      </c>
      <c r="AG345" s="4">
        <v>0</v>
      </c>
      <c r="AH345" s="4">
        <v>1</v>
      </c>
      <c r="AI345" s="47" t="s">
        <v>2721</v>
      </c>
      <c r="AJ345" s="47" t="s">
        <v>1934</v>
      </c>
      <c r="AK345" s="47">
        <v>1981</v>
      </c>
      <c r="AL345" s="47" t="s">
        <v>2722</v>
      </c>
      <c r="AM345" s="47" t="s">
        <v>1934</v>
      </c>
      <c r="AN345" s="47">
        <v>1985</v>
      </c>
      <c r="AO345" s="47">
        <v>356617713</v>
      </c>
      <c r="AP345" s="144"/>
      <c r="AQ345" s="144"/>
      <c r="AR345" s="144"/>
      <c r="AS345" s="144"/>
    </row>
    <row r="346" spans="1:45" ht="12.5">
      <c r="A346" s="4">
        <v>341</v>
      </c>
      <c r="B346" s="4" t="s">
        <v>270</v>
      </c>
      <c r="C346" s="4">
        <v>2102755588</v>
      </c>
      <c r="D346" s="4">
        <v>6801652289</v>
      </c>
      <c r="E346" s="148"/>
      <c r="F346" s="47" t="s">
        <v>1502</v>
      </c>
      <c r="G346" s="47" t="s">
        <v>1503</v>
      </c>
      <c r="H346" s="68" t="s">
        <v>375</v>
      </c>
      <c r="I346" s="142">
        <v>40284</v>
      </c>
      <c r="J346" s="47" t="s">
        <v>977</v>
      </c>
      <c r="K346" s="47">
        <v>68310000050</v>
      </c>
      <c r="L346" s="47" t="s">
        <v>2420</v>
      </c>
      <c r="M346" s="144"/>
      <c r="N346" s="47" t="s">
        <v>2421</v>
      </c>
      <c r="O346" s="47" t="s">
        <v>1891</v>
      </c>
      <c r="P346" s="47" t="s">
        <v>2420</v>
      </c>
      <c r="Q346" s="144"/>
      <c r="R346" s="47" t="s">
        <v>2421</v>
      </c>
      <c r="S346" s="47" t="s">
        <v>1891</v>
      </c>
      <c r="T346" s="47" t="s">
        <v>1891</v>
      </c>
      <c r="U346" s="144"/>
      <c r="V346" s="144"/>
      <c r="W346" s="317" t="s">
        <v>2723</v>
      </c>
      <c r="X346" s="318"/>
      <c r="Y346" s="318"/>
      <c r="Z346" s="47">
        <v>68310000050</v>
      </c>
      <c r="AA346" s="144"/>
      <c r="AB346" s="144"/>
      <c r="AC346" s="47" t="s">
        <v>1892</v>
      </c>
      <c r="AD346" s="47" t="s">
        <v>1893</v>
      </c>
      <c r="AE346" s="144"/>
      <c r="AF346" s="4">
        <v>0</v>
      </c>
      <c r="AG346" s="4">
        <v>0</v>
      </c>
      <c r="AH346" s="4">
        <v>0</v>
      </c>
      <c r="AI346" s="47" t="s">
        <v>2724</v>
      </c>
      <c r="AJ346" s="47" t="s">
        <v>1934</v>
      </c>
      <c r="AK346" s="47">
        <v>1990</v>
      </c>
      <c r="AL346" s="47" t="s">
        <v>2725</v>
      </c>
      <c r="AM346" s="47" t="s">
        <v>1934</v>
      </c>
      <c r="AN346" s="47">
        <v>1991</v>
      </c>
      <c r="AO346" s="47">
        <v>356216776</v>
      </c>
      <c r="AP346" s="144"/>
      <c r="AQ346" s="47">
        <v>356216776</v>
      </c>
      <c r="AR346" s="47">
        <v>327673787</v>
      </c>
      <c r="AS346" s="144"/>
    </row>
    <row r="347" spans="1:45" ht="12.5">
      <c r="A347" s="4">
        <v>342</v>
      </c>
      <c r="B347" s="4" t="s">
        <v>270</v>
      </c>
      <c r="C347" s="4">
        <v>2102106187</v>
      </c>
      <c r="D347" s="4">
        <v>6851186712</v>
      </c>
      <c r="E347" s="148"/>
      <c r="F347" s="47" t="s">
        <v>1215</v>
      </c>
      <c r="G347" s="47" t="s">
        <v>1504</v>
      </c>
      <c r="H347" s="68" t="s">
        <v>376</v>
      </c>
      <c r="I347" s="142">
        <v>40409</v>
      </c>
      <c r="J347" s="47" t="s">
        <v>982</v>
      </c>
      <c r="K347" s="47">
        <v>68210011988</v>
      </c>
      <c r="L347" s="47" t="s">
        <v>1994</v>
      </c>
      <c r="M347" s="144"/>
      <c r="N347" s="47" t="s">
        <v>1895</v>
      </c>
      <c r="O347" s="47" t="s">
        <v>1891</v>
      </c>
      <c r="P347" s="47" t="s">
        <v>1994</v>
      </c>
      <c r="Q347" s="144"/>
      <c r="R347" s="47" t="s">
        <v>1895</v>
      </c>
      <c r="S347" s="47" t="s">
        <v>1891</v>
      </c>
      <c r="T347" s="47" t="s">
        <v>1891</v>
      </c>
      <c r="U347" s="144"/>
      <c r="V347" s="144"/>
      <c r="W347" s="47" t="s">
        <v>1891</v>
      </c>
      <c r="X347" s="144"/>
      <c r="Y347" s="144"/>
      <c r="Z347" s="47">
        <v>68210011988</v>
      </c>
      <c r="AA347" s="144"/>
      <c r="AB347" s="144"/>
      <c r="AC347" s="47" t="s">
        <v>1892</v>
      </c>
      <c r="AD347" s="317" t="s">
        <v>2025</v>
      </c>
      <c r="AE347" s="318"/>
      <c r="AF347" s="4">
        <v>1</v>
      </c>
      <c r="AG347" s="4">
        <v>0</v>
      </c>
      <c r="AH347" s="4">
        <v>1</v>
      </c>
      <c r="AI347" s="47" t="s">
        <v>2726</v>
      </c>
      <c r="AJ347" s="47" t="s">
        <v>1934</v>
      </c>
      <c r="AK347" s="47">
        <v>1982</v>
      </c>
      <c r="AL347" s="47" t="s">
        <v>2727</v>
      </c>
      <c r="AM347" s="47" t="s">
        <v>1934</v>
      </c>
      <c r="AN347" s="47">
        <v>1989</v>
      </c>
      <c r="AO347" s="47">
        <v>325820713</v>
      </c>
      <c r="AP347" s="144"/>
      <c r="AQ347" s="144"/>
      <c r="AR347" s="47">
        <v>325820713</v>
      </c>
      <c r="AS347" s="144"/>
    </row>
    <row r="348" spans="1:45" ht="12.5">
      <c r="A348" s="4">
        <v>343</v>
      </c>
      <c r="B348" s="4" t="s">
        <v>270</v>
      </c>
      <c r="C348" s="4">
        <v>2106686608</v>
      </c>
      <c r="D348" s="4">
        <v>6865100613</v>
      </c>
      <c r="E348" s="148"/>
      <c r="F348" s="47" t="s">
        <v>1143</v>
      </c>
      <c r="G348" s="47" t="s">
        <v>1505</v>
      </c>
      <c r="H348" s="68" t="s">
        <v>377</v>
      </c>
      <c r="I348" s="142">
        <v>40440</v>
      </c>
      <c r="J348" s="47" t="s">
        <v>977</v>
      </c>
      <c r="K348" s="47">
        <v>68310011244</v>
      </c>
      <c r="L348" s="47" t="s">
        <v>2728</v>
      </c>
      <c r="M348" s="144"/>
      <c r="N348" s="47" t="s">
        <v>2309</v>
      </c>
      <c r="O348" s="47" t="s">
        <v>1891</v>
      </c>
      <c r="P348" s="47" t="s">
        <v>2728</v>
      </c>
      <c r="Q348" s="144"/>
      <c r="R348" s="47" t="s">
        <v>2309</v>
      </c>
      <c r="S348" s="47" t="s">
        <v>1891</v>
      </c>
      <c r="T348" s="47" t="s">
        <v>1891</v>
      </c>
      <c r="U348" s="144"/>
      <c r="V348" s="144"/>
      <c r="W348" s="47" t="s">
        <v>1891</v>
      </c>
      <c r="X348" s="144"/>
      <c r="Y348" s="144"/>
      <c r="Z348" s="47">
        <v>68310011244</v>
      </c>
      <c r="AA348" s="144"/>
      <c r="AB348" s="144"/>
      <c r="AC348" s="47" t="s">
        <v>1892</v>
      </c>
      <c r="AD348" s="47" t="s">
        <v>1893</v>
      </c>
      <c r="AE348" s="144"/>
      <c r="AF348" s="4">
        <v>0</v>
      </c>
      <c r="AG348" s="4">
        <v>0</v>
      </c>
      <c r="AH348" s="4">
        <v>1</v>
      </c>
      <c r="AI348" s="47" t="s">
        <v>2729</v>
      </c>
      <c r="AJ348" s="47" t="s">
        <v>1943</v>
      </c>
      <c r="AK348" s="47">
        <v>1979</v>
      </c>
      <c r="AL348" s="47" t="s">
        <v>2730</v>
      </c>
      <c r="AM348" s="47" t="s">
        <v>1943</v>
      </c>
      <c r="AN348" s="47">
        <v>1978</v>
      </c>
      <c r="AO348" s="47">
        <v>333828100</v>
      </c>
      <c r="AP348" s="144"/>
      <c r="AQ348" s="144"/>
      <c r="AR348" s="144"/>
      <c r="AS348" s="144"/>
    </row>
    <row r="349" spans="1:45" ht="12.5">
      <c r="A349" s="4">
        <v>344</v>
      </c>
      <c r="B349" s="4" t="s">
        <v>270</v>
      </c>
      <c r="C349" s="4">
        <v>2001272118</v>
      </c>
      <c r="D349" s="4">
        <v>6855232701</v>
      </c>
      <c r="E349" s="148"/>
      <c r="F349" s="47" t="s">
        <v>1506</v>
      </c>
      <c r="G349" s="47" t="s">
        <v>1507</v>
      </c>
      <c r="H349" s="68" t="s">
        <v>378</v>
      </c>
      <c r="I349" s="142">
        <v>40440</v>
      </c>
      <c r="J349" s="47" t="s">
        <v>977</v>
      </c>
      <c r="K349" s="47">
        <v>68310010424</v>
      </c>
      <c r="L349" s="47" t="s">
        <v>2704</v>
      </c>
      <c r="M349" s="47" t="s">
        <v>2701</v>
      </c>
      <c r="N349" s="47" t="s">
        <v>2328</v>
      </c>
      <c r="O349" s="47" t="s">
        <v>1891</v>
      </c>
      <c r="P349" s="47" t="s">
        <v>2704</v>
      </c>
      <c r="Q349" s="47" t="s">
        <v>2701</v>
      </c>
      <c r="R349" s="47" t="s">
        <v>2328</v>
      </c>
      <c r="S349" s="47" t="s">
        <v>1891</v>
      </c>
      <c r="T349" s="47" t="s">
        <v>1891</v>
      </c>
      <c r="U349" s="144"/>
      <c r="V349" s="144"/>
      <c r="W349" s="47" t="s">
        <v>1891</v>
      </c>
      <c r="X349" s="144"/>
      <c r="Y349" s="144"/>
      <c r="Z349" s="47">
        <v>68310010424</v>
      </c>
      <c r="AA349" s="144"/>
      <c r="AB349" s="144"/>
      <c r="AC349" s="47" t="s">
        <v>2410</v>
      </c>
      <c r="AD349" s="317" t="s">
        <v>2025</v>
      </c>
      <c r="AE349" s="318"/>
      <c r="AF349" s="4">
        <v>0</v>
      </c>
      <c r="AG349" s="4">
        <v>0</v>
      </c>
      <c r="AH349" s="4">
        <v>1</v>
      </c>
      <c r="AI349" s="47" t="s">
        <v>2731</v>
      </c>
      <c r="AJ349" s="47" t="s">
        <v>1934</v>
      </c>
      <c r="AK349" s="47">
        <v>1983</v>
      </c>
      <c r="AL349" s="47" t="s">
        <v>2732</v>
      </c>
      <c r="AM349" s="47" t="s">
        <v>1934</v>
      </c>
      <c r="AN349" s="47">
        <v>1980</v>
      </c>
      <c r="AO349" s="47">
        <v>915314552</v>
      </c>
      <c r="AP349" s="144"/>
      <c r="AQ349" s="47">
        <v>915314552</v>
      </c>
      <c r="AR349" s="47">
        <v>915314552</v>
      </c>
      <c r="AS349" s="144"/>
    </row>
    <row r="350" spans="1:45" ht="12.5">
      <c r="A350" s="4">
        <v>345</v>
      </c>
      <c r="B350" s="4" t="s">
        <v>270</v>
      </c>
      <c r="C350" s="4">
        <v>2106295190</v>
      </c>
      <c r="D350" s="4">
        <v>6865571298</v>
      </c>
      <c r="E350" s="148"/>
      <c r="F350" s="47" t="s">
        <v>1143</v>
      </c>
      <c r="G350" s="47" t="s">
        <v>1508</v>
      </c>
      <c r="H350" s="68" t="s">
        <v>379</v>
      </c>
      <c r="I350" s="142">
        <v>40316</v>
      </c>
      <c r="J350" s="47" t="s">
        <v>982</v>
      </c>
      <c r="K350" s="47">
        <v>68210003124</v>
      </c>
      <c r="L350" s="47" t="s">
        <v>2733</v>
      </c>
      <c r="M350" s="47" t="s">
        <v>2733</v>
      </c>
      <c r="N350" s="47" t="s">
        <v>2309</v>
      </c>
      <c r="O350" s="47" t="s">
        <v>1891</v>
      </c>
      <c r="P350" s="47" t="s">
        <v>2733</v>
      </c>
      <c r="Q350" s="47" t="s">
        <v>2733</v>
      </c>
      <c r="R350" s="47" t="s">
        <v>2309</v>
      </c>
      <c r="S350" s="47" t="s">
        <v>1891</v>
      </c>
      <c r="T350" s="47" t="s">
        <v>1891</v>
      </c>
      <c r="U350" s="144"/>
      <c r="V350" s="144"/>
      <c r="W350" s="47" t="s">
        <v>1891</v>
      </c>
      <c r="X350" s="144"/>
      <c r="Y350" s="144"/>
      <c r="Z350" s="47">
        <v>68210003124</v>
      </c>
      <c r="AA350" s="149">
        <v>45527</v>
      </c>
      <c r="AB350" s="47" t="s">
        <v>2564</v>
      </c>
      <c r="AC350" s="47" t="s">
        <v>1937</v>
      </c>
      <c r="AD350" s="317" t="s">
        <v>2025</v>
      </c>
      <c r="AE350" s="318"/>
      <c r="AF350" s="4">
        <v>0</v>
      </c>
      <c r="AG350" s="4">
        <v>0</v>
      </c>
      <c r="AH350" s="4">
        <v>0</v>
      </c>
      <c r="AI350" s="144"/>
      <c r="AJ350" s="144"/>
      <c r="AK350" s="144"/>
      <c r="AL350" s="47" t="s">
        <v>2734</v>
      </c>
      <c r="AM350" s="47" t="s">
        <v>1950</v>
      </c>
      <c r="AN350" s="144"/>
      <c r="AO350" s="47">
        <v>329031401</v>
      </c>
      <c r="AP350" s="144"/>
      <c r="AQ350" s="144"/>
      <c r="AR350" s="144"/>
      <c r="AS350" s="144"/>
    </row>
    <row r="351" spans="1:45" ht="12.5">
      <c r="A351" s="4">
        <v>346</v>
      </c>
      <c r="B351" s="4" t="s">
        <v>270</v>
      </c>
      <c r="C351" s="4">
        <v>2102518322</v>
      </c>
      <c r="D351" s="4">
        <v>6888254162</v>
      </c>
      <c r="E351" s="148"/>
      <c r="F351" s="47" t="s">
        <v>1509</v>
      </c>
      <c r="G351" s="47" t="s">
        <v>1055</v>
      </c>
      <c r="H351" s="68" t="s">
        <v>380</v>
      </c>
      <c r="I351" s="142">
        <v>40189</v>
      </c>
      <c r="J351" s="47" t="s">
        <v>977</v>
      </c>
      <c r="K351" s="47">
        <v>68310001862</v>
      </c>
      <c r="L351" s="47" t="s">
        <v>2428</v>
      </c>
      <c r="M351" s="47" t="s">
        <v>2428</v>
      </c>
      <c r="N351" s="47" t="s">
        <v>2421</v>
      </c>
      <c r="O351" s="47" t="s">
        <v>1891</v>
      </c>
      <c r="P351" s="47" t="s">
        <v>2428</v>
      </c>
      <c r="Q351" s="47" t="s">
        <v>2428</v>
      </c>
      <c r="R351" s="47" t="s">
        <v>2421</v>
      </c>
      <c r="S351" s="47" t="s">
        <v>1891</v>
      </c>
      <c r="T351" s="47" t="s">
        <v>1891</v>
      </c>
      <c r="U351" s="144"/>
      <c r="V351" s="144"/>
      <c r="W351" s="47" t="s">
        <v>1891</v>
      </c>
      <c r="X351" s="47" t="s">
        <v>2421</v>
      </c>
      <c r="Y351" s="47" t="s">
        <v>1891</v>
      </c>
      <c r="Z351" s="47">
        <v>68310001862</v>
      </c>
      <c r="AA351" s="144"/>
      <c r="AB351" s="144"/>
      <c r="AC351" s="47" t="s">
        <v>1892</v>
      </c>
      <c r="AD351" s="317" t="s">
        <v>2025</v>
      </c>
      <c r="AE351" s="318"/>
      <c r="AF351" s="4">
        <v>0</v>
      </c>
      <c r="AG351" s="4">
        <v>0</v>
      </c>
      <c r="AH351" s="4">
        <v>1</v>
      </c>
      <c r="AI351" s="47" t="s">
        <v>2735</v>
      </c>
      <c r="AJ351" s="47" t="s">
        <v>1934</v>
      </c>
      <c r="AK351" s="47">
        <v>1981</v>
      </c>
      <c r="AL351" s="47" t="s">
        <v>2736</v>
      </c>
      <c r="AM351" s="47" t="s">
        <v>1934</v>
      </c>
      <c r="AN351" s="47">
        <v>1982</v>
      </c>
      <c r="AO351" s="47">
        <v>339438061</v>
      </c>
      <c r="AP351" s="144"/>
      <c r="AQ351" s="47">
        <v>971334976</v>
      </c>
      <c r="AR351" s="47">
        <v>328701867</v>
      </c>
      <c r="AS351" s="144"/>
    </row>
    <row r="352" spans="1:45" ht="12.5">
      <c r="A352" s="4">
        <v>347</v>
      </c>
      <c r="B352" s="4" t="s">
        <v>270</v>
      </c>
      <c r="C352" s="4">
        <v>2102597625</v>
      </c>
      <c r="D352" s="4">
        <v>6864706796</v>
      </c>
      <c r="E352" s="148"/>
      <c r="F352" s="47" t="s">
        <v>1510</v>
      </c>
      <c r="G352" s="47" t="s">
        <v>1242</v>
      </c>
      <c r="H352" s="68" t="s">
        <v>381</v>
      </c>
      <c r="I352" s="142">
        <v>40192</v>
      </c>
      <c r="J352" s="47" t="s">
        <v>977</v>
      </c>
      <c r="K352" s="47">
        <v>68310004869</v>
      </c>
      <c r="L352" s="47" t="s">
        <v>2737</v>
      </c>
      <c r="M352" s="144"/>
      <c r="N352" s="47" t="s">
        <v>2342</v>
      </c>
      <c r="O352" s="47" t="s">
        <v>1891</v>
      </c>
      <c r="P352" s="47" t="s">
        <v>2737</v>
      </c>
      <c r="Q352" s="144"/>
      <c r="R352" s="47" t="s">
        <v>2342</v>
      </c>
      <c r="S352" s="47" t="s">
        <v>1891</v>
      </c>
      <c r="T352" s="47" t="s">
        <v>1891</v>
      </c>
      <c r="U352" s="144"/>
      <c r="V352" s="144"/>
      <c r="W352" s="47" t="s">
        <v>1891</v>
      </c>
      <c r="X352" s="47" t="s">
        <v>2342</v>
      </c>
      <c r="Y352" s="47" t="s">
        <v>1891</v>
      </c>
      <c r="Z352" s="47">
        <v>68310004869</v>
      </c>
      <c r="AA352" s="144"/>
      <c r="AB352" s="144"/>
      <c r="AC352" s="47" t="s">
        <v>1232</v>
      </c>
      <c r="AD352" s="47" t="s">
        <v>1893</v>
      </c>
      <c r="AE352" s="144"/>
      <c r="AF352" s="4">
        <v>0</v>
      </c>
      <c r="AG352" s="4">
        <v>0</v>
      </c>
      <c r="AH352" s="4">
        <v>1</v>
      </c>
      <c r="AI352" s="47" t="s">
        <v>2738</v>
      </c>
      <c r="AJ352" s="47" t="s">
        <v>1934</v>
      </c>
      <c r="AK352" s="47">
        <v>1990</v>
      </c>
      <c r="AL352" s="47" t="s">
        <v>2739</v>
      </c>
      <c r="AM352" s="47" t="s">
        <v>1934</v>
      </c>
      <c r="AN352" s="47">
        <v>1993</v>
      </c>
      <c r="AO352" s="47">
        <v>394946531</v>
      </c>
      <c r="AP352" s="144"/>
      <c r="AQ352" s="144"/>
      <c r="AR352" s="47">
        <v>394946531</v>
      </c>
      <c r="AS352" s="144"/>
    </row>
    <row r="353" spans="1:45" ht="12.5">
      <c r="A353" s="4">
        <v>348</v>
      </c>
      <c r="B353" s="4" t="s">
        <v>270</v>
      </c>
      <c r="C353" s="4">
        <v>2104298687</v>
      </c>
      <c r="D353" s="4">
        <v>6865202366</v>
      </c>
      <c r="E353" s="148"/>
      <c r="F353" s="47" t="s">
        <v>1236</v>
      </c>
      <c r="G353" s="47" t="s">
        <v>1511</v>
      </c>
      <c r="H353" s="68" t="s">
        <v>382</v>
      </c>
      <c r="I353" s="142">
        <v>40393</v>
      </c>
      <c r="J353" s="47" t="s">
        <v>977</v>
      </c>
      <c r="K353" s="47">
        <v>68310002360</v>
      </c>
      <c r="L353" s="144"/>
      <c r="M353" s="47" t="s">
        <v>2740</v>
      </c>
      <c r="N353" s="47" t="s">
        <v>2741</v>
      </c>
      <c r="O353" s="47" t="s">
        <v>1891</v>
      </c>
      <c r="P353" s="144"/>
      <c r="Q353" s="47" t="s">
        <v>2740</v>
      </c>
      <c r="R353" s="47" t="s">
        <v>2741</v>
      </c>
      <c r="S353" s="47" t="s">
        <v>1891</v>
      </c>
      <c r="T353" s="47" t="s">
        <v>1891</v>
      </c>
      <c r="U353" s="144"/>
      <c r="V353" s="144"/>
      <c r="W353" s="144"/>
      <c r="X353" s="144"/>
      <c r="Y353" s="144"/>
      <c r="Z353" s="47">
        <v>68310002360</v>
      </c>
      <c r="AA353" s="150">
        <v>45639</v>
      </c>
      <c r="AB353" s="47" t="s">
        <v>2375</v>
      </c>
      <c r="AC353" s="47" t="s">
        <v>1892</v>
      </c>
      <c r="AD353" s="47" t="s">
        <v>1893</v>
      </c>
      <c r="AE353" s="144"/>
      <c r="AF353" s="4">
        <v>0</v>
      </c>
      <c r="AG353" s="4">
        <v>0</v>
      </c>
      <c r="AH353" s="4">
        <v>1</v>
      </c>
      <c r="AI353" s="47" t="s">
        <v>2742</v>
      </c>
      <c r="AJ353" s="47" t="s">
        <v>1934</v>
      </c>
      <c r="AK353" s="47">
        <v>1968</v>
      </c>
      <c r="AL353" s="47" t="s">
        <v>2743</v>
      </c>
      <c r="AM353" s="47" t="s">
        <v>1934</v>
      </c>
      <c r="AN353" s="47">
        <v>1971</v>
      </c>
      <c r="AO353" s="47">
        <v>963628202</v>
      </c>
      <c r="AP353" s="144"/>
      <c r="AQ353" s="144"/>
      <c r="AR353" s="144"/>
      <c r="AS353" s="144"/>
    </row>
    <row r="354" spans="1:45" ht="12.5">
      <c r="A354" s="4">
        <v>349</v>
      </c>
      <c r="B354" s="4" t="s">
        <v>270</v>
      </c>
      <c r="C354" s="4">
        <v>2104298771</v>
      </c>
      <c r="D354" s="4">
        <v>6802503365</v>
      </c>
      <c r="E354" s="148"/>
      <c r="F354" s="47" t="s">
        <v>331</v>
      </c>
      <c r="G354" s="47" t="s">
        <v>1003</v>
      </c>
      <c r="H354" s="68" t="s">
        <v>383</v>
      </c>
      <c r="I354" s="142">
        <v>40433</v>
      </c>
      <c r="J354" s="47" t="s">
        <v>977</v>
      </c>
      <c r="K354" s="47">
        <v>68310000684</v>
      </c>
      <c r="L354" s="144"/>
      <c r="M354" s="47" t="s">
        <v>2513</v>
      </c>
      <c r="N354" s="47" t="s">
        <v>2388</v>
      </c>
      <c r="O354" s="47" t="s">
        <v>1891</v>
      </c>
      <c r="P354" s="144"/>
      <c r="Q354" s="47" t="s">
        <v>2513</v>
      </c>
      <c r="R354" s="47" t="s">
        <v>2388</v>
      </c>
      <c r="S354" s="47" t="s">
        <v>1891</v>
      </c>
      <c r="T354" s="47" t="s">
        <v>1891</v>
      </c>
      <c r="U354" s="144"/>
      <c r="V354" s="144"/>
      <c r="W354" s="144"/>
      <c r="X354" s="144"/>
      <c r="Y354" s="144"/>
      <c r="Z354" s="47">
        <v>68310000684</v>
      </c>
      <c r="AA354" s="149">
        <v>45531</v>
      </c>
      <c r="AB354" s="47" t="s">
        <v>2314</v>
      </c>
      <c r="AC354" s="47" t="s">
        <v>1892</v>
      </c>
      <c r="AD354" s="47" t="s">
        <v>1893</v>
      </c>
      <c r="AE354" s="144"/>
      <c r="AF354" s="4">
        <v>0</v>
      </c>
      <c r="AG354" s="4">
        <v>0</v>
      </c>
      <c r="AH354" s="4">
        <v>1</v>
      </c>
      <c r="AI354" s="47" t="s">
        <v>2744</v>
      </c>
      <c r="AJ354" s="47" t="s">
        <v>1934</v>
      </c>
      <c r="AK354" s="47">
        <v>1987</v>
      </c>
      <c r="AL354" s="47" t="s">
        <v>2419</v>
      </c>
      <c r="AM354" s="47" t="s">
        <v>1934</v>
      </c>
      <c r="AN354" s="47">
        <v>1990</v>
      </c>
      <c r="AO354" s="47">
        <v>377029806</v>
      </c>
      <c r="AP354" s="144"/>
      <c r="AQ354" s="144"/>
      <c r="AR354" s="47">
        <v>387156911</v>
      </c>
      <c r="AS354" s="144"/>
    </row>
    <row r="355" spans="1:45" ht="12.5">
      <c r="A355" s="4">
        <v>350</v>
      </c>
      <c r="B355" s="4" t="s">
        <v>270</v>
      </c>
      <c r="C355" s="4">
        <v>2001313450</v>
      </c>
      <c r="D355" s="4">
        <v>6859225536</v>
      </c>
      <c r="E355" s="148"/>
      <c r="F355" s="47" t="s">
        <v>1512</v>
      </c>
      <c r="G355" s="47" t="s">
        <v>1117</v>
      </c>
      <c r="H355" s="68" t="s">
        <v>384</v>
      </c>
      <c r="I355" s="142">
        <v>40380</v>
      </c>
      <c r="J355" s="47" t="s">
        <v>977</v>
      </c>
      <c r="K355" s="47">
        <v>68310011184</v>
      </c>
      <c r="L355" s="47" t="s">
        <v>2326</v>
      </c>
      <c r="M355" s="47" t="s">
        <v>2327</v>
      </c>
      <c r="N355" s="47" t="s">
        <v>2328</v>
      </c>
      <c r="O355" s="47" t="s">
        <v>1891</v>
      </c>
      <c r="P355" s="47" t="s">
        <v>2326</v>
      </c>
      <c r="Q355" s="47" t="s">
        <v>2327</v>
      </c>
      <c r="R355" s="47" t="s">
        <v>2328</v>
      </c>
      <c r="S355" s="47" t="s">
        <v>1891</v>
      </c>
      <c r="T355" s="47" t="s">
        <v>1891</v>
      </c>
      <c r="U355" s="144"/>
      <c r="V355" s="144"/>
      <c r="W355" s="47" t="s">
        <v>1891</v>
      </c>
      <c r="X355" s="144"/>
      <c r="Y355" s="144"/>
      <c r="Z355" s="47">
        <v>68310011184</v>
      </c>
      <c r="AA355" s="144"/>
      <c r="AB355" s="144"/>
      <c r="AC355" s="47" t="s">
        <v>1892</v>
      </c>
      <c r="AD355" s="47" t="s">
        <v>2018</v>
      </c>
      <c r="AE355" s="144"/>
      <c r="AF355" s="4">
        <v>0</v>
      </c>
      <c r="AG355" s="4">
        <v>0</v>
      </c>
      <c r="AH355" s="4">
        <v>1</v>
      </c>
      <c r="AI355" s="47" t="s">
        <v>2745</v>
      </c>
      <c r="AJ355" s="47" t="s">
        <v>1950</v>
      </c>
      <c r="AK355" s="47">
        <v>1973</v>
      </c>
      <c r="AL355" s="47" t="s">
        <v>2746</v>
      </c>
      <c r="AM355" s="47" t="s">
        <v>1950</v>
      </c>
      <c r="AN355" s="47">
        <v>1984</v>
      </c>
      <c r="AO355" s="47">
        <v>397569463</v>
      </c>
      <c r="AP355" s="144"/>
      <c r="AQ355" s="144"/>
      <c r="AR355" s="144"/>
      <c r="AS355" s="144"/>
    </row>
    <row r="356" spans="1:45" ht="12.5">
      <c r="A356" s="4">
        <v>351</v>
      </c>
      <c r="B356" s="4" t="s">
        <v>270</v>
      </c>
      <c r="C356" s="4">
        <v>2102752808</v>
      </c>
      <c r="D356" s="4">
        <v>6864703880</v>
      </c>
      <c r="E356" s="148"/>
      <c r="F356" s="47" t="s">
        <v>1483</v>
      </c>
      <c r="G356" s="47" t="s">
        <v>1513</v>
      </c>
      <c r="H356" s="68" t="s">
        <v>385</v>
      </c>
      <c r="I356" s="142">
        <v>40224</v>
      </c>
      <c r="J356" s="47" t="s">
        <v>977</v>
      </c>
      <c r="K356" s="47">
        <v>68310005538</v>
      </c>
      <c r="L356" s="47" t="s">
        <v>2321</v>
      </c>
      <c r="M356" s="144"/>
      <c r="N356" s="47" t="s">
        <v>2322</v>
      </c>
      <c r="O356" s="47" t="s">
        <v>1891</v>
      </c>
      <c r="P356" s="47" t="s">
        <v>2321</v>
      </c>
      <c r="Q356" s="144"/>
      <c r="R356" s="47" t="s">
        <v>2322</v>
      </c>
      <c r="S356" s="47" t="s">
        <v>1891</v>
      </c>
      <c r="T356" s="47" t="s">
        <v>1891</v>
      </c>
      <c r="U356" s="144"/>
      <c r="V356" s="144"/>
      <c r="W356" s="317" t="s">
        <v>2747</v>
      </c>
      <c r="X356" s="318"/>
      <c r="Y356" s="318"/>
      <c r="Z356" s="47">
        <v>68310005538</v>
      </c>
      <c r="AA356" s="144"/>
      <c r="AB356" s="144"/>
      <c r="AC356" s="47" t="s">
        <v>2410</v>
      </c>
      <c r="AD356" s="47" t="s">
        <v>1893</v>
      </c>
      <c r="AE356" s="144"/>
      <c r="AF356" s="4">
        <v>0</v>
      </c>
      <c r="AG356" s="4">
        <v>0</v>
      </c>
      <c r="AH356" s="4">
        <v>0</v>
      </c>
      <c r="AI356" s="47" t="s">
        <v>781</v>
      </c>
      <c r="AJ356" s="47" t="s">
        <v>1934</v>
      </c>
      <c r="AK356" s="47">
        <v>1989</v>
      </c>
      <c r="AL356" s="47" t="s">
        <v>2748</v>
      </c>
      <c r="AM356" s="47" t="s">
        <v>1934</v>
      </c>
      <c r="AN356" s="47">
        <v>1994</v>
      </c>
      <c r="AO356" s="47">
        <v>961257440</v>
      </c>
      <c r="AP356" s="144"/>
      <c r="AQ356" s="47">
        <v>961257440</v>
      </c>
      <c r="AR356" s="144"/>
      <c r="AS356" s="144"/>
    </row>
    <row r="357" spans="1:45" ht="12.5">
      <c r="A357" s="4">
        <v>352</v>
      </c>
      <c r="B357" s="4" t="s">
        <v>270</v>
      </c>
      <c r="C357" s="4">
        <v>2102105166</v>
      </c>
      <c r="D357" s="4">
        <v>6865524193</v>
      </c>
      <c r="E357" s="148"/>
      <c r="F357" s="47" t="s">
        <v>1514</v>
      </c>
      <c r="G357" s="47" t="s">
        <v>1429</v>
      </c>
      <c r="H357" s="68" t="s">
        <v>386</v>
      </c>
      <c r="I357" s="143">
        <v>40475</v>
      </c>
      <c r="J357" s="47" t="s">
        <v>977</v>
      </c>
      <c r="K357" s="47">
        <v>68310001863</v>
      </c>
      <c r="L357" s="47" t="s">
        <v>1901</v>
      </c>
      <c r="M357" s="144"/>
      <c r="N357" s="47" t="s">
        <v>1897</v>
      </c>
      <c r="O357" s="47" t="s">
        <v>1891</v>
      </c>
      <c r="P357" s="47" t="s">
        <v>1901</v>
      </c>
      <c r="Q357" s="144"/>
      <c r="R357" s="47" t="s">
        <v>1897</v>
      </c>
      <c r="S357" s="47" t="s">
        <v>1891</v>
      </c>
      <c r="T357" s="47" t="s">
        <v>1891</v>
      </c>
      <c r="U357" s="47" t="s">
        <v>1897</v>
      </c>
      <c r="V357" s="47" t="s">
        <v>1891</v>
      </c>
      <c r="W357" s="47" t="s">
        <v>2749</v>
      </c>
      <c r="X357" s="47" t="s">
        <v>1897</v>
      </c>
      <c r="Y357" s="47" t="s">
        <v>1891</v>
      </c>
      <c r="Z357" s="47">
        <v>68310001863</v>
      </c>
      <c r="AA357" s="144"/>
      <c r="AB357" s="144"/>
      <c r="AC357" s="47" t="s">
        <v>1232</v>
      </c>
      <c r="AD357" s="47" t="s">
        <v>2018</v>
      </c>
      <c r="AE357" s="144"/>
      <c r="AF357" s="4">
        <v>0</v>
      </c>
      <c r="AG357" s="4">
        <v>0</v>
      </c>
      <c r="AH357" s="4">
        <v>1</v>
      </c>
      <c r="AI357" s="47" t="s">
        <v>2750</v>
      </c>
      <c r="AJ357" s="47" t="s">
        <v>2751</v>
      </c>
      <c r="AK357" s="47">
        <v>1983</v>
      </c>
      <c r="AL357" s="47" t="s">
        <v>2752</v>
      </c>
      <c r="AM357" s="47" t="s">
        <v>1939</v>
      </c>
      <c r="AN357" s="47">
        <v>1986</v>
      </c>
      <c r="AO357" s="47">
        <v>342685328</v>
      </c>
      <c r="AP357" s="144"/>
      <c r="AQ357" s="144"/>
      <c r="AR357" s="47">
        <v>848511722</v>
      </c>
      <c r="AS357" s="144"/>
    </row>
    <row r="358" spans="1:45" ht="12.5">
      <c r="A358" s="4">
        <v>353</v>
      </c>
      <c r="B358" s="4" t="s">
        <v>270</v>
      </c>
      <c r="C358" s="4">
        <v>2001251611</v>
      </c>
      <c r="D358" s="4">
        <v>6838368500</v>
      </c>
      <c r="E358" s="148"/>
      <c r="F358" s="47" t="s">
        <v>1515</v>
      </c>
      <c r="G358" s="47" t="s">
        <v>1359</v>
      </c>
      <c r="H358" s="68" t="s">
        <v>387</v>
      </c>
      <c r="I358" s="142">
        <v>40363</v>
      </c>
      <c r="J358" s="47" t="s">
        <v>977</v>
      </c>
      <c r="K358" s="47">
        <v>68310009361</v>
      </c>
      <c r="L358" s="47" t="s">
        <v>2753</v>
      </c>
      <c r="M358" s="144"/>
      <c r="N358" s="47" t="s">
        <v>2476</v>
      </c>
      <c r="O358" s="47" t="s">
        <v>1891</v>
      </c>
      <c r="P358" s="47" t="s">
        <v>2753</v>
      </c>
      <c r="Q358" s="47" t="s">
        <v>2754</v>
      </c>
      <c r="R358" s="47" t="s">
        <v>2476</v>
      </c>
      <c r="S358" s="47" t="s">
        <v>1891</v>
      </c>
      <c r="T358" s="47" t="s">
        <v>1891</v>
      </c>
      <c r="U358" s="144"/>
      <c r="V358" s="144"/>
      <c r="W358" s="47" t="s">
        <v>2440</v>
      </c>
      <c r="X358" s="144"/>
      <c r="Y358" s="144"/>
      <c r="Z358" s="47">
        <v>68310009361</v>
      </c>
      <c r="AA358" s="144"/>
      <c r="AB358" s="144"/>
      <c r="AC358" s="47" t="s">
        <v>2381</v>
      </c>
      <c r="AD358" s="47" t="s">
        <v>1893</v>
      </c>
      <c r="AE358" s="144"/>
      <c r="AF358" s="4">
        <v>0</v>
      </c>
      <c r="AG358" s="4">
        <v>0</v>
      </c>
      <c r="AH358" s="4">
        <v>0</v>
      </c>
      <c r="AI358" s="47" t="s">
        <v>2755</v>
      </c>
      <c r="AJ358" s="47" t="s">
        <v>1934</v>
      </c>
      <c r="AK358" s="47">
        <v>1969</v>
      </c>
      <c r="AL358" s="47" t="s">
        <v>2756</v>
      </c>
      <c r="AM358" s="47" t="s">
        <v>1934</v>
      </c>
      <c r="AN358" s="47">
        <v>1979</v>
      </c>
      <c r="AO358" s="47">
        <v>967650925</v>
      </c>
      <c r="AP358" s="144"/>
      <c r="AQ358" s="144"/>
      <c r="AR358" s="144"/>
      <c r="AS358" s="144"/>
    </row>
    <row r="359" spans="1:45" ht="12.5">
      <c r="A359" s="4">
        <v>354</v>
      </c>
      <c r="B359" s="4" t="s">
        <v>270</v>
      </c>
      <c r="C359" s="4">
        <v>2106686361</v>
      </c>
      <c r="D359" s="4">
        <v>6865107014</v>
      </c>
      <c r="E359" s="148"/>
      <c r="F359" s="47" t="s">
        <v>1516</v>
      </c>
      <c r="G359" s="47" t="s">
        <v>1434</v>
      </c>
      <c r="H359" s="68" t="s">
        <v>388</v>
      </c>
      <c r="I359" s="142">
        <v>40289</v>
      </c>
      <c r="J359" s="47" t="s">
        <v>982</v>
      </c>
      <c r="K359" s="47">
        <v>68210008124</v>
      </c>
      <c r="L359" s="47" t="s">
        <v>2757</v>
      </c>
      <c r="M359" s="144"/>
      <c r="N359" s="47" t="s">
        <v>2309</v>
      </c>
      <c r="O359" s="47" t="s">
        <v>1891</v>
      </c>
      <c r="P359" s="47" t="s">
        <v>2757</v>
      </c>
      <c r="Q359" s="144"/>
      <c r="R359" s="47" t="s">
        <v>2309</v>
      </c>
      <c r="S359" s="47" t="s">
        <v>1891</v>
      </c>
      <c r="T359" s="47" t="s">
        <v>1891</v>
      </c>
      <c r="U359" s="144"/>
      <c r="V359" s="144"/>
      <c r="W359" s="47" t="s">
        <v>2380</v>
      </c>
      <c r="X359" s="144"/>
      <c r="Y359" s="144"/>
      <c r="Z359" s="47">
        <v>68210008124</v>
      </c>
      <c r="AA359" s="144"/>
      <c r="AB359" s="144"/>
      <c r="AC359" s="47" t="s">
        <v>1920</v>
      </c>
      <c r="AD359" s="47" t="s">
        <v>1893</v>
      </c>
      <c r="AE359" s="144"/>
      <c r="AF359" s="4">
        <v>0</v>
      </c>
      <c r="AG359" s="4">
        <v>0</v>
      </c>
      <c r="AH359" s="4">
        <v>1</v>
      </c>
      <c r="AI359" s="47" t="s">
        <v>2758</v>
      </c>
      <c r="AJ359" s="47" t="s">
        <v>1939</v>
      </c>
      <c r="AK359" s="47">
        <v>1984</v>
      </c>
      <c r="AL359" s="47" t="s">
        <v>2759</v>
      </c>
      <c r="AM359" s="47" t="s">
        <v>1939</v>
      </c>
      <c r="AN359" s="47">
        <v>1987</v>
      </c>
      <c r="AO359" s="47">
        <v>972492423</v>
      </c>
      <c r="AP359" s="144"/>
      <c r="AQ359" s="47">
        <v>972492423</v>
      </c>
      <c r="AR359" s="47">
        <v>972492423</v>
      </c>
      <c r="AS359" s="144"/>
    </row>
    <row r="360" spans="1:45" ht="12.5">
      <c r="A360" s="4">
        <v>355</v>
      </c>
      <c r="B360" s="4" t="s">
        <v>270</v>
      </c>
      <c r="C360" s="4">
        <v>2106292058</v>
      </c>
      <c r="D360" s="4">
        <v>6865571305</v>
      </c>
      <c r="E360" s="148"/>
      <c r="F360" s="47" t="s">
        <v>1143</v>
      </c>
      <c r="G360" s="47" t="s">
        <v>1517</v>
      </c>
      <c r="H360" s="68" t="s">
        <v>389</v>
      </c>
      <c r="I360" s="142">
        <v>40230</v>
      </c>
      <c r="J360" s="47" t="s">
        <v>977</v>
      </c>
      <c r="K360" s="47">
        <v>68310011108</v>
      </c>
      <c r="L360" s="47" t="s">
        <v>2733</v>
      </c>
      <c r="M360" s="47" t="s">
        <v>2733</v>
      </c>
      <c r="N360" s="47" t="s">
        <v>2309</v>
      </c>
      <c r="O360" s="47" t="s">
        <v>1891</v>
      </c>
      <c r="P360" s="47" t="s">
        <v>2733</v>
      </c>
      <c r="Q360" s="47" t="s">
        <v>2733</v>
      </c>
      <c r="R360" s="47" t="s">
        <v>2309</v>
      </c>
      <c r="S360" s="47" t="s">
        <v>1891</v>
      </c>
      <c r="T360" s="47" t="s">
        <v>1891</v>
      </c>
      <c r="U360" s="144"/>
      <c r="V360" s="144"/>
      <c r="W360" s="47" t="s">
        <v>1891</v>
      </c>
      <c r="X360" s="144"/>
      <c r="Y360" s="144"/>
      <c r="Z360" s="47">
        <v>68310011108</v>
      </c>
      <c r="AA360" s="149">
        <v>45527</v>
      </c>
      <c r="AB360" s="47" t="s">
        <v>2564</v>
      </c>
      <c r="AC360" s="47" t="s">
        <v>1937</v>
      </c>
      <c r="AD360" s="317" t="s">
        <v>2025</v>
      </c>
      <c r="AE360" s="318"/>
      <c r="AF360" s="4">
        <v>0</v>
      </c>
      <c r="AG360" s="4">
        <v>0</v>
      </c>
      <c r="AH360" s="4">
        <v>0</v>
      </c>
      <c r="AI360" s="47" t="s">
        <v>2760</v>
      </c>
      <c r="AJ360" s="47" t="s">
        <v>1950</v>
      </c>
      <c r="AK360" s="47">
        <v>1979</v>
      </c>
      <c r="AL360" s="47" t="s">
        <v>2761</v>
      </c>
      <c r="AM360" s="47" t="s">
        <v>1950</v>
      </c>
      <c r="AN360" s="47">
        <v>1997</v>
      </c>
      <c r="AO360" s="47">
        <v>392082614</v>
      </c>
      <c r="AP360" s="144"/>
      <c r="AQ360" s="144"/>
      <c r="AR360" s="144"/>
      <c r="AS360" s="144"/>
    </row>
    <row r="361" spans="1:45" ht="12.5">
      <c r="A361" s="4">
        <v>356</v>
      </c>
      <c r="B361" s="4" t="s">
        <v>270</v>
      </c>
      <c r="C361" s="4">
        <v>2102756221</v>
      </c>
      <c r="D361" s="4">
        <v>6854384883</v>
      </c>
      <c r="E361" s="148"/>
      <c r="F361" s="47" t="s">
        <v>1483</v>
      </c>
      <c r="G361" s="47" t="s">
        <v>1518</v>
      </c>
      <c r="H361" s="68" t="s">
        <v>390</v>
      </c>
      <c r="I361" s="142">
        <v>40275</v>
      </c>
      <c r="J361" s="47" t="s">
        <v>977</v>
      </c>
      <c r="K361" s="47">
        <v>68310005588</v>
      </c>
      <c r="L361" s="47" t="s">
        <v>2762</v>
      </c>
      <c r="M361" s="144"/>
      <c r="N361" s="47" t="s">
        <v>2350</v>
      </c>
      <c r="O361" s="47" t="s">
        <v>1891</v>
      </c>
      <c r="P361" s="47" t="s">
        <v>2762</v>
      </c>
      <c r="Q361" s="144"/>
      <c r="R361" s="47" t="s">
        <v>2350</v>
      </c>
      <c r="S361" s="47" t="s">
        <v>1891</v>
      </c>
      <c r="T361" s="47" t="s">
        <v>1891</v>
      </c>
      <c r="U361" s="144"/>
      <c r="V361" s="144"/>
      <c r="W361" s="47" t="s">
        <v>1891</v>
      </c>
      <c r="X361" s="144"/>
      <c r="Y361" s="144"/>
      <c r="Z361" s="47">
        <v>68310005588</v>
      </c>
      <c r="AA361" s="149">
        <v>45527</v>
      </c>
      <c r="AB361" s="47" t="s">
        <v>2305</v>
      </c>
      <c r="AC361" s="47" t="s">
        <v>2410</v>
      </c>
      <c r="AD361" s="47" t="s">
        <v>1893</v>
      </c>
      <c r="AE361" s="144"/>
      <c r="AF361" s="4">
        <v>0</v>
      </c>
      <c r="AG361" s="4">
        <v>0</v>
      </c>
      <c r="AH361" s="4">
        <v>1</v>
      </c>
      <c r="AI361" s="47" t="s">
        <v>2763</v>
      </c>
      <c r="AJ361" s="47" t="s">
        <v>1934</v>
      </c>
      <c r="AK361" s="47">
        <v>1985</v>
      </c>
      <c r="AL361" s="47" t="s">
        <v>2764</v>
      </c>
      <c r="AM361" s="47" t="s">
        <v>1934</v>
      </c>
      <c r="AN361" s="47">
        <v>1982</v>
      </c>
      <c r="AO361" s="47">
        <v>362447642</v>
      </c>
      <c r="AP361" s="144"/>
      <c r="AQ361" s="144"/>
      <c r="AR361" s="47">
        <v>353007847</v>
      </c>
      <c r="AS361" s="144"/>
    </row>
    <row r="362" spans="1:45" ht="12.5">
      <c r="A362" s="4">
        <v>357</v>
      </c>
      <c r="B362" s="4" t="s">
        <v>270</v>
      </c>
      <c r="C362" s="4">
        <v>2001272055</v>
      </c>
      <c r="D362" s="4">
        <v>6821115134</v>
      </c>
      <c r="E362" s="148"/>
      <c r="F362" s="47" t="s">
        <v>1519</v>
      </c>
      <c r="G362" s="47" t="s">
        <v>1520</v>
      </c>
      <c r="H362" s="68" t="s">
        <v>391</v>
      </c>
      <c r="I362" s="142">
        <v>40332</v>
      </c>
      <c r="J362" s="47" t="s">
        <v>977</v>
      </c>
      <c r="K362" s="47">
        <v>68310003561</v>
      </c>
      <c r="L362" s="47" t="s">
        <v>2700</v>
      </c>
      <c r="M362" s="47" t="s">
        <v>2701</v>
      </c>
      <c r="N362" s="47" t="s">
        <v>2328</v>
      </c>
      <c r="O362" s="47" t="s">
        <v>1891</v>
      </c>
      <c r="P362" s="47" t="s">
        <v>2700</v>
      </c>
      <c r="Q362" s="47" t="s">
        <v>2701</v>
      </c>
      <c r="R362" s="47" t="s">
        <v>2328</v>
      </c>
      <c r="S362" s="47" t="s">
        <v>1891</v>
      </c>
      <c r="T362" s="47" t="s">
        <v>1891</v>
      </c>
      <c r="U362" s="144"/>
      <c r="V362" s="144"/>
      <c r="W362" s="47" t="s">
        <v>1891</v>
      </c>
      <c r="X362" s="144"/>
      <c r="Y362" s="144"/>
      <c r="Z362" s="47">
        <v>68310003561</v>
      </c>
      <c r="AA362" s="144"/>
      <c r="AB362" s="144"/>
      <c r="AC362" s="47" t="s">
        <v>2410</v>
      </c>
      <c r="AD362" s="317" t="s">
        <v>2025</v>
      </c>
      <c r="AE362" s="318"/>
      <c r="AF362" s="4">
        <v>0</v>
      </c>
      <c r="AG362" s="4">
        <v>0</v>
      </c>
      <c r="AH362" s="4">
        <v>1</v>
      </c>
      <c r="AI362" s="47" t="s">
        <v>2765</v>
      </c>
      <c r="AJ362" s="47" t="s">
        <v>1934</v>
      </c>
      <c r="AK362" s="47">
        <v>1983</v>
      </c>
      <c r="AL362" s="47" t="s">
        <v>2766</v>
      </c>
      <c r="AM362" s="47" t="s">
        <v>1934</v>
      </c>
      <c r="AN362" s="47">
        <v>1989</v>
      </c>
      <c r="AO362" s="47">
        <v>833270583</v>
      </c>
      <c r="AP362" s="144"/>
      <c r="AQ362" s="47">
        <v>816826702</v>
      </c>
      <c r="AR362" s="47">
        <v>833270583</v>
      </c>
      <c r="AS362" s="144"/>
    </row>
    <row r="363" spans="1:45" ht="12.5">
      <c r="A363" s="4">
        <v>358</v>
      </c>
      <c r="B363" s="4" t="s">
        <v>270</v>
      </c>
      <c r="C363" s="4">
        <v>2102105155</v>
      </c>
      <c r="D363" s="4">
        <v>6876894823</v>
      </c>
      <c r="E363" s="148"/>
      <c r="F363" s="47" t="s">
        <v>1521</v>
      </c>
      <c r="G363" s="47" t="s">
        <v>1183</v>
      </c>
      <c r="H363" s="68" t="s">
        <v>392</v>
      </c>
      <c r="I363" s="142">
        <v>40415</v>
      </c>
      <c r="J363" s="47" t="s">
        <v>977</v>
      </c>
      <c r="K363" s="47">
        <v>68310010660</v>
      </c>
      <c r="L363" s="47" t="s">
        <v>2767</v>
      </c>
      <c r="M363" s="144"/>
      <c r="N363" s="47" t="s">
        <v>1897</v>
      </c>
      <c r="O363" s="47" t="s">
        <v>1891</v>
      </c>
      <c r="P363" s="47" t="s">
        <v>2767</v>
      </c>
      <c r="Q363" s="144"/>
      <c r="R363" s="47" t="s">
        <v>1897</v>
      </c>
      <c r="S363" s="47" t="s">
        <v>1891</v>
      </c>
      <c r="T363" s="47" t="s">
        <v>1891</v>
      </c>
      <c r="U363" s="144"/>
      <c r="V363" s="144"/>
      <c r="W363" s="47" t="s">
        <v>1891</v>
      </c>
      <c r="X363" s="144"/>
      <c r="Y363" s="144"/>
      <c r="Z363" s="47">
        <v>68310010660</v>
      </c>
      <c r="AA363" s="144"/>
      <c r="AB363" s="144"/>
      <c r="AC363" s="47" t="s">
        <v>1232</v>
      </c>
      <c r="AD363" s="47" t="s">
        <v>1893</v>
      </c>
      <c r="AE363" s="144"/>
      <c r="AF363" s="4">
        <v>0</v>
      </c>
      <c r="AG363" s="4">
        <v>0</v>
      </c>
      <c r="AH363" s="4">
        <v>0</v>
      </c>
      <c r="AI363" s="47" t="s">
        <v>2768</v>
      </c>
      <c r="AJ363" s="47" t="s">
        <v>1939</v>
      </c>
      <c r="AK363" s="47">
        <v>1984</v>
      </c>
      <c r="AL363" s="47" t="s">
        <v>2769</v>
      </c>
      <c r="AM363" s="47" t="s">
        <v>1939</v>
      </c>
      <c r="AN363" s="47">
        <v>1985</v>
      </c>
      <c r="AO363" s="47">
        <v>357202334</v>
      </c>
      <c r="AP363" s="144"/>
      <c r="AQ363" s="144"/>
      <c r="AR363" s="47">
        <v>357202334</v>
      </c>
      <c r="AS363" s="144"/>
    </row>
    <row r="364" spans="1:45" ht="12.5">
      <c r="A364" s="4">
        <v>359</v>
      </c>
      <c r="B364" s="4" t="s">
        <v>270</v>
      </c>
      <c r="C364" s="4">
        <v>2102741688</v>
      </c>
      <c r="D364" s="4">
        <v>6864703886</v>
      </c>
      <c r="E364" s="148"/>
      <c r="F364" s="47" t="s">
        <v>1502</v>
      </c>
      <c r="G364" s="47" t="s">
        <v>1183</v>
      </c>
      <c r="H364" s="68" t="s">
        <v>393</v>
      </c>
      <c r="I364" s="142">
        <v>40279</v>
      </c>
      <c r="J364" s="47" t="s">
        <v>977</v>
      </c>
      <c r="K364" s="47">
        <v>68310001829</v>
      </c>
      <c r="L364" s="47" t="s">
        <v>2420</v>
      </c>
      <c r="M364" s="144"/>
      <c r="N364" s="47" t="s">
        <v>2421</v>
      </c>
      <c r="O364" s="47" t="s">
        <v>1891</v>
      </c>
      <c r="P364" s="47" t="s">
        <v>2420</v>
      </c>
      <c r="Q364" s="144"/>
      <c r="R364" s="47" t="s">
        <v>2421</v>
      </c>
      <c r="S364" s="47" t="s">
        <v>1891</v>
      </c>
      <c r="T364" s="47" t="s">
        <v>1891</v>
      </c>
      <c r="U364" s="144"/>
      <c r="V364" s="144"/>
      <c r="W364" s="47" t="s">
        <v>1891</v>
      </c>
      <c r="X364" s="47" t="s">
        <v>2421</v>
      </c>
      <c r="Y364" s="47" t="s">
        <v>1891</v>
      </c>
      <c r="Z364" s="47">
        <v>68310001829</v>
      </c>
      <c r="AA364" s="144"/>
      <c r="AB364" s="144"/>
      <c r="AC364" s="47" t="s">
        <v>1892</v>
      </c>
      <c r="AD364" s="47" t="s">
        <v>1893</v>
      </c>
      <c r="AE364" s="144"/>
      <c r="AF364" s="4">
        <v>0</v>
      </c>
      <c r="AG364" s="4">
        <v>0</v>
      </c>
      <c r="AH364" s="4">
        <v>0</v>
      </c>
      <c r="AI364" s="47" t="s">
        <v>2770</v>
      </c>
      <c r="AJ364" s="47" t="s">
        <v>1934</v>
      </c>
      <c r="AK364" s="47">
        <v>1987</v>
      </c>
      <c r="AL364" s="47" t="s">
        <v>2771</v>
      </c>
      <c r="AM364" s="47" t="s">
        <v>1934</v>
      </c>
      <c r="AN364" s="47">
        <v>1990</v>
      </c>
      <c r="AO364" s="47">
        <v>368622241</v>
      </c>
      <c r="AP364" s="144"/>
      <c r="AQ364" s="47">
        <v>395377473</v>
      </c>
      <c r="AR364" s="47">
        <v>368622241</v>
      </c>
      <c r="AS364" s="144"/>
    </row>
    <row r="365" spans="1:45" ht="12.5">
      <c r="A365" s="4">
        <v>360</v>
      </c>
      <c r="B365" s="4" t="s">
        <v>270</v>
      </c>
      <c r="C365" s="4">
        <v>2106422489</v>
      </c>
      <c r="D365" s="4">
        <v>6882955593</v>
      </c>
      <c r="E365" s="148"/>
      <c r="F365" s="47" t="s">
        <v>1375</v>
      </c>
      <c r="G365" s="47" t="s">
        <v>1224</v>
      </c>
      <c r="H365" s="68" t="s">
        <v>394</v>
      </c>
      <c r="I365" s="142">
        <v>40090</v>
      </c>
      <c r="J365" s="47" t="s">
        <v>977</v>
      </c>
      <c r="K365" s="47">
        <v>68309012648</v>
      </c>
      <c r="L365" s="47" t="s">
        <v>1915</v>
      </c>
      <c r="M365" s="144"/>
      <c r="N365" s="47" t="s">
        <v>2312</v>
      </c>
      <c r="O365" s="47" t="s">
        <v>1891</v>
      </c>
      <c r="P365" s="47" t="s">
        <v>1915</v>
      </c>
      <c r="Q365" s="144"/>
      <c r="R365" s="47" t="s">
        <v>2312</v>
      </c>
      <c r="S365" s="47" t="s">
        <v>1891</v>
      </c>
      <c r="T365" s="47" t="s">
        <v>1891</v>
      </c>
      <c r="U365" s="144"/>
      <c r="V365" s="144"/>
      <c r="W365" s="317" t="s">
        <v>2772</v>
      </c>
      <c r="X365" s="318"/>
      <c r="Y365" s="318"/>
      <c r="Z365" s="47">
        <v>68309012648</v>
      </c>
      <c r="AA365" s="149">
        <v>45769</v>
      </c>
      <c r="AB365" s="47" t="s">
        <v>2314</v>
      </c>
      <c r="AC365" s="47" t="s">
        <v>1746</v>
      </c>
      <c r="AD365" s="47" t="s">
        <v>2018</v>
      </c>
      <c r="AE365" s="144"/>
      <c r="AF365" s="4">
        <v>0</v>
      </c>
      <c r="AG365" s="4">
        <v>0</v>
      </c>
      <c r="AH365" s="4">
        <v>1</v>
      </c>
      <c r="AI365" s="47" t="s">
        <v>2773</v>
      </c>
      <c r="AJ365" s="47" t="s">
        <v>1939</v>
      </c>
      <c r="AK365" s="47">
        <v>1995</v>
      </c>
      <c r="AL365" s="47" t="s">
        <v>2774</v>
      </c>
      <c r="AM365" s="47" t="s">
        <v>1939</v>
      </c>
      <c r="AN365" s="47">
        <v>1990</v>
      </c>
      <c r="AO365" s="47">
        <v>362061425</v>
      </c>
      <c r="AP365" s="144"/>
      <c r="AQ365" s="47">
        <v>362061425</v>
      </c>
      <c r="AR365" s="144"/>
      <c r="AS365" s="144"/>
    </row>
    <row r="366" spans="1:45" ht="12.5">
      <c r="A366" s="4">
        <v>361</v>
      </c>
      <c r="B366" s="4" t="s">
        <v>395</v>
      </c>
      <c r="C366" s="4">
        <v>2004950424</v>
      </c>
      <c r="D366" s="4">
        <v>6858719650</v>
      </c>
      <c r="E366" s="147" t="s">
        <v>2775</v>
      </c>
      <c r="F366" s="47" t="s">
        <v>1522</v>
      </c>
      <c r="G366" s="47" t="s">
        <v>1087</v>
      </c>
      <c r="H366" s="68" t="s">
        <v>396</v>
      </c>
      <c r="I366" s="142">
        <v>39921</v>
      </c>
      <c r="J366" s="47" t="s">
        <v>982</v>
      </c>
      <c r="K366" s="47">
        <v>68209001486</v>
      </c>
      <c r="L366" s="47" t="s">
        <v>2776</v>
      </c>
      <c r="M366" s="144"/>
      <c r="N366" s="47" t="s">
        <v>2322</v>
      </c>
      <c r="O366" s="47" t="s">
        <v>1891</v>
      </c>
      <c r="P366" s="317" t="s">
        <v>2776</v>
      </c>
      <c r="Q366" s="318"/>
      <c r="R366" s="47" t="s">
        <v>2322</v>
      </c>
      <c r="S366" s="47" t="s">
        <v>1891</v>
      </c>
      <c r="T366" s="47" t="s">
        <v>1891</v>
      </c>
      <c r="U366" s="144"/>
      <c r="V366" s="144"/>
      <c r="W366" s="47" t="s">
        <v>2777</v>
      </c>
      <c r="X366" s="144"/>
      <c r="Y366" s="144"/>
      <c r="Z366" s="47">
        <v>68209001486</v>
      </c>
      <c r="AA366" s="149">
        <v>45182</v>
      </c>
      <c r="AB366" s="47" t="s">
        <v>2778</v>
      </c>
      <c r="AC366" s="47" t="s">
        <v>2043</v>
      </c>
      <c r="AD366" s="47" t="s">
        <v>1893</v>
      </c>
      <c r="AE366" s="144"/>
      <c r="AF366" s="4">
        <v>0</v>
      </c>
      <c r="AG366" s="4">
        <v>0</v>
      </c>
      <c r="AH366" s="4">
        <v>1</v>
      </c>
      <c r="AI366" s="47" t="s">
        <v>2779</v>
      </c>
      <c r="AJ366" s="47" t="s">
        <v>1934</v>
      </c>
      <c r="AK366" s="47">
        <v>1982</v>
      </c>
      <c r="AL366" s="47" t="s">
        <v>2780</v>
      </c>
      <c r="AM366" s="47" t="s">
        <v>1934</v>
      </c>
      <c r="AN366" s="47">
        <v>1984</v>
      </c>
      <c r="AO366" s="47">
        <v>377757343</v>
      </c>
      <c r="AP366" s="144"/>
      <c r="AQ366" s="144"/>
      <c r="AR366" s="47">
        <v>377757343</v>
      </c>
      <c r="AS366" s="144"/>
    </row>
    <row r="367" spans="1:45" ht="12.5">
      <c r="A367" s="4">
        <v>362</v>
      </c>
      <c r="B367" s="4" t="s">
        <v>395</v>
      </c>
      <c r="C367" s="4">
        <v>2004950257</v>
      </c>
      <c r="D367" s="4">
        <v>6850697154</v>
      </c>
      <c r="E367" s="147" t="s">
        <v>2781</v>
      </c>
      <c r="F367" s="47" t="s">
        <v>1523</v>
      </c>
      <c r="G367" s="47" t="s">
        <v>1524</v>
      </c>
      <c r="H367" s="68" t="s">
        <v>397</v>
      </c>
      <c r="I367" s="142">
        <v>40024</v>
      </c>
      <c r="J367" s="47" t="s">
        <v>982</v>
      </c>
      <c r="K367" s="47">
        <v>68209004739</v>
      </c>
      <c r="L367" s="47" t="s">
        <v>2757</v>
      </c>
      <c r="M367" s="47" t="s">
        <v>2757</v>
      </c>
      <c r="N367" s="47" t="s">
        <v>2309</v>
      </c>
      <c r="O367" s="47" t="s">
        <v>1891</v>
      </c>
      <c r="P367" s="47" t="s">
        <v>2757</v>
      </c>
      <c r="Q367" s="47" t="s">
        <v>2757</v>
      </c>
      <c r="R367" s="47" t="s">
        <v>2309</v>
      </c>
      <c r="S367" s="47" t="s">
        <v>1891</v>
      </c>
      <c r="T367" s="47" t="s">
        <v>1891</v>
      </c>
      <c r="U367" s="144"/>
      <c r="V367" s="144"/>
      <c r="W367" s="47" t="s">
        <v>2380</v>
      </c>
      <c r="X367" s="144"/>
      <c r="Y367" s="144"/>
      <c r="Z367" s="47">
        <v>68209004739</v>
      </c>
      <c r="AA367" s="144"/>
      <c r="AB367" s="144"/>
      <c r="AC367" s="47" t="s">
        <v>2247</v>
      </c>
      <c r="AD367" s="47" t="s">
        <v>1893</v>
      </c>
      <c r="AE367" s="47" t="s">
        <v>1958</v>
      </c>
      <c r="AF367" s="4">
        <v>0</v>
      </c>
      <c r="AG367" s="4">
        <v>0</v>
      </c>
      <c r="AH367" s="4">
        <v>1</v>
      </c>
      <c r="AI367" s="47" t="s">
        <v>2782</v>
      </c>
      <c r="AJ367" s="47" t="s">
        <v>1939</v>
      </c>
      <c r="AK367" s="47">
        <v>1980</v>
      </c>
      <c r="AL367" s="47" t="s">
        <v>2783</v>
      </c>
      <c r="AM367" s="47" t="s">
        <v>1939</v>
      </c>
      <c r="AN367" s="47">
        <v>1984</v>
      </c>
      <c r="AO367" s="47">
        <v>369569523</v>
      </c>
      <c r="AP367" s="144"/>
      <c r="AQ367" s="144"/>
      <c r="AR367" s="47">
        <v>369569523</v>
      </c>
      <c r="AS367" s="144"/>
    </row>
    <row r="368" spans="1:45" ht="12.5">
      <c r="A368" s="4">
        <v>363</v>
      </c>
      <c r="B368" s="4" t="s">
        <v>395</v>
      </c>
      <c r="C368" s="4">
        <v>2004927411</v>
      </c>
      <c r="D368" s="4">
        <v>6850799413</v>
      </c>
      <c r="E368" s="147" t="s">
        <v>2784</v>
      </c>
      <c r="F368" s="47" t="s">
        <v>1525</v>
      </c>
      <c r="G368" s="47" t="s">
        <v>1343</v>
      </c>
      <c r="H368" s="68" t="s">
        <v>398</v>
      </c>
      <c r="I368" s="142">
        <v>40078</v>
      </c>
      <c r="J368" s="47" t="s">
        <v>982</v>
      </c>
      <c r="K368" s="47">
        <v>68209000602</v>
      </c>
      <c r="L368" s="47" t="s">
        <v>2785</v>
      </c>
      <c r="M368" s="144"/>
      <c r="N368" s="47" t="s">
        <v>2588</v>
      </c>
      <c r="O368" s="47" t="s">
        <v>1891</v>
      </c>
      <c r="P368" s="317" t="s">
        <v>2785</v>
      </c>
      <c r="Q368" s="318"/>
      <c r="R368" s="47" t="s">
        <v>2588</v>
      </c>
      <c r="S368" s="47" t="s">
        <v>1891</v>
      </c>
      <c r="T368" s="47" t="s">
        <v>1891</v>
      </c>
      <c r="U368" s="144"/>
      <c r="V368" s="144"/>
      <c r="W368" s="47" t="s">
        <v>1891</v>
      </c>
      <c r="X368" s="144"/>
      <c r="Y368" s="144"/>
      <c r="Z368" s="47">
        <v>68209000602</v>
      </c>
      <c r="AA368" s="144"/>
      <c r="AB368" s="144"/>
      <c r="AC368" s="47" t="s">
        <v>1892</v>
      </c>
      <c r="AD368" s="47" t="s">
        <v>1893</v>
      </c>
      <c r="AE368" s="47" t="s">
        <v>1958</v>
      </c>
      <c r="AF368" s="4">
        <v>0</v>
      </c>
      <c r="AG368" s="4">
        <v>0</v>
      </c>
      <c r="AH368" s="4">
        <v>1</v>
      </c>
      <c r="AI368" s="47" t="s">
        <v>2786</v>
      </c>
      <c r="AJ368" s="47" t="s">
        <v>1939</v>
      </c>
      <c r="AK368" s="47">
        <v>1977</v>
      </c>
      <c r="AL368" s="47" t="s">
        <v>2787</v>
      </c>
      <c r="AM368" s="47" t="s">
        <v>1948</v>
      </c>
      <c r="AN368" s="47">
        <v>1978</v>
      </c>
      <c r="AO368" s="47">
        <v>919706953</v>
      </c>
      <c r="AP368" s="144"/>
      <c r="AQ368" s="144"/>
      <c r="AR368" s="144"/>
      <c r="AS368" s="144"/>
    </row>
    <row r="369" spans="1:45" ht="12.5">
      <c r="A369" s="4">
        <v>364</v>
      </c>
      <c r="B369" s="4" t="s">
        <v>395</v>
      </c>
      <c r="C369" s="4">
        <v>2004927413</v>
      </c>
      <c r="D369" s="4">
        <v>6846999300</v>
      </c>
      <c r="E369" s="147" t="s">
        <v>2788</v>
      </c>
      <c r="F369" s="47" t="s">
        <v>1389</v>
      </c>
      <c r="G369" s="47" t="s">
        <v>1422</v>
      </c>
      <c r="H369" s="68" t="s">
        <v>399</v>
      </c>
      <c r="I369" s="142">
        <v>39843</v>
      </c>
      <c r="J369" s="47" t="s">
        <v>977</v>
      </c>
      <c r="K369" s="47">
        <v>68309008051</v>
      </c>
      <c r="L369" s="47" t="s">
        <v>2789</v>
      </c>
      <c r="M369" s="144"/>
      <c r="N369" s="47" t="s">
        <v>2661</v>
      </c>
      <c r="O369" s="47" t="s">
        <v>1891</v>
      </c>
      <c r="P369" s="47" t="s">
        <v>2789</v>
      </c>
      <c r="Q369" s="144"/>
      <c r="R369" s="47" t="s">
        <v>2661</v>
      </c>
      <c r="S369" s="47" t="s">
        <v>1891</v>
      </c>
      <c r="T369" s="47" t="s">
        <v>1891</v>
      </c>
      <c r="U369" s="144"/>
      <c r="V369" s="144"/>
      <c r="W369" s="47" t="s">
        <v>2380</v>
      </c>
      <c r="X369" s="144"/>
      <c r="Y369" s="144"/>
      <c r="Z369" s="47">
        <v>68309008051</v>
      </c>
      <c r="AA369" s="144"/>
      <c r="AB369" s="144"/>
      <c r="AC369" s="47" t="s">
        <v>2247</v>
      </c>
      <c r="AD369" s="47" t="s">
        <v>1893</v>
      </c>
      <c r="AE369" s="47" t="s">
        <v>1958</v>
      </c>
      <c r="AF369" s="4">
        <v>0</v>
      </c>
      <c r="AG369" s="4">
        <v>0</v>
      </c>
      <c r="AH369" s="4">
        <v>1</v>
      </c>
      <c r="AI369" s="47" t="s">
        <v>2790</v>
      </c>
      <c r="AJ369" s="47" t="s">
        <v>1939</v>
      </c>
      <c r="AK369" s="47">
        <v>1982</v>
      </c>
      <c r="AL369" s="47" t="s">
        <v>2791</v>
      </c>
      <c r="AM369" s="47" t="s">
        <v>1939</v>
      </c>
      <c r="AN369" s="47">
        <v>1983</v>
      </c>
      <c r="AO369" s="47">
        <v>339535189</v>
      </c>
      <c r="AP369" s="144"/>
      <c r="AQ369" s="144"/>
      <c r="AR369" s="144"/>
      <c r="AS369" s="144"/>
    </row>
    <row r="370" spans="1:45" ht="12.5">
      <c r="A370" s="4">
        <v>365</v>
      </c>
      <c r="B370" s="4" t="s">
        <v>395</v>
      </c>
      <c r="C370" s="4">
        <v>2005201744</v>
      </c>
      <c r="D370" s="4">
        <v>6858719627</v>
      </c>
      <c r="E370" s="147" t="s">
        <v>2792</v>
      </c>
      <c r="F370" s="47" t="s">
        <v>1526</v>
      </c>
      <c r="G370" s="47" t="s">
        <v>1527</v>
      </c>
      <c r="H370" s="68" t="s">
        <v>400</v>
      </c>
      <c r="I370" s="142">
        <v>40073</v>
      </c>
      <c r="J370" s="47" t="s">
        <v>977</v>
      </c>
      <c r="K370" s="47">
        <v>68309004130</v>
      </c>
      <c r="L370" s="47" t="s">
        <v>2793</v>
      </c>
      <c r="M370" s="144"/>
      <c r="N370" s="47" t="s">
        <v>2421</v>
      </c>
      <c r="O370" s="47" t="s">
        <v>1891</v>
      </c>
      <c r="P370" s="47" t="s">
        <v>2793</v>
      </c>
      <c r="Q370" s="144"/>
      <c r="R370" s="47" t="s">
        <v>2421</v>
      </c>
      <c r="S370" s="47" t="s">
        <v>1891</v>
      </c>
      <c r="T370" s="47" t="s">
        <v>1891</v>
      </c>
      <c r="U370" s="144"/>
      <c r="V370" s="144"/>
      <c r="W370" s="47" t="s">
        <v>1891</v>
      </c>
      <c r="X370" s="144"/>
      <c r="Y370" s="144"/>
      <c r="Z370" s="47">
        <v>68309004130</v>
      </c>
      <c r="AA370" s="144"/>
      <c r="AB370" s="144"/>
      <c r="AC370" s="47" t="s">
        <v>1892</v>
      </c>
      <c r="AD370" s="47" t="s">
        <v>1893</v>
      </c>
      <c r="AE370" s="144"/>
      <c r="AF370" s="4">
        <v>0</v>
      </c>
      <c r="AG370" s="4">
        <v>0</v>
      </c>
      <c r="AH370" s="4">
        <v>1</v>
      </c>
      <c r="AI370" s="47" t="s">
        <v>2794</v>
      </c>
      <c r="AJ370" s="47" t="s">
        <v>1934</v>
      </c>
      <c r="AK370" s="47">
        <v>1976</v>
      </c>
      <c r="AL370" s="47" t="s">
        <v>2795</v>
      </c>
      <c r="AM370" s="47" t="s">
        <v>1934</v>
      </c>
      <c r="AN370" s="47">
        <v>1979</v>
      </c>
      <c r="AO370" s="47">
        <v>354627858</v>
      </c>
      <c r="AP370" s="144"/>
      <c r="AQ370" s="47">
        <v>354627858</v>
      </c>
      <c r="AR370" s="47">
        <v>987976787</v>
      </c>
      <c r="AS370" s="144"/>
    </row>
    <row r="371" spans="1:45" ht="12.5">
      <c r="A371" s="4">
        <v>366</v>
      </c>
      <c r="B371" s="4" t="s">
        <v>395</v>
      </c>
      <c r="C371" s="4">
        <v>2005777630</v>
      </c>
      <c r="D371" s="4">
        <v>6802346768</v>
      </c>
      <c r="E371" s="147" t="s">
        <v>2796</v>
      </c>
      <c r="F371" s="47" t="s">
        <v>1236</v>
      </c>
      <c r="G371" s="47" t="s">
        <v>1528</v>
      </c>
      <c r="H371" s="68" t="s">
        <v>401</v>
      </c>
      <c r="I371" s="142">
        <v>39958</v>
      </c>
      <c r="J371" s="47" t="s">
        <v>977</v>
      </c>
      <c r="K371" s="47">
        <v>68309011639</v>
      </c>
      <c r="L371" s="144"/>
      <c r="M371" s="47" t="s">
        <v>2797</v>
      </c>
      <c r="N371" s="47" t="s">
        <v>2303</v>
      </c>
      <c r="O371" s="47" t="s">
        <v>1891</v>
      </c>
      <c r="P371" s="144"/>
      <c r="Q371" s="47" t="s">
        <v>2797</v>
      </c>
      <c r="R371" s="47" t="s">
        <v>2303</v>
      </c>
      <c r="S371" s="47" t="s">
        <v>1891</v>
      </c>
      <c r="T371" s="47" t="s">
        <v>1891</v>
      </c>
      <c r="U371" s="144"/>
      <c r="V371" s="144"/>
      <c r="W371" s="47" t="s">
        <v>1891</v>
      </c>
      <c r="X371" s="144"/>
      <c r="Y371" s="144"/>
      <c r="Z371" s="47">
        <v>68309011639</v>
      </c>
      <c r="AA371" s="149">
        <v>45350</v>
      </c>
      <c r="AB371" s="47" t="s">
        <v>2798</v>
      </c>
      <c r="AC371" s="47" t="s">
        <v>1892</v>
      </c>
      <c r="AD371" s="47" t="s">
        <v>1893</v>
      </c>
      <c r="AE371" s="144"/>
      <c r="AF371" s="4">
        <v>0</v>
      </c>
      <c r="AG371" s="4">
        <v>0</v>
      </c>
      <c r="AH371" s="4">
        <v>0</v>
      </c>
      <c r="AI371" s="47" t="s">
        <v>2799</v>
      </c>
      <c r="AJ371" s="47" t="s">
        <v>1939</v>
      </c>
      <c r="AK371" s="47">
        <v>1974</v>
      </c>
      <c r="AL371" s="47" t="s">
        <v>1372</v>
      </c>
      <c r="AM371" s="47" t="s">
        <v>1939</v>
      </c>
      <c r="AN371" s="47">
        <v>1981</v>
      </c>
      <c r="AO371" s="47">
        <v>343004467</v>
      </c>
      <c r="AP371" s="144"/>
      <c r="AQ371" s="144"/>
      <c r="AR371" s="144"/>
      <c r="AS371" s="144"/>
    </row>
    <row r="372" spans="1:45" ht="12.5">
      <c r="A372" s="4">
        <v>367</v>
      </c>
      <c r="B372" s="4" t="s">
        <v>395</v>
      </c>
      <c r="C372" s="4">
        <v>2005778938</v>
      </c>
      <c r="D372" s="4">
        <v>6853172795</v>
      </c>
      <c r="E372" s="147" t="s">
        <v>2800</v>
      </c>
      <c r="F372" s="47" t="s">
        <v>1529</v>
      </c>
      <c r="G372" s="47" t="s">
        <v>1530</v>
      </c>
      <c r="H372" s="68" t="s">
        <v>402</v>
      </c>
      <c r="I372" s="143">
        <v>40129</v>
      </c>
      <c r="J372" s="47" t="s">
        <v>982</v>
      </c>
      <c r="K372" s="47">
        <v>68209005480</v>
      </c>
      <c r="L372" s="144"/>
      <c r="M372" s="47" t="s">
        <v>1914</v>
      </c>
      <c r="N372" s="47" t="s">
        <v>2355</v>
      </c>
      <c r="O372" s="47" t="s">
        <v>1891</v>
      </c>
      <c r="P372" s="144"/>
      <c r="Q372" s="47" t="s">
        <v>1914</v>
      </c>
      <c r="R372" s="47" t="s">
        <v>2355</v>
      </c>
      <c r="S372" s="47" t="s">
        <v>1891</v>
      </c>
      <c r="T372" s="47" t="s">
        <v>1891</v>
      </c>
      <c r="U372" s="144"/>
      <c r="V372" s="144"/>
      <c r="W372" s="47" t="s">
        <v>2801</v>
      </c>
      <c r="X372" s="144"/>
      <c r="Y372" s="144"/>
      <c r="Z372" s="47">
        <v>68209005480</v>
      </c>
      <c r="AA372" s="149">
        <v>45355</v>
      </c>
      <c r="AB372" s="47" t="s">
        <v>2798</v>
      </c>
      <c r="AC372" s="47" t="s">
        <v>1917</v>
      </c>
      <c r="AD372" s="47" t="s">
        <v>1893</v>
      </c>
      <c r="AE372" s="144"/>
      <c r="AF372" s="4">
        <v>0</v>
      </c>
      <c r="AG372" s="4">
        <v>0</v>
      </c>
      <c r="AH372" s="4">
        <v>1</v>
      </c>
      <c r="AI372" s="47" t="s">
        <v>2802</v>
      </c>
      <c r="AJ372" s="47" t="s">
        <v>1939</v>
      </c>
      <c r="AK372" s="47">
        <v>1975</v>
      </c>
      <c r="AL372" s="47" t="s">
        <v>2803</v>
      </c>
      <c r="AM372" s="47" t="s">
        <v>1939</v>
      </c>
      <c r="AN372" s="47">
        <v>1983</v>
      </c>
      <c r="AO372" s="47">
        <v>942449201</v>
      </c>
      <c r="AP372" s="144"/>
      <c r="AQ372" s="47" t="s">
        <v>2804</v>
      </c>
      <c r="AR372" s="47">
        <v>399968108</v>
      </c>
      <c r="AS372" s="144"/>
    </row>
    <row r="373" spans="1:45" ht="12.5">
      <c r="A373" s="4">
        <v>368</v>
      </c>
      <c r="B373" s="4" t="s">
        <v>395</v>
      </c>
      <c r="C373" s="4">
        <v>2004927406</v>
      </c>
      <c r="D373" s="4">
        <v>6850799409</v>
      </c>
      <c r="E373" s="147" t="s">
        <v>2805</v>
      </c>
      <c r="F373" s="47" t="s">
        <v>1531</v>
      </c>
      <c r="G373" s="47" t="s">
        <v>1532</v>
      </c>
      <c r="H373" s="68" t="s">
        <v>403</v>
      </c>
      <c r="I373" s="142">
        <v>40010</v>
      </c>
      <c r="J373" s="47" t="s">
        <v>977</v>
      </c>
      <c r="K373" s="47">
        <v>68309004202</v>
      </c>
      <c r="L373" s="47" t="s">
        <v>2757</v>
      </c>
      <c r="M373" s="144"/>
      <c r="N373" s="47" t="s">
        <v>2309</v>
      </c>
      <c r="O373" s="47" t="s">
        <v>1891</v>
      </c>
      <c r="P373" s="47" t="s">
        <v>2757</v>
      </c>
      <c r="Q373" s="144"/>
      <c r="R373" s="47" t="s">
        <v>2309</v>
      </c>
      <c r="S373" s="47" t="s">
        <v>1891</v>
      </c>
      <c r="T373" s="47" t="s">
        <v>1891</v>
      </c>
      <c r="U373" s="144"/>
      <c r="V373" s="144"/>
      <c r="W373" s="47" t="s">
        <v>2380</v>
      </c>
      <c r="X373" s="144"/>
      <c r="Y373" s="144"/>
      <c r="Z373" s="47">
        <v>68309004202</v>
      </c>
      <c r="AA373" s="144"/>
      <c r="AB373" s="144"/>
      <c r="AC373" s="47" t="s">
        <v>2247</v>
      </c>
      <c r="AD373" s="47" t="s">
        <v>1893</v>
      </c>
      <c r="AE373" s="47" t="s">
        <v>1958</v>
      </c>
      <c r="AF373" s="4">
        <v>0</v>
      </c>
      <c r="AG373" s="4">
        <v>0</v>
      </c>
      <c r="AH373" s="4">
        <v>1</v>
      </c>
      <c r="AI373" s="47" t="s">
        <v>2806</v>
      </c>
      <c r="AJ373" s="47" t="s">
        <v>2174</v>
      </c>
      <c r="AK373" s="47">
        <v>1974</v>
      </c>
      <c r="AL373" s="47" t="s">
        <v>2807</v>
      </c>
      <c r="AM373" s="47" t="s">
        <v>2174</v>
      </c>
      <c r="AN373" s="47">
        <v>1974</v>
      </c>
      <c r="AO373" s="47">
        <v>862805799</v>
      </c>
      <c r="AP373" s="144"/>
      <c r="AQ373" s="144"/>
      <c r="AR373" s="144"/>
      <c r="AS373" s="144"/>
    </row>
    <row r="374" spans="1:45" ht="12.5">
      <c r="A374" s="4">
        <v>369</v>
      </c>
      <c r="B374" s="4" t="s">
        <v>395</v>
      </c>
      <c r="C374" s="4">
        <v>2005189882</v>
      </c>
      <c r="D374" s="4">
        <v>6884660620</v>
      </c>
      <c r="E374" s="147" t="s">
        <v>2808</v>
      </c>
      <c r="F374" s="47" t="s">
        <v>1143</v>
      </c>
      <c r="G374" s="47" t="s">
        <v>1533</v>
      </c>
      <c r="H374" s="68" t="s">
        <v>404</v>
      </c>
      <c r="I374" s="142">
        <v>40046</v>
      </c>
      <c r="J374" s="47" t="s">
        <v>982</v>
      </c>
      <c r="K374" s="47">
        <v>68209002898</v>
      </c>
      <c r="L374" s="47" t="s">
        <v>2809</v>
      </c>
      <c r="M374" s="144"/>
      <c r="N374" s="144"/>
      <c r="O374" s="47" t="s">
        <v>1891</v>
      </c>
      <c r="P374" s="47" t="s">
        <v>2809</v>
      </c>
      <c r="Q374" s="144"/>
      <c r="R374" s="144"/>
      <c r="S374" s="47" t="s">
        <v>1891</v>
      </c>
      <c r="T374" s="47" t="s">
        <v>1891</v>
      </c>
      <c r="U374" s="144"/>
      <c r="V374" s="144"/>
      <c r="W374" s="47" t="s">
        <v>1891</v>
      </c>
      <c r="X374" s="144"/>
      <c r="Y374" s="144"/>
      <c r="Z374" s="47">
        <v>68209002898</v>
      </c>
      <c r="AA374" s="144"/>
      <c r="AB374" s="144"/>
      <c r="AC374" s="47" t="s">
        <v>1892</v>
      </c>
      <c r="AD374" s="47" t="s">
        <v>1893</v>
      </c>
      <c r="AE374" s="144"/>
      <c r="AF374" s="4">
        <v>0</v>
      </c>
      <c r="AG374" s="4">
        <v>0</v>
      </c>
      <c r="AH374" s="4">
        <v>1</v>
      </c>
      <c r="AI374" s="47" t="s">
        <v>2810</v>
      </c>
      <c r="AJ374" s="47" t="s">
        <v>1934</v>
      </c>
      <c r="AK374" s="47">
        <v>1979</v>
      </c>
      <c r="AL374" s="47" t="s">
        <v>2811</v>
      </c>
      <c r="AM374" s="47" t="s">
        <v>1948</v>
      </c>
      <c r="AN374" s="47">
        <v>1980</v>
      </c>
      <c r="AO374" s="47">
        <v>907720666</v>
      </c>
      <c r="AP374" s="144"/>
      <c r="AQ374" s="47">
        <v>987028642</v>
      </c>
      <c r="AR374" s="47">
        <v>907720666</v>
      </c>
      <c r="AS374" s="144"/>
    </row>
    <row r="375" spans="1:45" ht="12.5">
      <c r="A375" s="4">
        <v>370</v>
      </c>
      <c r="B375" s="4" t="s">
        <v>395</v>
      </c>
      <c r="C375" s="4">
        <v>2004940427</v>
      </c>
      <c r="D375" s="4">
        <v>6858719655</v>
      </c>
      <c r="E375" s="147" t="s">
        <v>2812</v>
      </c>
      <c r="F375" s="47" t="s">
        <v>1236</v>
      </c>
      <c r="G375" s="47" t="s">
        <v>1534</v>
      </c>
      <c r="H375" s="68" t="s">
        <v>405</v>
      </c>
      <c r="I375" s="142">
        <v>39985</v>
      </c>
      <c r="J375" s="47" t="s">
        <v>977</v>
      </c>
      <c r="K375" s="47">
        <v>68309010628</v>
      </c>
      <c r="L375" s="47" t="s">
        <v>2341</v>
      </c>
      <c r="M375" s="144"/>
      <c r="N375" s="47" t="s">
        <v>2342</v>
      </c>
      <c r="O375" s="47" t="s">
        <v>1891</v>
      </c>
      <c r="P375" s="47" t="s">
        <v>2341</v>
      </c>
      <c r="Q375" s="144"/>
      <c r="R375" s="47" t="s">
        <v>2342</v>
      </c>
      <c r="S375" s="47" t="s">
        <v>1891</v>
      </c>
      <c r="T375" s="47" t="s">
        <v>1891</v>
      </c>
      <c r="U375" s="144"/>
      <c r="V375" s="144"/>
      <c r="W375" s="47" t="s">
        <v>1891</v>
      </c>
      <c r="X375" s="144"/>
      <c r="Y375" s="144"/>
      <c r="Z375" s="47">
        <v>68309010628</v>
      </c>
      <c r="AA375" s="144"/>
      <c r="AB375" s="47" t="s">
        <v>2813</v>
      </c>
      <c r="AC375" s="47" t="s">
        <v>1892</v>
      </c>
      <c r="AD375" s="47" t="s">
        <v>1893</v>
      </c>
      <c r="AE375" s="144"/>
      <c r="AF375" s="4">
        <v>0</v>
      </c>
      <c r="AG375" s="4">
        <v>0</v>
      </c>
      <c r="AH375" s="4">
        <v>0</v>
      </c>
      <c r="AI375" s="47" t="s">
        <v>2814</v>
      </c>
      <c r="AJ375" s="47" t="s">
        <v>1934</v>
      </c>
      <c r="AK375" s="47">
        <v>1974</v>
      </c>
      <c r="AL375" s="47" t="s">
        <v>2815</v>
      </c>
      <c r="AM375" s="47" t="s">
        <v>1934</v>
      </c>
      <c r="AN375" s="47">
        <v>1976</v>
      </c>
      <c r="AO375" s="47">
        <v>387368543</v>
      </c>
      <c r="AP375" s="144"/>
      <c r="AQ375" s="144"/>
      <c r="AR375" s="47">
        <v>387368543</v>
      </c>
      <c r="AS375" s="144"/>
    </row>
    <row r="376" spans="1:45" ht="12.5">
      <c r="A376" s="4">
        <v>371</v>
      </c>
      <c r="B376" s="4" t="s">
        <v>395</v>
      </c>
      <c r="C376" s="4">
        <v>2007996085</v>
      </c>
      <c r="D376" s="4">
        <v>6858041654</v>
      </c>
      <c r="E376" s="147" t="s">
        <v>2816</v>
      </c>
      <c r="F376" s="47" t="s">
        <v>1535</v>
      </c>
      <c r="G376" s="47" t="s">
        <v>1536</v>
      </c>
      <c r="H376" s="68" t="s">
        <v>406</v>
      </c>
      <c r="I376" s="142">
        <v>39554</v>
      </c>
      <c r="J376" s="47" t="s">
        <v>982</v>
      </c>
      <c r="K376" s="47">
        <v>68208002019</v>
      </c>
      <c r="L376" s="47" t="s">
        <v>2817</v>
      </c>
      <c r="M376" s="144"/>
      <c r="N376" s="47" t="s">
        <v>1897</v>
      </c>
      <c r="O376" s="47" t="s">
        <v>1891</v>
      </c>
      <c r="P376" s="47" t="s">
        <v>2817</v>
      </c>
      <c r="Q376" s="144"/>
      <c r="R376" s="47" t="s">
        <v>1897</v>
      </c>
      <c r="S376" s="47" t="s">
        <v>1891</v>
      </c>
      <c r="T376" s="47" t="s">
        <v>1891</v>
      </c>
      <c r="U376" s="144"/>
      <c r="V376" s="144"/>
      <c r="W376" s="47" t="s">
        <v>1914</v>
      </c>
      <c r="X376" s="47" t="s">
        <v>1897</v>
      </c>
      <c r="Y376" s="47" t="s">
        <v>1891</v>
      </c>
      <c r="Z376" s="47">
        <v>68208002019</v>
      </c>
      <c r="AA376" s="144"/>
      <c r="AB376" s="144"/>
      <c r="AC376" s="47" t="s">
        <v>1232</v>
      </c>
      <c r="AD376" s="47" t="s">
        <v>1893</v>
      </c>
      <c r="AE376" s="144"/>
      <c r="AF376" s="4">
        <v>1</v>
      </c>
      <c r="AG376" s="4">
        <v>0</v>
      </c>
      <c r="AH376" s="4">
        <v>1</v>
      </c>
      <c r="AI376" s="47" t="s">
        <v>2818</v>
      </c>
      <c r="AJ376" s="144"/>
      <c r="AK376" s="144"/>
      <c r="AL376" s="47" t="s">
        <v>2819</v>
      </c>
      <c r="AM376" s="47" t="s">
        <v>1939</v>
      </c>
      <c r="AN376" s="144"/>
      <c r="AO376" s="47">
        <v>785958992</v>
      </c>
      <c r="AP376" s="144"/>
      <c r="AQ376" s="47">
        <v>785958992</v>
      </c>
      <c r="AR376" s="144"/>
      <c r="AS376" s="144"/>
    </row>
    <row r="377" spans="1:45" ht="12.5">
      <c r="A377" s="4">
        <v>372</v>
      </c>
      <c r="B377" s="4" t="s">
        <v>395</v>
      </c>
      <c r="C377" s="4">
        <v>2004927385</v>
      </c>
      <c r="D377" s="4">
        <v>6838547836</v>
      </c>
      <c r="E377" s="147" t="s">
        <v>2820</v>
      </c>
      <c r="F377" s="47" t="s">
        <v>1537</v>
      </c>
      <c r="G377" s="47" t="s">
        <v>1105</v>
      </c>
      <c r="H377" s="68" t="s">
        <v>407</v>
      </c>
      <c r="I377" s="142">
        <v>39860</v>
      </c>
      <c r="J377" s="47" t="s">
        <v>977</v>
      </c>
      <c r="K377" s="47">
        <v>68309003180</v>
      </c>
      <c r="L377" s="47" t="s">
        <v>2821</v>
      </c>
      <c r="M377" s="144"/>
      <c r="N377" s="47" t="s">
        <v>2476</v>
      </c>
      <c r="O377" s="47" t="s">
        <v>1891</v>
      </c>
      <c r="P377" s="47" t="s">
        <v>2821</v>
      </c>
      <c r="Q377" s="144"/>
      <c r="R377" s="47" t="s">
        <v>2476</v>
      </c>
      <c r="S377" s="47" t="s">
        <v>1891</v>
      </c>
      <c r="T377" s="47" t="s">
        <v>1891</v>
      </c>
      <c r="U377" s="144"/>
      <c r="V377" s="144"/>
      <c r="W377" s="47" t="s">
        <v>2380</v>
      </c>
      <c r="X377" s="144"/>
      <c r="Y377" s="144"/>
      <c r="Z377" s="47">
        <v>68309003180</v>
      </c>
      <c r="AA377" s="144"/>
      <c r="AB377" s="144"/>
      <c r="AC377" s="47" t="s">
        <v>2247</v>
      </c>
      <c r="AD377" s="47" t="s">
        <v>1893</v>
      </c>
      <c r="AE377" s="47" t="s">
        <v>1958</v>
      </c>
      <c r="AF377" s="4">
        <v>1</v>
      </c>
      <c r="AG377" s="4">
        <v>0</v>
      </c>
      <c r="AH377" s="4">
        <v>1</v>
      </c>
      <c r="AI377" s="47" t="s">
        <v>2822</v>
      </c>
      <c r="AJ377" s="47" t="s">
        <v>1939</v>
      </c>
      <c r="AK377" s="47">
        <v>1975</v>
      </c>
      <c r="AL377" s="47" t="s">
        <v>2823</v>
      </c>
      <c r="AM377" s="47" t="s">
        <v>1939</v>
      </c>
      <c r="AN377" s="47">
        <v>1979</v>
      </c>
      <c r="AO377" s="47">
        <v>342945504</v>
      </c>
      <c r="AP377" s="144"/>
      <c r="AQ377" s="144"/>
      <c r="AR377" s="144"/>
      <c r="AS377" s="144"/>
    </row>
    <row r="378" spans="1:45" ht="12.5">
      <c r="A378" s="4">
        <v>373</v>
      </c>
      <c r="B378" s="4" t="s">
        <v>395</v>
      </c>
      <c r="C378" s="4">
        <v>2004927405</v>
      </c>
      <c r="D378" s="4">
        <v>6850799408</v>
      </c>
      <c r="E378" s="147" t="s">
        <v>2824</v>
      </c>
      <c r="F378" s="47" t="s">
        <v>1288</v>
      </c>
      <c r="G378" s="47" t="s">
        <v>1538</v>
      </c>
      <c r="H378" s="68" t="s">
        <v>408</v>
      </c>
      <c r="I378" s="142">
        <v>40119</v>
      </c>
      <c r="J378" s="47" t="s">
        <v>977</v>
      </c>
      <c r="K378" s="47">
        <v>68309001137</v>
      </c>
      <c r="L378" s="47" t="s">
        <v>2825</v>
      </c>
      <c r="M378" s="144"/>
      <c r="N378" s="47" t="s">
        <v>2476</v>
      </c>
      <c r="O378" s="47" t="s">
        <v>1891</v>
      </c>
      <c r="P378" s="47" t="s">
        <v>2825</v>
      </c>
      <c r="Q378" s="144"/>
      <c r="R378" s="47" t="s">
        <v>2476</v>
      </c>
      <c r="S378" s="47" t="s">
        <v>1891</v>
      </c>
      <c r="T378" s="47" t="s">
        <v>1891</v>
      </c>
      <c r="U378" s="144"/>
      <c r="V378" s="144"/>
      <c r="W378" s="47" t="s">
        <v>1891</v>
      </c>
      <c r="X378" s="144"/>
      <c r="Y378" s="144"/>
      <c r="Z378" s="47">
        <v>68309001137</v>
      </c>
      <c r="AA378" s="144"/>
      <c r="AB378" s="144"/>
      <c r="AC378" s="47" t="s">
        <v>1232</v>
      </c>
      <c r="AD378" s="47" t="s">
        <v>1893</v>
      </c>
      <c r="AE378" s="47" t="s">
        <v>1958</v>
      </c>
      <c r="AF378" s="4">
        <v>0</v>
      </c>
      <c r="AG378" s="4">
        <v>0</v>
      </c>
      <c r="AH378" s="4">
        <v>1</v>
      </c>
      <c r="AI378" s="47" t="s">
        <v>2826</v>
      </c>
      <c r="AJ378" s="47" t="s">
        <v>1939</v>
      </c>
      <c r="AK378" s="47">
        <v>1984</v>
      </c>
      <c r="AL378" s="47" t="s">
        <v>2827</v>
      </c>
      <c r="AM378" s="47" t="s">
        <v>1939</v>
      </c>
      <c r="AN378" s="47">
        <v>1986</v>
      </c>
      <c r="AO378" s="47">
        <v>946305271</v>
      </c>
      <c r="AP378" s="144"/>
      <c r="AQ378" s="144"/>
      <c r="AR378" s="144"/>
      <c r="AS378" s="144"/>
    </row>
    <row r="379" spans="1:45" ht="12.5">
      <c r="A379" s="4">
        <v>374</v>
      </c>
      <c r="B379" s="4" t="s">
        <v>395</v>
      </c>
      <c r="C379" s="4">
        <v>2005552854</v>
      </c>
      <c r="D379" s="4">
        <v>6853458291</v>
      </c>
      <c r="E379" s="147" t="s">
        <v>2828</v>
      </c>
      <c r="F379" s="47" t="s">
        <v>1539</v>
      </c>
      <c r="G379" s="47" t="s">
        <v>1540</v>
      </c>
      <c r="H379" s="68" t="s">
        <v>409</v>
      </c>
      <c r="I379" s="142">
        <v>39890</v>
      </c>
      <c r="J379" s="47" t="s">
        <v>977</v>
      </c>
      <c r="K379" s="47">
        <v>68309004034</v>
      </c>
      <c r="L379" s="144"/>
      <c r="M379" s="47" t="s">
        <v>2829</v>
      </c>
      <c r="N379" s="47" t="s">
        <v>2546</v>
      </c>
      <c r="O379" s="47" t="s">
        <v>1891</v>
      </c>
      <c r="P379" s="144"/>
      <c r="Q379" s="47" t="s">
        <v>2829</v>
      </c>
      <c r="R379" s="47" t="s">
        <v>2546</v>
      </c>
      <c r="S379" s="47" t="s">
        <v>1891</v>
      </c>
      <c r="T379" s="47" t="s">
        <v>1891</v>
      </c>
      <c r="U379" s="144"/>
      <c r="V379" s="144"/>
      <c r="W379" s="144"/>
      <c r="X379" s="47" t="s">
        <v>2546</v>
      </c>
      <c r="Y379" s="47" t="s">
        <v>1891</v>
      </c>
      <c r="Z379" s="47">
        <v>68309004034</v>
      </c>
      <c r="AA379" s="149">
        <v>45031</v>
      </c>
      <c r="AB379" s="47" t="s">
        <v>2830</v>
      </c>
      <c r="AC379" s="47" t="s">
        <v>1892</v>
      </c>
      <c r="AD379" s="47" t="s">
        <v>1893</v>
      </c>
      <c r="AE379" s="144"/>
      <c r="AF379" s="4">
        <v>0</v>
      </c>
      <c r="AG379" s="4">
        <v>0</v>
      </c>
      <c r="AH379" s="4">
        <v>1</v>
      </c>
      <c r="AI379" s="47" t="s">
        <v>2831</v>
      </c>
      <c r="AJ379" s="47" t="s">
        <v>1939</v>
      </c>
      <c r="AK379" s="144"/>
      <c r="AL379" s="47" t="s">
        <v>2832</v>
      </c>
      <c r="AM379" s="47" t="s">
        <v>1939</v>
      </c>
      <c r="AN379" s="47">
        <v>1980</v>
      </c>
      <c r="AO379" s="47">
        <v>384599958</v>
      </c>
      <c r="AP379" s="144"/>
      <c r="AQ379" s="144"/>
      <c r="AR379" s="144"/>
      <c r="AS379" s="144"/>
    </row>
    <row r="380" spans="1:45" ht="12.5">
      <c r="A380" s="4">
        <v>375</v>
      </c>
      <c r="B380" s="4" t="s">
        <v>395</v>
      </c>
      <c r="C380" s="4">
        <v>2007300700</v>
      </c>
      <c r="D380" s="4">
        <v>6858041298</v>
      </c>
      <c r="E380" s="147" t="s">
        <v>2833</v>
      </c>
      <c r="F380" s="47" t="s">
        <v>1541</v>
      </c>
      <c r="G380" s="47" t="s">
        <v>1057</v>
      </c>
      <c r="H380" s="68" t="s">
        <v>410</v>
      </c>
      <c r="I380" s="142">
        <v>39876</v>
      </c>
      <c r="J380" s="47" t="s">
        <v>982</v>
      </c>
      <c r="K380" s="47">
        <v>68209004584</v>
      </c>
      <c r="L380" s="144"/>
      <c r="M380" s="144"/>
      <c r="N380" s="47" t="s">
        <v>1895</v>
      </c>
      <c r="O380" s="47" t="s">
        <v>1891</v>
      </c>
      <c r="P380" s="144"/>
      <c r="Q380" s="144"/>
      <c r="R380" s="47" t="s">
        <v>1895</v>
      </c>
      <c r="S380" s="47" t="s">
        <v>1891</v>
      </c>
      <c r="T380" s="47" t="s">
        <v>1891</v>
      </c>
      <c r="U380" s="144"/>
      <c r="V380" s="144"/>
      <c r="W380" s="47" t="s">
        <v>1891</v>
      </c>
      <c r="X380" s="144"/>
      <c r="Y380" s="144"/>
      <c r="Z380" s="47">
        <v>68209004584</v>
      </c>
      <c r="AA380" s="144"/>
      <c r="AB380" s="144"/>
      <c r="AC380" s="47" t="s">
        <v>1232</v>
      </c>
      <c r="AD380" s="47" t="s">
        <v>1893</v>
      </c>
      <c r="AE380" s="144"/>
      <c r="AF380" s="4">
        <v>0</v>
      </c>
      <c r="AG380" s="4">
        <v>0</v>
      </c>
      <c r="AH380" s="4">
        <v>0</v>
      </c>
      <c r="AI380" s="47" t="s">
        <v>2834</v>
      </c>
      <c r="AJ380" s="47" t="s">
        <v>1939</v>
      </c>
      <c r="AK380" s="144"/>
      <c r="AL380" s="47" t="s">
        <v>2835</v>
      </c>
      <c r="AM380" s="47" t="s">
        <v>1939</v>
      </c>
      <c r="AN380" s="144"/>
      <c r="AO380" s="47">
        <v>918539346</v>
      </c>
      <c r="AP380" s="144"/>
      <c r="AQ380" s="47">
        <v>918539346</v>
      </c>
      <c r="AR380" s="144"/>
      <c r="AS380" s="144"/>
    </row>
    <row r="381" spans="1:45" ht="12.5">
      <c r="A381" s="4">
        <v>376</v>
      </c>
      <c r="B381" s="4" t="s">
        <v>395</v>
      </c>
      <c r="C381" s="4">
        <v>2005197111</v>
      </c>
      <c r="D381" s="4">
        <v>6858719638</v>
      </c>
      <c r="E381" s="147" t="s">
        <v>2836</v>
      </c>
      <c r="F381" s="47" t="s">
        <v>1542</v>
      </c>
      <c r="G381" s="47" t="s">
        <v>1163</v>
      </c>
      <c r="H381" s="68" t="s">
        <v>411</v>
      </c>
      <c r="I381" s="142">
        <v>39864</v>
      </c>
      <c r="J381" s="47" t="s">
        <v>977</v>
      </c>
      <c r="K381" s="47">
        <v>68309008808</v>
      </c>
      <c r="L381" s="47" t="s">
        <v>2837</v>
      </c>
      <c r="M381" s="144"/>
      <c r="N381" s="47" t="s">
        <v>2322</v>
      </c>
      <c r="O381" s="47" t="s">
        <v>1891</v>
      </c>
      <c r="P381" s="47" t="s">
        <v>2837</v>
      </c>
      <c r="Q381" s="144"/>
      <c r="R381" s="47" t="s">
        <v>2322</v>
      </c>
      <c r="S381" s="47" t="s">
        <v>1891</v>
      </c>
      <c r="T381" s="47" t="s">
        <v>1891</v>
      </c>
      <c r="U381" s="144"/>
      <c r="V381" s="144"/>
      <c r="W381" s="144"/>
      <c r="X381" s="47" t="s">
        <v>2838</v>
      </c>
      <c r="Y381" s="47" t="s">
        <v>2839</v>
      </c>
      <c r="Z381" s="47">
        <v>68309008808</v>
      </c>
      <c r="AA381" s="144"/>
      <c r="AB381" s="144"/>
      <c r="AC381" s="47" t="s">
        <v>2043</v>
      </c>
      <c r="AD381" s="47" t="s">
        <v>1893</v>
      </c>
      <c r="AE381" s="144"/>
      <c r="AF381" s="4">
        <v>0</v>
      </c>
      <c r="AG381" s="4">
        <v>0</v>
      </c>
      <c r="AH381" s="4">
        <v>1</v>
      </c>
      <c r="AI381" s="47" t="s">
        <v>2840</v>
      </c>
      <c r="AJ381" s="47" t="s">
        <v>1934</v>
      </c>
      <c r="AK381" s="47">
        <v>1979</v>
      </c>
      <c r="AL381" s="47" t="s">
        <v>2841</v>
      </c>
      <c r="AM381" s="47" t="s">
        <v>1934</v>
      </c>
      <c r="AN381" s="47">
        <v>1980</v>
      </c>
      <c r="AO381" s="47">
        <v>814455626</v>
      </c>
      <c r="AP381" s="144"/>
      <c r="AQ381" s="47">
        <v>814455626</v>
      </c>
      <c r="AR381" s="47">
        <v>357525490</v>
      </c>
      <c r="AS381" s="144"/>
    </row>
    <row r="382" spans="1:45" ht="12.5">
      <c r="A382" s="4">
        <v>377</v>
      </c>
      <c r="B382" s="4" t="s">
        <v>395</v>
      </c>
      <c r="C382" s="4">
        <v>2006475878</v>
      </c>
      <c r="D382" s="4">
        <v>6802620777</v>
      </c>
      <c r="E382" s="147" t="s">
        <v>2842</v>
      </c>
      <c r="F382" s="47" t="s">
        <v>1543</v>
      </c>
      <c r="G382" s="47" t="s">
        <v>1066</v>
      </c>
      <c r="H382" s="68" t="s">
        <v>412</v>
      </c>
      <c r="I382" s="142">
        <v>39833</v>
      </c>
      <c r="J382" s="47" t="s">
        <v>977</v>
      </c>
      <c r="K382" s="47">
        <v>68309005280</v>
      </c>
      <c r="L382" s="47" t="s">
        <v>2413</v>
      </c>
      <c r="M382" s="47" t="s">
        <v>2414</v>
      </c>
      <c r="N382" s="47" t="s">
        <v>2415</v>
      </c>
      <c r="O382" s="47" t="s">
        <v>1891</v>
      </c>
      <c r="P382" s="47" t="s">
        <v>2413</v>
      </c>
      <c r="Q382" s="47" t="s">
        <v>2414</v>
      </c>
      <c r="R382" s="47" t="s">
        <v>2415</v>
      </c>
      <c r="S382" s="47" t="s">
        <v>1891</v>
      </c>
      <c r="T382" s="47" t="s">
        <v>1891</v>
      </c>
      <c r="U382" s="144"/>
      <c r="V382" s="144"/>
      <c r="W382" s="47" t="s">
        <v>1891</v>
      </c>
      <c r="X382" s="144"/>
      <c r="Y382" s="144"/>
      <c r="Z382" s="47">
        <v>68309005280</v>
      </c>
      <c r="AA382" s="144"/>
      <c r="AB382" s="144"/>
      <c r="AC382" s="47" t="s">
        <v>2410</v>
      </c>
      <c r="AD382" s="47" t="s">
        <v>1893</v>
      </c>
      <c r="AE382" s="144"/>
      <c r="AF382" s="4">
        <v>0</v>
      </c>
      <c r="AG382" s="4">
        <v>0</v>
      </c>
      <c r="AH382" s="4">
        <v>1</v>
      </c>
      <c r="AI382" s="47" t="s">
        <v>2843</v>
      </c>
      <c r="AJ382" s="47" t="s">
        <v>1934</v>
      </c>
      <c r="AK382" s="47">
        <v>1988</v>
      </c>
      <c r="AL382" s="47" t="s">
        <v>2844</v>
      </c>
      <c r="AM382" s="47" t="s">
        <v>1934</v>
      </c>
      <c r="AN382" s="47">
        <v>1987</v>
      </c>
      <c r="AO382" s="47">
        <v>387716017</v>
      </c>
      <c r="AP382" s="144"/>
      <c r="AQ382" s="144"/>
      <c r="AR382" s="47">
        <v>387716017</v>
      </c>
      <c r="AS382" s="144"/>
    </row>
    <row r="383" spans="1:45" ht="12.5">
      <c r="A383" s="4">
        <v>378</v>
      </c>
      <c r="B383" s="4" t="s">
        <v>395</v>
      </c>
      <c r="C383" s="4">
        <v>2008054395</v>
      </c>
      <c r="D383" s="4">
        <v>6858041658</v>
      </c>
      <c r="E383" s="147" t="s">
        <v>2845</v>
      </c>
      <c r="F383" s="47" t="s">
        <v>1157</v>
      </c>
      <c r="G383" s="47" t="s">
        <v>1544</v>
      </c>
      <c r="H383" s="68" t="s">
        <v>413</v>
      </c>
      <c r="I383" s="142">
        <v>39952</v>
      </c>
      <c r="J383" s="47" t="s">
        <v>982</v>
      </c>
      <c r="K383" s="47">
        <v>68209013583</v>
      </c>
      <c r="L383" s="47" t="s">
        <v>2846</v>
      </c>
      <c r="M383" s="144"/>
      <c r="N383" s="47" t="s">
        <v>1895</v>
      </c>
      <c r="O383" s="47" t="s">
        <v>1891</v>
      </c>
      <c r="P383" s="47" t="s">
        <v>2846</v>
      </c>
      <c r="Q383" s="144"/>
      <c r="R383" s="47" t="s">
        <v>1895</v>
      </c>
      <c r="S383" s="47" t="s">
        <v>1891</v>
      </c>
      <c r="T383" s="47" t="s">
        <v>1891</v>
      </c>
      <c r="U383" s="144"/>
      <c r="V383" s="144"/>
      <c r="W383" s="144"/>
      <c r="X383" s="144"/>
      <c r="Y383" s="144"/>
      <c r="Z383" s="47">
        <v>68209013583</v>
      </c>
      <c r="AA383" s="144"/>
      <c r="AB383" s="144"/>
      <c r="AC383" s="47" t="s">
        <v>1892</v>
      </c>
      <c r="AD383" s="317" t="s">
        <v>2025</v>
      </c>
      <c r="AE383" s="318"/>
      <c r="AF383" s="4">
        <v>0</v>
      </c>
      <c r="AG383" s="4">
        <v>0</v>
      </c>
      <c r="AH383" s="4">
        <v>1</v>
      </c>
      <c r="AI383" s="47" t="s">
        <v>2847</v>
      </c>
      <c r="AJ383" s="47" t="s">
        <v>1939</v>
      </c>
      <c r="AK383" s="144"/>
      <c r="AL383" s="47" t="s">
        <v>2848</v>
      </c>
      <c r="AM383" s="47" t="s">
        <v>1939</v>
      </c>
      <c r="AN383" s="144"/>
      <c r="AO383" s="47">
        <v>349657860</v>
      </c>
      <c r="AP383" s="144"/>
      <c r="AQ383" s="47">
        <v>349657860</v>
      </c>
      <c r="AR383" s="144"/>
      <c r="AS383" s="144"/>
    </row>
    <row r="384" spans="1:45" ht="12.5">
      <c r="A384" s="4">
        <v>379</v>
      </c>
      <c r="B384" s="4" t="s">
        <v>395</v>
      </c>
      <c r="C384" s="4">
        <v>2008054396</v>
      </c>
      <c r="D384" s="4">
        <v>6860301750</v>
      </c>
      <c r="E384" s="147" t="s">
        <v>2849</v>
      </c>
      <c r="F384" s="47" t="s">
        <v>1464</v>
      </c>
      <c r="G384" s="47" t="s">
        <v>1545</v>
      </c>
      <c r="H384" s="68" t="s">
        <v>414</v>
      </c>
      <c r="I384" s="142">
        <v>40017</v>
      </c>
      <c r="J384" s="47" t="s">
        <v>982</v>
      </c>
      <c r="K384" s="47">
        <v>68209001496</v>
      </c>
      <c r="L384" s="47" t="s">
        <v>1986</v>
      </c>
      <c r="M384" s="144"/>
      <c r="N384" s="47" t="s">
        <v>1895</v>
      </c>
      <c r="O384" s="47" t="s">
        <v>1891</v>
      </c>
      <c r="P384" s="47" t="s">
        <v>1986</v>
      </c>
      <c r="Q384" s="144"/>
      <c r="R384" s="47" t="s">
        <v>1895</v>
      </c>
      <c r="S384" s="47" t="s">
        <v>1891</v>
      </c>
      <c r="T384" s="47" t="s">
        <v>1891</v>
      </c>
      <c r="U384" s="144"/>
      <c r="V384" s="144"/>
      <c r="W384" s="144"/>
      <c r="X384" s="144"/>
      <c r="Y384" s="144"/>
      <c r="Z384" s="47">
        <v>68209001496</v>
      </c>
      <c r="AA384" s="144"/>
      <c r="AB384" s="144"/>
      <c r="AC384" s="47" t="s">
        <v>1232</v>
      </c>
      <c r="AD384" s="47" t="s">
        <v>2018</v>
      </c>
      <c r="AE384" s="144"/>
      <c r="AF384" s="4">
        <v>0</v>
      </c>
      <c r="AG384" s="4">
        <v>0</v>
      </c>
      <c r="AH384" s="4">
        <v>1</v>
      </c>
      <c r="AI384" s="47" t="s">
        <v>2850</v>
      </c>
      <c r="AJ384" s="47" t="s">
        <v>2174</v>
      </c>
      <c r="AK384" s="144"/>
      <c r="AL384" s="47" t="s">
        <v>2851</v>
      </c>
      <c r="AM384" s="47" t="s">
        <v>2174</v>
      </c>
      <c r="AN384" s="144"/>
      <c r="AO384" s="47">
        <v>964517750</v>
      </c>
      <c r="AP384" s="144"/>
      <c r="AQ384" s="47">
        <v>964517750</v>
      </c>
      <c r="AR384" s="144"/>
      <c r="AS384" s="144"/>
    </row>
    <row r="385" spans="1:45" ht="12.5">
      <c r="A385" s="4">
        <v>380</v>
      </c>
      <c r="B385" s="4" t="s">
        <v>395</v>
      </c>
      <c r="C385" s="4">
        <v>2005195955</v>
      </c>
      <c r="D385" s="4">
        <v>6858719643</v>
      </c>
      <c r="E385" s="147" t="s">
        <v>2852</v>
      </c>
      <c r="F385" s="47" t="s">
        <v>1546</v>
      </c>
      <c r="G385" s="47" t="s">
        <v>1547</v>
      </c>
      <c r="H385" s="68" t="s">
        <v>415</v>
      </c>
      <c r="I385" s="142">
        <v>39961</v>
      </c>
      <c r="J385" s="47" t="s">
        <v>977</v>
      </c>
      <c r="K385" s="47">
        <v>68309003123</v>
      </c>
      <c r="L385" s="47" t="s">
        <v>2853</v>
      </c>
      <c r="M385" s="144"/>
      <c r="N385" s="47" t="s">
        <v>2421</v>
      </c>
      <c r="O385" s="47" t="s">
        <v>1891</v>
      </c>
      <c r="P385" s="47" t="s">
        <v>2853</v>
      </c>
      <c r="Q385" s="144"/>
      <c r="R385" s="47" t="s">
        <v>2421</v>
      </c>
      <c r="S385" s="47" t="s">
        <v>1891</v>
      </c>
      <c r="T385" s="47" t="s">
        <v>1891</v>
      </c>
      <c r="U385" s="144"/>
      <c r="V385" s="144"/>
      <c r="W385" s="47" t="s">
        <v>1891</v>
      </c>
      <c r="X385" s="144"/>
      <c r="Y385" s="144"/>
      <c r="Z385" s="47">
        <v>68309003123</v>
      </c>
      <c r="AA385" s="144"/>
      <c r="AB385" s="144"/>
      <c r="AC385" s="47" t="s">
        <v>1892</v>
      </c>
      <c r="AD385" s="47" t="s">
        <v>1893</v>
      </c>
      <c r="AE385" s="144"/>
      <c r="AF385" s="4">
        <v>0</v>
      </c>
      <c r="AG385" s="4">
        <v>0</v>
      </c>
      <c r="AH385" s="4">
        <v>1</v>
      </c>
      <c r="AI385" s="47" t="s">
        <v>2854</v>
      </c>
      <c r="AJ385" s="47" t="s">
        <v>1934</v>
      </c>
      <c r="AK385" s="47">
        <v>1974</v>
      </c>
      <c r="AL385" s="47" t="s">
        <v>2855</v>
      </c>
      <c r="AM385" s="47" t="s">
        <v>1934</v>
      </c>
      <c r="AN385" s="47">
        <v>1985</v>
      </c>
      <c r="AO385" s="47">
        <v>329549312</v>
      </c>
      <c r="AP385" s="144"/>
      <c r="AQ385" s="47">
        <v>329549312</v>
      </c>
      <c r="AR385" s="144"/>
      <c r="AS385" s="144"/>
    </row>
    <row r="386" spans="1:45" ht="12.5">
      <c r="A386" s="4">
        <v>381</v>
      </c>
      <c r="B386" s="4" t="s">
        <v>395</v>
      </c>
      <c r="C386" s="4">
        <v>2006482291</v>
      </c>
      <c r="D386" s="4">
        <v>6853976551</v>
      </c>
      <c r="E386" s="147" t="s">
        <v>2856</v>
      </c>
      <c r="F386" s="47" t="s">
        <v>1548</v>
      </c>
      <c r="G386" s="47" t="s">
        <v>1549</v>
      </c>
      <c r="H386" s="68" t="s">
        <v>416</v>
      </c>
      <c r="I386" s="142">
        <v>39862</v>
      </c>
      <c r="J386" s="47" t="s">
        <v>977</v>
      </c>
      <c r="K386" s="47">
        <v>68309006274</v>
      </c>
      <c r="L386" s="47" t="s">
        <v>2857</v>
      </c>
      <c r="M386" s="47" t="s">
        <v>2858</v>
      </c>
      <c r="N386" s="47" t="s">
        <v>2471</v>
      </c>
      <c r="O386" s="47" t="s">
        <v>1891</v>
      </c>
      <c r="P386" s="47" t="s">
        <v>2857</v>
      </c>
      <c r="Q386" s="47" t="s">
        <v>2858</v>
      </c>
      <c r="R386" s="47" t="s">
        <v>2471</v>
      </c>
      <c r="S386" s="47" t="s">
        <v>1891</v>
      </c>
      <c r="T386" s="47" t="s">
        <v>1891</v>
      </c>
      <c r="U386" s="144"/>
      <c r="V386" s="144"/>
      <c r="W386" s="47" t="s">
        <v>1891</v>
      </c>
      <c r="X386" s="144"/>
      <c r="Y386" s="144"/>
      <c r="Z386" s="47">
        <v>68309006274</v>
      </c>
      <c r="AA386" s="144"/>
      <c r="AB386" s="144"/>
      <c r="AC386" s="47" t="s">
        <v>2410</v>
      </c>
      <c r="AD386" s="317" t="s">
        <v>2038</v>
      </c>
      <c r="AE386" s="318"/>
      <c r="AF386" s="4">
        <v>0</v>
      </c>
      <c r="AG386" s="4">
        <v>0</v>
      </c>
      <c r="AH386" s="4">
        <v>1</v>
      </c>
      <c r="AI386" s="47" t="s">
        <v>2859</v>
      </c>
      <c r="AJ386" s="47" t="s">
        <v>1934</v>
      </c>
      <c r="AK386" s="47">
        <v>1976</v>
      </c>
      <c r="AL386" s="47" t="s">
        <v>2860</v>
      </c>
      <c r="AM386" s="47" t="s">
        <v>1934</v>
      </c>
      <c r="AN386" s="47">
        <v>1972</v>
      </c>
      <c r="AO386" s="47">
        <v>344980605</v>
      </c>
      <c r="AP386" s="144"/>
      <c r="AQ386" s="144"/>
      <c r="AR386" s="47">
        <v>764520881</v>
      </c>
      <c r="AS386" s="144"/>
    </row>
    <row r="387" spans="1:45" ht="12.5">
      <c r="A387" s="4">
        <v>382</v>
      </c>
      <c r="B387" s="4" t="s">
        <v>395</v>
      </c>
      <c r="C387" s="4">
        <v>2008054567</v>
      </c>
      <c r="D387" s="4">
        <v>6858041664</v>
      </c>
      <c r="E387" s="147" t="s">
        <v>2861</v>
      </c>
      <c r="F387" s="47" t="s">
        <v>1550</v>
      </c>
      <c r="G387" s="47" t="s">
        <v>1551</v>
      </c>
      <c r="H387" s="68" t="s">
        <v>417</v>
      </c>
      <c r="I387" s="142">
        <v>39941</v>
      </c>
      <c r="J387" s="47" t="s">
        <v>982</v>
      </c>
      <c r="K387" s="47">
        <v>68209005889</v>
      </c>
      <c r="L387" s="47" t="s">
        <v>1986</v>
      </c>
      <c r="M387" s="144"/>
      <c r="N387" s="47" t="s">
        <v>1895</v>
      </c>
      <c r="O387" s="47" t="s">
        <v>1891</v>
      </c>
      <c r="P387" s="47" t="s">
        <v>1986</v>
      </c>
      <c r="Q387" s="144"/>
      <c r="R387" s="47" t="s">
        <v>1895</v>
      </c>
      <c r="S387" s="47" t="s">
        <v>1891</v>
      </c>
      <c r="T387" s="47" t="s">
        <v>1891</v>
      </c>
      <c r="U387" s="144"/>
      <c r="V387" s="144"/>
      <c r="W387" s="47" t="s">
        <v>1986</v>
      </c>
      <c r="X387" s="47" t="s">
        <v>1895</v>
      </c>
      <c r="Y387" s="47" t="s">
        <v>1891</v>
      </c>
      <c r="Z387" s="47">
        <v>68209005889</v>
      </c>
      <c r="AA387" s="144"/>
      <c r="AB387" s="144"/>
      <c r="AC387" s="47" t="s">
        <v>1232</v>
      </c>
      <c r="AD387" s="47" t="s">
        <v>2018</v>
      </c>
      <c r="AE387" s="144"/>
      <c r="AF387" s="4">
        <v>0</v>
      </c>
      <c r="AG387" s="4">
        <v>0</v>
      </c>
      <c r="AH387" s="4">
        <v>0</v>
      </c>
      <c r="AI387" s="47" t="s">
        <v>2862</v>
      </c>
      <c r="AJ387" s="47" t="s">
        <v>2174</v>
      </c>
      <c r="AK387" s="144"/>
      <c r="AL387" s="47" t="s">
        <v>2863</v>
      </c>
      <c r="AM387" s="47" t="s">
        <v>2174</v>
      </c>
      <c r="AN387" s="144"/>
      <c r="AO387" s="47">
        <v>335685148</v>
      </c>
      <c r="AP387" s="144"/>
      <c r="AQ387" s="47">
        <v>335685148</v>
      </c>
      <c r="AR387" s="144"/>
      <c r="AS387" s="144"/>
    </row>
    <row r="388" spans="1:45" ht="12.5">
      <c r="A388" s="4">
        <v>383</v>
      </c>
      <c r="B388" s="4" t="s">
        <v>395</v>
      </c>
      <c r="C388" s="4">
        <v>2001245469</v>
      </c>
      <c r="D388" s="4">
        <v>6854176659</v>
      </c>
      <c r="E388" s="147" t="s">
        <v>2864</v>
      </c>
      <c r="F388" s="47" t="s">
        <v>1552</v>
      </c>
      <c r="G388" s="47" t="s">
        <v>1218</v>
      </c>
      <c r="H388" s="68" t="s">
        <v>418</v>
      </c>
      <c r="I388" s="142">
        <v>39868</v>
      </c>
      <c r="J388" s="47" t="s">
        <v>977</v>
      </c>
      <c r="K388" s="47">
        <v>68309008958</v>
      </c>
      <c r="L388" s="47" t="s">
        <v>2789</v>
      </c>
      <c r="M388" s="47" t="s">
        <v>2789</v>
      </c>
      <c r="N388" s="47" t="s">
        <v>2661</v>
      </c>
      <c r="O388" s="47" t="s">
        <v>1891</v>
      </c>
      <c r="P388" s="144"/>
      <c r="Q388" s="47" t="s">
        <v>2789</v>
      </c>
      <c r="R388" s="47" t="s">
        <v>2661</v>
      </c>
      <c r="S388" s="47" t="s">
        <v>1891</v>
      </c>
      <c r="T388" s="47" t="s">
        <v>1891</v>
      </c>
      <c r="U388" s="47" t="s">
        <v>2588</v>
      </c>
      <c r="V388" s="47" t="s">
        <v>1891</v>
      </c>
      <c r="W388" s="47" t="s">
        <v>2380</v>
      </c>
      <c r="X388" s="144"/>
      <c r="Y388" s="47" t="s">
        <v>2380</v>
      </c>
      <c r="Z388" s="47">
        <v>68309008958</v>
      </c>
      <c r="AA388" s="149">
        <v>45072</v>
      </c>
      <c r="AB388" s="47" t="s">
        <v>2499</v>
      </c>
      <c r="AC388" s="47" t="s">
        <v>1920</v>
      </c>
      <c r="AD388" s="47" t="s">
        <v>1893</v>
      </c>
      <c r="AE388" s="144"/>
      <c r="AF388" s="4">
        <v>0</v>
      </c>
      <c r="AG388" s="4">
        <v>1</v>
      </c>
      <c r="AH388" s="4">
        <v>0</v>
      </c>
      <c r="AI388" s="47" t="s">
        <v>2865</v>
      </c>
      <c r="AJ388" s="47" t="s">
        <v>1939</v>
      </c>
      <c r="AK388" s="47">
        <v>1974</v>
      </c>
      <c r="AL388" s="47" t="s">
        <v>2866</v>
      </c>
      <c r="AM388" s="47" t="s">
        <v>1939</v>
      </c>
      <c r="AN388" s="47">
        <v>1980</v>
      </c>
      <c r="AO388" s="47">
        <v>352646475</v>
      </c>
      <c r="AP388" s="144"/>
      <c r="AQ388" s="144"/>
      <c r="AR388" s="144"/>
      <c r="AS388" s="144"/>
    </row>
    <row r="389" spans="1:45" ht="12.5">
      <c r="A389" s="4">
        <v>384</v>
      </c>
      <c r="B389" s="4" t="s">
        <v>395</v>
      </c>
      <c r="C389" s="4">
        <v>2005875240</v>
      </c>
      <c r="D389" s="4">
        <v>6853172814</v>
      </c>
      <c r="E389" s="147" t="s">
        <v>2867</v>
      </c>
      <c r="F389" s="47" t="s">
        <v>1236</v>
      </c>
      <c r="G389" s="47" t="s">
        <v>1553</v>
      </c>
      <c r="H389" s="68" t="s">
        <v>419</v>
      </c>
      <c r="I389" s="142">
        <v>39844</v>
      </c>
      <c r="J389" s="47" t="s">
        <v>977</v>
      </c>
      <c r="K389" s="47">
        <v>68309006667</v>
      </c>
      <c r="L389" s="144"/>
      <c r="M389" s="47" t="s">
        <v>2513</v>
      </c>
      <c r="N389" s="47" t="s">
        <v>2388</v>
      </c>
      <c r="O389" s="47" t="s">
        <v>1891</v>
      </c>
      <c r="P389" s="144"/>
      <c r="Q389" s="47" t="s">
        <v>2513</v>
      </c>
      <c r="R389" s="47" t="s">
        <v>2388</v>
      </c>
      <c r="S389" s="47" t="s">
        <v>1891</v>
      </c>
      <c r="T389" s="47" t="s">
        <v>1891</v>
      </c>
      <c r="U389" s="144"/>
      <c r="V389" s="144"/>
      <c r="W389" s="47" t="s">
        <v>1891</v>
      </c>
      <c r="X389" s="144"/>
      <c r="Y389" s="144"/>
      <c r="Z389" s="47">
        <v>68309006667</v>
      </c>
      <c r="AA389" s="149">
        <v>45031</v>
      </c>
      <c r="AB389" s="47" t="s">
        <v>2798</v>
      </c>
      <c r="AC389" s="47" t="s">
        <v>1892</v>
      </c>
      <c r="AD389" s="47" t="s">
        <v>1893</v>
      </c>
      <c r="AE389" s="144"/>
      <c r="AF389" s="4">
        <v>0</v>
      </c>
      <c r="AG389" s="4">
        <v>0</v>
      </c>
      <c r="AH389" s="4">
        <v>1</v>
      </c>
      <c r="AI389" s="47" t="s">
        <v>2868</v>
      </c>
      <c r="AJ389" s="47" t="s">
        <v>1939</v>
      </c>
      <c r="AK389" s="47">
        <v>1986</v>
      </c>
      <c r="AL389" s="47" t="s">
        <v>2869</v>
      </c>
      <c r="AM389" s="47" t="s">
        <v>1939</v>
      </c>
      <c r="AN389" s="47">
        <v>1987</v>
      </c>
      <c r="AO389" s="47">
        <v>393835902</v>
      </c>
      <c r="AP389" s="144"/>
      <c r="AQ389" s="47">
        <v>393835902</v>
      </c>
      <c r="AR389" s="144"/>
      <c r="AS389" s="144"/>
    </row>
    <row r="390" spans="1:45" ht="12.5">
      <c r="A390" s="4">
        <v>385</v>
      </c>
      <c r="B390" s="4" t="s">
        <v>395</v>
      </c>
      <c r="C390" s="4">
        <v>2005651090</v>
      </c>
      <c r="D390" s="4">
        <v>6853172859</v>
      </c>
      <c r="E390" s="147" t="s">
        <v>2870</v>
      </c>
      <c r="F390" s="47" t="s">
        <v>1236</v>
      </c>
      <c r="G390" s="47" t="s">
        <v>1024</v>
      </c>
      <c r="H390" s="68" t="s">
        <v>420</v>
      </c>
      <c r="I390" s="142">
        <v>39841</v>
      </c>
      <c r="J390" s="47" t="s">
        <v>977</v>
      </c>
      <c r="K390" s="47">
        <v>68309011540</v>
      </c>
      <c r="L390" s="144"/>
      <c r="M390" s="47" t="s">
        <v>1901</v>
      </c>
      <c r="N390" s="47" t="s">
        <v>2355</v>
      </c>
      <c r="O390" s="47" t="s">
        <v>1891</v>
      </c>
      <c r="P390" s="144"/>
      <c r="Q390" s="47" t="s">
        <v>1901</v>
      </c>
      <c r="R390" s="47" t="s">
        <v>2355</v>
      </c>
      <c r="S390" s="47" t="s">
        <v>1891</v>
      </c>
      <c r="T390" s="47" t="s">
        <v>1891</v>
      </c>
      <c r="U390" s="144"/>
      <c r="V390" s="144"/>
      <c r="W390" s="47" t="s">
        <v>1891</v>
      </c>
      <c r="X390" s="144"/>
      <c r="Y390" s="144"/>
      <c r="Z390" s="47">
        <v>68309011540</v>
      </c>
      <c r="AA390" s="144"/>
      <c r="AB390" s="47" t="s">
        <v>2871</v>
      </c>
      <c r="AC390" s="47" t="s">
        <v>2356</v>
      </c>
      <c r="AD390" s="47" t="s">
        <v>1893</v>
      </c>
      <c r="AE390" s="144"/>
      <c r="AF390" s="4">
        <v>0</v>
      </c>
      <c r="AG390" s="4">
        <v>0</v>
      </c>
      <c r="AH390" s="4">
        <v>0</v>
      </c>
      <c r="AI390" s="47" t="s">
        <v>2872</v>
      </c>
      <c r="AJ390" s="47" t="s">
        <v>1939</v>
      </c>
      <c r="AK390" s="47">
        <v>1971</v>
      </c>
      <c r="AL390" s="47" t="s">
        <v>2873</v>
      </c>
      <c r="AM390" s="47" t="s">
        <v>1939</v>
      </c>
      <c r="AN390" s="47">
        <v>1975</v>
      </c>
      <c r="AO390" s="47">
        <v>328345303</v>
      </c>
      <c r="AP390" s="144"/>
      <c r="AQ390" s="144"/>
      <c r="AR390" s="144"/>
      <c r="AS390" s="144"/>
    </row>
    <row r="391" spans="1:45" ht="12.5">
      <c r="A391" s="4">
        <v>386</v>
      </c>
      <c r="B391" s="4" t="s">
        <v>395</v>
      </c>
      <c r="C391" s="4">
        <v>2005563314</v>
      </c>
      <c r="D391" s="4">
        <v>6853172887</v>
      </c>
      <c r="E391" s="147" t="s">
        <v>2874</v>
      </c>
      <c r="F391" s="47" t="s">
        <v>1236</v>
      </c>
      <c r="G391" s="47" t="s">
        <v>1024</v>
      </c>
      <c r="H391" s="68" t="s">
        <v>420</v>
      </c>
      <c r="I391" s="142">
        <v>40065</v>
      </c>
      <c r="J391" s="47" t="s">
        <v>977</v>
      </c>
      <c r="K391" s="47">
        <v>68309012748</v>
      </c>
      <c r="L391" s="144"/>
      <c r="M391" s="47" t="s">
        <v>1915</v>
      </c>
      <c r="N391" s="47" t="s">
        <v>2355</v>
      </c>
      <c r="O391" s="47" t="s">
        <v>1891</v>
      </c>
      <c r="P391" s="144"/>
      <c r="Q391" s="47" t="s">
        <v>1915</v>
      </c>
      <c r="R391" s="47" t="s">
        <v>2355</v>
      </c>
      <c r="S391" s="47" t="s">
        <v>1891</v>
      </c>
      <c r="T391" s="47" t="s">
        <v>1891</v>
      </c>
      <c r="U391" s="144"/>
      <c r="V391" s="144"/>
      <c r="W391" s="47" t="s">
        <v>1915</v>
      </c>
      <c r="X391" s="47" t="s">
        <v>2355</v>
      </c>
      <c r="Y391" s="47" t="s">
        <v>1891</v>
      </c>
      <c r="Z391" s="47">
        <v>68309012748</v>
      </c>
      <c r="AA391" s="149">
        <v>45365</v>
      </c>
      <c r="AB391" s="47" t="s">
        <v>2830</v>
      </c>
      <c r="AC391" s="47" t="s">
        <v>2356</v>
      </c>
      <c r="AD391" s="47" t="s">
        <v>1893</v>
      </c>
      <c r="AE391" s="144"/>
      <c r="AF391" s="4">
        <v>0</v>
      </c>
      <c r="AG391" s="4">
        <v>0</v>
      </c>
      <c r="AH391" s="4">
        <v>1</v>
      </c>
      <c r="AI391" s="47" t="s">
        <v>2875</v>
      </c>
      <c r="AJ391" s="47" t="s">
        <v>2876</v>
      </c>
      <c r="AK391" s="144"/>
      <c r="AL391" s="47" t="s">
        <v>2877</v>
      </c>
      <c r="AM391" s="47" t="s">
        <v>1939</v>
      </c>
      <c r="AN391" s="47">
        <v>1980</v>
      </c>
      <c r="AO391" s="47">
        <v>386046433</v>
      </c>
      <c r="AP391" s="144"/>
      <c r="AQ391" s="144"/>
      <c r="AR391" s="144"/>
      <c r="AS391" s="144"/>
    </row>
    <row r="392" spans="1:45" ht="12.5">
      <c r="A392" s="4">
        <v>387</v>
      </c>
      <c r="B392" s="4" t="s">
        <v>395</v>
      </c>
      <c r="C392" s="4">
        <v>2005656413</v>
      </c>
      <c r="D392" s="4">
        <v>6882955667</v>
      </c>
      <c r="E392" s="147" t="s">
        <v>2878</v>
      </c>
      <c r="F392" s="47" t="s">
        <v>1554</v>
      </c>
      <c r="G392" s="47" t="s">
        <v>1078</v>
      </c>
      <c r="H392" s="68" t="s">
        <v>421</v>
      </c>
      <c r="I392" s="143">
        <v>40141</v>
      </c>
      <c r="J392" s="47" t="s">
        <v>977</v>
      </c>
      <c r="K392" s="47">
        <v>68309007305</v>
      </c>
      <c r="L392" s="47" t="s">
        <v>2879</v>
      </c>
      <c r="M392" s="144"/>
      <c r="N392" s="47" t="s">
        <v>2446</v>
      </c>
      <c r="O392" s="47" t="s">
        <v>1891</v>
      </c>
      <c r="P392" s="47" t="s">
        <v>2879</v>
      </c>
      <c r="Q392" s="144"/>
      <c r="R392" s="47" t="s">
        <v>2446</v>
      </c>
      <c r="S392" s="47" t="s">
        <v>1891</v>
      </c>
      <c r="T392" s="47" t="s">
        <v>1891</v>
      </c>
      <c r="U392" s="144"/>
      <c r="V392" s="144"/>
      <c r="W392" s="144"/>
      <c r="X392" s="47" t="s">
        <v>2880</v>
      </c>
      <c r="Y392" s="47" t="s">
        <v>2310</v>
      </c>
      <c r="Z392" s="47">
        <v>68309007305</v>
      </c>
      <c r="AA392" s="150">
        <v>45271</v>
      </c>
      <c r="AB392" s="47" t="s">
        <v>2798</v>
      </c>
      <c r="AC392" s="47" t="s">
        <v>1920</v>
      </c>
      <c r="AD392" s="47" t="s">
        <v>1893</v>
      </c>
      <c r="AE392" s="47" t="s">
        <v>1958</v>
      </c>
      <c r="AF392" s="4">
        <v>0</v>
      </c>
      <c r="AG392" s="4">
        <v>0</v>
      </c>
      <c r="AH392" s="4">
        <v>1</v>
      </c>
      <c r="AI392" s="47" t="s">
        <v>2881</v>
      </c>
      <c r="AJ392" s="47" t="s">
        <v>1934</v>
      </c>
      <c r="AK392" s="144"/>
      <c r="AL392" s="47" t="s">
        <v>2882</v>
      </c>
      <c r="AM392" s="47" t="s">
        <v>1934</v>
      </c>
      <c r="AN392" s="144"/>
      <c r="AO392" s="47">
        <v>387197611</v>
      </c>
      <c r="AP392" s="144"/>
      <c r="AQ392" s="144"/>
      <c r="AR392" s="47">
        <v>973600912</v>
      </c>
      <c r="AS392" s="144"/>
    </row>
    <row r="393" spans="1:45" ht="12.5">
      <c r="A393" s="4">
        <v>388</v>
      </c>
      <c r="B393" s="4" t="s">
        <v>395</v>
      </c>
      <c r="C393" s="4">
        <v>2005656412</v>
      </c>
      <c r="D393" s="4">
        <v>6882955666</v>
      </c>
      <c r="E393" s="147" t="s">
        <v>2883</v>
      </c>
      <c r="F393" s="47" t="s">
        <v>1555</v>
      </c>
      <c r="G393" s="47" t="s">
        <v>1028</v>
      </c>
      <c r="H393" s="68" t="s">
        <v>422</v>
      </c>
      <c r="I393" s="142">
        <v>39945</v>
      </c>
      <c r="J393" s="47" t="s">
        <v>977</v>
      </c>
      <c r="K393" s="47">
        <v>66309018490</v>
      </c>
      <c r="L393" s="47" t="s">
        <v>2445</v>
      </c>
      <c r="M393" s="144"/>
      <c r="N393" s="47" t="s">
        <v>2446</v>
      </c>
      <c r="O393" s="47" t="s">
        <v>1891</v>
      </c>
      <c r="P393" s="47" t="s">
        <v>2445</v>
      </c>
      <c r="Q393" s="144"/>
      <c r="R393" s="47" t="s">
        <v>2446</v>
      </c>
      <c r="S393" s="47" t="s">
        <v>1891</v>
      </c>
      <c r="T393" s="47" t="s">
        <v>2463</v>
      </c>
      <c r="U393" s="144"/>
      <c r="V393" s="144"/>
      <c r="W393" s="144"/>
      <c r="X393" s="47" t="s">
        <v>2884</v>
      </c>
      <c r="Y393" s="47" t="s">
        <v>2310</v>
      </c>
      <c r="Z393" s="47">
        <v>66309018490</v>
      </c>
      <c r="AA393" s="149">
        <v>45060</v>
      </c>
      <c r="AB393" s="47" t="s">
        <v>2798</v>
      </c>
      <c r="AC393" s="47" t="s">
        <v>2381</v>
      </c>
      <c r="AD393" s="47" t="s">
        <v>1893</v>
      </c>
      <c r="AE393" s="144"/>
      <c r="AF393" s="4">
        <v>0</v>
      </c>
      <c r="AG393" s="4">
        <v>0</v>
      </c>
      <c r="AH393" s="4">
        <v>1</v>
      </c>
      <c r="AI393" s="47" t="s">
        <v>2885</v>
      </c>
      <c r="AJ393" s="144"/>
      <c r="AK393" s="144"/>
      <c r="AL393" s="47" t="s">
        <v>2886</v>
      </c>
      <c r="AM393" s="47" t="s">
        <v>1950</v>
      </c>
      <c r="AN393" s="144"/>
      <c r="AO393" s="47">
        <v>965104293</v>
      </c>
      <c r="AP393" s="144"/>
      <c r="AQ393" s="144"/>
      <c r="AR393" s="47">
        <v>965104293</v>
      </c>
      <c r="AS393" s="144"/>
    </row>
    <row r="394" spans="1:45" ht="12.5">
      <c r="A394" s="4">
        <v>389</v>
      </c>
      <c r="B394" s="4" t="s">
        <v>395</v>
      </c>
      <c r="C394" s="4">
        <v>2005651959</v>
      </c>
      <c r="D394" s="4">
        <v>6802655185</v>
      </c>
      <c r="E394" s="147" t="s">
        <v>2887</v>
      </c>
      <c r="F394" s="47" t="s">
        <v>1556</v>
      </c>
      <c r="G394" s="47" t="s">
        <v>1028</v>
      </c>
      <c r="H394" s="68" t="s">
        <v>423</v>
      </c>
      <c r="I394" s="143">
        <v>40131</v>
      </c>
      <c r="J394" s="47" t="s">
        <v>977</v>
      </c>
      <c r="K394" s="47">
        <v>68309007368</v>
      </c>
      <c r="L394" s="144"/>
      <c r="M394" s="47" t="s">
        <v>1915</v>
      </c>
      <c r="N394" s="47" t="s">
        <v>2355</v>
      </c>
      <c r="O394" s="47" t="s">
        <v>1891</v>
      </c>
      <c r="P394" s="144"/>
      <c r="Q394" s="47" t="s">
        <v>1915</v>
      </c>
      <c r="R394" s="47" t="s">
        <v>2355</v>
      </c>
      <c r="S394" s="47" t="s">
        <v>1891</v>
      </c>
      <c r="T394" s="47" t="s">
        <v>1891</v>
      </c>
      <c r="U394" s="144"/>
      <c r="V394" s="144"/>
      <c r="W394" s="47" t="s">
        <v>1891</v>
      </c>
      <c r="X394" s="144"/>
      <c r="Y394" s="144"/>
      <c r="Z394" s="47">
        <v>68309007368</v>
      </c>
      <c r="AA394" s="144"/>
      <c r="AB394" s="47" t="s">
        <v>2871</v>
      </c>
      <c r="AC394" s="47" t="s">
        <v>2247</v>
      </c>
      <c r="AD394" s="47" t="s">
        <v>1893</v>
      </c>
      <c r="AE394" s="144"/>
      <c r="AF394" s="4">
        <v>0</v>
      </c>
      <c r="AG394" s="4">
        <v>0</v>
      </c>
      <c r="AH394" s="4">
        <v>0</v>
      </c>
      <c r="AI394" s="47" t="s">
        <v>2888</v>
      </c>
      <c r="AJ394" s="47" t="s">
        <v>1939</v>
      </c>
      <c r="AK394" s="47">
        <v>1988</v>
      </c>
      <c r="AL394" s="47" t="s">
        <v>2889</v>
      </c>
      <c r="AM394" s="47" t="s">
        <v>1939</v>
      </c>
      <c r="AN394" s="47">
        <v>1987</v>
      </c>
      <c r="AO394" s="47">
        <v>989829520</v>
      </c>
      <c r="AP394" s="144"/>
      <c r="AQ394" s="144"/>
      <c r="AR394" s="144"/>
      <c r="AS394" s="144"/>
    </row>
    <row r="395" spans="1:45" ht="12.5">
      <c r="A395" s="4">
        <v>390</v>
      </c>
      <c r="B395" s="4" t="s">
        <v>395</v>
      </c>
      <c r="C395" s="4">
        <v>2005194486</v>
      </c>
      <c r="D395" s="4">
        <v>6858719646</v>
      </c>
      <c r="E395" s="147" t="s">
        <v>2890</v>
      </c>
      <c r="F395" s="47" t="s">
        <v>1557</v>
      </c>
      <c r="G395" s="47" t="s">
        <v>1558</v>
      </c>
      <c r="H395" s="68" t="s">
        <v>424</v>
      </c>
      <c r="I395" s="142">
        <v>39984</v>
      </c>
      <c r="J395" s="47" t="s">
        <v>982</v>
      </c>
      <c r="K395" s="47">
        <v>68209009339</v>
      </c>
      <c r="L395" s="47" t="s">
        <v>2837</v>
      </c>
      <c r="M395" s="144"/>
      <c r="N395" s="47" t="s">
        <v>2322</v>
      </c>
      <c r="O395" s="47" t="s">
        <v>1891</v>
      </c>
      <c r="P395" s="47" t="s">
        <v>2837</v>
      </c>
      <c r="Q395" s="144"/>
      <c r="R395" s="47" t="s">
        <v>2322</v>
      </c>
      <c r="S395" s="47" t="s">
        <v>1891</v>
      </c>
      <c r="T395" s="47" t="s">
        <v>1891</v>
      </c>
      <c r="U395" s="144"/>
      <c r="V395" s="144"/>
      <c r="W395" s="144"/>
      <c r="X395" s="47" t="s">
        <v>2891</v>
      </c>
      <c r="Y395" s="47" t="s">
        <v>2892</v>
      </c>
      <c r="Z395" s="47">
        <v>68209009339</v>
      </c>
      <c r="AA395" s="144"/>
      <c r="AB395" s="144"/>
      <c r="AC395" s="47" t="s">
        <v>2043</v>
      </c>
      <c r="AD395" s="47" t="s">
        <v>1893</v>
      </c>
      <c r="AE395" s="144"/>
      <c r="AF395" s="4">
        <v>0</v>
      </c>
      <c r="AG395" s="4">
        <v>0</v>
      </c>
      <c r="AH395" s="4">
        <v>1</v>
      </c>
      <c r="AI395" s="47" t="s">
        <v>2893</v>
      </c>
      <c r="AJ395" s="47" t="s">
        <v>1934</v>
      </c>
      <c r="AK395" s="47">
        <v>1979</v>
      </c>
      <c r="AL395" s="47" t="s">
        <v>2894</v>
      </c>
      <c r="AM395" s="47" t="s">
        <v>1934</v>
      </c>
      <c r="AN395" s="47">
        <v>1987</v>
      </c>
      <c r="AO395" s="47">
        <v>854113532</v>
      </c>
      <c r="AP395" s="144"/>
      <c r="AQ395" s="47">
        <v>854113432</v>
      </c>
      <c r="AR395" s="47">
        <v>327246835</v>
      </c>
      <c r="AS395" s="144"/>
    </row>
    <row r="396" spans="1:45" ht="12.5">
      <c r="A396" s="4">
        <v>391</v>
      </c>
      <c r="B396" s="4" t="s">
        <v>395</v>
      </c>
      <c r="C396" s="4">
        <v>2004950432</v>
      </c>
      <c r="D396" s="4">
        <v>6850703362</v>
      </c>
      <c r="E396" s="147" t="s">
        <v>2895</v>
      </c>
      <c r="F396" s="47" t="s">
        <v>1559</v>
      </c>
      <c r="G396" s="47" t="s">
        <v>1412</v>
      </c>
      <c r="H396" s="68" t="s">
        <v>425</v>
      </c>
      <c r="I396" s="142">
        <v>39908</v>
      </c>
      <c r="J396" s="47" t="s">
        <v>982</v>
      </c>
      <c r="K396" s="47">
        <v>68209010538</v>
      </c>
      <c r="L396" s="47" t="s">
        <v>2757</v>
      </c>
      <c r="M396" s="47" t="s">
        <v>2757</v>
      </c>
      <c r="N396" s="47" t="s">
        <v>2309</v>
      </c>
      <c r="O396" s="47" t="s">
        <v>1891</v>
      </c>
      <c r="P396" s="47" t="s">
        <v>2757</v>
      </c>
      <c r="Q396" s="47" t="s">
        <v>2757</v>
      </c>
      <c r="R396" s="47" t="s">
        <v>2309</v>
      </c>
      <c r="S396" s="47" t="s">
        <v>1891</v>
      </c>
      <c r="T396" s="47" t="s">
        <v>1891</v>
      </c>
      <c r="U396" s="144"/>
      <c r="V396" s="144"/>
      <c r="W396" s="47" t="s">
        <v>2380</v>
      </c>
      <c r="X396" s="144"/>
      <c r="Y396" s="144"/>
      <c r="Z396" s="47">
        <v>68209010538</v>
      </c>
      <c r="AA396" s="144"/>
      <c r="AB396" s="144"/>
      <c r="AC396" s="47" t="s">
        <v>2247</v>
      </c>
      <c r="AD396" s="47" t="s">
        <v>1893</v>
      </c>
      <c r="AE396" s="47" t="s">
        <v>1958</v>
      </c>
      <c r="AF396" s="4">
        <v>0</v>
      </c>
      <c r="AG396" s="4">
        <v>0</v>
      </c>
      <c r="AH396" s="4">
        <v>1</v>
      </c>
      <c r="AI396" s="47" t="s">
        <v>2896</v>
      </c>
      <c r="AJ396" s="47" t="s">
        <v>1939</v>
      </c>
      <c r="AK396" s="47">
        <v>1978</v>
      </c>
      <c r="AL396" s="47" t="s">
        <v>2897</v>
      </c>
      <c r="AM396" s="47" t="s">
        <v>1939</v>
      </c>
      <c r="AN396" s="47">
        <v>1978</v>
      </c>
      <c r="AO396" s="47">
        <v>981626741</v>
      </c>
      <c r="AP396" s="144"/>
      <c r="AQ396" s="47">
        <v>981626741</v>
      </c>
      <c r="AR396" s="144"/>
      <c r="AS396" s="144"/>
    </row>
    <row r="397" spans="1:45" ht="12.5">
      <c r="A397" s="4">
        <v>392</v>
      </c>
      <c r="B397" s="4" t="s">
        <v>395</v>
      </c>
      <c r="C397" s="4">
        <v>2005879333</v>
      </c>
      <c r="D397" s="4">
        <v>6801539903</v>
      </c>
      <c r="E397" s="147" t="s">
        <v>2898</v>
      </c>
      <c r="F397" s="47" t="s">
        <v>1560</v>
      </c>
      <c r="G397" s="47" t="s">
        <v>1224</v>
      </c>
      <c r="H397" s="68" t="s">
        <v>426</v>
      </c>
      <c r="I397" s="142">
        <v>40038</v>
      </c>
      <c r="J397" s="47" t="s">
        <v>977</v>
      </c>
      <c r="K397" s="47">
        <v>68309004505</v>
      </c>
      <c r="L397" s="144"/>
      <c r="M397" s="47" t="s">
        <v>2899</v>
      </c>
      <c r="N397" s="47" t="s">
        <v>2355</v>
      </c>
      <c r="O397" s="47" t="s">
        <v>1891</v>
      </c>
      <c r="P397" s="144"/>
      <c r="Q397" s="47" t="s">
        <v>2899</v>
      </c>
      <c r="R397" s="47" t="s">
        <v>2355</v>
      </c>
      <c r="S397" s="47" t="s">
        <v>1891</v>
      </c>
      <c r="T397" s="47" t="s">
        <v>1891</v>
      </c>
      <c r="U397" s="144"/>
      <c r="V397" s="144"/>
      <c r="W397" s="47" t="s">
        <v>1989</v>
      </c>
      <c r="X397" s="144"/>
      <c r="Y397" s="144"/>
      <c r="Z397" s="47">
        <v>68309004505</v>
      </c>
      <c r="AA397" s="149">
        <v>45374</v>
      </c>
      <c r="AB397" s="47" t="s">
        <v>2798</v>
      </c>
      <c r="AC397" s="47" t="s">
        <v>1917</v>
      </c>
      <c r="AD397" s="47" t="s">
        <v>1893</v>
      </c>
      <c r="AE397" s="144"/>
      <c r="AF397" s="4">
        <v>1</v>
      </c>
      <c r="AG397" s="4">
        <v>0</v>
      </c>
      <c r="AH397" s="4">
        <v>1</v>
      </c>
      <c r="AI397" s="47" t="s">
        <v>2900</v>
      </c>
      <c r="AJ397" s="47" t="s">
        <v>1939</v>
      </c>
      <c r="AK397" s="47">
        <v>1968</v>
      </c>
      <c r="AL397" s="47" t="s">
        <v>2901</v>
      </c>
      <c r="AM397" s="47" t="s">
        <v>1939</v>
      </c>
      <c r="AN397" s="47">
        <v>1976</v>
      </c>
      <c r="AO397" s="47">
        <v>332687632</v>
      </c>
      <c r="AP397" s="144"/>
      <c r="AQ397" s="47">
        <v>332687632</v>
      </c>
      <c r="AR397" s="47">
        <v>392648824</v>
      </c>
      <c r="AS397" s="144"/>
    </row>
    <row r="398" spans="1:45" ht="12.5">
      <c r="A398" s="4">
        <v>393</v>
      </c>
      <c r="B398" s="4" t="s">
        <v>395</v>
      </c>
      <c r="C398" s="4">
        <v>2007300787</v>
      </c>
      <c r="D398" s="4">
        <v>6858041305</v>
      </c>
      <c r="E398" s="147" t="s">
        <v>2902</v>
      </c>
      <c r="F398" s="47" t="s">
        <v>1561</v>
      </c>
      <c r="G398" s="47" t="s">
        <v>1562</v>
      </c>
      <c r="H398" s="68" t="s">
        <v>427</v>
      </c>
      <c r="I398" s="143">
        <v>40128</v>
      </c>
      <c r="J398" s="47" t="s">
        <v>977</v>
      </c>
      <c r="K398" s="47">
        <v>68309010580</v>
      </c>
      <c r="L398" s="144"/>
      <c r="M398" s="144"/>
      <c r="N398" s="47" t="s">
        <v>1895</v>
      </c>
      <c r="O398" s="47" t="s">
        <v>1891</v>
      </c>
      <c r="P398" s="144"/>
      <c r="Q398" s="144"/>
      <c r="R398" s="47" t="s">
        <v>1895</v>
      </c>
      <c r="S398" s="47" t="s">
        <v>1891</v>
      </c>
      <c r="T398" s="47" t="s">
        <v>1891</v>
      </c>
      <c r="U398" s="144"/>
      <c r="V398" s="144"/>
      <c r="W398" s="47" t="s">
        <v>1891</v>
      </c>
      <c r="X398" s="144"/>
      <c r="Y398" s="144"/>
      <c r="Z398" s="47">
        <v>68309010580</v>
      </c>
      <c r="AA398" s="144"/>
      <c r="AB398" s="144"/>
      <c r="AC398" s="47" t="s">
        <v>1232</v>
      </c>
      <c r="AD398" s="47" t="s">
        <v>2018</v>
      </c>
      <c r="AE398" s="144"/>
      <c r="AF398" s="4">
        <v>0</v>
      </c>
      <c r="AG398" s="4">
        <v>0</v>
      </c>
      <c r="AH398" s="4">
        <v>1</v>
      </c>
      <c r="AI398" s="47" t="s">
        <v>2903</v>
      </c>
      <c r="AJ398" s="47" t="s">
        <v>1939</v>
      </c>
      <c r="AK398" s="144"/>
      <c r="AL398" s="47" t="s">
        <v>2904</v>
      </c>
      <c r="AM398" s="47" t="s">
        <v>1939</v>
      </c>
      <c r="AN398" s="144"/>
      <c r="AO398" s="47">
        <v>376542360</v>
      </c>
      <c r="AP398" s="144"/>
      <c r="AQ398" s="144"/>
      <c r="AR398" s="144"/>
      <c r="AS398" s="144"/>
    </row>
    <row r="399" spans="1:45" ht="12.5">
      <c r="A399" s="4">
        <v>394</v>
      </c>
      <c r="B399" s="4" t="s">
        <v>428</v>
      </c>
      <c r="C399" s="4">
        <v>2005192960</v>
      </c>
      <c r="D399" s="4">
        <v>6884336465</v>
      </c>
      <c r="E399" s="147" t="s">
        <v>2905</v>
      </c>
      <c r="F399" s="47" t="s">
        <v>1143</v>
      </c>
      <c r="G399" s="47" t="s">
        <v>1563</v>
      </c>
      <c r="H399" s="68" t="s">
        <v>429</v>
      </c>
      <c r="I399" s="143">
        <v>40107</v>
      </c>
      <c r="J399" s="47" t="s">
        <v>982</v>
      </c>
      <c r="K399" s="47">
        <v>68209009886</v>
      </c>
      <c r="L399" s="47" t="s">
        <v>2341</v>
      </c>
      <c r="M399" s="144"/>
      <c r="N399" s="47" t="s">
        <v>2342</v>
      </c>
      <c r="O399" s="47" t="s">
        <v>1891</v>
      </c>
      <c r="P399" s="47" t="s">
        <v>2341</v>
      </c>
      <c r="Q399" s="144"/>
      <c r="R399" s="47" t="s">
        <v>2342</v>
      </c>
      <c r="S399" s="47" t="s">
        <v>1891</v>
      </c>
      <c r="T399" s="47" t="s">
        <v>1891</v>
      </c>
      <c r="U399" s="144"/>
      <c r="V399" s="144"/>
      <c r="W399" s="47" t="s">
        <v>1891</v>
      </c>
      <c r="X399" s="144"/>
      <c r="Y399" s="144"/>
      <c r="Z399" s="47">
        <v>68209009886</v>
      </c>
      <c r="AA399" s="149">
        <v>45386</v>
      </c>
      <c r="AB399" s="47" t="s">
        <v>2906</v>
      </c>
      <c r="AC399" s="47" t="s">
        <v>1892</v>
      </c>
      <c r="AD399" s="47" t="s">
        <v>1893</v>
      </c>
      <c r="AE399" s="144"/>
      <c r="AF399" s="4">
        <v>0</v>
      </c>
      <c r="AG399" s="4">
        <v>0</v>
      </c>
      <c r="AH399" s="4">
        <v>1</v>
      </c>
      <c r="AI399" s="47" t="s">
        <v>2907</v>
      </c>
      <c r="AJ399" s="47" t="s">
        <v>1934</v>
      </c>
      <c r="AK399" s="47">
        <v>1984</v>
      </c>
      <c r="AL399" s="47" t="s">
        <v>2908</v>
      </c>
      <c r="AM399" s="47" t="s">
        <v>1934</v>
      </c>
      <c r="AN399" s="47">
        <v>1986</v>
      </c>
      <c r="AO399" s="47">
        <v>326660376</v>
      </c>
      <c r="AP399" s="144"/>
      <c r="AQ399" s="47">
        <v>793473995</v>
      </c>
      <c r="AR399" s="47">
        <v>355994617</v>
      </c>
      <c r="AS399" s="144"/>
    </row>
    <row r="400" spans="1:45" ht="12.5">
      <c r="A400" s="4">
        <v>395</v>
      </c>
      <c r="B400" s="4" t="s">
        <v>428</v>
      </c>
      <c r="C400" s="4">
        <v>2007814854</v>
      </c>
      <c r="D400" s="4">
        <v>6884336466</v>
      </c>
      <c r="E400" s="147" t="s">
        <v>2909</v>
      </c>
      <c r="F400" s="47" t="s">
        <v>1102</v>
      </c>
      <c r="G400" s="47" t="s">
        <v>1564</v>
      </c>
      <c r="H400" s="68" t="s">
        <v>430</v>
      </c>
      <c r="I400" s="142">
        <v>39834</v>
      </c>
      <c r="J400" s="47" t="s">
        <v>982</v>
      </c>
      <c r="K400" s="47">
        <v>68209008121</v>
      </c>
      <c r="L400" s="47" t="s">
        <v>2910</v>
      </c>
      <c r="M400" s="144"/>
      <c r="N400" s="47" t="s">
        <v>1897</v>
      </c>
      <c r="O400" s="47" t="s">
        <v>1891</v>
      </c>
      <c r="P400" s="47" t="s">
        <v>2910</v>
      </c>
      <c r="Q400" s="144"/>
      <c r="R400" s="47" t="s">
        <v>1897</v>
      </c>
      <c r="S400" s="47" t="s">
        <v>1891</v>
      </c>
      <c r="T400" s="47" t="s">
        <v>1891</v>
      </c>
      <c r="U400" s="144"/>
      <c r="V400" s="144"/>
      <c r="W400" s="47" t="s">
        <v>1891</v>
      </c>
      <c r="X400" s="144"/>
      <c r="Y400" s="144"/>
      <c r="Z400" s="47">
        <v>68209008121</v>
      </c>
      <c r="AA400" s="149">
        <v>45000</v>
      </c>
      <c r="AB400" s="47" t="s">
        <v>2906</v>
      </c>
      <c r="AC400" s="47" t="s">
        <v>1232</v>
      </c>
      <c r="AD400" s="47" t="s">
        <v>2018</v>
      </c>
      <c r="AE400" s="144"/>
      <c r="AF400" s="4">
        <v>0</v>
      </c>
      <c r="AG400" s="4">
        <v>0</v>
      </c>
      <c r="AH400" s="4">
        <v>1</v>
      </c>
      <c r="AI400" s="47" t="s">
        <v>2911</v>
      </c>
      <c r="AJ400" s="47" t="s">
        <v>1939</v>
      </c>
      <c r="AK400" s="47">
        <v>1987</v>
      </c>
      <c r="AL400" s="47" t="s">
        <v>2912</v>
      </c>
      <c r="AM400" s="47" t="s">
        <v>1939</v>
      </c>
      <c r="AN400" s="47">
        <v>1994</v>
      </c>
      <c r="AO400" s="47">
        <v>335871713</v>
      </c>
      <c r="AP400" s="144"/>
      <c r="AQ400" s="47">
        <v>335871713</v>
      </c>
      <c r="AR400" s="144"/>
      <c r="AS400" s="144"/>
    </row>
    <row r="401" spans="1:45" ht="12.5">
      <c r="A401" s="4">
        <v>396</v>
      </c>
      <c r="B401" s="4" t="s">
        <v>428</v>
      </c>
      <c r="C401" s="4">
        <v>2004927395</v>
      </c>
      <c r="D401" s="4">
        <v>6853087752</v>
      </c>
      <c r="E401" s="147" t="s">
        <v>2913</v>
      </c>
      <c r="F401" s="47" t="s">
        <v>1143</v>
      </c>
      <c r="G401" s="47" t="s">
        <v>1565</v>
      </c>
      <c r="H401" s="68" t="s">
        <v>431</v>
      </c>
      <c r="I401" s="142">
        <v>40125</v>
      </c>
      <c r="J401" s="47" t="s">
        <v>977</v>
      </c>
      <c r="K401" s="47">
        <v>68309002308</v>
      </c>
      <c r="L401" s="47" t="s">
        <v>2825</v>
      </c>
      <c r="M401" s="144"/>
      <c r="N401" s="47" t="s">
        <v>2476</v>
      </c>
      <c r="O401" s="47" t="s">
        <v>1891</v>
      </c>
      <c r="P401" s="47" t="s">
        <v>2825</v>
      </c>
      <c r="Q401" s="144"/>
      <c r="R401" s="47" t="s">
        <v>2476</v>
      </c>
      <c r="S401" s="47" t="s">
        <v>1891</v>
      </c>
      <c r="T401" s="47" t="s">
        <v>1891</v>
      </c>
      <c r="U401" s="144"/>
      <c r="V401" s="144"/>
      <c r="W401" s="47" t="s">
        <v>1891</v>
      </c>
      <c r="X401" s="144"/>
      <c r="Y401" s="144"/>
      <c r="Z401" s="47">
        <v>68309002308</v>
      </c>
      <c r="AA401" s="144"/>
      <c r="AB401" s="47" t="s">
        <v>2906</v>
      </c>
      <c r="AC401" s="47" t="s">
        <v>1232</v>
      </c>
      <c r="AD401" s="47" t="s">
        <v>1893</v>
      </c>
      <c r="AE401" s="144"/>
      <c r="AF401" s="4">
        <v>0</v>
      </c>
      <c r="AG401" s="4">
        <v>0</v>
      </c>
      <c r="AH401" s="4">
        <v>1</v>
      </c>
      <c r="AI401" s="47" t="s">
        <v>2914</v>
      </c>
      <c r="AJ401" s="47" t="s">
        <v>1939</v>
      </c>
      <c r="AK401" s="47">
        <v>1988</v>
      </c>
      <c r="AL401" s="47" t="s">
        <v>2915</v>
      </c>
      <c r="AM401" s="47" t="s">
        <v>1939</v>
      </c>
      <c r="AN401" s="47">
        <v>1990</v>
      </c>
      <c r="AO401" s="47">
        <v>965420846</v>
      </c>
      <c r="AP401" s="144"/>
      <c r="AQ401" s="144"/>
      <c r="AR401" s="144"/>
      <c r="AS401" s="144"/>
    </row>
    <row r="402" spans="1:45" ht="12.5">
      <c r="A402" s="4">
        <v>397</v>
      </c>
      <c r="B402" s="4" t="s">
        <v>428</v>
      </c>
      <c r="C402" s="4">
        <v>2004927391</v>
      </c>
      <c r="D402" s="4">
        <v>6850801678</v>
      </c>
      <c r="E402" s="147" t="s">
        <v>2916</v>
      </c>
      <c r="F402" s="47" t="s">
        <v>1566</v>
      </c>
      <c r="G402" s="47" t="s">
        <v>1299</v>
      </c>
      <c r="H402" s="68" t="s">
        <v>432</v>
      </c>
      <c r="I402" s="142">
        <v>39914</v>
      </c>
      <c r="J402" s="47" t="s">
        <v>977</v>
      </c>
      <c r="K402" s="47">
        <v>68309003313</v>
      </c>
      <c r="L402" s="47" t="s">
        <v>2379</v>
      </c>
      <c r="M402" s="144"/>
      <c r="N402" s="47" t="s">
        <v>2309</v>
      </c>
      <c r="O402" s="47" t="s">
        <v>1891</v>
      </c>
      <c r="P402" s="47" t="s">
        <v>2379</v>
      </c>
      <c r="Q402" s="144"/>
      <c r="R402" s="47" t="s">
        <v>2309</v>
      </c>
      <c r="S402" s="47" t="s">
        <v>1891</v>
      </c>
      <c r="T402" s="47" t="s">
        <v>1891</v>
      </c>
      <c r="U402" s="144"/>
      <c r="V402" s="144"/>
      <c r="W402" s="47" t="s">
        <v>2310</v>
      </c>
      <c r="X402" s="144"/>
      <c r="Y402" s="144"/>
      <c r="Z402" s="47">
        <v>68309003313</v>
      </c>
      <c r="AA402" s="144"/>
      <c r="AB402" s="47" t="s">
        <v>2906</v>
      </c>
      <c r="AC402" s="47" t="s">
        <v>1920</v>
      </c>
      <c r="AD402" s="47" t="s">
        <v>1893</v>
      </c>
      <c r="AE402" s="144"/>
      <c r="AF402" s="4">
        <v>0</v>
      </c>
      <c r="AG402" s="4">
        <v>0</v>
      </c>
      <c r="AH402" s="4">
        <v>1</v>
      </c>
      <c r="AI402" s="47" t="s">
        <v>2917</v>
      </c>
      <c r="AJ402" s="47" t="s">
        <v>1939</v>
      </c>
      <c r="AK402" s="47">
        <v>1990</v>
      </c>
      <c r="AL402" s="47" t="s">
        <v>2918</v>
      </c>
      <c r="AM402" s="47" t="s">
        <v>1939</v>
      </c>
      <c r="AN402" s="47">
        <v>1990</v>
      </c>
      <c r="AO402" s="47">
        <v>356677765</v>
      </c>
      <c r="AP402" s="144"/>
      <c r="AQ402" s="144"/>
      <c r="AR402" s="47">
        <v>356874531</v>
      </c>
      <c r="AS402" s="144"/>
    </row>
    <row r="403" spans="1:45" ht="12.5">
      <c r="A403" s="4">
        <v>398</v>
      </c>
      <c r="B403" s="4" t="s">
        <v>428</v>
      </c>
      <c r="C403" s="4">
        <v>2004944878</v>
      </c>
      <c r="D403" s="4">
        <v>6858719652</v>
      </c>
      <c r="E403" s="147" t="s">
        <v>2919</v>
      </c>
      <c r="F403" s="47" t="s">
        <v>1143</v>
      </c>
      <c r="G403" s="47" t="s">
        <v>1567</v>
      </c>
      <c r="H403" s="68" t="s">
        <v>433</v>
      </c>
      <c r="I403" s="142">
        <v>40046</v>
      </c>
      <c r="J403" s="47" t="s">
        <v>977</v>
      </c>
      <c r="K403" s="47">
        <v>68309006922</v>
      </c>
      <c r="L403" s="317" t="s">
        <v>2920</v>
      </c>
      <c r="M403" s="318"/>
      <c r="N403" s="47" t="s">
        <v>2421</v>
      </c>
      <c r="O403" s="47" t="s">
        <v>1891</v>
      </c>
      <c r="P403" s="317" t="s">
        <v>2921</v>
      </c>
      <c r="Q403" s="318"/>
      <c r="R403" s="47" t="s">
        <v>2421</v>
      </c>
      <c r="S403" s="47" t="s">
        <v>1891</v>
      </c>
      <c r="T403" s="47" t="s">
        <v>1891</v>
      </c>
      <c r="U403" s="144"/>
      <c r="V403" s="144"/>
      <c r="W403" s="47" t="s">
        <v>1891</v>
      </c>
      <c r="X403" s="144"/>
      <c r="Y403" s="144"/>
      <c r="Z403" s="47">
        <v>68309006922</v>
      </c>
      <c r="AA403" s="149">
        <v>45362</v>
      </c>
      <c r="AB403" s="47" t="s">
        <v>2813</v>
      </c>
      <c r="AC403" s="47" t="s">
        <v>1892</v>
      </c>
      <c r="AD403" s="47" t="s">
        <v>1893</v>
      </c>
      <c r="AE403" s="144"/>
      <c r="AF403" s="4">
        <v>0</v>
      </c>
      <c r="AG403" s="4">
        <v>0</v>
      </c>
      <c r="AH403" s="4">
        <v>1</v>
      </c>
      <c r="AI403" s="47" t="s">
        <v>2922</v>
      </c>
      <c r="AJ403" s="47" t="s">
        <v>1934</v>
      </c>
      <c r="AK403" s="47">
        <v>1977</v>
      </c>
      <c r="AL403" s="47" t="s">
        <v>2923</v>
      </c>
      <c r="AM403" s="47" t="s">
        <v>1934</v>
      </c>
      <c r="AN403" s="47">
        <v>1982</v>
      </c>
      <c r="AO403" s="47">
        <v>393061945</v>
      </c>
      <c r="AP403" s="144"/>
      <c r="AQ403" s="144"/>
      <c r="AR403" s="47">
        <v>393061945</v>
      </c>
      <c r="AS403" s="144"/>
    </row>
    <row r="404" spans="1:45" ht="12.5">
      <c r="A404" s="4">
        <v>399</v>
      </c>
      <c r="B404" s="4" t="s">
        <v>428</v>
      </c>
      <c r="C404" s="4">
        <v>2006418815</v>
      </c>
      <c r="D404" s="4">
        <v>6801950918</v>
      </c>
      <c r="E404" s="147" t="s">
        <v>2924</v>
      </c>
      <c r="F404" s="47" t="s">
        <v>1568</v>
      </c>
      <c r="G404" s="47" t="s">
        <v>1567</v>
      </c>
      <c r="H404" s="68" t="s">
        <v>434</v>
      </c>
      <c r="I404" s="142">
        <v>39856</v>
      </c>
      <c r="J404" s="47" t="s">
        <v>977</v>
      </c>
      <c r="K404" s="47">
        <v>68309007328</v>
      </c>
      <c r="L404" s="47" t="s">
        <v>2925</v>
      </c>
      <c r="M404" s="47" t="s">
        <v>2367</v>
      </c>
      <c r="N404" s="47" t="s">
        <v>2368</v>
      </c>
      <c r="O404" s="47" t="s">
        <v>1891</v>
      </c>
      <c r="P404" s="47" t="s">
        <v>2925</v>
      </c>
      <c r="Q404" s="47" t="s">
        <v>2367</v>
      </c>
      <c r="R404" s="47" t="s">
        <v>2368</v>
      </c>
      <c r="S404" s="47" t="s">
        <v>1891</v>
      </c>
      <c r="T404" s="47" t="s">
        <v>1891</v>
      </c>
      <c r="U404" s="144"/>
      <c r="V404" s="144"/>
      <c r="W404" s="47" t="s">
        <v>1891</v>
      </c>
      <c r="X404" s="144"/>
      <c r="Y404" s="144"/>
      <c r="Z404" s="47">
        <v>68309007328</v>
      </c>
      <c r="AA404" s="149">
        <v>45041</v>
      </c>
      <c r="AB404" s="47" t="s">
        <v>2906</v>
      </c>
      <c r="AC404" s="47" t="s">
        <v>1937</v>
      </c>
      <c r="AD404" s="317" t="s">
        <v>2025</v>
      </c>
      <c r="AE404" s="318"/>
      <c r="AF404" s="4">
        <v>0</v>
      </c>
      <c r="AG404" s="4">
        <v>0</v>
      </c>
      <c r="AH404" s="4">
        <v>1</v>
      </c>
      <c r="AI404" s="47" t="s">
        <v>2926</v>
      </c>
      <c r="AJ404" s="47" t="s">
        <v>1934</v>
      </c>
      <c r="AK404" s="47">
        <v>1986</v>
      </c>
      <c r="AL404" s="47" t="s">
        <v>2927</v>
      </c>
      <c r="AM404" s="47" t="s">
        <v>1934</v>
      </c>
      <c r="AN404" s="47">
        <v>1983</v>
      </c>
      <c r="AO404" s="47">
        <v>347226570</v>
      </c>
      <c r="AP404" s="144"/>
      <c r="AQ404" s="144"/>
      <c r="AR404" s="47">
        <v>347226570</v>
      </c>
      <c r="AS404" s="144"/>
    </row>
    <row r="405" spans="1:45" ht="12.5">
      <c r="A405" s="4">
        <v>400</v>
      </c>
      <c r="B405" s="4" t="s">
        <v>428</v>
      </c>
      <c r="C405" s="4">
        <v>2004943250</v>
      </c>
      <c r="D405" s="4">
        <v>6858719654</v>
      </c>
      <c r="E405" s="147" t="s">
        <v>2928</v>
      </c>
      <c r="F405" s="47" t="s">
        <v>1143</v>
      </c>
      <c r="G405" s="47" t="s">
        <v>1532</v>
      </c>
      <c r="H405" s="68" t="s">
        <v>435</v>
      </c>
      <c r="I405" s="142">
        <v>39943</v>
      </c>
      <c r="J405" s="47" t="s">
        <v>977</v>
      </c>
      <c r="K405" s="47">
        <v>68309001253</v>
      </c>
      <c r="L405" s="47" t="s">
        <v>2929</v>
      </c>
      <c r="M405" s="144"/>
      <c r="N405" s="144"/>
      <c r="O405" s="47" t="s">
        <v>1891</v>
      </c>
      <c r="P405" s="317" t="s">
        <v>2929</v>
      </c>
      <c r="Q405" s="318"/>
      <c r="R405" s="144"/>
      <c r="S405" s="47" t="s">
        <v>1891</v>
      </c>
      <c r="T405" s="47" t="s">
        <v>1891</v>
      </c>
      <c r="U405" s="144"/>
      <c r="V405" s="144"/>
      <c r="W405" s="47" t="s">
        <v>1891</v>
      </c>
      <c r="X405" s="144"/>
      <c r="Y405" s="144"/>
      <c r="Z405" s="47">
        <v>68309001253</v>
      </c>
      <c r="AA405" s="149">
        <v>45110</v>
      </c>
      <c r="AB405" s="47" t="s">
        <v>2930</v>
      </c>
      <c r="AC405" s="47" t="s">
        <v>1892</v>
      </c>
      <c r="AD405" s="47" t="s">
        <v>1893</v>
      </c>
      <c r="AE405" s="144"/>
      <c r="AF405" s="4">
        <v>0</v>
      </c>
      <c r="AG405" s="4">
        <v>0</v>
      </c>
      <c r="AH405" s="4">
        <v>0</v>
      </c>
      <c r="AI405" s="47" t="s">
        <v>2931</v>
      </c>
      <c r="AJ405" s="47" t="s">
        <v>1934</v>
      </c>
      <c r="AK405" s="47">
        <v>1981</v>
      </c>
      <c r="AL405" s="47" t="s">
        <v>2932</v>
      </c>
      <c r="AM405" s="47" t="s">
        <v>1934</v>
      </c>
      <c r="AN405" s="47">
        <v>1979</v>
      </c>
      <c r="AO405" s="47">
        <v>888968004</v>
      </c>
      <c r="AP405" s="144"/>
      <c r="AQ405" s="144"/>
      <c r="AR405" s="47">
        <v>888968004</v>
      </c>
      <c r="AS405" s="144"/>
    </row>
    <row r="406" spans="1:45" ht="12.5">
      <c r="A406" s="4">
        <v>401</v>
      </c>
      <c r="B406" s="4" t="s">
        <v>428</v>
      </c>
      <c r="C406" s="4">
        <v>2005554573</v>
      </c>
      <c r="D406" s="4">
        <v>6853458290</v>
      </c>
      <c r="E406" s="147" t="s">
        <v>2933</v>
      </c>
      <c r="F406" s="47" t="s">
        <v>1236</v>
      </c>
      <c r="G406" s="47" t="s">
        <v>1536</v>
      </c>
      <c r="H406" s="68" t="s">
        <v>436</v>
      </c>
      <c r="I406" s="142">
        <v>39941</v>
      </c>
      <c r="J406" s="47" t="s">
        <v>977</v>
      </c>
      <c r="K406" s="47">
        <v>68309012184</v>
      </c>
      <c r="L406" s="144"/>
      <c r="M406" s="47" t="s">
        <v>1899</v>
      </c>
      <c r="N406" s="47" t="s">
        <v>2355</v>
      </c>
      <c r="O406" s="47" t="s">
        <v>1891</v>
      </c>
      <c r="P406" s="144"/>
      <c r="Q406" s="47" t="s">
        <v>1899</v>
      </c>
      <c r="R406" s="47" t="s">
        <v>2355</v>
      </c>
      <c r="S406" s="47" t="s">
        <v>1891</v>
      </c>
      <c r="T406" s="47" t="s">
        <v>1891</v>
      </c>
      <c r="U406" s="144"/>
      <c r="V406" s="144"/>
      <c r="W406" s="47" t="s">
        <v>1891</v>
      </c>
      <c r="X406" s="144"/>
      <c r="Y406" s="144"/>
      <c r="Z406" s="47">
        <v>68309012184</v>
      </c>
      <c r="AA406" s="149">
        <v>45416</v>
      </c>
      <c r="AB406" s="47" t="s">
        <v>2906</v>
      </c>
      <c r="AC406" s="47" t="s">
        <v>1892</v>
      </c>
      <c r="AD406" s="47" t="s">
        <v>1893</v>
      </c>
      <c r="AE406" s="144"/>
      <c r="AF406" s="4">
        <v>0</v>
      </c>
      <c r="AG406" s="4">
        <v>0</v>
      </c>
      <c r="AH406" s="4">
        <v>1</v>
      </c>
      <c r="AI406" s="47" t="s">
        <v>2934</v>
      </c>
      <c r="AJ406" s="47" t="s">
        <v>1939</v>
      </c>
      <c r="AK406" s="47">
        <v>1989</v>
      </c>
      <c r="AL406" s="47" t="s">
        <v>2935</v>
      </c>
      <c r="AM406" s="47" t="s">
        <v>1939</v>
      </c>
      <c r="AN406" s="47">
        <v>1980</v>
      </c>
      <c r="AO406" s="47">
        <v>352938217</v>
      </c>
      <c r="AP406" s="144"/>
      <c r="AQ406" s="144"/>
      <c r="AR406" s="47">
        <v>352938217</v>
      </c>
      <c r="AS406" s="144"/>
    </row>
    <row r="407" spans="1:45" ht="12.5">
      <c r="A407" s="4">
        <v>402</v>
      </c>
      <c r="B407" s="4" t="s">
        <v>428</v>
      </c>
      <c r="C407" s="4">
        <v>2004948575</v>
      </c>
      <c r="D407" s="4">
        <v>6858719657</v>
      </c>
      <c r="E407" s="147" t="s">
        <v>2936</v>
      </c>
      <c r="F407" s="47" t="s">
        <v>1569</v>
      </c>
      <c r="G407" s="47" t="s">
        <v>1570</v>
      </c>
      <c r="H407" s="68" t="s">
        <v>437</v>
      </c>
      <c r="I407" s="142">
        <v>39886</v>
      </c>
      <c r="J407" s="47" t="s">
        <v>977</v>
      </c>
      <c r="K407" s="47">
        <v>68309003153</v>
      </c>
      <c r="L407" s="47" t="s">
        <v>2837</v>
      </c>
      <c r="M407" s="144"/>
      <c r="N407" s="47" t="s">
        <v>2322</v>
      </c>
      <c r="O407" s="47" t="s">
        <v>1891</v>
      </c>
      <c r="P407" s="47" t="s">
        <v>2837</v>
      </c>
      <c r="Q407" s="144"/>
      <c r="R407" s="47" t="s">
        <v>2322</v>
      </c>
      <c r="S407" s="47" t="s">
        <v>1891</v>
      </c>
      <c r="T407" s="47" t="s">
        <v>1891</v>
      </c>
      <c r="U407" s="144"/>
      <c r="V407" s="144"/>
      <c r="W407" s="47" t="s">
        <v>1891</v>
      </c>
      <c r="X407" s="144"/>
      <c r="Y407" s="144"/>
      <c r="Z407" s="47">
        <v>68309003153</v>
      </c>
      <c r="AA407" s="149">
        <v>44963</v>
      </c>
      <c r="AB407" s="47" t="s">
        <v>2813</v>
      </c>
      <c r="AC407" s="47" t="s">
        <v>1232</v>
      </c>
      <c r="AD407" s="47" t="s">
        <v>1893</v>
      </c>
      <c r="AE407" s="144"/>
      <c r="AF407" s="4">
        <v>0</v>
      </c>
      <c r="AG407" s="4">
        <v>0</v>
      </c>
      <c r="AH407" s="4">
        <v>1</v>
      </c>
      <c r="AI407" s="47" t="s">
        <v>2937</v>
      </c>
      <c r="AJ407" s="47" t="s">
        <v>1934</v>
      </c>
      <c r="AK407" s="47">
        <v>1983</v>
      </c>
      <c r="AL407" s="47" t="s">
        <v>2938</v>
      </c>
      <c r="AM407" s="47" t="s">
        <v>1934</v>
      </c>
      <c r="AN407" s="47">
        <v>1984</v>
      </c>
      <c r="AO407" s="47">
        <v>337574502</v>
      </c>
      <c r="AP407" s="144"/>
      <c r="AQ407" s="144"/>
      <c r="AR407" s="47">
        <v>848103139</v>
      </c>
      <c r="AS407" s="144"/>
    </row>
    <row r="408" spans="1:45" ht="12.5">
      <c r="A408" s="4">
        <v>403</v>
      </c>
      <c r="B408" s="4" t="s">
        <v>428</v>
      </c>
      <c r="C408" s="4">
        <v>2005199552</v>
      </c>
      <c r="D408" s="4">
        <v>6884336469</v>
      </c>
      <c r="E408" s="147" t="s">
        <v>2939</v>
      </c>
      <c r="F408" s="47" t="s">
        <v>1571</v>
      </c>
      <c r="G408" s="47" t="s">
        <v>1055</v>
      </c>
      <c r="H408" s="68" t="s">
        <v>438</v>
      </c>
      <c r="I408" s="142">
        <v>39840</v>
      </c>
      <c r="J408" s="47" t="s">
        <v>977</v>
      </c>
      <c r="K408" s="47">
        <v>68309011051</v>
      </c>
      <c r="L408" s="47" t="s">
        <v>2341</v>
      </c>
      <c r="M408" s="144"/>
      <c r="N408" s="47" t="s">
        <v>2342</v>
      </c>
      <c r="O408" s="47" t="s">
        <v>1891</v>
      </c>
      <c r="P408" s="47" t="s">
        <v>2341</v>
      </c>
      <c r="Q408" s="144"/>
      <c r="R408" s="47" t="s">
        <v>2342</v>
      </c>
      <c r="S408" s="47" t="s">
        <v>1891</v>
      </c>
      <c r="T408" s="47" t="s">
        <v>1891</v>
      </c>
      <c r="U408" s="144"/>
      <c r="V408" s="144"/>
      <c r="W408" s="47" t="s">
        <v>1891</v>
      </c>
      <c r="X408" s="144"/>
      <c r="Y408" s="144"/>
      <c r="Z408" s="47">
        <v>68309011051</v>
      </c>
      <c r="AA408" s="149">
        <v>45023</v>
      </c>
      <c r="AB408" s="144"/>
      <c r="AC408" s="47" t="s">
        <v>1232</v>
      </c>
      <c r="AD408" s="47" t="s">
        <v>1893</v>
      </c>
      <c r="AE408" s="144"/>
      <c r="AF408" s="4">
        <v>0</v>
      </c>
      <c r="AG408" s="4">
        <v>0</v>
      </c>
      <c r="AH408" s="4">
        <v>1</v>
      </c>
      <c r="AI408" s="47" t="s">
        <v>2940</v>
      </c>
      <c r="AJ408" s="47" t="s">
        <v>1934</v>
      </c>
      <c r="AK408" s="47">
        <v>1986</v>
      </c>
      <c r="AL408" s="47" t="s">
        <v>2941</v>
      </c>
      <c r="AM408" s="47" t="s">
        <v>1934</v>
      </c>
      <c r="AN408" s="47">
        <v>1983</v>
      </c>
      <c r="AO408" s="47">
        <v>338074821</v>
      </c>
      <c r="AP408" s="144"/>
      <c r="AQ408" s="47">
        <v>338074821</v>
      </c>
      <c r="AR408" s="47">
        <v>914926348</v>
      </c>
      <c r="AS408" s="144"/>
    </row>
    <row r="409" spans="1:45" ht="12.5">
      <c r="A409" s="4">
        <v>404</v>
      </c>
      <c r="B409" s="4" t="s">
        <v>428</v>
      </c>
      <c r="C409" s="4">
        <v>2006477067</v>
      </c>
      <c r="D409" s="4">
        <v>6853976542</v>
      </c>
      <c r="E409" s="147" t="s">
        <v>2942</v>
      </c>
      <c r="F409" s="47" t="s">
        <v>1572</v>
      </c>
      <c r="G409" s="47" t="s">
        <v>1469</v>
      </c>
      <c r="H409" s="68" t="s">
        <v>439</v>
      </c>
      <c r="I409" s="142">
        <v>39976</v>
      </c>
      <c r="J409" s="47" t="s">
        <v>977</v>
      </c>
      <c r="K409" s="47">
        <v>68309008240</v>
      </c>
      <c r="L409" s="47" t="s">
        <v>2857</v>
      </c>
      <c r="M409" s="47" t="s">
        <v>2858</v>
      </c>
      <c r="N409" s="47" t="s">
        <v>2471</v>
      </c>
      <c r="O409" s="47" t="s">
        <v>1891</v>
      </c>
      <c r="P409" s="47" t="s">
        <v>2857</v>
      </c>
      <c r="Q409" s="47" t="s">
        <v>2858</v>
      </c>
      <c r="R409" s="47" t="s">
        <v>2471</v>
      </c>
      <c r="S409" s="47" t="s">
        <v>1891</v>
      </c>
      <c r="T409" s="47" t="s">
        <v>1891</v>
      </c>
      <c r="U409" s="144"/>
      <c r="V409" s="144"/>
      <c r="W409" s="47" t="s">
        <v>1891</v>
      </c>
      <c r="X409" s="144"/>
      <c r="Y409" s="144"/>
      <c r="Z409" s="47">
        <v>68309008240</v>
      </c>
      <c r="AA409" s="149">
        <v>45933</v>
      </c>
      <c r="AB409" s="47" t="s">
        <v>2906</v>
      </c>
      <c r="AC409" s="47" t="s">
        <v>1232</v>
      </c>
      <c r="AD409" s="47" t="s">
        <v>1893</v>
      </c>
      <c r="AE409" s="144"/>
      <c r="AF409" s="4">
        <v>0</v>
      </c>
      <c r="AG409" s="4">
        <v>0</v>
      </c>
      <c r="AH409" s="4">
        <v>1</v>
      </c>
      <c r="AI409" s="47" t="s">
        <v>2943</v>
      </c>
      <c r="AJ409" s="47" t="s">
        <v>1934</v>
      </c>
      <c r="AK409" s="47">
        <v>1985</v>
      </c>
      <c r="AL409" s="47" t="s">
        <v>2944</v>
      </c>
      <c r="AM409" s="47" t="s">
        <v>1934</v>
      </c>
      <c r="AN409" s="47">
        <v>1989</v>
      </c>
      <c r="AO409" s="47">
        <v>364817809</v>
      </c>
      <c r="AP409" s="144"/>
      <c r="AQ409" s="144"/>
      <c r="AR409" s="47">
        <v>364817809</v>
      </c>
      <c r="AS409" s="144"/>
    </row>
    <row r="410" spans="1:45" ht="12.5">
      <c r="A410" s="4">
        <v>405</v>
      </c>
      <c r="B410" s="4" t="s">
        <v>428</v>
      </c>
      <c r="C410" s="4">
        <v>2008054568</v>
      </c>
      <c r="D410" s="4">
        <v>6884336470</v>
      </c>
      <c r="E410" s="147" t="s">
        <v>2945</v>
      </c>
      <c r="F410" s="47" t="s">
        <v>1573</v>
      </c>
      <c r="G410" s="47" t="s">
        <v>1059</v>
      </c>
      <c r="H410" s="68" t="s">
        <v>440</v>
      </c>
      <c r="I410" s="142">
        <v>39828</v>
      </c>
      <c r="J410" s="47" t="s">
        <v>977</v>
      </c>
      <c r="K410" s="47">
        <v>68309009448</v>
      </c>
      <c r="L410" s="47" t="s">
        <v>1888</v>
      </c>
      <c r="M410" s="144"/>
      <c r="N410" s="47" t="s">
        <v>1897</v>
      </c>
      <c r="O410" s="47" t="s">
        <v>1891</v>
      </c>
      <c r="P410" s="47" t="s">
        <v>1888</v>
      </c>
      <c r="Q410" s="144"/>
      <c r="R410" s="47" t="s">
        <v>1897</v>
      </c>
      <c r="S410" s="47" t="s">
        <v>1891</v>
      </c>
      <c r="T410" s="47" t="s">
        <v>1891</v>
      </c>
      <c r="U410" s="144"/>
      <c r="V410" s="144"/>
      <c r="W410" s="47" t="s">
        <v>1891</v>
      </c>
      <c r="X410" s="144"/>
      <c r="Y410" s="144"/>
      <c r="Z410" s="47">
        <v>68309009448</v>
      </c>
      <c r="AA410" s="144"/>
      <c r="AB410" s="47" t="s">
        <v>2906</v>
      </c>
      <c r="AC410" s="47" t="s">
        <v>1232</v>
      </c>
      <c r="AD410" s="47" t="s">
        <v>2018</v>
      </c>
      <c r="AE410" s="144"/>
      <c r="AF410" s="4">
        <v>0</v>
      </c>
      <c r="AG410" s="4">
        <v>0</v>
      </c>
      <c r="AH410" s="4">
        <v>1</v>
      </c>
      <c r="AI410" s="47" t="s">
        <v>2946</v>
      </c>
      <c r="AJ410" s="47" t="s">
        <v>2174</v>
      </c>
      <c r="AK410" s="47">
        <v>1983</v>
      </c>
      <c r="AL410" s="47" t="s">
        <v>2947</v>
      </c>
      <c r="AM410" s="47" t="s">
        <v>2174</v>
      </c>
      <c r="AN410" s="47">
        <v>1974</v>
      </c>
      <c r="AO410" s="47">
        <v>346921542</v>
      </c>
      <c r="AP410" s="144"/>
      <c r="AQ410" s="47">
        <v>913098177</v>
      </c>
      <c r="AR410" s="144"/>
      <c r="AS410" s="144"/>
    </row>
    <row r="411" spans="1:45" ht="12.5">
      <c r="A411" s="4">
        <v>406</v>
      </c>
      <c r="B411" s="4" t="s">
        <v>428</v>
      </c>
      <c r="C411" s="4">
        <v>2005656391</v>
      </c>
      <c r="D411" s="4">
        <v>6882955649</v>
      </c>
      <c r="E411" s="147" t="s">
        <v>2948</v>
      </c>
      <c r="F411" s="47" t="s">
        <v>1574</v>
      </c>
      <c r="G411" s="47" t="s">
        <v>1003</v>
      </c>
      <c r="H411" s="68" t="s">
        <v>441</v>
      </c>
      <c r="I411" s="142">
        <v>40014</v>
      </c>
      <c r="J411" s="47" t="s">
        <v>977</v>
      </c>
      <c r="K411" s="47">
        <v>68309002202</v>
      </c>
      <c r="L411" s="47" t="s">
        <v>1915</v>
      </c>
      <c r="M411" s="144"/>
      <c r="N411" s="47" t="s">
        <v>2312</v>
      </c>
      <c r="O411" s="47" t="s">
        <v>1891</v>
      </c>
      <c r="P411" s="47" t="s">
        <v>1915</v>
      </c>
      <c r="Q411" s="144"/>
      <c r="R411" s="47" t="s">
        <v>2312</v>
      </c>
      <c r="S411" s="47" t="s">
        <v>1891</v>
      </c>
      <c r="T411" s="47" t="s">
        <v>1891</v>
      </c>
      <c r="U411" s="144"/>
      <c r="V411" s="144"/>
      <c r="W411" s="47" t="s">
        <v>1891</v>
      </c>
      <c r="X411" s="144"/>
      <c r="Y411" s="144"/>
      <c r="Z411" s="47">
        <v>68309002202</v>
      </c>
      <c r="AA411" s="149">
        <v>45310</v>
      </c>
      <c r="AB411" s="47" t="s">
        <v>2798</v>
      </c>
      <c r="AC411" s="47" t="s">
        <v>1232</v>
      </c>
      <c r="AD411" s="47" t="s">
        <v>2018</v>
      </c>
      <c r="AE411" s="144"/>
      <c r="AF411" s="4">
        <v>0</v>
      </c>
      <c r="AG411" s="4">
        <v>0</v>
      </c>
      <c r="AH411" s="4">
        <v>1</v>
      </c>
      <c r="AI411" s="47" t="s">
        <v>2949</v>
      </c>
      <c r="AJ411" s="47" t="s">
        <v>1934</v>
      </c>
      <c r="AK411" s="144"/>
      <c r="AL411" s="47" t="s">
        <v>2950</v>
      </c>
      <c r="AM411" s="47" t="s">
        <v>1948</v>
      </c>
      <c r="AN411" s="144"/>
      <c r="AO411" s="47">
        <v>963199814</v>
      </c>
      <c r="AP411" s="144"/>
      <c r="AQ411" s="47">
        <v>348760329</v>
      </c>
      <c r="AR411" s="47">
        <v>364312081</v>
      </c>
      <c r="AS411" s="144"/>
    </row>
    <row r="412" spans="1:45" ht="12.5">
      <c r="A412" s="4">
        <v>407</v>
      </c>
      <c r="B412" s="4" t="s">
        <v>428</v>
      </c>
      <c r="C412" s="4">
        <v>2006589949</v>
      </c>
      <c r="D412" s="4">
        <v>6853976522</v>
      </c>
      <c r="E412" s="147" t="s">
        <v>2951</v>
      </c>
      <c r="F412" s="47" t="s">
        <v>1575</v>
      </c>
      <c r="G412" s="47" t="s">
        <v>1280</v>
      </c>
      <c r="H412" s="68" t="s">
        <v>442</v>
      </c>
      <c r="I412" s="142">
        <v>39906</v>
      </c>
      <c r="J412" s="47" t="s">
        <v>982</v>
      </c>
      <c r="K412" s="47">
        <v>68209002824</v>
      </c>
      <c r="L412" s="47" t="s">
        <v>2952</v>
      </c>
      <c r="M412" s="47" t="s">
        <v>2953</v>
      </c>
      <c r="N412" s="47" t="s">
        <v>2328</v>
      </c>
      <c r="O412" s="47" t="s">
        <v>1891</v>
      </c>
      <c r="P412" s="47" t="s">
        <v>2952</v>
      </c>
      <c r="Q412" s="47" t="s">
        <v>2953</v>
      </c>
      <c r="R412" s="47" t="s">
        <v>2328</v>
      </c>
      <c r="S412" s="47" t="s">
        <v>1891</v>
      </c>
      <c r="T412" s="47" t="s">
        <v>1891</v>
      </c>
      <c r="U412" s="144"/>
      <c r="V412" s="144"/>
      <c r="W412" s="47" t="s">
        <v>1891</v>
      </c>
      <c r="X412" s="144"/>
      <c r="Y412" s="144"/>
      <c r="Z412" s="47">
        <v>68209002824</v>
      </c>
      <c r="AA412" s="149">
        <v>46056</v>
      </c>
      <c r="AB412" s="47" t="s">
        <v>2906</v>
      </c>
      <c r="AC412" s="47" t="s">
        <v>1892</v>
      </c>
      <c r="AD412" s="47" t="s">
        <v>2018</v>
      </c>
      <c r="AE412" s="144"/>
      <c r="AF412" s="4">
        <v>0</v>
      </c>
      <c r="AG412" s="4">
        <v>0</v>
      </c>
      <c r="AH412" s="4">
        <v>1</v>
      </c>
      <c r="AI412" s="47" t="s">
        <v>2954</v>
      </c>
      <c r="AJ412" s="47" t="s">
        <v>1934</v>
      </c>
      <c r="AK412" s="47">
        <v>1974</v>
      </c>
      <c r="AL412" s="47" t="s">
        <v>2955</v>
      </c>
      <c r="AM412" s="47" t="s">
        <v>1934</v>
      </c>
      <c r="AN412" s="47">
        <v>1972</v>
      </c>
      <c r="AO412" s="47">
        <v>353429897</v>
      </c>
      <c r="AP412" s="144"/>
      <c r="AQ412" s="47">
        <v>353429897</v>
      </c>
      <c r="AR412" s="47">
        <v>389542214</v>
      </c>
      <c r="AS412" s="47" t="s">
        <v>2956</v>
      </c>
    </row>
    <row r="413" spans="1:45" ht="12.5">
      <c r="A413" s="4">
        <v>408</v>
      </c>
      <c r="B413" s="4" t="s">
        <v>428</v>
      </c>
      <c r="C413" s="4">
        <v>2004950440</v>
      </c>
      <c r="D413" s="4">
        <v>6801618765</v>
      </c>
      <c r="E413" s="147" t="s">
        <v>2957</v>
      </c>
      <c r="F413" s="47" t="s">
        <v>1576</v>
      </c>
      <c r="G413" s="47" t="s">
        <v>1577</v>
      </c>
      <c r="H413" s="68" t="s">
        <v>443</v>
      </c>
      <c r="I413" s="142">
        <v>39948</v>
      </c>
      <c r="J413" s="47" t="s">
        <v>982</v>
      </c>
      <c r="K413" s="47">
        <v>68209006740</v>
      </c>
      <c r="L413" s="317" t="s">
        <v>2958</v>
      </c>
      <c r="M413" s="318"/>
      <c r="N413" s="47" t="s">
        <v>2322</v>
      </c>
      <c r="O413" s="47" t="s">
        <v>1891</v>
      </c>
      <c r="P413" s="317" t="s">
        <v>2958</v>
      </c>
      <c r="Q413" s="318"/>
      <c r="R413" s="47" t="s">
        <v>2322</v>
      </c>
      <c r="S413" s="47" t="s">
        <v>1891</v>
      </c>
      <c r="T413" s="47" t="s">
        <v>1891</v>
      </c>
      <c r="U413" s="144"/>
      <c r="V413" s="144"/>
      <c r="W413" s="47" t="s">
        <v>1891</v>
      </c>
      <c r="X413" s="144"/>
      <c r="Y413" s="144"/>
      <c r="Z413" s="47">
        <v>68209006740</v>
      </c>
      <c r="AA413" s="149">
        <v>45426</v>
      </c>
      <c r="AB413" s="47" t="s">
        <v>2813</v>
      </c>
      <c r="AC413" s="47" t="s">
        <v>2410</v>
      </c>
      <c r="AD413" s="47" t="s">
        <v>1893</v>
      </c>
      <c r="AE413" s="144"/>
      <c r="AF413" s="4">
        <v>0</v>
      </c>
      <c r="AG413" s="4">
        <v>0</v>
      </c>
      <c r="AH413" s="4">
        <v>1</v>
      </c>
      <c r="AI413" s="47" t="s">
        <v>2959</v>
      </c>
      <c r="AJ413" s="47" t="s">
        <v>1934</v>
      </c>
      <c r="AK413" s="47">
        <v>1972</v>
      </c>
      <c r="AL413" s="47" t="s">
        <v>2960</v>
      </c>
      <c r="AM413" s="47" t="s">
        <v>1934</v>
      </c>
      <c r="AN413" s="47">
        <v>1972</v>
      </c>
      <c r="AO413" s="47">
        <v>359533304</v>
      </c>
      <c r="AP413" s="144"/>
      <c r="AQ413" s="144"/>
      <c r="AR413" s="47">
        <v>866786334</v>
      </c>
      <c r="AS413" s="144"/>
    </row>
    <row r="414" spans="1:45" ht="12.5">
      <c r="A414" s="4">
        <v>409</v>
      </c>
      <c r="B414" s="4" t="s">
        <v>428</v>
      </c>
      <c r="C414" s="4">
        <v>2004950417</v>
      </c>
      <c r="D414" s="4">
        <v>6858719663</v>
      </c>
      <c r="E414" s="147" t="s">
        <v>2961</v>
      </c>
      <c r="F414" s="47" t="s">
        <v>1483</v>
      </c>
      <c r="G414" s="47" t="s">
        <v>1578</v>
      </c>
      <c r="H414" s="68" t="s">
        <v>444</v>
      </c>
      <c r="I414" s="143">
        <v>40100</v>
      </c>
      <c r="J414" s="47" t="s">
        <v>977</v>
      </c>
      <c r="K414" s="47">
        <v>68309004306</v>
      </c>
      <c r="L414" s="47" t="s">
        <v>2321</v>
      </c>
      <c r="M414" s="144"/>
      <c r="N414" s="47" t="s">
        <v>2322</v>
      </c>
      <c r="O414" s="47" t="s">
        <v>1891</v>
      </c>
      <c r="P414" s="47" t="s">
        <v>2321</v>
      </c>
      <c r="Q414" s="144"/>
      <c r="R414" s="47" t="s">
        <v>2322</v>
      </c>
      <c r="S414" s="47" t="s">
        <v>1891</v>
      </c>
      <c r="T414" s="47" t="s">
        <v>1891</v>
      </c>
      <c r="U414" s="144"/>
      <c r="V414" s="144"/>
      <c r="W414" s="47" t="s">
        <v>1891</v>
      </c>
      <c r="X414" s="144"/>
      <c r="Y414" s="144"/>
      <c r="Z414" s="47">
        <v>68309004306</v>
      </c>
      <c r="AA414" s="149">
        <v>45599</v>
      </c>
      <c r="AB414" s="47" t="s">
        <v>2813</v>
      </c>
      <c r="AC414" s="47" t="s">
        <v>2410</v>
      </c>
      <c r="AD414" s="47" t="s">
        <v>1893</v>
      </c>
      <c r="AE414" s="144"/>
      <c r="AF414" s="4">
        <v>0</v>
      </c>
      <c r="AG414" s="4">
        <v>0</v>
      </c>
      <c r="AH414" s="4">
        <v>1</v>
      </c>
      <c r="AI414" s="47" t="s">
        <v>2962</v>
      </c>
      <c r="AJ414" s="47" t="s">
        <v>1934</v>
      </c>
      <c r="AK414" s="47">
        <v>1983</v>
      </c>
      <c r="AL414" s="47" t="s">
        <v>2963</v>
      </c>
      <c r="AM414" s="47" t="s">
        <v>1934</v>
      </c>
      <c r="AN414" s="47">
        <v>1990</v>
      </c>
      <c r="AO414" s="47">
        <v>364675754</v>
      </c>
      <c r="AP414" s="144"/>
      <c r="AQ414" s="144"/>
      <c r="AR414" s="47">
        <v>379631302</v>
      </c>
      <c r="AS414" s="144"/>
    </row>
    <row r="415" spans="1:45" ht="12.5">
      <c r="A415" s="4">
        <v>410</v>
      </c>
      <c r="B415" s="4" t="s">
        <v>428</v>
      </c>
      <c r="C415" s="4">
        <v>2005656404</v>
      </c>
      <c r="D415" s="4">
        <v>6884336471</v>
      </c>
      <c r="E415" s="147" t="s">
        <v>2964</v>
      </c>
      <c r="F415" s="47" t="s">
        <v>1579</v>
      </c>
      <c r="G415" s="47" t="s">
        <v>1163</v>
      </c>
      <c r="H415" s="68" t="s">
        <v>445</v>
      </c>
      <c r="I415" s="143">
        <v>40135</v>
      </c>
      <c r="J415" s="47" t="s">
        <v>977</v>
      </c>
      <c r="K415" s="47">
        <v>68309008565</v>
      </c>
      <c r="L415" s="47" t="s">
        <v>2965</v>
      </c>
      <c r="M415" s="144"/>
      <c r="N415" s="47" t="s">
        <v>2336</v>
      </c>
      <c r="O415" s="47" t="s">
        <v>1891</v>
      </c>
      <c r="P415" s="47" t="s">
        <v>2965</v>
      </c>
      <c r="Q415" s="144"/>
      <c r="R415" s="47" t="s">
        <v>2336</v>
      </c>
      <c r="S415" s="47" t="s">
        <v>1891</v>
      </c>
      <c r="T415" s="47" t="s">
        <v>1891</v>
      </c>
      <c r="U415" s="144"/>
      <c r="V415" s="144"/>
      <c r="W415" s="47" t="s">
        <v>1891</v>
      </c>
      <c r="X415" s="144"/>
      <c r="Y415" s="144"/>
      <c r="Z415" s="47">
        <v>68309008565</v>
      </c>
      <c r="AA415" s="150">
        <v>45271</v>
      </c>
      <c r="AB415" s="47" t="s">
        <v>2798</v>
      </c>
      <c r="AC415" s="47" t="s">
        <v>2338</v>
      </c>
      <c r="AD415" s="317" t="s">
        <v>2025</v>
      </c>
      <c r="AE415" s="318"/>
      <c r="AF415" s="4">
        <v>0</v>
      </c>
      <c r="AG415" s="4">
        <v>0</v>
      </c>
      <c r="AH415" s="4">
        <v>1</v>
      </c>
      <c r="AI415" s="47" t="s">
        <v>2966</v>
      </c>
      <c r="AJ415" s="47" t="s">
        <v>1934</v>
      </c>
      <c r="AK415" s="47">
        <v>1988</v>
      </c>
      <c r="AL415" s="47" t="s">
        <v>2967</v>
      </c>
      <c r="AM415" s="47" t="s">
        <v>1934</v>
      </c>
      <c r="AN415" s="47">
        <v>1990</v>
      </c>
      <c r="AO415" s="47">
        <v>347074132</v>
      </c>
      <c r="AP415" s="144"/>
      <c r="AQ415" s="47">
        <v>347074132</v>
      </c>
      <c r="AR415" s="47">
        <v>385122505</v>
      </c>
      <c r="AS415" s="144"/>
    </row>
    <row r="416" spans="1:45" ht="12.5">
      <c r="A416" s="4">
        <v>411</v>
      </c>
      <c r="B416" s="4" t="s">
        <v>428</v>
      </c>
      <c r="C416" s="4">
        <v>2004939824</v>
      </c>
      <c r="D416" s="4">
        <v>6858719664</v>
      </c>
      <c r="E416" s="147" t="s">
        <v>2968</v>
      </c>
      <c r="F416" s="47" t="s">
        <v>1215</v>
      </c>
      <c r="G416" s="47" t="s">
        <v>1580</v>
      </c>
      <c r="H416" s="68" t="s">
        <v>446</v>
      </c>
      <c r="I416" s="142">
        <v>39862</v>
      </c>
      <c r="J416" s="47" t="s">
        <v>977</v>
      </c>
      <c r="K416" s="47">
        <v>68309008553</v>
      </c>
      <c r="L416" s="317" t="s">
        <v>2969</v>
      </c>
      <c r="M416" s="318"/>
      <c r="N416" s="47" t="s">
        <v>2372</v>
      </c>
      <c r="O416" s="47" t="s">
        <v>1891</v>
      </c>
      <c r="P416" s="317" t="s">
        <v>2970</v>
      </c>
      <c r="Q416" s="318"/>
      <c r="R416" s="47" t="s">
        <v>2372</v>
      </c>
      <c r="S416" s="47" t="s">
        <v>1891</v>
      </c>
      <c r="T416" s="47" t="s">
        <v>1891</v>
      </c>
      <c r="U416" s="144"/>
      <c r="V416" s="144"/>
      <c r="W416" s="47" t="s">
        <v>1891</v>
      </c>
      <c r="X416" s="144"/>
      <c r="Y416" s="144"/>
      <c r="Z416" s="47">
        <v>68309008553</v>
      </c>
      <c r="AA416" s="149">
        <v>45079</v>
      </c>
      <c r="AB416" s="47" t="s">
        <v>2930</v>
      </c>
      <c r="AC416" s="47" t="s">
        <v>1232</v>
      </c>
      <c r="AD416" s="47" t="s">
        <v>1893</v>
      </c>
      <c r="AE416" s="144"/>
      <c r="AF416" s="4">
        <v>0</v>
      </c>
      <c r="AG416" s="4">
        <v>0</v>
      </c>
      <c r="AH416" s="4">
        <v>0</v>
      </c>
      <c r="AI416" s="47" t="s">
        <v>2971</v>
      </c>
      <c r="AJ416" s="47" t="s">
        <v>1934</v>
      </c>
      <c r="AK416" s="47">
        <v>1987</v>
      </c>
      <c r="AL416" s="47" t="s">
        <v>2972</v>
      </c>
      <c r="AM416" s="47" t="s">
        <v>1934</v>
      </c>
      <c r="AN416" s="47">
        <v>1991</v>
      </c>
      <c r="AO416" s="47">
        <v>987339470</v>
      </c>
      <c r="AP416" s="144"/>
      <c r="AQ416" s="144"/>
      <c r="AR416" s="47">
        <v>327877648</v>
      </c>
      <c r="AS416" s="144"/>
    </row>
    <row r="417" spans="1:45" ht="12.5">
      <c r="A417" s="4">
        <v>412</v>
      </c>
      <c r="B417" s="4" t="s">
        <v>428</v>
      </c>
      <c r="C417" s="4">
        <v>2007300213</v>
      </c>
      <c r="D417" s="4">
        <v>6884336473</v>
      </c>
      <c r="E417" s="147" t="s">
        <v>2973</v>
      </c>
      <c r="F417" s="47" t="s">
        <v>1581</v>
      </c>
      <c r="G417" s="47" t="s">
        <v>1066</v>
      </c>
      <c r="H417" s="68" t="s">
        <v>447</v>
      </c>
      <c r="I417" s="142">
        <v>39893</v>
      </c>
      <c r="J417" s="47" t="s">
        <v>977</v>
      </c>
      <c r="K417" s="47">
        <v>68309001115</v>
      </c>
      <c r="L417" s="144"/>
      <c r="M417" s="144"/>
      <c r="N417" s="47" t="s">
        <v>1897</v>
      </c>
      <c r="O417" s="47" t="s">
        <v>1891</v>
      </c>
      <c r="P417" s="144"/>
      <c r="Q417" s="144"/>
      <c r="R417" s="47" t="s">
        <v>1897</v>
      </c>
      <c r="S417" s="47" t="s">
        <v>1891</v>
      </c>
      <c r="T417" s="47" t="s">
        <v>1891</v>
      </c>
      <c r="U417" s="144"/>
      <c r="V417" s="144"/>
      <c r="W417" s="47" t="s">
        <v>1891</v>
      </c>
      <c r="X417" s="144"/>
      <c r="Y417" s="144"/>
      <c r="Z417" s="47">
        <v>68309001115</v>
      </c>
      <c r="AA417" s="149">
        <v>45078</v>
      </c>
      <c r="AB417" s="47" t="s">
        <v>2906</v>
      </c>
      <c r="AC417" s="47" t="s">
        <v>1232</v>
      </c>
      <c r="AD417" s="47" t="s">
        <v>2018</v>
      </c>
      <c r="AE417" s="144"/>
      <c r="AF417" s="4">
        <v>0</v>
      </c>
      <c r="AG417" s="4">
        <v>0</v>
      </c>
      <c r="AH417" s="4">
        <v>1</v>
      </c>
      <c r="AI417" s="47" t="s">
        <v>2974</v>
      </c>
      <c r="AJ417" s="47" t="s">
        <v>1939</v>
      </c>
      <c r="AK417" s="47">
        <v>1974</v>
      </c>
      <c r="AL417" s="47" t="s">
        <v>2975</v>
      </c>
      <c r="AM417" s="47" t="s">
        <v>1939</v>
      </c>
      <c r="AN417" s="47">
        <v>1978</v>
      </c>
      <c r="AO417" s="47">
        <v>976894752</v>
      </c>
      <c r="AP417" s="144"/>
      <c r="AQ417" s="144"/>
      <c r="AR417" s="144"/>
      <c r="AS417" s="144"/>
    </row>
    <row r="418" spans="1:45" ht="12.5">
      <c r="A418" s="4">
        <v>413</v>
      </c>
      <c r="B418" s="4" t="s">
        <v>428</v>
      </c>
      <c r="C418" s="4">
        <v>2005690964</v>
      </c>
      <c r="D418" s="4">
        <v>6882955612</v>
      </c>
      <c r="E418" s="147" t="s">
        <v>2976</v>
      </c>
      <c r="F418" s="47" t="s">
        <v>1582</v>
      </c>
      <c r="G418" s="47" t="s">
        <v>1583</v>
      </c>
      <c r="H418" s="68" t="s">
        <v>448</v>
      </c>
      <c r="I418" s="142">
        <v>40067</v>
      </c>
      <c r="J418" s="47" t="s">
        <v>977</v>
      </c>
      <c r="K418" s="47">
        <v>68309012772</v>
      </c>
      <c r="L418" s="47" t="s">
        <v>1888</v>
      </c>
      <c r="M418" s="144"/>
      <c r="N418" s="47" t="s">
        <v>2312</v>
      </c>
      <c r="O418" s="47" t="s">
        <v>1891</v>
      </c>
      <c r="P418" s="47" t="s">
        <v>1888</v>
      </c>
      <c r="Q418" s="144"/>
      <c r="R418" s="47" t="s">
        <v>2312</v>
      </c>
      <c r="S418" s="47" t="s">
        <v>1891</v>
      </c>
      <c r="T418" s="47" t="s">
        <v>1891</v>
      </c>
      <c r="U418" s="144"/>
      <c r="V418" s="144"/>
      <c r="W418" s="47" t="s">
        <v>1891</v>
      </c>
      <c r="X418" s="144"/>
      <c r="Y418" s="144"/>
      <c r="Z418" s="47">
        <v>68309012772</v>
      </c>
      <c r="AA418" s="150">
        <v>45271</v>
      </c>
      <c r="AB418" s="47" t="s">
        <v>2402</v>
      </c>
      <c r="AC418" s="47" t="s">
        <v>2338</v>
      </c>
      <c r="AD418" s="317" t="s">
        <v>2025</v>
      </c>
      <c r="AE418" s="318"/>
      <c r="AF418" s="4">
        <v>0</v>
      </c>
      <c r="AG418" s="4">
        <v>0</v>
      </c>
      <c r="AH418" s="4">
        <v>1</v>
      </c>
      <c r="AI418" s="47" t="s">
        <v>2977</v>
      </c>
      <c r="AJ418" s="47" t="s">
        <v>1934</v>
      </c>
      <c r="AK418" s="47">
        <v>1986</v>
      </c>
      <c r="AL418" s="47" t="s">
        <v>2978</v>
      </c>
      <c r="AM418" s="47" t="s">
        <v>1934</v>
      </c>
      <c r="AN418" s="47">
        <v>1992</v>
      </c>
      <c r="AO418" s="47">
        <v>364057821</v>
      </c>
      <c r="AP418" s="144"/>
      <c r="AQ418" s="47">
        <v>329076397</v>
      </c>
      <c r="AR418" s="47">
        <v>364057821</v>
      </c>
      <c r="AS418" s="144"/>
    </row>
    <row r="419" spans="1:45" ht="12.5">
      <c r="A419" s="4">
        <v>414</v>
      </c>
      <c r="B419" s="4" t="s">
        <v>428</v>
      </c>
      <c r="C419" s="4">
        <v>2004927393</v>
      </c>
      <c r="D419" s="4">
        <v>6850799397</v>
      </c>
      <c r="E419" s="147" t="s">
        <v>2979</v>
      </c>
      <c r="F419" s="47" t="s">
        <v>1143</v>
      </c>
      <c r="G419" s="47" t="s">
        <v>1584</v>
      </c>
      <c r="H419" s="68" t="s">
        <v>449</v>
      </c>
      <c r="I419" s="142">
        <v>39814</v>
      </c>
      <c r="J419" s="47" t="s">
        <v>977</v>
      </c>
      <c r="K419" s="47">
        <v>68309005716</v>
      </c>
      <c r="L419" s="47" t="s">
        <v>2980</v>
      </c>
      <c r="M419" s="144"/>
      <c r="N419" s="47" t="s">
        <v>2398</v>
      </c>
      <c r="O419" s="47" t="s">
        <v>1891</v>
      </c>
      <c r="P419" s="47" t="s">
        <v>2980</v>
      </c>
      <c r="Q419" s="144"/>
      <c r="R419" s="47" t="s">
        <v>2398</v>
      </c>
      <c r="S419" s="47" t="s">
        <v>1891</v>
      </c>
      <c r="T419" s="47" t="s">
        <v>1891</v>
      </c>
      <c r="U419" s="144"/>
      <c r="V419" s="144"/>
      <c r="W419" s="47" t="s">
        <v>1891</v>
      </c>
      <c r="X419" s="144"/>
      <c r="Y419" s="144"/>
      <c r="Z419" s="47">
        <v>68309005716</v>
      </c>
      <c r="AA419" s="149">
        <v>45072</v>
      </c>
      <c r="AB419" s="47" t="s">
        <v>2798</v>
      </c>
      <c r="AC419" s="47" t="s">
        <v>1937</v>
      </c>
      <c r="AD419" s="47" t="s">
        <v>1893</v>
      </c>
      <c r="AE419" s="144"/>
      <c r="AF419" s="4">
        <v>0</v>
      </c>
      <c r="AG419" s="4">
        <v>0</v>
      </c>
      <c r="AH419" s="4">
        <v>1</v>
      </c>
      <c r="AI419" s="47" t="s">
        <v>2981</v>
      </c>
      <c r="AJ419" s="47" t="s">
        <v>2174</v>
      </c>
      <c r="AK419" s="47">
        <v>1977</v>
      </c>
      <c r="AL419" s="47" t="s">
        <v>2982</v>
      </c>
      <c r="AM419" s="47" t="s">
        <v>2174</v>
      </c>
      <c r="AN419" s="47">
        <v>1988</v>
      </c>
      <c r="AO419" s="47">
        <v>376402148</v>
      </c>
      <c r="AP419" s="144"/>
      <c r="AQ419" s="144"/>
      <c r="AR419" s="144"/>
      <c r="AS419" s="144"/>
    </row>
    <row r="420" spans="1:45" ht="12.5">
      <c r="A420" s="4">
        <v>415</v>
      </c>
      <c r="B420" s="4" t="s">
        <v>428</v>
      </c>
      <c r="C420" s="4">
        <v>2005199839</v>
      </c>
      <c r="D420" s="4">
        <v>6858719640</v>
      </c>
      <c r="E420" s="147" t="s">
        <v>2983</v>
      </c>
      <c r="F420" s="47" t="s">
        <v>1585</v>
      </c>
      <c r="G420" s="47" t="s">
        <v>1586</v>
      </c>
      <c r="H420" s="68" t="s">
        <v>450</v>
      </c>
      <c r="I420" s="143">
        <v>40100</v>
      </c>
      <c r="J420" s="47" t="s">
        <v>977</v>
      </c>
      <c r="K420" s="47">
        <v>68309009950</v>
      </c>
      <c r="L420" s="47" t="s">
        <v>2984</v>
      </c>
      <c r="M420" s="144"/>
      <c r="N420" s="47" t="s">
        <v>2421</v>
      </c>
      <c r="O420" s="47" t="s">
        <v>1891</v>
      </c>
      <c r="P420" s="47" t="s">
        <v>2984</v>
      </c>
      <c r="Q420" s="144"/>
      <c r="R420" s="47" t="s">
        <v>2421</v>
      </c>
      <c r="S420" s="47" t="s">
        <v>1891</v>
      </c>
      <c r="T420" s="47" t="s">
        <v>1891</v>
      </c>
      <c r="U420" s="144"/>
      <c r="V420" s="144"/>
      <c r="W420" s="47" t="s">
        <v>1891</v>
      </c>
      <c r="X420" s="144"/>
      <c r="Y420" s="144"/>
      <c r="Z420" s="47">
        <v>68309009950</v>
      </c>
      <c r="AA420" s="149">
        <v>45751</v>
      </c>
      <c r="AB420" s="47" t="s">
        <v>2906</v>
      </c>
      <c r="AC420" s="47" t="s">
        <v>1232</v>
      </c>
      <c r="AD420" s="47" t="s">
        <v>1893</v>
      </c>
      <c r="AE420" s="144"/>
      <c r="AF420" s="4">
        <v>0</v>
      </c>
      <c r="AG420" s="4">
        <v>0</v>
      </c>
      <c r="AH420" s="4">
        <v>1</v>
      </c>
      <c r="AI420" s="47" t="s">
        <v>2985</v>
      </c>
      <c r="AJ420" s="47" t="s">
        <v>1934</v>
      </c>
      <c r="AK420" s="47">
        <v>1973</v>
      </c>
      <c r="AL420" s="47" t="s">
        <v>2986</v>
      </c>
      <c r="AM420" s="47" t="s">
        <v>1934</v>
      </c>
      <c r="AN420" s="47">
        <v>1979</v>
      </c>
      <c r="AO420" s="47">
        <v>398530680</v>
      </c>
      <c r="AP420" s="144"/>
      <c r="AQ420" s="47">
        <v>398530680</v>
      </c>
      <c r="AR420" s="47">
        <v>924455806</v>
      </c>
      <c r="AS420" s="144"/>
    </row>
    <row r="421" spans="1:45" ht="12.5">
      <c r="A421" s="4">
        <v>416</v>
      </c>
      <c r="B421" s="4" t="s">
        <v>428</v>
      </c>
      <c r="C421" s="4">
        <v>2008054540</v>
      </c>
      <c r="D421" s="4">
        <v>6884336475</v>
      </c>
      <c r="E421" s="147" t="s">
        <v>2987</v>
      </c>
      <c r="F421" s="47" t="s">
        <v>1035</v>
      </c>
      <c r="G421" s="47" t="s">
        <v>1587</v>
      </c>
      <c r="H421" s="68" t="s">
        <v>451</v>
      </c>
      <c r="I421" s="142">
        <v>39924</v>
      </c>
      <c r="J421" s="47" t="s">
        <v>982</v>
      </c>
      <c r="K421" s="47">
        <v>68209012754</v>
      </c>
      <c r="L421" s="47" t="s">
        <v>2988</v>
      </c>
      <c r="M421" s="144"/>
      <c r="N421" s="47" t="s">
        <v>1890</v>
      </c>
      <c r="O421" s="47" t="s">
        <v>1891</v>
      </c>
      <c r="P421" s="47" t="s">
        <v>2988</v>
      </c>
      <c r="Q421" s="144"/>
      <c r="R421" s="47" t="s">
        <v>1890</v>
      </c>
      <c r="S421" s="47" t="s">
        <v>1891</v>
      </c>
      <c r="T421" s="47" t="s">
        <v>1891</v>
      </c>
      <c r="U421" s="144"/>
      <c r="V421" s="144"/>
      <c r="W421" s="47" t="s">
        <v>1891</v>
      </c>
      <c r="X421" s="144"/>
      <c r="Y421" s="144"/>
      <c r="Z421" s="47">
        <v>68209012754</v>
      </c>
      <c r="AA421" s="149">
        <v>45390</v>
      </c>
      <c r="AB421" s="47" t="s">
        <v>2906</v>
      </c>
      <c r="AC421" s="47" t="s">
        <v>1232</v>
      </c>
      <c r="AD421" s="47" t="s">
        <v>2018</v>
      </c>
      <c r="AE421" s="144"/>
      <c r="AF421" s="4">
        <v>0</v>
      </c>
      <c r="AG421" s="4">
        <v>0</v>
      </c>
      <c r="AH421" s="4">
        <v>0</v>
      </c>
      <c r="AI421" s="47" t="s">
        <v>2989</v>
      </c>
      <c r="AJ421" s="47" t="s">
        <v>2174</v>
      </c>
      <c r="AK421" s="47">
        <v>1966</v>
      </c>
      <c r="AL421" s="47" t="s">
        <v>2990</v>
      </c>
      <c r="AM421" s="47" t="s">
        <v>2174</v>
      </c>
      <c r="AN421" s="47">
        <v>1965</v>
      </c>
      <c r="AO421" s="47">
        <v>347621085</v>
      </c>
      <c r="AP421" s="144"/>
      <c r="AQ421" s="47">
        <v>862094479</v>
      </c>
      <c r="AR421" s="144"/>
      <c r="AS421" s="144"/>
    </row>
    <row r="422" spans="1:45" ht="12.5">
      <c r="A422" s="4">
        <v>417</v>
      </c>
      <c r="B422" s="4" t="s">
        <v>428</v>
      </c>
      <c r="C422" s="4">
        <v>2006062320</v>
      </c>
      <c r="D422" s="4">
        <v>6882955598</v>
      </c>
      <c r="E422" s="147" t="s">
        <v>2991</v>
      </c>
      <c r="F422" s="47" t="s">
        <v>1588</v>
      </c>
      <c r="G422" s="47" t="s">
        <v>1589</v>
      </c>
      <c r="H422" s="68" t="s">
        <v>452</v>
      </c>
      <c r="I422" s="142">
        <v>40060</v>
      </c>
      <c r="J422" s="47" t="s">
        <v>977</v>
      </c>
      <c r="K422" s="47">
        <v>68309001955</v>
      </c>
      <c r="L422" s="47" t="s">
        <v>1888</v>
      </c>
      <c r="M422" s="144"/>
      <c r="N422" s="47" t="s">
        <v>2312</v>
      </c>
      <c r="O422" s="47" t="s">
        <v>1891</v>
      </c>
      <c r="P422" s="47" t="s">
        <v>1888</v>
      </c>
      <c r="Q422" s="144"/>
      <c r="R422" s="47" t="s">
        <v>2312</v>
      </c>
      <c r="S422" s="47" t="s">
        <v>1891</v>
      </c>
      <c r="T422" s="47" t="s">
        <v>1891</v>
      </c>
      <c r="U422" s="144"/>
      <c r="V422" s="144"/>
      <c r="W422" s="47" t="s">
        <v>1891</v>
      </c>
      <c r="X422" s="144"/>
      <c r="Y422" s="144"/>
      <c r="Z422" s="47">
        <v>68309001955</v>
      </c>
      <c r="AA422" s="150">
        <v>45271</v>
      </c>
      <c r="AB422" s="47" t="s">
        <v>2992</v>
      </c>
      <c r="AC422" s="47" t="s">
        <v>2338</v>
      </c>
      <c r="AD422" s="47" t="s">
        <v>1893</v>
      </c>
      <c r="AE422" s="144"/>
      <c r="AF422" s="4">
        <v>0</v>
      </c>
      <c r="AG422" s="4">
        <v>0</v>
      </c>
      <c r="AH422" s="4">
        <v>0</v>
      </c>
      <c r="AI422" s="47" t="s">
        <v>2993</v>
      </c>
      <c r="AJ422" s="47" t="s">
        <v>1939</v>
      </c>
      <c r="AK422" s="47">
        <v>1988</v>
      </c>
      <c r="AL422" s="47" t="s">
        <v>2994</v>
      </c>
      <c r="AM422" s="47" t="s">
        <v>1939</v>
      </c>
      <c r="AN422" s="47">
        <v>1986</v>
      </c>
      <c r="AO422" s="47">
        <v>366694337</v>
      </c>
      <c r="AP422" s="144"/>
      <c r="AQ422" s="144"/>
      <c r="AR422" s="144"/>
      <c r="AS422" s="144"/>
    </row>
    <row r="423" spans="1:45" ht="12.5">
      <c r="A423" s="4">
        <v>418</v>
      </c>
      <c r="B423" s="4" t="s">
        <v>428</v>
      </c>
      <c r="C423" s="4">
        <v>2004950248</v>
      </c>
      <c r="D423" s="4">
        <v>6831410286</v>
      </c>
      <c r="E423" s="147" t="s">
        <v>2995</v>
      </c>
      <c r="F423" s="47" t="s">
        <v>995</v>
      </c>
      <c r="G423" s="47" t="s">
        <v>1590</v>
      </c>
      <c r="H423" s="68" t="s">
        <v>453</v>
      </c>
      <c r="I423" s="142">
        <v>39837</v>
      </c>
      <c r="J423" s="47" t="s">
        <v>977</v>
      </c>
      <c r="K423" s="47">
        <v>68309008688</v>
      </c>
      <c r="L423" s="144"/>
      <c r="M423" s="47" t="s">
        <v>2449</v>
      </c>
      <c r="N423" s="47" t="s">
        <v>2309</v>
      </c>
      <c r="O423" s="47" t="s">
        <v>1891</v>
      </c>
      <c r="P423" s="144"/>
      <c r="Q423" s="47" t="s">
        <v>2449</v>
      </c>
      <c r="R423" s="47" t="s">
        <v>2309</v>
      </c>
      <c r="S423" s="47" t="s">
        <v>1891</v>
      </c>
      <c r="T423" s="47" t="s">
        <v>1891</v>
      </c>
      <c r="U423" s="144"/>
      <c r="V423" s="144"/>
      <c r="W423" s="47" t="s">
        <v>1891</v>
      </c>
      <c r="X423" s="144"/>
      <c r="Y423" s="144"/>
      <c r="Z423" s="47">
        <v>68309008688</v>
      </c>
      <c r="AA423" s="149">
        <v>45075</v>
      </c>
      <c r="AB423" s="47" t="s">
        <v>2906</v>
      </c>
      <c r="AC423" s="47" t="s">
        <v>1232</v>
      </c>
      <c r="AD423" s="47" t="s">
        <v>1893</v>
      </c>
      <c r="AE423" s="144"/>
      <c r="AF423" s="4">
        <v>0</v>
      </c>
      <c r="AG423" s="4">
        <v>0</v>
      </c>
      <c r="AH423" s="4">
        <v>1</v>
      </c>
      <c r="AI423" s="47" t="s">
        <v>2996</v>
      </c>
      <c r="AJ423" s="47" t="s">
        <v>1939</v>
      </c>
      <c r="AK423" s="47">
        <v>1984</v>
      </c>
      <c r="AL423" s="47" t="s">
        <v>2997</v>
      </c>
      <c r="AM423" s="47" t="s">
        <v>1939</v>
      </c>
      <c r="AN423" s="47">
        <v>1986</v>
      </c>
      <c r="AO423" s="47">
        <v>396482508</v>
      </c>
      <c r="AP423" s="144"/>
      <c r="AQ423" s="47">
        <v>396482508</v>
      </c>
      <c r="AR423" s="144"/>
      <c r="AS423" s="144"/>
    </row>
    <row r="424" spans="1:45" ht="12.5">
      <c r="A424" s="4">
        <v>419</v>
      </c>
      <c r="B424" s="4" t="s">
        <v>428</v>
      </c>
      <c r="C424" s="4">
        <v>2005656409</v>
      </c>
      <c r="D424" s="4">
        <v>6884336476</v>
      </c>
      <c r="E424" s="147" t="s">
        <v>2998</v>
      </c>
      <c r="F424" s="47" t="s">
        <v>1591</v>
      </c>
      <c r="G424" s="47" t="s">
        <v>1592</v>
      </c>
      <c r="H424" s="68" t="s">
        <v>454</v>
      </c>
      <c r="I424" s="142">
        <v>40034</v>
      </c>
      <c r="J424" s="47" t="s">
        <v>977</v>
      </c>
      <c r="K424" s="47">
        <v>68309007666</v>
      </c>
      <c r="L424" s="47" t="s">
        <v>2999</v>
      </c>
      <c r="M424" s="144"/>
      <c r="N424" s="47" t="s">
        <v>2336</v>
      </c>
      <c r="O424" s="47" t="s">
        <v>1891</v>
      </c>
      <c r="P424" s="47" t="s">
        <v>2999</v>
      </c>
      <c r="Q424" s="144"/>
      <c r="R424" s="47" t="s">
        <v>2336</v>
      </c>
      <c r="S424" s="47" t="s">
        <v>1891</v>
      </c>
      <c r="T424" s="47" t="s">
        <v>1891</v>
      </c>
      <c r="U424" s="144"/>
      <c r="V424" s="144"/>
      <c r="W424" s="47" t="s">
        <v>1891</v>
      </c>
      <c r="X424" s="144"/>
      <c r="Y424" s="144"/>
      <c r="Z424" s="47">
        <v>68309007666</v>
      </c>
      <c r="AA424" s="150">
        <v>45271</v>
      </c>
      <c r="AB424" s="47" t="s">
        <v>2798</v>
      </c>
      <c r="AC424" s="47" t="s">
        <v>2338</v>
      </c>
      <c r="AD424" s="317" t="s">
        <v>2025</v>
      </c>
      <c r="AE424" s="318"/>
      <c r="AF424" s="4">
        <v>0</v>
      </c>
      <c r="AG424" s="4">
        <v>0</v>
      </c>
      <c r="AH424" s="4">
        <v>1</v>
      </c>
      <c r="AI424" s="47" t="s">
        <v>3000</v>
      </c>
      <c r="AJ424" s="47" t="s">
        <v>1934</v>
      </c>
      <c r="AK424" s="47">
        <v>1987</v>
      </c>
      <c r="AL424" s="47" t="s">
        <v>3001</v>
      </c>
      <c r="AM424" s="47" t="s">
        <v>1934</v>
      </c>
      <c r="AN424" s="47">
        <v>1988</v>
      </c>
      <c r="AO424" s="47">
        <v>963564854</v>
      </c>
      <c r="AP424" s="144"/>
      <c r="AQ424" s="144"/>
      <c r="AR424" s="47">
        <v>963564854</v>
      </c>
      <c r="AS424" s="144"/>
    </row>
    <row r="425" spans="1:45" ht="12.5">
      <c r="A425" s="4">
        <v>420</v>
      </c>
      <c r="B425" s="4" t="s">
        <v>428</v>
      </c>
      <c r="C425" s="4">
        <v>2005563798</v>
      </c>
      <c r="D425" s="4">
        <v>6802261537</v>
      </c>
      <c r="E425" s="147" t="s">
        <v>3002</v>
      </c>
      <c r="F425" s="47" t="s">
        <v>1328</v>
      </c>
      <c r="G425" s="47" t="s">
        <v>1593</v>
      </c>
      <c r="H425" s="68" t="s">
        <v>455</v>
      </c>
      <c r="I425" s="142">
        <v>39859</v>
      </c>
      <c r="J425" s="47" t="s">
        <v>977</v>
      </c>
      <c r="K425" s="47">
        <v>68309011837</v>
      </c>
      <c r="L425" s="144"/>
      <c r="M425" s="47" t="s">
        <v>1905</v>
      </c>
      <c r="N425" s="47" t="s">
        <v>2355</v>
      </c>
      <c r="O425" s="47" t="s">
        <v>1891</v>
      </c>
      <c r="P425" s="144"/>
      <c r="Q425" s="47" t="s">
        <v>1905</v>
      </c>
      <c r="R425" s="47" t="s">
        <v>2355</v>
      </c>
      <c r="S425" s="47" t="s">
        <v>1891</v>
      </c>
      <c r="T425" s="47" t="s">
        <v>1891</v>
      </c>
      <c r="U425" s="144"/>
      <c r="V425" s="144"/>
      <c r="W425" s="47" t="s">
        <v>1891</v>
      </c>
      <c r="X425" s="144"/>
      <c r="Y425" s="144"/>
      <c r="Z425" s="47">
        <v>68309011837</v>
      </c>
      <c r="AA425" s="149">
        <v>45069</v>
      </c>
      <c r="AB425" s="47" t="s">
        <v>2830</v>
      </c>
      <c r="AC425" s="47" t="s">
        <v>2356</v>
      </c>
      <c r="AD425" s="47" t="s">
        <v>1893</v>
      </c>
      <c r="AE425" s="144"/>
      <c r="AF425" s="4">
        <v>0</v>
      </c>
      <c r="AG425" s="4">
        <v>0</v>
      </c>
      <c r="AH425" s="4">
        <v>1</v>
      </c>
      <c r="AI425" s="47" t="s">
        <v>3003</v>
      </c>
      <c r="AJ425" s="47" t="s">
        <v>1939</v>
      </c>
      <c r="AK425" s="47">
        <v>1968</v>
      </c>
      <c r="AL425" s="47" t="s">
        <v>3004</v>
      </c>
      <c r="AM425" s="47" t="s">
        <v>1939</v>
      </c>
      <c r="AN425" s="47">
        <v>1971</v>
      </c>
      <c r="AO425" s="47">
        <v>363918813</v>
      </c>
      <c r="AP425" s="144"/>
      <c r="AQ425" s="144"/>
      <c r="AR425" s="144"/>
      <c r="AS425" s="144"/>
    </row>
    <row r="426" spans="1:45" ht="12.5">
      <c r="A426" s="4">
        <v>421</v>
      </c>
      <c r="B426" s="4" t="s">
        <v>428</v>
      </c>
      <c r="C426" s="4">
        <v>2005194940</v>
      </c>
      <c r="D426" s="4">
        <v>6884336477</v>
      </c>
      <c r="E426" s="147" t="s">
        <v>3005</v>
      </c>
      <c r="F426" s="47" t="s">
        <v>1594</v>
      </c>
      <c r="G426" s="47" t="s">
        <v>1595</v>
      </c>
      <c r="H426" s="68" t="s">
        <v>456</v>
      </c>
      <c r="I426" s="142">
        <v>39902</v>
      </c>
      <c r="J426" s="47" t="s">
        <v>977</v>
      </c>
      <c r="K426" s="47">
        <v>68309010497</v>
      </c>
      <c r="L426" s="47" t="s">
        <v>3006</v>
      </c>
      <c r="M426" s="144"/>
      <c r="N426" s="47" t="s">
        <v>2350</v>
      </c>
      <c r="O426" s="47" t="s">
        <v>1891</v>
      </c>
      <c r="P426" s="47" t="s">
        <v>3007</v>
      </c>
      <c r="Q426" s="144"/>
      <c r="R426" s="47" t="s">
        <v>2350</v>
      </c>
      <c r="S426" s="47" t="s">
        <v>1891</v>
      </c>
      <c r="T426" s="47" t="s">
        <v>1891</v>
      </c>
      <c r="U426" s="144"/>
      <c r="V426" s="144"/>
      <c r="W426" s="47" t="s">
        <v>1891</v>
      </c>
      <c r="X426" s="144"/>
      <c r="Y426" s="144"/>
      <c r="Z426" s="47">
        <v>68309010497</v>
      </c>
      <c r="AA426" s="149">
        <v>44961</v>
      </c>
      <c r="AB426" s="47" t="s">
        <v>2906</v>
      </c>
      <c r="AC426" s="47" t="s">
        <v>1232</v>
      </c>
      <c r="AD426" s="47" t="s">
        <v>1893</v>
      </c>
      <c r="AE426" s="144"/>
      <c r="AF426" s="4">
        <v>0</v>
      </c>
      <c r="AG426" s="4">
        <v>0</v>
      </c>
      <c r="AH426" s="4">
        <v>1</v>
      </c>
      <c r="AI426" s="47" t="s">
        <v>3008</v>
      </c>
      <c r="AJ426" s="47" t="s">
        <v>1934</v>
      </c>
      <c r="AK426" s="47">
        <v>1975</v>
      </c>
      <c r="AL426" s="47" t="s">
        <v>3009</v>
      </c>
      <c r="AM426" s="47" t="s">
        <v>1934</v>
      </c>
      <c r="AN426" s="47">
        <v>1983</v>
      </c>
      <c r="AO426" s="47">
        <v>342508607</v>
      </c>
      <c r="AP426" s="144"/>
      <c r="AQ426" s="47">
        <v>379208498</v>
      </c>
      <c r="AR426" s="47">
        <v>379208498</v>
      </c>
      <c r="AS426" s="144"/>
    </row>
    <row r="427" spans="1:45" ht="12.5">
      <c r="A427" s="4">
        <v>422</v>
      </c>
      <c r="B427" s="4" t="s">
        <v>428</v>
      </c>
      <c r="C427" s="4">
        <v>2004949975</v>
      </c>
      <c r="D427" s="4">
        <v>6882885370</v>
      </c>
      <c r="E427" s="147" t="s">
        <v>3010</v>
      </c>
      <c r="F427" s="47" t="s">
        <v>1596</v>
      </c>
      <c r="G427" s="47" t="s">
        <v>1224</v>
      </c>
      <c r="H427" s="68" t="s">
        <v>457</v>
      </c>
      <c r="I427" s="142">
        <v>39828</v>
      </c>
      <c r="J427" s="47" t="s">
        <v>977</v>
      </c>
      <c r="K427" s="47">
        <v>68309007767</v>
      </c>
      <c r="L427" s="317" t="s">
        <v>3011</v>
      </c>
      <c r="M427" s="318"/>
      <c r="N427" s="47" t="s">
        <v>2421</v>
      </c>
      <c r="O427" s="47" t="s">
        <v>1891</v>
      </c>
      <c r="P427" s="317" t="s">
        <v>3012</v>
      </c>
      <c r="Q427" s="318"/>
      <c r="R427" s="47" t="s">
        <v>2421</v>
      </c>
      <c r="S427" s="47" t="s">
        <v>1891</v>
      </c>
      <c r="T427" s="47" t="s">
        <v>1891</v>
      </c>
      <c r="U427" s="144"/>
      <c r="V427" s="144"/>
      <c r="W427" s="47" t="s">
        <v>1891</v>
      </c>
      <c r="X427" s="144"/>
      <c r="Y427" s="144"/>
      <c r="Z427" s="47">
        <v>68309007767</v>
      </c>
      <c r="AA427" s="149">
        <v>45086</v>
      </c>
      <c r="AB427" s="47" t="s">
        <v>2930</v>
      </c>
      <c r="AC427" s="47" t="s">
        <v>1232</v>
      </c>
      <c r="AD427" s="47" t="s">
        <v>1893</v>
      </c>
      <c r="AE427" s="144"/>
      <c r="AF427" s="4">
        <v>0</v>
      </c>
      <c r="AG427" s="4">
        <v>0</v>
      </c>
      <c r="AH427" s="4">
        <v>1</v>
      </c>
      <c r="AI427" s="47" t="s">
        <v>2538</v>
      </c>
      <c r="AJ427" s="47" t="s">
        <v>1934</v>
      </c>
      <c r="AK427" s="47">
        <v>1982</v>
      </c>
      <c r="AL427" s="47" t="s">
        <v>3013</v>
      </c>
      <c r="AM427" s="47" t="s">
        <v>1934</v>
      </c>
      <c r="AN427" s="47">
        <v>1988</v>
      </c>
      <c r="AO427" s="47">
        <v>915118701</v>
      </c>
      <c r="AP427" s="144"/>
      <c r="AQ427" s="144"/>
      <c r="AR427" s="47">
        <v>862401926</v>
      </c>
      <c r="AS427" s="144"/>
    </row>
    <row r="428" spans="1:45" ht="12.5">
      <c r="A428" s="4">
        <v>423</v>
      </c>
      <c r="B428" s="4" t="s">
        <v>428</v>
      </c>
      <c r="C428" s="4">
        <v>2005200048</v>
      </c>
      <c r="D428" s="4">
        <v>6858719648</v>
      </c>
      <c r="E428" s="147" t="s">
        <v>3014</v>
      </c>
      <c r="F428" s="47" t="s">
        <v>1597</v>
      </c>
      <c r="G428" s="47" t="s">
        <v>1224</v>
      </c>
      <c r="H428" s="68" t="s">
        <v>458</v>
      </c>
      <c r="I428" s="142">
        <v>39932</v>
      </c>
      <c r="J428" s="47" t="s">
        <v>977</v>
      </c>
      <c r="K428" s="47">
        <v>68309011807</v>
      </c>
      <c r="L428" s="47" t="s">
        <v>3015</v>
      </c>
      <c r="M428" s="144"/>
      <c r="N428" s="47" t="s">
        <v>2322</v>
      </c>
      <c r="O428" s="47" t="s">
        <v>1891</v>
      </c>
      <c r="P428" s="47" t="s">
        <v>3015</v>
      </c>
      <c r="Q428" s="144"/>
      <c r="R428" s="47" t="s">
        <v>2322</v>
      </c>
      <c r="S428" s="47" t="s">
        <v>1891</v>
      </c>
      <c r="T428" s="47" t="s">
        <v>1891</v>
      </c>
      <c r="U428" s="144"/>
      <c r="V428" s="144"/>
      <c r="W428" s="47" t="s">
        <v>1891</v>
      </c>
      <c r="X428" s="144"/>
      <c r="Y428" s="144"/>
      <c r="Z428" s="47">
        <v>68309011807</v>
      </c>
      <c r="AA428" s="149">
        <v>45125</v>
      </c>
      <c r="AB428" s="47" t="s">
        <v>2798</v>
      </c>
      <c r="AC428" s="47" t="s">
        <v>1920</v>
      </c>
      <c r="AD428" s="47" t="s">
        <v>1893</v>
      </c>
      <c r="AE428" s="144"/>
      <c r="AF428" s="4">
        <v>0</v>
      </c>
      <c r="AG428" s="4">
        <v>0</v>
      </c>
      <c r="AH428" s="4">
        <v>1</v>
      </c>
      <c r="AI428" s="47" t="s">
        <v>3016</v>
      </c>
      <c r="AJ428" s="47" t="s">
        <v>1934</v>
      </c>
      <c r="AK428" s="47">
        <v>1981</v>
      </c>
      <c r="AL428" s="47" t="s">
        <v>3017</v>
      </c>
      <c r="AM428" s="47" t="s">
        <v>2009</v>
      </c>
      <c r="AN428" s="47">
        <v>1972</v>
      </c>
      <c r="AO428" s="47">
        <v>374333252</v>
      </c>
      <c r="AP428" s="144"/>
      <c r="AQ428" s="144"/>
      <c r="AR428" s="47">
        <v>374333252</v>
      </c>
      <c r="AS428" s="144"/>
    </row>
    <row r="429" spans="1:45" ht="12.5">
      <c r="A429" s="4">
        <v>424</v>
      </c>
      <c r="B429" s="4" t="s">
        <v>428</v>
      </c>
      <c r="C429" s="4">
        <v>2001272325</v>
      </c>
      <c r="D429" s="4">
        <v>6853976557</v>
      </c>
      <c r="E429" s="147" t="s">
        <v>3018</v>
      </c>
      <c r="F429" s="47" t="s">
        <v>1598</v>
      </c>
      <c r="G429" s="47" t="s">
        <v>1599</v>
      </c>
      <c r="H429" s="68" t="s">
        <v>459</v>
      </c>
      <c r="I429" s="142">
        <v>40013</v>
      </c>
      <c r="J429" s="47" t="s">
        <v>977</v>
      </c>
      <c r="K429" s="47">
        <v>68309009729</v>
      </c>
      <c r="L429" s="47" t="s">
        <v>2595</v>
      </c>
      <c r="M429" s="47" t="s">
        <v>2596</v>
      </c>
      <c r="N429" s="47" t="s">
        <v>2328</v>
      </c>
      <c r="O429" s="47" t="s">
        <v>1891</v>
      </c>
      <c r="P429" s="47" t="s">
        <v>2595</v>
      </c>
      <c r="Q429" s="47" t="s">
        <v>2596</v>
      </c>
      <c r="R429" s="47" t="s">
        <v>2328</v>
      </c>
      <c r="S429" s="47" t="s">
        <v>1891</v>
      </c>
      <c r="T429" s="47" t="s">
        <v>1891</v>
      </c>
      <c r="U429" s="144"/>
      <c r="V429" s="144"/>
      <c r="W429" s="47" t="s">
        <v>1891</v>
      </c>
      <c r="X429" s="144"/>
      <c r="Y429" s="144"/>
      <c r="Z429" s="47">
        <v>68309009729</v>
      </c>
      <c r="AA429" s="149">
        <v>45373</v>
      </c>
      <c r="AB429" s="47" t="s">
        <v>2906</v>
      </c>
      <c r="AC429" s="47" t="s">
        <v>2410</v>
      </c>
      <c r="AD429" s="47" t="s">
        <v>2018</v>
      </c>
      <c r="AE429" s="144"/>
      <c r="AF429" s="4">
        <v>0</v>
      </c>
      <c r="AG429" s="4">
        <v>0</v>
      </c>
      <c r="AH429" s="4">
        <v>1</v>
      </c>
      <c r="AI429" s="47" t="s">
        <v>3019</v>
      </c>
      <c r="AJ429" s="47" t="s">
        <v>1934</v>
      </c>
      <c r="AK429" s="47">
        <v>1973</v>
      </c>
      <c r="AL429" s="47" t="s">
        <v>3020</v>
      </c>
      <c r="AM429" s="47" t="s">
        <v>1934</v>
      </c>
      <c r="AN429" s="47">
        <v>1976</v>
      </c>
      <c r="AO429" s="47">
        <v>825129721</v>
      </c>
      <c r="AP429" s="144"/>
      <c r="AQ429" s="47">
        <v>393170749</v>
      </c>
      <c r="AR429" s="144"/>
      <c r="AS429" s="144"/>
    </row>
    <row r="430" spans="1:45" ht="12.5">
      <c r="A430" s="4">
        <v>425</v>
      </c>
      <c r="B430" s="4" t="s">
        <v>460</v>
      </c>
      <c r="C430" s="4">
        <v>2006416665</v>
      </c>
      <c r="D430" s="4">
        <v>6801571214</v>
      </c>
      <c r="E430" s="147" t="s">
        <v>3021</v>
      </c>
      <c r="F430" s="47" t="s">
        <v>1600</v>
      </c>
      <c r="G430" s="47" t="s">
        <v>1601</v>
      </c>
      <c r="H430" s="68" t="s">
        <v>461</v>
      </c>
      <c r="I430" s="142">
        <v>40086</v>
      </c>
      <c r="J430" s="47" t="s">
        <v>982</v>
      </c>
      <c r="K430" s="47">
        <v>68209010600</v>
      </c>
      <c r="L430" s="47" t="s">
        <v>2366</v>
      </c>
      <c r="M430" s="47" t="s">
        <v>2367</v>
      </c>
      <c r="N430" s="47" t="s">
        <v>2368</v>
      </c>
      <c r="O430" s="47" t="s">
        <v>1891</v>
      </c>
      <c r="P430" s="47" t="s">
        <v>2366</v>
      </c>
      <c r="Q430" s="47" t="s">
        <v>2367</v>
      </c>
      <c r="R430" s="47" t="s">
        <v>2368</v>
      </c>
      <c r="S430" s="47" t="s">
        <v>1891</v>
      </c>
      <c r="T430" s="47" t="s">
        <v>1891</v>
      </c>
      <c r="U430" s="144"/>
      <c r="V430" s="144"/>
      <c r="W430" s="47" t="s">
        <v>1891</v>
      </c>
      <c r="X430" s="144"/>
      <c r="Y430" s="144"/>
      <c r="Z430" s="47">
        <v>68209010600</v>
      </c>
      <c r="AA430" s="149">
        <v>45781</v>
      </c>
      <c r="AB430" s="47" t="s">
        <v>3022</v>
      </c>
      <c r="AC430" s="47" t="s">
        <v>1892</v>
      </c>
      <c r="AD430" s="317" t="s">
        <v>2038</v>
      </c>
      <c r="AE430" s="318"/>
      <c r="AF430" s="4">
        <v>0</v>
      </c>
      <c r="AG430" s="4">
        <v>0</v>
      </c>
      <c r="AH430" s="4">
        <v>1</v>
      </c>
      <c r="AI430" s="47" t="s">
        <v>3023</v>
      </c>
      <c r="AJ430" s="47" t="s">
        <v>1934</v>
      </c>
      <c r="AK430" s="47">
        <v>1971</v>
      </c>
      <c r="AL430" s="47" t="s">
        <v>3024</v>
      </c>
      <c r="AM430" s="47" t="s">
        <v>1934</v>
      </c>
      <c r="AN430" s="47">
        <v>1978</v>
      </c>
      <c r="AO430" s="47">
        <v>908312257</v>
      </c>
      <c r="AP430" s="144"/>
      <c r="AQ430" s="47">
        <v>908312257</v>
      </c>
      <c r="AR430" s="47">
        <v>908312257</v>
      </c>
      <c r="AS430" s="144"/>
    </row>
    <row r="431" spans="1:45" ht="12.5">
      <c r="A431" s="4">
        <v>426</v>
      </c>
      <c r="B431" s="4" t="s">
        <v>460</v>
      </c>
      <c r="C431" s="4">
        <v>2006471045</v>
      </c>
      <c r="D431" s="4">
        <v>6853976538</v>
      </c>
      <c r="E431" s="147" t="s">
        <v>3025</v>
      </c>
      <c r="F431" s="47" t="s">
        <v>1602</v>
      </c>
      <c r="G431" s="47" t="s">
        <v>1229</v>
      </c>
      <c r="H431" s="68" t="s">
        <v>462</v>
      </c>
      <c r="I431" s="143">
        <v>40140</v>
      </c>
      <c r="J431" s="47" t="s">
        <v>982</v>
      </c>
      <c r="K431" s="47">
        <v>68209003514</v>
      </c>
      <c r="L431" s="47" t="s">
        <v>3026</v>
      </c>
      <c r="M431" s="47" t="s">
        <v>2327</v>
      </c>
      <c r="N431" s="47" t="s">
        <v>2328</v>
      </c>
      <c r="O431" s="47" t="s">
        <v>1891</v>
      </c>
      <c r="P431" s="47" t="s">
        <v>3026</v>
      </c>
      <c r="Q431" s="47" t="s">
        <v>2327</v>
      </c>
      <c r="R431" s="47" t="s">
        <v>2328</v>
      </c>
      <c r="S431" s="47" t="s">
        <v>1891</v>
      </c>
      <c r="T431" s="47" t="s">
        <v>1891</v>
      </c>
      <c r="U431" s="144"/>
      <c r="V431" s="144"/>
      <c r="W431" s="47" t="s">
        <v>3027</v>
      </c>
      <c r="X431" s="144"/>
      <c r="Y431" s="144"/>
      <c r="Z431" s="47">
        <v>68209003514</v>
      </c>
      <c r="AA431" s="144"/>
      <c r="AB431" s="144"/>
      <c r="AC431" s="47" t="s">
        <v>1892</v>
      </c>
      <c r="AD431" s="47" t="s">
        <v>2018</v>
      </c>
      <c r="AE431" s="144"/>
      <c r="AF431" s="4">
        <v>0</v>
      </c>
      <c r="AG431" s="4">
        <v>0</v>
      </c>
      <c r="AH431" s="4">
        <v>1</v>
      </c>
      <c r="AI431" s="47" t="s">
        <v>3028</v>
      </c>
      <c r="AJ431" s="47" t="s">
        <v>1934</v>
      </c>
      <c r="AK431" s="47">
        <v>1978</v>
      </c>
      <c r="AL431" s="47" t="s">
        <v>3029</v>
      </c>
      <c r="AM431" s="47" t="s">
        <v>1934</v>
      </c>
      <c r="AN431" s="47">
        <v>1977</v>
      </c>
      <c r="AO431" s="47">
        <v>984676533</v>
      </c>
      <c r="AP431" s="144"/>
      <c r="AQ431" s="47">
        <v>965565764</v>
      </c>
      <c r="AR431" s="47">
        <v>984676533</v>
      </c>
      <c r="AS431" s="144"/>
    </row>
    <row r="432" spans="1:45" ht="12.5">
      <c r="A432" s="4">
        <v>427</v>
      </c>
      <c r="B432" s="4" t="s">
        <v>460</v>
      </c>
      <c r="C432" s="4">
        <v>2006589736</v>
      </c>
      <c r="D432" s="4">
        <v>6854092702</v>
      </c>
      <c r="E432" s="147" t="s">
        <v>3030</v>
      </c>
      <c r="F432" s="47" t="s">
        <v>1603</v>
      </c>
      <c r="G432" s="47" t="s">
        <v>1604</v>
      </c>
      <c r="H432" s="68" t="s">
        <v>463</v>
      </c>
      <c r="I432" s="142">
        <v>40085</v>
      </c>
      <c r="J432" s="47" t="s">
        <v>982</v>
      </c>
      <c r="K432" s="47">
        <v>68209001225</v>
      </c>
      <c r="L432" s="47" t="s">
        <v>3031</v>
      </c>
      <c r="M432" s="47" t="s">
        <v>2504</v>
      </c>
      <c r="N432" s="47" t="s">
        <v>2328</v>
      </c>
      <c r="O432" s="47" t="s">
        <v>1891</v>
      </c>
      <c r="P432" s="47" t="s">
        <v>3031</v>
      </c>
      <c r="Q432" s="47" t="s">
        <v>2504</v>
      </c>
      <c r="R432" s="47" t="s">
        <v>2328</v>
      </c>
      <c r="S432" s="47" t="s">
        <v>1891</v>
      </c>
      <c r="T432" s="47" t="s">
        <v>1891</v>
      </c>
      <c r="U432" s="144"/>
      <c r="V432" s="144"/>
      <c r="W432" s="47" t="s">
        <v>1891</v>
      </c>
      <c r="X432" s="144"/>
      <c r="Y432" s="144"/>
      <c r="Z432" s="47">
        <v>68209001225</v>
      </c>
      <c r="AA432" s="144"/>
      <c r="AB432" s="144"/>
      <c r="AC432" s="47" t="s">
        <v>1892</v>
      </c>
      <c r="AD432" s="47" t="s">
        <v>2018</v>
      </c>
      <c r="AE432" s="144"/>
      <c r="AF432" s="4">
        <v>0</v>
      </c>
      <c r="AG432" s="4">
        <v>0</v>
      </c>
      <c r="AH432" s="4">
        <v>1</v>
      </c>
      <c r="AI432" s="47" t="s">
        <v>3032</v>
      </c>
      <c r="AJ432" s="47" t="s">
        <v>1934</v>
      </c>
      <c r="AK432" s="47">
        <v>1976</v>
      </c>
      <c r="AL432" s="47" t="s">
        <v>3033</v>
      </c>
      <c r="AM432" s="47" t="s">
        <v>1934</v>
      </c>
      <c r="AN432" s="47">
        <v>1977</v>
      </c>
      <c r="AO432" s="47">
        <v>376240809</v>
      </c>
      <c r="AP432" s="144"/>
      <c r="AQ432" s="47">
        <v>376240809</v>
      </c>
      <c r="AR432" s="47">
        <v>396508612</v>
      </c>
      <c r="AS432" s="144"/>
    </row>
    <row r="433" spans="1:45" ht="12.5">
      <c r="A433" s="4">
        <v>428</v>
      </c>
      <c r="B433" s="4" t="s">
        <v>460</v>
      </c>
      <c r="C433" s="4">
        <v>2005623918</v>
      </c>
      <c r="D433" s="4">
        <v>6802213634</v>
      </c>
      <c r="E433" s="147" t="s">
        <v>3034</v>
      </c>
      <c r="F433" s="47" t="s">
        <v>1236</v>
      </c>
      <c r="G433" s="47" t="s">
        <v>1499</v>
      </c>
      <c r="H433" s="68" t="s">
        <v>464</v>
      </c>
      <c r="I433" s="142">
        <v>39917</v>
      </c>
      <c r="J433" s="47" t="s">
        <v>977</v>
      </c>
      <c r="K433" s="47">
        <v>68309012102</v>
      </c>
      <c r="L433" s="144"/>
      <c r="M433" s="47" t="s">
        <v>1899</v>
      </c>
      <c r="N433" s="47" t="s">
        <v>2355</v>
      </c>
      <c r="O433" s="47" t="s">
        <v>1891</v>
      </c>
      <c r="P433" s="144"/>
      <c r="Q433" s="47" t="s">
        <v>1899</v>
      </c>
      <c r="R433" s="47" t="s">
        <v>2355</v>
      </c>
      <c r="S433" s="47" t="s">
        <v>1891</v>
      </c>
      <c r="T433" s="47" t="s">
        <v>1891</v>
      </c>
      <c r="U433" s="144"/>
      <c r="V433" s="144"/>
      <c r="W433" s="47" t="s">
        <v>1891</v>
      </c>
      <c r="X433" s="144"/>
      <c r="Y433" s="144"/>
      <c r="Z433" s="47">
        <v>68309012102</v>
      </c>
      <c r="AA433" s="149">
        <v>45081</v>
      </c>
      <c r="AB433" s="47" t="s">
        <v>2871</v>
      </c>
      <c r="AC433" s="47" t="s">
        <v>2356</v>
      </c>
      <c r="AD433" s="47" t="s">
        <v>1893</v>
      </c>
      <c r="AE433" s="144"/>
      <c r="AF433" s="4">
        <v>0</v>
      </c>
      <c r="AG433" s="4">
        <v>0</v>
      </c>
      <c r="AH433" s="4">
        <v>0</v>
      </c>
      <c r="AI433" s="47" t="s">
        <v>3035</v>
      </c>
      <c r="AJ433" s="47" t="s">
        <v>1939</v>
      </c>
      <c r="AK433" s="47">
        <v>1989</v>
      </c>
      <c r="AL433" s="47" t="s">
        <v>3036</v>
      </c>
      <c r="AM433" s="47" t="s">
        <v>1939</v>
      </c>
      <c r="AN433" s="47">
        <v>1988</v>
      </c>
      <c r="AO433" s="47">
        <v>334510372</v>
      </c>
      <c r="AP433" s="144"/>
      <c r="AQ433" s="47">
        <v>334510372</v>
      </c>
      <c r="AR433" s="47">
        <v>345862624</v>
      </c>
      <c r="AS433" s="144"/>
    </row>
    <row r="434" spans="1:45" ht="12.5">
      <c r="A434" s="4">
        <v>429</v>
      </c>
      <c r="B434" s="4" t="s">
        <v>460</v>
      </c>
      <c r="C434" s="4">
        <v>2006588746</v>
      </c>
      <c r="D434" s="4">
        <v>6853976518</v>
      </c>
      <c r="E434" s="147" t="s">
        <v>3037</v>
      </c>
      <c r="F434" s="47" t="s">
        <v>1605</v>
      </c>
      <c r="G434" s="47" t="s">
        <v>1042</v>
      </c>
      <c r="H434" s="68" t="s">
        <v>465</v>
      </c>
      <c r="I434" s="142">
        <v>40009</v>
      </c>
      <c r="J434" s="47" t="s">
        <v>982</v>
      </c>
      <c r="K434" s="47">
        <v>68209008496</v>
      </c>
      <c r="L434" s="47" t="s">
        <v>2326</v>
      </c>
      <c r="M434" s="47" t="s">
        <v>2327</v>
      </c>
      <c r="N434" s="47" t="s">
        <v>2328</v>
      </c>
      <c r="O434" s="47" t="s">
        <v>1891</v>
      </c>
      <c r="P434" s="47" t="s">
        <v>2326</v>
      </c>
      <c r="Q434" s="47" t="s">
        <v>2327</v>
      </c>
      <c r="R434" s="47" t="s">
        <v>2328</v>
      </c>
      <c r="S434" s="47" t="s">
        <v>1891</v>
      </c>
      <c r="T434" s="47" t="s">
        <v>1891</v>
      </c>
      <c r="U434" s="144"/>
      <c r="V434" s="144"/>
      <c r="W434" s="47" t="s">
        <v>1891</v>
      </c>
      <c r="X434" s="144"/>
      <c r="Y434" s="144"/>
      <c r="Z434" s="47">
        <v>68209008496</v>
      </c>
      <c r="AA434" s="144"/>
      <c r="AB434" s="144"/>
      <c r="AC434" s="47" t="s">
        <v>1892</v>
      </c>
      <c r="AD434" s="47" t="s">
        <v>2018</v>
      </c>
      <c r="AE434" s="144"/>
      <c r="AF434" s="4">
        <v>0</v>
      </c>
      <c r="AG434" s="4">
        <v>0</v>
      </c>
      <c r="AH434" s="4">
        <v>1</v>
      </c>
      <c r="AI434" s="47" t="s">
        <v>3038</v>
      </c>
      <c r="AJ434" s="47" t="s">
        <v>1934</v>
      </c>
      <c r="AK434" s="47">
        <v>1979</v>
      </c>
      <c r="AL434" s="47" t="s">
        <v>3039</v>
      </c>
      <c r="AM434" s="47" t="s">
        <v>1934</v>
      </c>
      <c r="AN434" s="47">
        <v>1984</v>
      </c>
      <c r="AO434" s="47">
        <v>326289447</v>
      </c>
      <c r="AP434" s="144"/>
      <c r="AQ434" s="47">
        <v>373198026</v>
      </c>
      <c r="AR434" s="47">
        <v>326289447</v>
      </c>
      <c r="AS434" s="144"/>
    </row>
    <row r="435" spans="1:45" ht="12.5">
      <c r="A435" s="4">
        <v>430</v>
      </c>
      <c r="B435" s="4" t="s">
        <v>460</v>
      </c>
      <c r="C435" s="4">
        <v>2001272283</v>
      </c>
      <c r="D435" s="4">
        <v>6853976520</v>
      </c>
      <c r="E435" s="147" t="s">
        <v>3040</v>
      </c>
      <c r="F435" s="47" t="s">
        <v>1606</v>
      </c>
      <c r="G435" s="47" t="s">
        <v>1607</v>
      </c>
      <c r="H435" s="68" t="s">
        <v>466</v>
      </c>
      <c r="I435" s="142">
        <v>39998</v>
      </c>
      <c r="J435" s="47" t="s">
        <v>982</v>
      </c>
      <c r="K435" s="47">
        <v>68209007718</v>
      </c>
      <c r="L435" s="47" t="s">
        <v>2707</v>
      </c>
      <c r="M435" s="47" t="s">
        <v>2701</v>
      </c>
      <c r="N435" s="47" t="s">
        <v>2328</v>
      </c>
      <c r="O435" s="47" t="s">
        <v>1891</v>
      </c>
      <c r="P435" s="47" t="s">
        <v>2707</v>
      </c>
      <c r="Q435" s="47" t="s">
        <v>2701</v>
      </c>
      <c r="R435" s="47" t="s">
        <v>2328</v>
      </c>
      <c r="S435" s="47" t="s">
        <v>1891</v>
      </c>
      <c r="T435" s="47" t="s">
        <v>1891</v>
      </c>
      <c r="U435" s="144"/>
      <c r="V435" s="144"/>
      <c r="W435" s="47" t="s">
        <v>1891</v>
      </c>
      <c r="X435" s="144"/>
      <c r="Y435" s="144"/>
      <c r="Z435" s="47">
        <v>68209007718</v>
      </c>
      <c r="AA435" s="149">
        <v>45933</v>
      </c>
      <c r="AB435" s="47" t="s">
        <v>3041</v>
      </c>
      <c r="AC435" s="47" t="s">
        <v>2410</v>
      </c>
      <c r="AD435" s="47" t="s">
        <v>2018</v>
      </c>
      <c r="AE435" s="144"/>
      <c r="AF435" s="4">
        <v>0</v>
      </c>
      <c r="AG435" s="4">
        <v>0</v>
      </c>
      <c r="AH435" s="4">
        <v>1</v>
      </c>
      <c r="AI435" s="47" t="s">
        <v>3042</v>
      </c>
      <c r="AJ435" s="47" t="s">
        <v>1934</v>
      </c>
      <c r="AK435" s="47">
        <v>1991</v>
      </c>
      <c r="AL435" s="47" t="s">
        <v>3043</v>
      </c>
      <c r="AM435" s="47" t="s">
        <v>1934</v>
      </c>
      <c r="AN435" s="47">
        <v>1989</v>
      </c>
      <c r="AO435" s="47">
        <v>971926531</v>
      </c>
      <c r="AP435" s="144"/>
      <c r="AQ435" s="47">
        <v>971926531</v>
      </c>
      <c r="AR435" s="47">
        <v>342698578</v>
      </c>
      <c r="AS435" s="144"/>
    </row>
    <row r="436" spans="1:45" ht="12.5">
      <c r="A436" s="4">
        <v>431</v>
      </c>
      <c r="B436" s="4" t="s">
        <v>460</v>
      </c>
      <c r="C436" s="4">
        <v>2004951037</v>
      </c>
      <c r="D436" s="4">
        <v>6838371614</v>
      </c>
      <c r="E436" s="147" t="s">
        <v>3044</v>
      </c>
      <c r="F436" s="47" t="s">
        <v>1515</v>
      </c>
      <c r="G436" s="47" t="s">
        <v>1237</v>
      </c>
      <c r="H436" s="68" t="s">
        <v>467</v>
      </c>
      <c r="I436" s="142">
        <v>39932</v>
      </c>
      <c r="J436" s="47" t="s">
        <v>977</v>
      </c>
      <c r="K436" s="47">
        <v>68309007737</v>
      </c>
      <c r="L436" s="47" t="s">
        <v>2754</v>
      </c>
      <c r="M436" s="47" t="s">
        <v>2754</v>
      </c>
      <c r="N436" s="47" t="s">
        <v>2476</v>
      </c>
      <c r="O436" s="47" t="s">
        <v>1891</v>
      </c>
      <c r="P436" s="47" t="s">
        <v>2754</v>
      </c>
      <c r="Q436" s="47" t="s">
        <v>2754</v>
      </c>
      <c r="R436" s="47" t="s">
        <v>2476</v>
      </c>
      <c r="S436" s="47" t="s">
        <v>1891</v>
      </c>
      <c r="T436" s="47" t="s">
        <v>1891</v>
      </c>
      <c r="U436" s="144"/>
      <c r="V436" s="144"/>
      <c r="W436" s="47" t="s">
        <v>2440</v>
      </c>
      <c r="X436" s="144"/>
      <c r="Y436" s="144"/>
      <c r="Z436" s="47">
        <v>68309007737</v>
      </c>
      <c r="AA436" s="149">
        <v>45782</v>
      </c>
      <c r="AB436" s="47" t="s">
        <v>3041</v>
      </c>
      <c r="AC436" s="47" t="s">
        <v>2381</v>
      </c>
      <c r="AD436" s="47" t="s">
        <v>1893</v>
      </c>
      <c r="AE436" s="47" t="s">
        <v>1958</v>
      </c>
      <c r="AF436" s="4">
        <v>0</v>
      </c>
      <c r="AG436" s="4">
        <v>0</v>
      </c>
      <c r="AH436" s="4">
        <v>1</v>
      </c>
      <c r="AI436" s="47" t="s">
        <v>2755</v>
      </c>
      <c r="AJ436" s="47" t="s">
        <v>1939</v>
      </c>
      <c r="AK436" s="47">
        <v>1969</v>
      </c>
      <c r="AL436" s="47" t="s">
        <v>2756</v>
      </c>
      <c r="AM436" s="47" t="s">
        <v>1939</v>
      </c>
      <c r="AN436" s="47">
        <v>1979</v>
      </c>
      <c r="AO436" s="47">
        <v>972936934</v>
      </c>
      <c r="AP436" s="144"/>
      <c r="AQ436" s="47">
        <v>972936934</v>
      </c>
      <c r="AR436" s="144"/>
      <c r="AS436" s="144"/>
    </row>
    <row r="437" spans="1:45" ht="12.5">
      <c r="A437" s="4">
        <v>432</v>
      </c>
      <c r="B437" s="4" t="s">
        <v>460</v>
      </c>
      <c r="C437" s="4">
        <v>2005690966</v>
      </c>
      <c r="D437" s="4">
        <v>6882955604</v>
      </c>
      <c r="E437" s="147" t="s">
        <v>3045</v>
      </c>
      <c r="F437" s="47" t="s">
        <v>1608</v>
      </c>
      <c r="G437" s="47" t="s">
        <v>1609</v>
      </c>
      <c r="H437" s="68" t="s">
        <v>468</v>
      </c>
      <c r="I437" s="142">
        <v>39924</v>
      </c>
      <c r="J437" s="47" t="s">
        <v>977</v>
      </c>
      <c r="K437" s="47">
        <v>68309007131</v>
      </c>
      <c r="L437" s="47" t="s">
        <v>3046</v>
      </c>
      <c r="M437" s="144"/>
      <c r="N437" s="47" t="s">
        <v>2336</v>
      </c>
      <c r="O437" s="47" t="s">
        <v>1891</v>
      </c>
      <c r="P437" s="47" t="s">
        <v>3046</v>
      </c>
      <c r="Q437" s="144"/>
      <c r="R437" s="47" t="s">
        <v>2336</v>
      </c>
      <c r="S437" s="47" t="s">
        <v>1891</v>
      </c>
      <c r="T437" s="47" t="s">
        <v>1891</v>
      </c>
      <c r="U437" s="144"/>
      <c r="V437" s="144"/>
      <c r="W437" s="47" t="s">
        <v>3046</v>
      </c>
      <c r="X437" s="47" t="s">
        <v>2336</v>
      </c>
      <c r="Y437" s="47" t="s">
        <v>1891</v>
      </c>
      <c r="Z437" s="47">
        <v>68309007131</v>
      </c>
      <c r="AA437" s="149">
        <v>45072</v>
      </c>
      <c r="AB437" s="47" t="s">
        <v>2402</v>
      </c>
      <c r="AC437" s="47" t="s">
        <v>2338</v>
      </c>
      <c r="AD437" s="47" t="s">
        <v>2025</v>
      </c>
      <c r="AE437" s="47" t="s">
        <v>1958</v>
      </c>
      <c r="AF437" s="4">
        <v>0</v>
      </c>
      <c r="AG437" s="4">
        <v>0</v>
      </c>
      <c r="AH437" s="4">
        <v>1</v>
      </c>
      <c r="AI437" s="47" t="s">
        <v>3047</v>
      </c>
      <c r="AJ437" s="47" t="s">
        <v>1939</v>
      </c>
      <c r="AK437" s="47">
        <v>1985</v>
      </c>
      <c r="AL437" s="47" t="s">
        <v>3048</v>
      </c>
      <c r="AM437" s="47" t="s">
        <v>1939</v>
      </c>
      <c r="AN437" s="47">
        <v>1987</v>
      </c>
      <c r="AO437" s="47">
        <v>355922726</v>
      </c>
      <c r="AP437" s="144"/>
      <c r="AQ437" s="47">
        <v>355922726</v>
      </c>
      <c r="AR437" s="47">
        <v>912175653</v>
      </c>
      <c r="AS437" s="144"/>
    </row>
    <row r="438" spans="1:45" ht="12.5">
      <c r="A438" s="4">
        <v>433</v>
      </c>
      <c r="B438" s="4" t="s">
        <v>460</v>
      </c>
      <c r="C438" s="4">
        <v>2006473604</v>
      </c>
      <c r="D438" s="4">
        <v>6853976541</v>
      </c>
      <c r="E438" s="147" t="s">
        <v>3049</v>
      </c>
      <c r="F438" s="47" t="s">
        <v>1610</v>
      </c>
      <c r="G438" s="47" t="s">
        <v>1108</v>
      </c>
      <c r="H438" s="68" t="s">
        <v>469</v>
      </c>
      <c r="I438" s="142">
        <v>40066</v>
      </c>
      <c r="J438" s="47" t="s">
        <v>977</v>
      </c>
      <c r="K438" s="47">
        <v>68309003416</v>
      </c>
      <c r="L438" s="47" t="s">
        <v>2424</v>
      </c>
      <c r="M438" s="47" t="s">
        <v>2425</v>
      </c>
      <c r="N438" s="144"/>
      <c r="O438" s="47" t="s">
        <v>1891</v>
      </c>
      <c r="P438" s="47" t="s">
        <v>2424</v>
      </c>
      <c r="Q438" s="47" t="s">
        <v>2425</v>
      </c>
      <c r="R438" s="144"/>
      <c r="S438" s="47" t="s">
        <v>1891</v>
      </c>
      <c r="T438" s="47" t="s">
        <v>1891</v>
      </c>
      <c r="U438" s="144"/>
      <c r="V438" s="144"/>
      <c r="W438" s="47" t="s">
        <v>1891</v>
      </c>
      <c r="X438" s="144"/>
      <c r="Y438" s="144"/>
      <c r="Z438" s="47">
        <v>68309003416</v>
      </c>
      <c r="AA438" s="149">
        <v>45326</v>
      </c>
      <c r="AB438" s="47" t="s">
        <v>3041</v>
      </c>
      <c r="AC438" s="47" t="s">
        <v>2410</v>
      </c>
      <c r="AD438" s="317" t="s">
        <v>2038</v>
      </c>
      <c r="AE438" s="318"/>
      <c r="AF438" s="4">
        <v>0</v>
      </c>
      <c r="AG438" s="4">
        <v>0</v>
      </c>
      <c r="AH438" s="4">
        <v>1</v>
      </c>
      <c r="AI438" s="47" t="s">
        <v>3050</v>
      </c>
      <c r="AJ438" s="47" t="s">
        <v>1934</v>
      </c>
      <c r="AK438" s="47">
        <v>1987</v>
      </c>
      <c r="AL438" s="47" t="s">
        <v>3051</v>
      </c>
      <c r="AM438" s="47" t="s">
        <v>1934</v>
      </c>
      <c r="AN438" s="47">
        <v>1986</v>
      </c>
      <c r="AO438" s="47">
        <v>911839953</v>
      </c>
      <c r="AP438" s="144"/>
      <c r="AQ438" s="47">
        <v>853592977</v>
      </c>
      <c r="AR438" s="47">
        <v>911839953</v>
      </c>
      <c r="AS438" s="144"/>
    </row>
    <row r="439" spans="1:45" ht="12.5">
      <c r="A439" s="4">
        <v>434</v>
      </c>
      <c r="B439" s="4" t="s">
        <v>460</v>
      </c>
      <c r="C439" s="4">
        <v>2005195521</v>
      </c>
      <c r="D439" s="4">
        <v>6858719632</v>
      </c>
      <c r="E439" s="147" t="s">
        <v>3052</v>
      </c>
      <c r="F439" s="47" t="s">
        <v>1611</v>
      </c>
      <c r="G439" s="47" t="s">
        <v>1469</v>
      </c>
      <c r="H439" s="68" t="s">
        <v>470</v>
      </c>
      <c r="I439" s="142">
        <v>39901</v>
      </c>
      <c r="J439" s="47" t="s">
        <v>977</v>
      </c>
      <c r="K439" s="47">
        <v>68309005439</v>
      </c>
      <c r="L439" s="317" t="s">
        <v>3053</v>
      </c>
      <c r="M439" s="318"/>
      <c r="N439" s="47" t="s">
        <v>2322</v>
      </c>
      <c r="O439" s="47" t="s">
        <v>1891</v>
      </c>
      <c r="P439" s="317" t="s">
        <v>3053</v>
      </c>
      <c r="Q439" s="318"/>
      <c r="R439" s="47" t="s">
        <v>2322</v>
      </c>
      <c r="S439" s="47" t="s">
        <v>1891</v>
      </c>
      <c r="T439" s="47" t="s">
        <v>1891</v>
      </c>
      <c r="U439" s="144"/>
      <c r="V439" s="144"/>
      <c r="W439" s="47" t="s">
        <v>1891</v>
      </c>
      <c r="X439" s="144"/>
      <c r="Y439" s="144"/>
      <c r="Z439" s="47">
        <v>68309005439</v>
      </c>
      <c r="AA439" s="149">
        <v>45330</v>
      </c>
      <c r="AB439" s="47" t="s">
        <v>3041</v>
      </c>
      <c r="AC439" s="47" t="s">
        <v>2410</v>
      </c>
      <c r="AD439" s="47" t="s">
        <v>1893</v>
      </c>
      <c r="AE439" s="144"/>
      <c r="AF439" s="4">
        <v>0</v>
      </c>
      <c r="AG439" s="4">
        <v>0</v>
      </c>
      <c r="AH439" s="4">
        <v>1</v>
      </c>
      <c r="AI439" s="47" t="s">
        <v>3054</v>
      </c>
      <c r="AJ439" s="47" t="s">
        <v>1934</v>
      </c>
      <c r="AK439" s="47">
        <v>1980</v>
      </c>
      <c r="AL439" s="47" t="s">
        <v>3055</v>
      </c>
      <c r="AM439" s="47" t="s">
        <v>1934</v>
      </c>
      <c r="AN439" s="47">
        <v>1982</v>
      </c>
      <c r="AO439" s="47">
        <v>336505814</v>
      </c>
      <c r="AP439" s="144"/>
      <c r="AQ439" s="47">
        <v>336501458</v>
      </c>
      <c r="AR439" s="47">
        <v>336505814</v>
      </c>
      <c r="AS439" s="144"/>
    </row>
    <row r="440" spans="1:45" ht="12.5">
      <c r="A440" s="4">
        <v>435</v>
      </c>
      <c r="B440" s="4" t="s">
        <v>460</v>
      </c>
      <c r="C440" s="4">
        <v>2005196502</v>
      </c>
      <c r="D440" s="4">
        <v>6884664904</v>
      </c>
      <c r="E440" s="147" t="s">
        <v>3056</v>
      </c>
      <c r="F440" s="47" t="s">
        <v>1612</v>
      </c>
      <c r="G440" s="47" t="s">
        <v>1613</v>
      </c>
      <c r="H440" s="68" t="s">
        <v>471</v>
      </c>
      <c r="I440" s="142">
        <v>40071</v>
      </c>
      <c r="J440" s="47" t="s">
        <v>977</v>
      </c>
      <c r="K440" s="47">
        <v>68309000085</v>
      </c>
      <c r="L440" s="47" t="s">
        <v>2625</v>
      </c>
      <c r="M440" s="144"/>
      <c r="N440" s="47" t="s">
        <v>2372</v>
      </c>
      <c r="O440" s="47" t="s">
        <v>1891</v>
      </c>
      <c r="P440" s="47" t="s">
        <v>2625</v>
      </c>
      <c r="Q440" s="144"/>
      <c r="R440" s="47" t="s">
        <v>2372</v>
      </c>
      <c r="S440" s="47" t="s">
        <v>1891</v>
      </c>
      <c r="T440" s="47" t="s">
        <v>1891</v>
      </c>
      <c r="U440" s="144"/>
      <c r="V440" s="144"/>
      <c r="W440" s="47" t="s">
        <v>1891</v>
      </c>
      <c r="X440" s="144"/>
      <c r="Y440" s="144"/>
      <c r="Z440" s="47">
        <v>68309000085</v>
      </c>
      <c r="AA440" s="149">
        <v>45508</v>
      </c>
      <c r="AB440" s="47" t="s">
        <v>3041</v>
      </c>
      <c r="AC440" s="47" t="s">
        <v>2410</v>
      </c>
      <c r="AD440" s="47" t="s">
        <v>1893</v>
      </c>
      <c r="AE440" s="144"/>
      <c r="AF440" s="4">
        <v>0</v>
      </c>
      <c r="AG440" s="4">
        <v>0</v>
      </c>
      <c r="AH440" s="4">
        <v>1</v>
      </c>
      <c r="AI440" s="47" t="s">
        <v>3057</v>
      </c>
      <c r="AJ440" s="47" t="s">
        <v>1934</v>
      </c>
      <c r="AK440" s="47">
        <v>1974</v>
      </c>
      <c r="AL440" s="47" t="s">
        <v>3058</v>
      </c>
      <c r="AM440" s="47" t="s">
        <v>1934</v>
      </c>
      <c r="AN440" s="47">
        <v>1978</v>
      </c>
      <c r="AO440" s="47">
        <v>918609434</v>
      </c>
      <c r="AP440" s="144"/>
      <c r="AQ440" s="47">
        <v>918609434</v>
      </c>
      <c r="AR440" s="47">
        <v>342900618</v>
      </c>
      <c r="AS440" s="144"/>
    </row>
    <row r="441" spans="1:45" ht="12.5">
      <c r="A441" s="4">
        <v>436</v>
      </c>
      <c r="B441" s="4" t="s">
        <v>460</v>
      </c>
      <c r="C441" s="4">
        <v>2007300055</v>
      </c>
      <c r="D441" s="4">
        <v>6850916477</v>
      </c>
      <c r="E441" s="147" t="s">
        <v>3059</v>
      </c>
      <c r="F441" s="47" t="s">
        <v>1614</v>
      </c>
      <c r="G441" s="47" t="s">
        <v>1064</v>
      </c>
      <c r="H441" s="68" t="s">
        <v>472</v>
      </c>
      <c r="I441" s="143">
        <v>40111</v>
      </c>
      <c r="J441" s="47" t="s">
        <v>977</v>
      </c>
      <c r="K441" s="47">
        <v>68309001084</v>
      </c>
      <c r="L441" s="144"/>
      <c r="M441" s="144"/>
      <c r="N441" s="47" t="s">
        <v>1897</v>
      </c>
      <c r="O441" s="47" t="s">
        <v>1891</v>
      </c>
      <c r="P441" s="144"/>
      <c r="Q441" s="144"/>
      <c r="R441" s="47" t="s">
        <v>1897</v>
      </c>
      <c r="S441" s="47" t="s">
        <v>1891</v>
      </c>
      <c r="T441" s="47" t="s">
        <v>1891</v>
      </c>
      <c r="U441" s="144"/>
      <c r="V441" s="144"/>
      <c r="W441" s="47" t="s">
        <v>1891</v>
      </c>
      <c r="X441" s="144"/>
      <c r="Y441" s="144"/>
      <c r="Z441" s="47">
        <v>68309001084</v>
      </c>
      <c r="AA441" s="144"/>
      <c r="AB441" s="47" t="s">
        <v>3041</v>
      </c>
      <c r="AC441" s="47" t="s">
        <v>1232</v>
      </c>
      <c r="AD441" s="317" t="s">
        <v>2025</v>
      </c>
      <c r="AE441" s="318"/>
      <c r="AF441" s="4">
        <v>0</v>
      </c>
      <c r="AG441" s="4">
        <v>0</v>
      </c>
      <c r="AH441" s="4">
        <v>1</v>
      </c>
      <c r="AI441" s="47" t="s">
        <v>3060</v>
      </c>
      <c r="AJ441" s="47" t="s">
        <v>1939</v>
      </c>
      <c r="AK441" s="144"/>
      <c r="AL441" s="47" t="s">
        <v>3061</v>
      </c>
      <c r="AM441" s="47" t="s">
        <v>1939</v>
      </c>
      <c r="AN441" s="144"/>
      <c r="AO441" s="47">
        <v>869173309</v>
      </c>
      <c r="AP441" s="144"/>
      <c r="AQ441" s="47">
        <v>916312587</v>
      </c>
      <c r="AR441" s="47">
        <v>869173309</v>
      </c>
      <c r="AS441" s="144"/>
    </row>
    <row r="442" spans="1:45" ht="12.5">
      <c r="A442" s="4">
        <v>437</v>
      </c>
      <c r="B442" s="4" t="s">
        <v>460</v>
      </c>
      <c r="C442" s="4">
        <v>2001272205</v>
      </c>
      <c r="D442" s="4">
        <v>6853976524</v>
      </c>
      <c r="E442" s="147" t="s">
        <v>3062</v>
      </c>
      <c r="F442" s="47" t="s">
        <v>1615</v>
      </c>
      <c r="G442" s="47" t="s">
        <v>1616</v>
      </c>
      <c r="H442" s="68" t="s">
        <v>473</v>
      </c>
      <c r="I442" s="142">
        <v>39902</v>
      </c>
      <c r="J442" s="47" t="s">
        <v>977</v>
      </c>
      <c r="K442" s="47">
        <v>68309010057</v>
      </c>
      <c r="L442" s="47" t="s">
        <v>2595</v>
      </c>
      <c r="M442" s="47" t="s">
        <v>2596</v>
      </c>
      <c r="N442" s="47" t="s">
        <v>2328</v>
      </c>
      <c r="O442" s="47" t="s">
        <v>1891</v>
      </c>
      <c r="P442" s="47" t="s">
        <v>2595</v>
      </c>
      <c r="Q442" s="47" t="s">
        <v>2596</v>
      </c>
      <c r="R442" s="47" t="s">
        <v>2328</v>
      </c>
      <c r="S442" s="47" t="s">
        <v>1891</v>
      </c>
      <c r="T442" s="47" t="s">
        <v>1891</v>
      </c>
      <c r="U442" s="144"/>
      <c r="V442" s="144"/>
      <c r="W442" s="47" t="s">
        <v>1891</v>
      </c>
      <c r="X442" s="144"/>
      <c r="Y442" s="144"/>
      <c r="Z442" s="47">
        <v>68309010057</v>
      </c>
      <c r="AA442" s="149">
        <v>45477</v>
      </c>
      <c r="AB442" s="47" t="s">
        <v>3041</v>
      </c>
      <c r="AC442" s="47" t="s">
        <v>2410</v>
      </c>
      <c r="AD442" s="317" t="s">
        <v>2025</v>
      </c>
      <c r="AE442" s="318"/>
      <c r="AF442" s="4">
        <v>0</v>
      </c>
      <c r="AG442" s="4">
        <v>0</v>
      </c>
      <c r="AH442" s="4">
        <v>1</v>
      </c>
      <c r="AI442" s="47" t="s">
        <v>3063</v>
      </c>
      <c r="AJ442" s="47" t="s">
        <v>1934</v>
      </c>
      <c r="AK442" s="47">
        <v>1987</v>
      </c>
      <c r="AL442" s="47" t="s">
        <v>3064</v>
      </c>
      <c r="AM442" s="47" t="s">
        <v>1934</v>
      </c>
      <c r="AN442" s="47">
        <v>1989</v>
      </c>
      <c r="AO442" s="47">
        <v>378524846</v>
      </c>
      <c r="AP442" s="144"/>
      <c r="AQ442" s="47">
        <v>378524846</v>
      </c>
      <c r="AR442" s="47">
        <v>359722253</v>
      </c>
      <c r="AS442" s="144"/>
    </row>
    <row r="443" spans="1:45" ht="12.5">
      <c r="A443" s="4">
        <v>438</v>
      </c>
      <c r="B443" s="4" t="s">
        <v>460</v>
      </c>
      <c r="C443" s="4">
        <v>2005690962</v>
      </c>
      <c r="D443" s="4">
        <v>6882955610</v>
      </c>
      <c r="E443" s="147" t="s">
        <v>3065</v>
      </c>
      <c r="F443" s="47" t="s">
        <v>1617</v>
      </c>
      <c r="G443" s="47" t="s">
        <v>1359</v>
      </c>
      <c r="H443" s="68" t="s">
        <v>474</v>
      </c>
      <c r="I443" s="143">
        <v>40113</v>
      </c>
      <c r="J443" s="47" t="s">
        <v>977</v>
      </c>
      <c r="K443" s="47">
        <v>68309002656</v>
      </c>
      <c r="L443" s="317" t="s">
        <v>3066</v>
      </c>
      <c r="M443" s="318"/>
      <c r="N443" s="47" t="s">
        <v>2336</v>
      </c>
      <c r="O443" s="47" t="s">
        <v>1891</v>
      </c>
      <c r="P443" s="317" t="s">
        <v>3066</v>
      </c>
      <c r="Q443" s="318"/>
      <c r="R443" s="47" t="s">
        <v>2336</v>
      </c>
      <c r="S443" s="47" t="s">
        <v>1891</v>
      </c>
      <c r="T443" s="47" t="s">
        <v>1891</v>
      </c>
      <c r="U443" s="144"/>
      <c r="V443" s="144"/>
      <c r="W443" s="47" t="s">
        <v>3066</v>
      </c>
      <c r="X443" s="47" t="s">
        <v>2336</v>
      </c>
      <c r="Y443" s="47" t="s">
        <v>1891</v>
      </c>
      <c r="Z443" s="47">
        <v>68309002656</v>
      </c>
      <c r="AA443" s="150">
        <v>45271</v>
      </c>
      <c r="AB443" s="47" t="s">
        <v>2402</v>
      </c>
      <c r="AC443" s="47" t="s">
        <v>2338</v>
      </c>
      <c r="AD443" s="47" t="s">
        <v>2025</v>
      </c>
      <c r="AE443" s="47" t="s">
        <v>1958</v>
      </c>
      <c r="AF443" s="4">
        <v>1</v>
      </c>
      <c r="AG443" s="4">
        <v>0</v>
      </c>
      <c r="AH443" s="4">
        <v>1</v>
      </c>
      <c r="AI443" s="47" t="s">
        <v>3067</v>
      </c>
      <c r="AJ443" s="47" t="s">
        <v>1934</v>
      </c>
      <c r="AK443" s="47">
        <v>1988</v>
      </c>
      <c r="AL443" s="47" t="s">
        <v>3068</v>
      </c>
      <c r="AM443" s="47" t="s">
        <v>1934</v>
      </c>
      <c r="AN443" s="47">
        <v>1985</v>
      </c>
      <c r="AO443" s="47">
        <v>354891375</v>
      </c>
      <c r="AP443" s="144"/>
      <c r="AQ443" s="144"/>
      <c r="AR443" s="47">
        <v>354891375</v>
      </c>
      <c r="AS443" s="144"/>
    </row>
    <row r="444" spans="1:45" ht="12.5">
      <c r="A444" s="4">
        <v>439</v>
      </c>
      <c r="B444" s="4" t="s">
        <v>460</v>
      </c>
      <c r="C444" s="4">
        <v>2005690965</v>
      </c>
      <c r="D444" s="4">
        <v>6882955614</v>
      </c>
      <c r="E444" s="147" t="s">
        <v>3069</v>
      </c>
      <c r="F444" s="47" t="s">
        <v>1337</v>
      </c>
      <c r="G444" s="47" t="s">
        <v>1251</v>
      </c>
      <c r="H444" s="68" t="s">
        <v>475</v>
      </c>
      <c r="I444" s="142">
        <v>39978</v>
      </c>
      <c r="J444" s="47" t="s">
        <v>977</v>
      </c>
      <c r="K444" s="47">
        <v>68309001578</v>
      </c>
      <c r="L444" s="47" t="s">
        <v>1888</v>
      </c>
      <c r="M444" s="144"/>
      <c r="N444" s="47" t="s">
        <v>1890</v>
      </c>
      <c r="O444" s="47" t="s">
        <v>1891</v>
      </c>
      <c r="P444" s="47" t="s">
        <v>1888</v>
      </c>
      <c r="Q444" s="144"/>
      <c r="R444" s="47" t="s">
        <v>1890</v>
      </c>
      <c r="S444" s="47" t="s">
        <v>1891</v>
      </c>
      <c r="T444" s="47" t="s">
        <v>1891</v>
      </c>
      <c r="U444" s="144"/>
      <c r="V444" s="144"/>
      <c r="W444" s="47" t="s">
        <v>1888</v>
      </c>
      <c r="X444" s="47" t="s">
        <v>1890</v>
      </c>
      <c r="Y444" s="47" t="s">
        <v>1891</v>
      </c>
      <c r="Z444" s="47">
        <v>68309001578</v>
      </c>
      <c r="AA444" s="149">
        <v>45117</v>
      </c>
      <c r="AB444" s="47" t="s">
        <v>2402</v>
      </c>
      <c r="AC444" s="47" t="s">
        <v>1232</v>
      </c>
      <c r="AD444" s="47" t="s">
        <v>2018</v>
      </c>
      <c r="AE444" s="47" t="s">
        <v>1958</v>
      </c>
      <c r="AF444" s="4">
        <v>1</v>
      </c>
      <c r="AG444" s="4">
        <v>0</v>
      </c>
      <c r="AH444" s="4">
        <v>1</v>
      </c>
      <c r="AI444" s="47" t="s">
        <v>3070</v>
      </c>
      <c r="AJ444" s="47" t="s">
        <v>1934</v>
      </c>
      <c r="AK444" s="47">
        <v>1984</v>
      </c>
      <c r="AL444" s="47" t="s">
        <v>3071</v>
      </c>
      <c r="AM444" s="47" t="s">
        <v>1934</v>
      </c>
      <c r="AN444" s="47">
        <v>1987</v>
      </c>
      <c r="AO444" s="47">
        <v>378847121</v>
      </c>
      <c r="AP444" s="144"/>
      <c r="AQ444" s="47">
        <v>378847121</v>
      </c>
      <c r="AR444" s="47">
        <v>867224283</v>
      </c>
      <c r="AS444" s="144"/>
    </row>
    <row r="445" spans="1:45" ht="12.5">
      <c r="A445" s="4">
        <v>440</v>
      </c>
      <c r="B445" s="4" t="s">
        <v>460</v>
      </c>
      <c r="C445" s="4">
        <v>2005647764</v>
      </c>
      <c r="D445" s="4">
        <v>6802251191</v>
      </c>
      <c r="E445" s="148"/>
      <c r="F445" s="47" t="s">
        <v>1236</v>
      </c>
      <c r="G445" s="47" t="s">
        <v>1251</v>
      </c>
      <c r="H445" s="68" t="s">
        <v>349</v>
      </c>
      <c r="I445" s="142">
        <v>39876</v>
      </c>
      <c r="J445" s="47" t="s">
        <v>977</v>
      </c>
      <c r="K445" s="47">
        <v>68309006320</v>
      </c>
      <c r="L445" s="144"/>
      <c r="M445" s="47" t="s">
        <v>1899</v>
      </c>
      <c r="N445" s="47" t="s">
        <v>2355</v>
      </c>
      <c r="O445" s="47" t="s">
        <v>1891</v>
      </c>
      <c r="P445" s="144"/>
      <c r="Q445" s="47" t="s">
        <v>1899</v>
      </c>
      <c r="R445" s="47" t="s">
        <v>2355</v>
      </c>
      <c r="S445" s="47" t="s">
        <v>1891</v>
      </c>
      <c r="T445" s="47" t="s">
        <v>1891</v>
      </c>
      <c r="U445" s="144"/>
      <c r="V445" s="144"/>
      <c r="W445" s="47" t="s">
        <v>1891</v>
      </c>
      <c r="X445" s="144"/>
      <c r="Y445" s="144"/>
      <c r="Z445" s="47">
        <v>68309006320</v>
      </c>
      <c r="AA445" s="149">
        <v>45022</v>
      </c>
      <c r="AB445" s="47" t="s">
        <v>2871</v>
      </c>
      <c r="AC445" s="47" t="s">
        <v>1892</v>
      </c>
      <c r="AD445" s="47" t="s">
        <v>1893</v>
      </c>
      <c r="AE445" s="144"/>
      <c r="AF445" s="4">
        <v>0</v>
      </c>
      <c r="AG445" s="4">
        <v>0</v>
      </c>
      <c r="AH445" s="4">
        <v>0</v>
      </c>
      <c r="AI445" s="47" t="s">
        <v>3072</v>
      </c>
      <c r="AJ445" s="47" t="s">
        <v>1939</v>
      </c>
      <c r="AK445" s="47">
        <v>1984</v>
      </c>
      <c r="AL445" s="47" t="s">
        <v>3073</v>
      </c>
      <c r="AM445" s="47" t="s">
        <v>1939</v>
      </c>
      <c r="AN445" s="47">
        <v>1980</v>
      </c>
      <c r="AO445" s="47">
        <v>837865481</v>
      </c>
      <c r="AP445" s="144"/>
      <c r="AQ445" s="47">
        <v>834681914</v>
      </c>
      <c r="AR445" s="47">
        <v>832308452</v>
      </c>
      <c r="AS445" s="144"/>
    </row>
    <row r="446" spans="1:45" ht="12.5">
      <c r="A446" s="4">
        <v>441</v>
      </c>
      <c r="B446" s="4" t="s">
        <v>460</v>
      </c>
      <c r="C446" s="4">
        <v>2006478569</v>
      </c>
      <c r="D446" s="4">
        <v>6853976548</v>
      </c>
      <c r="E446" s="147" t="s">
        <v>3074</v>
      </c>
      <c r="F446" s="47" t="s">
        <v>1618</v>
      </c>
      <c r="G446" s="47" t="s">
        <v>1283</v>
      </c>
      <c r="H446" s="68" t="s">
        <v>476</v>
      </c>
      <c r="I446" s="142">
        <v>39904</v>
      </c>
      <c r="J446" s="47" t="s">
        <v>977</v>
      </c>
      <c r="K446" s="47">
        <v>68309006774</v>
      </c>
      <c r="L446" s="47" t="s">
        <v>3075</v>
      </c>
      <c r="M446" s="47" t="s">
        <v>2425</v>
      </c>
      <c r="N446" s="144"/>
      <c r="O446" s="47" t="s">
        <v>1891</v>
      </c>
      <c r="P446" s="47" t="s">
        <v>3075</v>
      </c>
      <c r="Q446" s="47" t="s">
        <v>2425</v>
      </c>
      <c r="R446" s="144"/>
      <c r="S446" s="47" t="s">
        <v>1891</v>
      </c>
      <c r="T446" s="47" t="s">
        <v>1891</v>
      </c>
      <c r="U446" s="144"/>
      <c r="V446" s="144"/>
      <c r="W446" s="47" t="s">
        <v>1891</v>
      </c>
      <c r="X446" s="144"/>
      <c r="Y446" s="144"/>
      <c r="Z446" s="47">
        <v>68309006774</v>
      </c>
      <c r="AA446" s="149">
        <v>45326</v>
      </c>
      <c r="AB446" s="47" t="s">
        <v>3041</v>
      </c>
      <c r="AC446" s="47" t="s">
        <v>2410</v>
      </c>
      <c r="AD446" s="47" t="s">
        <v>1893</v>
      </c>
      <c r="AE446" s="144"/>
      <c r="AF446" s="4">
        <v>0</v>
      </c>
      <c r="AG446" s="4">
        <v>0</v>
      </c>
      <c r="AH446" s="4">
        <v>1</v>
      </c>
      <c r="AI446" s="47" t="s">
        <v>3076</v>
      </c>
      <c r="AJ446" s="47" t="s">
        <v>1934</v>
      </c>
      <c r="AK446" s="47">
        <v>1982</v>
      </c>
      <c r="AL446" s="47" t="s">
        <v>3077</v>
      </c>
      <c r="AM446" s="47" t="s">
        <v>1934</v>
      </c>
      <c r="AN446" s="47">
        <v>1981</v>
      </c>
      <c r="AO446" s="47">
        <v>915689156</v>
      </c>
      <c r="AP446" s="144"/>
      <c r="AQ446" s="47">
        <v>915689156</v>
      </c>
      <c r="AR446" s="144"/>
      <c r="AS446" s="144"/>
    </row>
    <row r="447" spans="1:45" ht="12.5">
      <c r="A447" s="4">
        <v>442</v>
      </c>
      <c r="B447" s="4" t="s">
        <v>460</v>
      </c>
      <c r="C447" s="4">
        <v>2005650163</v>
      </c>
      <c r="D447" s="4">
        <v>6853172857</v>
      </c>
      <c r="E447" s="147" t="s">
        <v>3078</v>
      </c>
      <c r="F447" s="47" t="s">
        <v>1619</v>
      </c>
      <c r="G447" s="47" t="s">
        <v>1123</v>
      </c>
      <c r="H447" s="68" t="s">
        <v>477</v>
      </c>
      <c r="I447" s="143">
        <v>40108</v>
      </c>
      <c r="J447" s="47" t="s">
        <v>977</v>
      </c>
      <c r="K447" s="47">
        <v>68309009942</v>
      </c>
      <c r="L447" s="144"/>
      <c r="M447" s="47" t="s">
        <v>1914</v>
      </c>
      <c r="N447" s="47" t="s">
        <v>2355</v>
      </c>
      <c r="O447" s="47" t="s">
        <v>1891</v>
      </c>
      <c r="P447" s="144"/>
      <c r="Q447" s="47" t="s">
        <v>1914</v>
      </c>
      <c r="R447" s="47" t="s">
        <v>2355</v>
      </c>
      <c r="S447" s="47" t="s">
        <v>1891</v>
      </c>
      <c r="T447" s="47" t="s">
        <v>1891</v>
      </c>
      <c r="U447" s="144"/>
      <c r="V447" s="144"/>
      <c r="W447" s="47" t="s">
        <v>1891</v>
      </c>
      <c r="X447" s="144"/>
      <c r="Y447" s="144"/>
      <c r="Z447" s="47">
        <v>68309009942</v>
      </c>
      <c r="AA447" s="149">
        <v>45358</v>
      </c>
      <c r="AB447" s="47" t="s">
        <v>2871</v>
      </c>
      <c r="AC447" s="47" t="s">
        <v>1917</v>
      </c>
      <c r="AD447" s="47" t="s">
        <v>1893</v>
      </c>
      <c r="AE447" s="144"/>
      <c r="AF447" s="4">
        <v>0</v>
      </c>
      <c r="AG447" s="4">
        <v>0</v>
      </c>
      <c r="AH447" s="4">
        <v>0</v>
      </c>
      <c r="AI447" s="47" t="s">
        <v>3079</v>
      </c>
      <c r="AJ447" s="47" t="s">
        <v>1939</v>
      </c>
      <c r="AK447" s="47">
        <v>1983</v>
      </c>
      <c r="AL447" s="47" t="s">
        <v>3080</v>
      </c>
      <c r="AM447" s="47" t="s">
        <v>1939</v>
      </c>
      <c r="AN447" s="47">
        <v>1986</v>
      </c>
      <c r="AO447" s="47">
        <v>393595572</v>
      </c>
      <c r="AP447" s="144"/>
      <c r="AQ447" s="47">
        <v>393595572</v>
      </c>
      <c r="AR447" s="47">
        <v>373875448</v>
      </c>
      <c r="AS447" s="144"/>
    </row>
    <row r="448" spans="1:45" ht="12.5">
      <c r="A448" s="4">
        <v>443</v>
      </c>
      <c r="B448" s="4" t="s">
        <v>460</v>
      </c>
      <c r="C448" s="4">
        <v>2005690969</v>
      </c>
      <c r="D448" s="4">
        <v>6882955616</v>
      </c>
      <c r="E448" s="147" t="s">
        <v>3081</v>
      </c>
      <c r="F448" s="47" t="s">
        <v>1620</v>
      </c>
      <c r="G448" s="47" t="s">
        <v>1436</v>
      </c>
      <c r="H448" s="68" t="s">
        <v>478</v>
      </c>
      <c r="I448" s="142">
        <v>39922</v>
      </c>
      <c r="J448" s="47" t="s">
        <v>977</v>
      </c>
      <c r="K448" s="47">
        <v>68309005091</v>
      </c>
      <c r="L448" s="47" t="s">
        <v>1905</v>
      </c>
      <c r="M448" s="144"/>
      <c r="N448" s="47" t="s">
        <v>2312</v>
      </c>
      <c r="O448" s="47" t="s">
        <v>1891</v>
      </c>
      <c r="P448" s="47" t="s">
        <v>1905</v>
      </c>
      <c r="Q448" s="144"/>
      <c r="R448" s="47" t="s">
        <v>2312</v>
      </c>
      <c r="S448" s="47" t="s">
        <v>1891</v>
      </c>
      <c r="T448" s="47" t="s">
        <v>1891</v>
      </c>
      <c r="U448" s="144"/>
      <c r="V448" s="144"/>
      <c r="W448" s="47" t="s">
        <v>3082</v>
      </c>
      <c r="X448" s="47" t="s">
        <v>3083</v>
      </c>
      <c r="Y448" s="47" t="s">
        <v>3084</v>
      </c>
      <c r="Z448" s="47">
        <v>68309005091</v>
      </c>
      <c r="AA448" s="149">
        <v>45056</v>
      </c>
      <c r="AB448" s="47" t="s">
        <v>2402</v>
      </c>
      <c r="AC448" s="47" t="s">
        <v>2458</v>
      </c>
      <c r="AD448" s="47" t="s">
        <v>2018</v>
      </c>
      <c r="AE448" s="144"/>
      <c r="AF448" s="4">
        <v>0</v>
      </c>
      <c r="AG448" s="4">
        <v>0</v>
      </c>
      <c r="AH448" s="4">
        <v>1</v>
      </c>
      <c r="AI448" s="47" t="s">
        <v>3085</v>
      </c>
      <c r="AJ448" s="47" t="s">
        <v>1934</v>
      </c>
      <c r="AK448" s="47">
        <v>1980</v>
      </c>
      <c r="AL448" s="47" t="s">
        <v>3086</v>
      </c>
      <c r="AM448" s="47" t="s">
        <v>1934</v>
      </c>
      <c r="AN448" s="47">
        <v>1982</v>
      </c>
      <c r="AO448" s="47">
        <v>917258447</v>
      </c>
      <c r="AP448" s="144"/>
      <c r="AQ448" s="47">
        <v>917258447</v>
      </c>
      <c r="AR448" s="47">
        <v>392619447</v>
      </c>
      <c r="AS448" s="144"/>
    </row>
    <row r="449" spans="1:45" ht="12.5">
      <c r="A449" s="4">
        <v>444</v>
      </c>
      <c r="B449" s="4" t="s">
        <v>460</v>
      </c>
      <c r="C449" s="4">
        <v>2005873748</v>
      </c>
      <c r="D449" s="4">
        <v>6853172809</v>
      </c>
      <c r="E449" s="147" t="s">
        <v>3087</v>
      </c>
      <c r="F449" s="47" t="s">
        <v>1621</v>
      </c>
      <c r="G449" s="47" t="s">
        <v>1622</v>
      </c>
      <c r="H449" s="68" t="s">
        <v>479</v>
      </c>
      <c r="I449" s="142">
        <v>39864</v>
      </c>
      <c r="J449" s="47" t="s">
        <v>977</v>
      </c>
      <c r="K449" s="47">
        <v>68309007835</v>
      </c>
      <c r="L449" s="144"/>
      <c r="M449" s="47" t="s">
        <v>2401</v>
      </c>
      <c r="N449" s="47" t="s">
        <v>2303</v>
      </c>
      <c r="O449" s="47" t="s">
        <v>1891</v>
      </c>
      <c r="P449" s="144"/>
      <c r="Q449" s="47" t="s">
        <v>2401</v>
      </c>
      <c r="R449" s="47" t="s">
        <v>2303</v>
      </c>
      <c r="S449" s="47" t="s">
        <v>1891</v>
      </c>
      <c r="T449" s="47" t="s">
        <v>1891</v>
      </c>
      <c r="U449" s="144"/>
      <c r="V449" s="144"/>
      <c r="W449" s="47" t="s">
        <v>1891</v>
      </c>
      <c r="X449" s="144"/>
      <c r="Y449" s="144"/>
      <c r="Z449" s="47">
        <v>68309007835</v>
      </c>
      <c r="AA449" s="149">
        <v>45031</v>
      </c>
      <c r="AB449" s="47" t="s">
        <v>2798</v>
      </c>
      <c r="AC449" s="47" t="s">
        <v>1892</v>
      </c>
      <c r="AD449" s="47" t="s">
        <v>1893</v>
      </c>
      <c r="AE449" s="144"/>
      <c r="AF449" s="4">
        <v>0</v>
      </c>
      <c r="AG449" s="4">
        <v>0</v>
      </c>
      <c r="AH449" s="4">
        <v>1</v>
      </c>
      <c r="AI449" s="47" t="s">
        <v>3088</v>
      </c>
      <c r="AJ449" s="47" t="s">
        <v>1939</v>
      </c>
      <c r="AK449" s="47">
        <v>1985</v>
      </c>
      <c r="AL449" s="47" t="s">
        <v>3089</v>
      </c>
      <c r="AM449" s="47" t="s">
        <v>1939</v>
      </c>
      <c r="AN449" s="47">
        <v>1988</v>
      </c>
      <c r="AO449" s="47">
        <v>816304513</v>
      </c>
      <c r="AP449" s="144"/>
      <c r="AQ449" s="47">
        <v>816304513</v>
      </c>
      <c r="AR449" s="47">
        <v>815771247</v>
      </c>
      <c r="AS449" s="144"/>
    </row>
    <row r="450" spans="1:45" ht="12.5">
      <c r="A450" s="4">
        <v>445</v>
      </c>
      <c r="B450" s="4" t="s">
        <v>460</v>
      </c>
      <c r="C450" s="4">
        <v>2006589359</v>
      </c>
      <c r="D450" s="4">
        <v>6801642438</v>
      </c>
      <c r="E450" s="147" t="s">
        <v>3090</v>
      </c>
      <c r="F450" s="47" t="s">
        <v>1483</v>
      </c>
      <c r="G450" s="47" t="s">
        <v>1592</v>
      </c>
      <c r="H450" s="68" t="s">
        <v>480</v>
      </c>
      <c r="I450" s="142">
        <v>39993</v>
      </c>
      <c r="J450" s="47" t="s">
        <v>977</v>
      </c>
      <c r="K450" s="47">
        <v>68309005075</v>
      </c>
      <c r="L450" s="47" t="s">
        <v>2366</v>
      </c>
      <c r="M450" s="47" t="s">
        <v>2367</v>
      </c>
      <c r="N450" s="47" t="s">
        <v>2368</v>
      </c>
      <c r="O450" s="47" t="s">
        <v>1891</v>
      </c>
      <c r="P450" s="47" t="s">
        <v>2366</v>
      </c>
      <c r="Q450" s="47" t="s">
        <v>2367</v>
      </c>
      <c r="R450" s="47" t="s">
        <v>2368</v>
      </c>
      <c r="S450" s="47" t="s">
        <v>1891</v>
      </c>
      <c r="T450" s="47" t="s">
        <v>1891</v>
      </c>
      <c r="U450" s="144"/>
      <c r="V450" s="144"/>
      <c r="W450" s="47" t="s">
        <v>1891</v>
      </c>
      <c r="X450" s="144"/>
      <c r="Y450" s="144"/>
      <c r="Z450" s="47">
        <v>68309005075</v>
      </c>
      <c r="AA450" s="149">
        <v>45206</v>
      </c>
      <c r="AB450" s="47" t="s">
        <v>3041</v>
      </c>
      <c r="AC450" s="47" t="s">
        <v>1892</v>
      </c>
      <c r="AD450" s="317" t="s">
        <v>2025</v>
      </c>
      <c r="AE450" s="318"/>
      <c r="AF450" s="4">
        <v>0</v>
      </c>
      <c r="AG450" s="4">
        <v>0</v>
      </c>
      <c r="AH450" s="4">
        <v>1</v>
      </c>
      <c r="AI450" s="47" t="s">
        <v>3091</v>
      </c>
      <c r="AJ450" s="47" t="s">
        <v>1934</v>
      </c>
      <c r="AK450" s="47">
        <v>1981</v>
      </c>
      <c r="AL450" s="47" t="s">
        <v>3092</v>
      </c>
      <c r="AM450" s="47" t="s">
        <v>1934</v>
      </c>
      <c r="AN450" s="47">
        <v>1982</v>
      </c>
      <c r="AO450" s="47">
        <v>394299523</v>
      </c>
      <c r="AP450" s="144"/>
      <c r="AQ450" s="47">
        <v>394299523</v>
      </c>
      <c r="AR450" s="47">
        <v>912757105</v>
      </c>
      <c r="AS450" s="144"/>
    </row>
    <row r="451" spans="1:45" ht="12.5">
      <c r="A451" s="4">
        <v>446</v>
      </c>
      <c r="B451" s="4" t="s">
        <v>460</v>
      </c>
      <c r="C451" s="4">
        <v>2005690972</v>
      </c>
      <c r="D451" s="4">
        <v>6882955619</v>
      </c>
      <c r="E451" s="147" t="s">
        <v>3093</v>
      </c>
      <c r="F451" s="47" t="s">
        <v>1462</v>
      </c>
      <c r="G451" s="47" t="s">
        <v>1369</v>
      </c>
      <c r="H451" s="68" t="s">
        <v>481</v>
      </c>
      <c r="I451" s="143">
        <v>40099</v>
      </c>
      <c r="J451" s="47" t="s">
        <v>977</v>
      </c>
      <c r="K451" s="47">
        <v>68309005968</v>
      </c>
      <c r="L451" s="47" t="s">
        <v>3094</v>
      </c>
      <c r="M451" s="144"/>
      <c r="N451" s="47" t="s">
        <v>1890</v>
      </c>
      <c r="O451" s="47" t="s">
        <v>1891</v>
      </c>
      <c r="P451" s="47" t="s">
        <v>3094</v>
      </c>
      <c r="Q451" s="144"/>
      <c r="R451" s="47" t="s">
        <v>1890</v>
      </c>
      <c r="S451" s="47" t="s">
        <v>1891</v>
      </c>
      <c r="T451" s="47" t="s">
        <v>1891</v>
      </c>
      <c r="U451" s="144"/>
      <c r="V451" s="144"/>
      <c r="W451" s="47" t="s">
        <v>3095</v>
      </c>
      <c r="X451" s="47" t="s">
        <v>1890</v>
      </c>
      <c r="Y451" s="47" t="s">
        <v>1891</v>
      </c>
      <c r="Z451" s="47">
        <v>68309005968</v>
      </c>
      <c r="AA451" s="150">
        <v>45287</v>
      </c>
      <c r="AB451" s="47" t="s">
        <v>2402</v>
      </c>
      <c r="AC451" s="47" t="s">
        <v>1232</v>
      </c>
      <c r="AD451" s="47" t="s">
        <v>2018</v>
      </c>
      <c r="AE451" s="47" t="s">
        <v>1958</v>
      </c>
      <c r="AF451" s="4">
        <v>0</v>
      </c>
      <c r="AG451" s="4">
        <v>0</v>
      </c>
      <c r="AH451" s="4">
        <v>1</v>
      </c>
      <c r="AI451" s="47" t="s">
        <v>3096</v>
      </c>
      <c r="AJ451" s="47" t="s">
        <v>1934</v>
      </c>
      <c r="AK451" s="47">
        <v>1972</v>
      </c>
      <c r="AL451" s="47" t="s">
        <v>3097</v>
      </c>
      <c r="AM451" s="47" t="s">
        <v>1934</v>
      </c>
      <c r="AN451" s="47">
        <v>1982</v>
      </c>
      <c r="AO451" s="47">
        <v>827391421</v>
      </c>
      <c r="AP451" s="144"/>
      <c r="AQ451" s="47">
        <v>827391421</v>
      </c>
      <c r="AR451" s="47">
        <v>368590964</v>
      </c>
      <c r="AS451" s="144"/>
    </row>
    <row r="452" spans="1:45" ht="12.5">
      <c r="A452" s="4">
        <v>447</v>
      </c>
      <c r="B452" s="4" t="s">
        <v>460</v>
      </c>
      <c r="C452" s="4">
        <v>2008055139</v>
      </c>
      <c r="D452" s="4">
        <v>6860301751</v>
      </c>
      <c r="E452" s="147" t="s">
        <v>3098</v>
      </c>
      <c r="F452" s="47" t="s">
        <v>1275</v>
      </c>
      <c r="G452" s="47" t="s">
        <v>1371</v>
      </c>
      <c r="H452" s="68" t="s">
        <v>482</v>
      </c>
      <c r="I452" s="142">
        <v>39853</v>
      </c>
      <c r="J452" s="47" t="s">
        <v>977</v>
      </c>
      <c r="K452" s="47">
        <v>68309003940</v>
      </c>
      <c r="L452" s="47" t="s">
        <v>2846</v>
      </c>
      <c r="M452" s="144"/>
      <c r="N452" s="47" t="s">
        <v>1895</v>
      </c>
      <c r="O452" s="47" t="s">
        <v>1891</v>
      </c>
      <c r="P452" s="47" t="s">
        <v>2846</v>
      </c>
      <c r="Q452" s="144"/>
      <c r="R452" s="47" t="s">
        <v>1895</v>
      </c>
      <c r="S452" s="47" t="s">
        <v>1891</v>
      </c>
      <c r="T452" s="47" t="s">
        <v>1891</v>
      </c>
      <c r="U452" s="144"/>
      <c r="V452" s="144"/>
      <c r="W452" s="47" t="s">
        <v>2846</v>
      </c>
      <c r="X452" s="47" t="s">
        <v>1895</v>
      </c>
      <c r="Y452" s="47" t="s">
        <v>1891</v>
      </c>
      <c r="Z452" s="47">
        <v>68309003940</v>
      </c>
      <c r="AA452" s="144"/>
      <c r="AB452" s="47" t="s">
        <v>3041</v>
      </c>
      <c r="AC452" s="47" t="s">
        <v>1937</v>
      </c>
      <c r="AD452" s="317" t="s">
        <v>2025</v>
      </c>
      <c r="AE452" s="318"/>
      <c r="AF452" s="4">
        <v>0</v>
      </c>
      <c r="AG452" s="4">
        <v>0</v>
      </c>
      <c r="AH452" s="4">
        <v>1</v>
      </c>
      <c r="AI452" s="47" t="s">
        <v>3099</v>
      </c>
      <c r="AJ452" s="47" t="s">
        <v>2174</v>
      </c>
      <c r="AK452" s="144"/>
      <c r="AL452" s="47" t="s">
        <v>3100</v>
      </c>
      <c r="AM452" s="47" t="s">
        <v>2174</v>
      </c>
      <c r="AN452" s="144"/>
      <c r="AO452" s="47">
        <v>328117392</v>
      </c>
      <c r="AP452" s="144"/>
      <c r="AQ452" s="47">
        <v>328117392</v>
      </c>
      <c r="AR452" s="47">
        <v>328117392</v>
      </c>
      <c r="AS452" s="144"/>
    </row>
    <row r="453" spans="1:45" ht="12.5">
      <c r="A453" s="4">
        <v>448</v>
      </c>
      <c r="B453" s="4" t="s">
        <v>460</v>
      </c>
      <c r="C453" s="4">
        <v>2005690958</v>
      </c>
      <c r="D453" s="4">
        <v>6882955620</v>
      </c>
      <c r="E453" s="147" t="s">
        <v>3101</v>
      </c>
      <c r="F453" s="47" t="s">
        <v>1623</v>
      </c>
      <c r="G453" s="47" t="s">
        <v>1624</v>
      </c>
      <c r="H453" s="68" t="s">
        <v>483</v>
      </c>
      <c r="I453" s="142">
        <v>40085</v>
      </c>
      <c r="J453" s="47" t="s">
        <v>977</v>
      </c>
      <c r="K453" s="47">
        <v>68309005371</v>
      </c>
      <c r="L453" s="47" t="s">
        <v>3102</v>
      </c>
      <c r="M453" s="144"/>
      <c r="N453" s="47" t="s">
        <v>2336</v>
      </c>
      <c r="O453" s="47" t="s">
        <v>1891</v>
      </c>
      <c r="P453" s="47" t="s">
        <v>3102</v>
      </c>
      <c r="Q453" s="144"/>
      <c r="R453" s="47" t="s">
        <v>2336</v>
      </c>
      <c r="S453" s="47" t="s">
        <v>1891</v>
      </c>
      <c r="T453" s="47" t="s">
        <v>1891</v>
      </c>
      <c r="U453" s="144"/>
      <c r="V453" s="144"/>
      <c r="W453" s="47" t="s">
        <v>3102</v>
      </c>
      <c r="X453" s="47" t="s">
        <v>2336</v>
      </c>
      <c r="Y453" s="47" t="s">
        <v>1891</v>
      </c>
      <c r="Z453" s="47">
        <v>68309005371</v>
      </c>
      <c r="AA453" s="150">
        <v>45271</v>
      </c>
      <c r="AB453" s="47" t="s">
        <v>2402</v>
      </c>
      <c r="AC453" s="47" t="s">
        <v>1232</v>
      </c>
      <c r="AD453" s="47" t="s">
        <v>2018</v>
      </c>
      <c r="AE453" s="47" t="s">
        <v>1958</v>
      </c>
      <c r="AF453" s="4">
        <v>0</v>
      </c>
      <c r="AG453" s="4">
        <v>0</v>
      </c>
      <c r="AH453" s="4">
        <v>1</v>
      </c>
      <c r="AI453" s="47" t="s">
        <v>3103</v>
      </c>
      <c r="AJ453" s="47" t="s">
        <v>1934</v>
      </c>
      <c r="AK453" s="47">
        <v>1979</v>
      </c>
      <c r="AL453" s="47" t="s">
        <v>3104</v>
      </c>
      <c r="AM453" s="47" t="s">
        <v>1934</v>
      </c>
      <c r="AN453" s="47">
        <v>1978</v>
      </c>
      <c r="AO453" s="47">
        <v>363173867</v>
      </c>
      <c r="AP453" s="144"/>
      <c r="AQ453" s="47">
        <v>363173867</v>
      </c>
      <c r="AR453" s="144"/>
      <c r="AS453" s="144"/>
    </row>
    <row r="454" spans="1:45" ht="12.5">
      <c r="A454" s="4">
        <v>449</v>
      </c>
      <c r="B454" s="4" t="s">
        <v>460</v>
      </c>
      <c r="C454" s="4">
        <v>2004927387</v>
      </c>
      <c r="D454" s="4">
        <v>6850799391</v>
      </c>
      <c r="E454" s="147" t="s">
        <v>3105</v>
      </c>
      <c r="F454" s="47" t="s">
        <v>1625</v>
      </c>
      <c r="G454" s="47" t="s">
        <v>1028</v>
      </c>
      <c r="H454" s="68" t="s">
        <v>484</v>
      </c>
      <c r="I454" s="143">
        <v>40137</v>
      </c>
      <c r="J454" s="47" t="s">
        <v>977</v>
      </c>
      <c r="K454" s="47">
        <v>68309004469</v>
      </c>
      <c r="L454" s="47" t="s">
        <v>3106</v>
      </c>
      <c r="M454" s="144"/>
      <c r="N454" s="47" t="s">
        <v>2476</v>
      </c>
      <c r="O454" s="47" t="s">
        <v>1891</v>
      </c>
      <c r="P454" s="47" t="s">
        <v>3106</v>
      </c>
      <c r="Q454" s="144"/>
      <c r="R454" s="47" t="s">
        <v>2476</v>
      </c>
      <c r="S454" s="47" t="s">
        <v>1891</v>
      </c>
      <c r="T454" s="47" t="s">
        <v>1891</v>
      </c>
      <c r="U454" s="144"/>
      <c r="V454" s="144"/>
      <c r="W454" s="47" t="s">
        <v>2380</v>
      </c>
      <c r="X454" s="144"/>
      <c r="Y454" s="144"/>
      <c r="Z454" s="47">
        <v>68309004469</v>
      </c>
      <c r="AA454" s="149">
        <v>46025</v>
      </c>
      <c r="AB454" s="47" t="s">
        <v>3041</v>
      </c>
      <c r="AC454" s="47" t="s">
        <v>1920</v>
      </c>
      <c r="AD454" s="47" t="s">
        <v>1893</v>
      </c>
      <c r="AE454" s="47" t="s">
        <v>1958</v>
      </c>
      <c r="AF454" s="4">
        <v>0</v>
      </c>
      <c r="AG454" s="4">
        <v>0</v>
      </c>
      <c r="AH454" s="4">
        <v>1</v>
      </c>
      <c r="AI454" s="47" t="s">
        <v>3107</v>
      </c>
      <c r="AJ454" s="47" t="s">
        <v>2174</v>
      </c>
      <c r="AK454" s="47">
        <v>1975</v>
      </c>
      <c r="AL454" s="47" t="s">
        <v>3108</v>
      </c>
      <c r="AM454" s="47" t="s">
        <v>2174</v>
      </c>
      <c r="AN454" s="47">
        <v>1984</v>
      </c>
      <c r="AO454" s="47">
        <v>383231776</v>
      </c>
      <c r="AP454" s="144"/>
      <c r="AQ454" s="47">
        <v>983683717</v>
      </c>
      <c r="AR454" s="47">
        <v>383231776</v>
      </c>
      <c r="AS454" s="144"/>
    </row>
    <row r="455" spans="1:45" ht="12.5">
      <c r="A455" s="4">
        <v>450</v>
      </c>
      <c r="B455" s="4" t="s">
        <v>460</v>
      </c>
      <c r="C455" s="4">
        <v>2006484001</v>
      </c>
      <c r="D455" s="4">
        <v>6853976554</v>
      </c>
      <c r="E455" s="147" t="s">
        <v>3109</v>
      </c>
      <c r="F455" s="47" t="s">
        <v>1626</v>
      </c>
      <c r="G455" s="47" t="s">
        <v>1486</v>
      </c>
      <c r="H455" s="68" t="s">
        <v>485</v>
      </c>
      <c r="I455" s="142">
        <v>40010</v>
      </c>
      <c r="J455" s="47" t="s">
        <v>977</v>
      </c>
      <c r="K455" s="47">
        <v>68309013098</v>
      </c>
      <c r="L455" s="47" t="s">
        <v>3110</v>
      </c>
      <c r="M455" s="47" t="s">
        <v>2571</v>
      </c>
      <c r="N455" s="47" t="s">
        <v>2471</v>
      </c>
      <c r="O455" s="47" t="s">
        <v>1891</v>
      </c>
      <c r="P455" s="47" t="s">
        <v>3110</v>
      </c>
      <c r="Q455" s="47" t="s">
        <v>2571</v>
      </c>
      <c r="R455" s="47" t="s">
        <v>2471</v>
      </c>
      <c r="S455" s="47" t="s">
        <v>1891</v>
      </c>
      <c r="T455" s="47" t="s">
        <v>1891</v>
      </c>
      <c r="U455" s="144"/>
      <c r="V455" s="144"/>
      <c r="W455" s="47" t="s">
        <v>1891</v>
      </c>
      <c r="X455" s="144"/>
      <c r="Y455" s="144"/>
      <c r="Z455" s="47">
        <v>68309013098</v>
      </c>
      <c r="AA455" s="149">
        <v>45933</v>
      </c>
      <c r="AB455" s="47" t="s">
        <v>3041</v>
      </c>
      <c r="AC455" s="47" t="s">
        <v>2410</v>
      </c>
      <c r="AD455" s="317" t="s">
        <v>2038</v>
      </c>
      <c r="AE455" s="318"/>
      <c r="AF455" s="4">
        <v>0</v>
      </c>
      <c r="AG455" s="4">
        <v>0</v>
      </c>
      <c r="AH455" s="4">
        <v>1</v>
      </c>
      <c r="AI455" s="47" t="s">
        <v>3111</v>
      </c>
      <c r="AJ455" s="47" t="s">
        <v>1934</v>
      </c>
      <c r="AK455" s="47">
        <v>1973</v>
      </c>
      <c r="AL455" s="47" t="s">
        <v>3112</v>
      </c>
      <c r="AM455" s="47" t="s">
        <v>1934</v>
      </c>
      <c r="AN455" s="47">
        <v>1969</v>
      </c>
      <c r="AO455" s="47">
        <v>377082349</v>
      </c>
      <c r="AP455" s="144"/>
      <c r="AQ455" s="47">
        <v>353974902</v>
      </c>
      <c r="AR455" s="47">
        <v>377082349</v>
      </c>
      <c r="AS455" s="144"/>
    </row>
    <row r="456" spans="1:45" ht="12.5">
      <c r="A456" s="4">
        <v>451</v>
      </c>
      <c r="B456" s="4" t="s">
        <v>460</v>
      </c>
      <c r="C456" s="4">
        <v>2005193732</v>
      </c>
      <c r="D456" s="4">
        <v>6800606839</v>
      </c>
      <c r="E456" s="147" t="s">
        <v>3113</v>
      </c>
      <c r="F456" s="47" t="s">
        <v>1143</v>
      </c>
      <c r="G456" s="47" t="s">
        <v>1627</v>
      </c>
      <c r="H456" s="68" t="s">
        <v>486</v>
      </c>
      <c r="I456" s="143">
        <v>40161</v>
      </c>
      <c r="J456" s="47" t="s">
        <v>982</v>
      </c>
      <c r="K456" s="47">
        <v>68209010981</v>
      </c>
      <c r="L456" s="47" t="s">
        <v>2673</v>
      </c>
      <c r="M456" s="144"/>
      <c r="N456" s="47" t="s">
        <v>2421</v>
      </c>
      <c r="O456" s="47" t="s">
        <v>1891</v>
      </c>
      <c r="P456" s="47" t="s">
        <v>3114</v>
      </c>
      <c r="Q456" s="144"/>
      <c r="R456" s="47" t="s">
        <v>2421</v>
      </c>
      <c r="S456" s="47" t="s">
        <v>1891</v>
      </c>
      <c r="T456" s="47" t="s">
        <v>1891</v>
      </c>
      <c r="U456" s="144"/>
      <c r="V456" s="144"/>
      <c r="W456" s="47" t="s">
        <v>1891</v>
      </c>
      <c r="X456" s="144"/>
      <c r="Y456" s="144"/>
      <c r="Z456" s="47">
        <v>68209010981</v>
      </c>
      <c r="AA456" s="149">
        <v>45294</v>
      </c>
      <c r="AB456" s="47" t="s">
        <v>3041</v>
      </c>
      <c r="AC456" s="47" t="s">
        <v>1937</v>
      </c>
      <c r="AD456" s="47" t="s">
        <v>1893</v>
      </c>
      <c r="AE456" s="144"/>
      <c r="AF456" s="4">
        <v>0</v>
      </c>
      <c r="AG456" s="4">
        <v>0</v>
      </c>
      <c r="AH456" s="4">
        <v>1</v>
      </c>
      <c r="AI456" s="47" t="s">
        <v>3115</v>
      </c>
      <c r="AJ456" s="47" t="s">
        <v>1934</v>
      </c>
      <c r="AK456" s="47">
        <v>1984</v>
      </c>
      <c r="AL456" s="47" t="s">
        <v>3116</v>
      </c>
      <c r="AM456" s="47" t="s">
        <v>1934</v>
      </c>
      <c r="AN456" s="47">
        <v>1992</v>
      </c>
      <c r="AO456" s="47">
        <v>972116902</v>
      </c>
      <c r="AP456" s="144"/>
      <c r="AQ456" s="144"/>
      <c r="AR456" s="47">
        <v>972116902</v>
      </c>
      <c r="AS456" s="144"/>
    </row>
    <row r="457" spans="1:45" ht="12.5">
      <c r="A457" s="4">
        <v>452</v>
      </c>
      <c r="B457" s="4" t="s">
        <v>460</v>
      </c>
      <c r="C457" s="4">
        <v>2006488280</v>
      </c>
      <c r="D457" s="4">
        <v>6853976558</v>
      </c>
      <c r="E457" s="147" t="s">
        <v>3117</v>
      </c>
      <c r="F457" s="47" t="s">
        <v>1489</v>
      </c>
      <c r="G457" s="47" t="s">
        <v>1628</v>
      </c>
      <c r="H457" s="68" t="s">
        <v>487</v>
      </c>
      <c r="I457" s="142">
        <v>40082</v>
      </c>
      <c r="J457" s="47" t="s">
        <v>977</v>
      </c>
      <c r="K457" s="47">
        <v>68309012398</v>
      </c>
      <c r="L457" s="47" t="s">
        <v>2424</v>
      </c>
      <c r="M457" s="47" t="s">
        <v>2425</v>
      </c>
      <c r="N457" s="144"/>
      <c r="O457" s="47" t="s">
        <v>1891</v>
      </c>
      <c r="P457" s="47" t="s">
        <v>2424</v>
      </c>
      <c r="Q457" s="47" t="s">
        <v>2425</v>
      </c>
      <c r="R457" s="144"/>
      <c r="S457" s="47" t="s">
        <v>1891</v>
      </c>
      <c r="T457" s="47" t="s">
        <v>1891</v>
      </c>
      <c r="U457" s="144"/>
      <c r="V457" s="144"/>
      <c r="W457" s="47" t="s">
        <v>1891</v>
      </c>
      <c r="X457" s="144"/>
      <c r="Y457" s="144"/>
      <c r="Z457" s="47">
        <v>68309012398</v>
      </c>
      <c r="AA457" s="149">
        <v>45326</v>
      </c>
      <c r="AB457" s="47" t="s">
        <v>3041</v>
      </c>
      <c r="AC457" s="47" t="s">
        <v>2410</v>
      </c>
      <c r="AD457" s="317" t="s">
        <v>2038</v>
      </c>
      <c r="AE457" s="318"/>
      <c r="AF457" s="4">
        <v>0</v>
      </c>
      <c r="AG457" s="4">
        <v>0</v>
      </c>
      <c r="AH457" s="4">
        <v>1</v>
      </c>
      <c r="AI457" s="47" t="s">
        <v>2696</v>
      </c>
      <c r="AJ457" s="47" t="s">
        <v>1934</v>
      </c>
      <c r="AK457" s="47">
        <v>1983</v>
      </c>
      <c r="AL457" s="47" t="s">
        <v>2697</v>
      </c>
      <c r="AM457" s="47" t="s">
        <v>1934</v>
      </c>
      <c r="AN457" s="47">
        <v>1987</v>
      </c>
      <c r="AO457" s="47">
        <v>937709146</v>
      </c>
      <c r="AP457" s="144"/>
      <c r="AQ457" s="144"/>
      <c r="AR457" s="47">
        <v>927709146</v>
      </c>
      <c r="AS457" s="144"/>
    </row>
    <row r="458" spans="1:45" ht="12.5">
      <c r="A458" s="4">
        <v>453</v>
      </c>
      <c r="B458" s="4" t="s">
        <v>460</v>
      </c>
      <c r="C458" s="4">
        <v>2004948346</v>
      </c>
      <c r="D458" s="4">
        <v>6858719676</v>
      </c>
      <c r="E458" s="147" t="s">
        <v>3118</v>
      </c>
      <c r="F458" s="47" t="s">
        <v>1629</v>
      </c>
      <c r="G458" s="47" t="s">
        <v>1630</v>
      </c>
      <c r="H458" s="68" t="s">
        <v>488</v>
      </c>
      <c r="I458" s="142">
        <v>39844</v>
      </c>
      <c r="J458" s="47" t="s">
        <v>977</v>
      </c>
      <c r="K458" s="47">
        <v>68309002385</v>
      </c>
      <c r="L458" s="47" t="s">
        <v>3119</v>
      </c>
      <c r="M458" s="144"/>
      <c r="N458" s="47" t="s">
        <v>2322</v>
      </c>
      <c r="O458" s="47" t="s">
        <v>1891</v>
      </c>
      <c r="P458" s="47" t="s">
        <v>3120</v>
      </c>
      <c r="Q458" s="144"/>
      <c r="R458" s="47" t="s">
        <v>2322</v>
      </c>
      <c r="S458" s="47" t="s">
        <v>1891</v>
      </c>
      <c r="T458" s="47" t="s">
        <v>1891</v>
      </c>
      <c r="U458" s="144"/>
      <c r="V458" s="144"/>
      <c r="W458" s="47" t="s">
        <v>1891</v>
      </c>
      <c r="X458" s="144"/>
      <c r="Y458" s="144"/>
      <c r="Z458" s="47">
        <v>68309002385</v>
      </c>
      <c r="AA458" s="149">
        <v>45031</v>
      </c>
      <c r="AB458" s="47" t="s">
        <v>2930</v>
      </c>
      <c r="AC458" s="47" t="s">
        <v>2410</v>
      </c>
      <c r="AD458" s="47" t="s">
        <v>1893</v>
      </c>
      <c r="AE458" s="144"/>
      <c r="AF458" s="4">
        <v>0</v>
      </c>
      <c r="AG458" s="4">
        <v>0</v>
      </c>
      <c r="AH458" s="4">
        <v>1</v>
      </c>
      <c r="AI458" s="47" t="s">
        <v>3121</v>
      </c>
      <c r="AJ458" s="47" t="s">
        <v>1934</v>
      </c>
      <c r="AK458" s="47">
        <v>1978</v>
      </c>
      <c r="AL458" s="47" t="s">
        <v>3122</v>
      </c>
      <c r="AM458" s="47" t="s">
        <v>1934</v>
      </c>
      <c r="AN458" s="47">
        <v>1979</v>
      </c>
      <c r="AO458" s="47">
        <v>978281873</v>
      </c>
      <c r="AP458" s="144"/>
      <c r="AQ458" s="47">
        <v>978281873</v>
      </c>
      <c r="AR458" s="47">
        <v>978281873</v>
      </c>
      <c r="AS458" s="144"/>
    </row>
    <row r="459" spans="1:45" ht="12.5">
      <c r="A459" s="4">
        <v>454</v>
      </c>
      <c r="B459" s="4" t="s">
        <v>489</v>
      </c>
      <c r="C459" s="4">
        <v>2001272265</v>
      </c>
      <c r="D459" s="4">
        <v>6853976505</v>
      </c>
      <c r="E459" s="147" t="s">
        <v>3123</v>
      </c>
      <c r="F459" s="47" t="s">
        <v>1631</v>
      </c>
      <c r="G459" s="47" t="s">
        <v>1632</v>
      </c>
      <c r="H459" s="68" t="s">
        <v>490</v>
      </c>
      <c r="I459" s="142">
        <v>39819</v>
      </c>
      <c r="J459" s="47" t="s">
        <v>977</v>
      </c>
      <c r="K459" s="47">
        <v>68309008157</v>
      </c>
      <c r="L459" s="47" t="s">
        <v>3124</v>
      </c>
      <c r="M459" s="144"/>
      <c r="N459" s="47" t="s">
        <v>2328</v>
      </c>
      <c r="O459" s="47" t="s">
        <v>1891</v>
      </c>
      <c r="P459" s="144"/>
      <c r="Q459" s="144"/>
      <c r="R459" s="144"/>
      <c r="S459" s="144"/>
      <c r="T459" s="47" t="s">
        <v>1891</v>
      </c>
      <c r="U459" s="144"/>
      <c r="V459" s="144"/>
      <c r="W459" s="47" t="s">
        <v>1891</v>
      </c>
      <c r="X459" s="144"/>
      <c r="Y459" s="144"/>
      <c r="Z459" s="47">
        <v>68309008157</v>
      </c>
      <c r="AA459" s="149">
        <v>45041</v>
      </c>
      <c r="AB459" s="47" t="s">
        <v>3125</v>
      </c>
      <c r="AC459" s="47" t="s">
        <v>2410</v>
      </c>
      <c r="AD459" s="47" t="s">
        <v>2018</v>
      </c>
      <c r="AE459" s="144"/>
      <c r="AF459" s="4">
        <v>0</v>
      </c>
      <c r="AG459" s="4">
        <v>0</v>
      </c>
      <c r="AH459" s="4">
        <v>1</v>
      </c>
      <c r="AI459" s="47" t="s">
        <v>3126</v>
      </c>
      <c r="AJ459" s="47" t="s">
        <v>1934</v>
      </c>
      <c r="AK459" s="47">
        <v>1969</v>
      </c>
      <c r="AL459" s="47" t="s">
        <v>3127</v>
      </c>
      <c r="AM459" s="47" t="s">
        <v>1934</v>
      </c>
      <c r="AN459" s="47">
        <v>1973</v>
      </c>
      <c r="AO459" s="47">
        <v>364505139</v>
      </c>
      <c r="AP459" s="144"/>
      <c r="AQ459" s="47">
        <v>364505139</v>
      </c>
      <c r="AR459" s="144"/>
      <c r="AS459" s="144"/>
    </row>
    <row r="460" spans="1:45" ht="12.5">
      <c r="A460" s="4">
        <v>455</v>
      </c>
      <c r="B460" s="4" t="s">
        <v>489</v>
      </c>
      <c r="C460" s="4">
        <v>2005712271</v>
      </c>
      <c r="D460" s="4">
        <v>6853172788</v>
      </c>
      <c r="E460" s="147" t="s">
        <v>3128</v>
      </c>
      <c r="F460" s="47" t="s">
        <v>1143</v>
      </c>
      <c r="G460" s="47" t="s">
        <v>1633</v>
      </c>
      <c r="H460" s="68" t="s">
        <v>491</v>
      </c>
      <c r="I460" s="142">
        <v>39929</v>
      </c>
      <c r="J460" s="47" t="s">
        <v>982</v>
      </c>
      <c r="K460" s="47">
        <v>68209007572</v>
      </c>
      <c r="L460" s="47" t="s">
        <v>2797</v>
      </c>
      <c r="M460" s="144"/>
      <c r="N460" s="47" t="s">
        <v>2303</v>
      </c>
      <c r="O460" s="47" t="s">
        <v>1891</v>
      </c>
      <c r="P460" s="144"/>
      <c r="Q460" s="144"/>
      <c r="R460" s="144"/>
      <c r="S460" s="144"/>
      <c r="T460" s="47" t="s">
        <v>1891</v>
      </c>
      <c r="U460" s="144"/>
      <c r="V460" s="144"/>
      <c r="W460" s="47" t="s">
        <v>1891</v>
      </c>
      <c r="X460" s="144"/>
      <c r="Y460" s="144"/>
      <c r="Z460" s="47">
        <v>68209007572</v>
      </c>
      <c r="AA460" s="149">
        <v>45264</v>
      </c>
      <c r="AB460" s="47" t="s">
        <v>2798</v>
      </c>
      <c r="AC460" s="47" t="s">
        <v>1892</v>
      </c>
      <c r="AD460" s="47" t="s">
        <v>1893</v>
      </c>
      <c r="AE460" s="144"/>
      <c r="AF460" s="4">
        <v>0</v>
      </c>
      <c r="AG460" s="4">
        <v>0</v>
      </c>
      <c r="AH460" s="4">
        <v>1</v>
      </c>
      <c r="AI460" s="47" t="s">
        <v>3129</v>
      </c>
      <c r="AJ460" s="47" t="s">
        <v>1939</v>
      </c>
      <c r="AK460" s="47">
        <v>1987</v>
      </c>
      <c r="AL460" s="47" t="s">
        <v>3130</v>
      </c>
      <c r="AM460" s="47" t="s">
        <v>1939</v>
      </c>
      <c r="AN460" s="47">
        <v>1987</v>
      </c>
      <c r="AO460" s="47">
        <v>989648475</v>
      </c>
      <c r="AP460" s="144"/>
      <c r="AQ460" s="47" t="s">
        <v>3131</v>
      </c>
      <c r="AR460" s="47">
        <v>393291705</v>
      </c>
      <c r="AS460" s="144"/>
    </row>
    <row r="461" spans="1:45" ht="12.5">
      <c r="A461" s="4">
        <v>456</v>
      </c>
      <c r="B461" s="4" t="s">
        <v>489</v>
      </c>
      <c r="C461" s="4">
        <v>2005717783</v>
      </c>
      <c r="D461" s="4">
        <v>6853172789</v>
      </c>
      <c r="E461" s="147" t="s">
        <v>3132</v>
      </c>
      <c r="F461" s="47" t="s">
        <v>1236</v>
      </c>
      <c r="G461" s="47" t="s">
        <v>1634</v>
      </c>
      <c r="H461" s="68" t="s">
        <v>492</v>
      </c>
      <c r="I461" s="143">
        <v>40168</v>
      </c>
      <c r="J461" s="47" t="s">
        <v>977</v>
      </c>
      <c r="K461" s="47">
        <v>68309007862</v>
      </c>
      <c r="L461" s="47" t="s">
        <v>3133</v>
      </c>
      <c r="M461" s="144"/>
      <c r="N461" s="47" t="s">
        <v>2546</v>
      </c>
      <c r="O461" s="47" t="s">
        <v>1891</v>
      </c>
      <c r="P461" s="144"/>
      <c r="Q461" s="144"/>
      <c r="R461" s="144"/>
      <c r="S461" s="144"/>
      <c r="T461" s="47" t="s">
        <v>1891</v>
      </c>
      <c r="U461" s="144"/>
      <c r="V461" s="144"/>
      <c r="W461" s="47" t="s">
        <v>1891</v>
      </c>
      <c r="X461" s="144"/>
      <c r="Y461" s="144"/>
      <c r="Z461" s="47">
        <v>68309007862</v>
      </c>
      <c r="AA461" s="149">
        <v>45350</v>
      </c>
      <c r="AB461" s="47" t="s">
        <v>2798</v>
      </c>
      <c r="AC461" s="47" t="s">
        <v>1892</v>
      </c>
      <c r="AD461" s="47" t="s">
        <v>1893</v>
      </c>
      <c r="AE461" s="144"/>
      <c r="AF461" s="4">
        <v>0</v>
      </c>
      <c r="AG461" s="4">
        <v>0</v>
      </c>
      <c r="AH461" s="4">
        <v>1</v>
      </c>
      <c r="AI461" s="47" t="s">
        <v>3134</v>
      </c>
      <c r="AJ461" s="47" t="s">
        <v>1939</v>
      </c>
      <c r="AK461" s="47">
        <v>1977</v>
      </c>
      <c r="AL461" s="47" t="s">
        <v>3135</v>
      </c>
      <c r="AM461" s="47" t="s">
        <v>1939</v>
      </c>
      <c r="AN461" s="47">
        <v>1981</v>
      </c>
      <c r="AO461" s="47">
        <v>347233707</v>
      </c>
      <c r="AP461" s="144"/>
      <c r="AQ461" s="47">
        <v>374671750</v>
      </c>
      <c r="AR461" s="47">
        <v>374671750</v>
      </c>
      <c r="AS461" s="144"/>
    </row>
    <row r="462" spans="1:45" ht="12.5">
      <c r="A462" s="4">
        <v>457</v>
      </c>
      <c r="B462" s="4" t="s">
        <v>489</v>
      </c>
      <c r="C462" s="4">
        <v>2005656389</v>
      </c>
      <c r="D462" s="4">
        <v>6884336839</v>
      </c>
      <c r="E462" s="147" t="s">
        <v>3136</v>
      </c>
      <c r="F462" s="47" t="s">
        <v>1635</v>
      </c>
      <c r="G462" s="47" t="s">
        <v>1142</v>
      </c>
      <c r="H462" s="68" t="s">
        <v>493</v>
      </c>
      <c r="I462" s="142">
        <v>39908</v>
      </c>
      <c r="J462" s="47" t="s">
        <v>977</v>
      </c>
      <c r="K462" s="47">
        <v>68309001636</v>
      </c>
      <c r="L462" s="47" t="s">
        <v>1899</v>
      </c>
      <c r="M462" s="144"/>
      <c r="N462" s="47" t="s">
        <v>2312</v>
      </c>
      <c r="O462" s="47" t="s">
        <v>1891</v>
      </c>
      <c r="P462" s="144"/>
      <c r="Q462" s="144"/>
      <c r="R462" s="144"/>
      <c r="S462" s="144"/>
      <c r="T462" s="47" t="s">
        <v>1891</v>
      </c>
      <c r="U462" s="144"/>
      <c r="V462" s="144"/>
      <c r="W462" s="47" t="s">
        <v>1891</v>
      </c>
      <c r="X462" s="144"/>
      <c r="Y462" s="144"/>
      <c r="Z462" s="47">
        <v>68309001636</v>
      </c>
      <c r="AA462" s="149">
        <v>45056</v>
      </c>
      <c r="AB462" s="47" t="s">
        <v>2798</v>
      </c>
      <c r="AC462" s="47" t="s">
        <v>2356</v>
      </c>
      <c r="AD462" s="47" t="s">
        <v>2018</v>
      </c>
      <c r="AE462" s="144"/>
      <c r="AF462" s="4">
        <v>0</v>
      </c>
      <c r="AG462" s="4">
        <v>0</v>
      </c>
      <c r="AH462" s="4">
        <v>1</v>
      </c>
      <c r="AI462" s="47" t="s">
        <v>3137</v>
      </c>
      <c r="AJ462" s="47" t="s">
        <v>1934</v>
      </c>
      <c r="AK462" s="47">
        <v>1981</v>
      </c>
      <c r="AL462" s="47" t="s">
        <v>3138</v>
      </c>
      <c r="AM462" s="47" t="s">
        <v>1934</v>
      </c>
      <c r="AN462" s="47">
        <v>1984</v>
      </c>
      <c r="AO462" s="47">
        <v>389573608</v>
      </c>
      <c r="AP462" s="144"/>
      <c r="AQ462" s="47">
        <v>389573608</v>
      </c>
      <c r="AR462" s="47">
        <v>338703079</v>
      </c>
      <c r="AS462" s="144"/>
    </row>
    <row r="463" spans="1:45" ht="12.5">
      <c r="A463" s="4">
        <v>458</v>
      </c>
      <c r="B463" s="4" t="s">
        <v>489</v>
      </c>
      <c r="C463" s="4">
        <v>2006589328</v>
      </c>
      <c r="D463" s="4">
        <v>6853976514</v>
      </c>
      <c r="E463" s="147" t="s">
        <v>3139</v>
      </c>
      <c r="F463" s="47" t="s">
        <v>1636</v>
      </c>
      <c r="G463" s="47" t="s">
        <v>1637</v>
      </c>
      <c r="H463" s="68" t="s">
        <v>494</v>
      </c>
      <c r="I463" s="142">
        <v>40021</v>
      </c>
      <c r="J463" s="47" t="s">
        <v>977</v>
      </c>
      <c r="K463" s="47">
        <v>68309012887</v>
      </c>
      <c r="L463" s="47" t="s">
        <v>2366</v>
      </c>
      <c r="M463" s="144"/>
      <c r="N463" s="47" t="s">
        <v>2368</v>
      </c>
      <c r="O463" s="47" t="s">
        <v>1891</v>
      </c>
      <c r="P463" s="144"/>
      <c r="Q463" s="144"/>
      <c r="R463" s="144"/>
      <c r="S463" s="144"/>
      <c r="T463" s="47" t="s">
        <v>1891</v>
      </c>
      <c r="U463" s="144"/>
      <c r="V463" s="144"/>
      <c r="W463" s="47" t="s">
        <v>1891</v>
      </c>
      <c r="X463" s="144"/>
      <c r="Y463" s="144"/>
      <c r="Z463" s="47">
        <v>68309012887</v>
      </c>
      <c r="AA463" s="149">
        <v>45160</v>
      </c>
      <c r="AB463" s="47" t="s">
        <v>2798</v>
      </c>
      <c r="AC463" s="47" t="s">
        <v>1892</v>
      </c>
      <c r="AD463" s="317" t="s">
        <v>2025</v>
      </c>
      <c r="AE463" s="318"/>
      <c r="AF463" s="4">
        <v>0</v>
      </c>
      <c r="AG463" s="4">
        <v>0</v>
      </c>
      <c r="AH463" s="4">
        <v>1</v>
      </c>
      <c r="AI463" s="47" t="s">
        <v>3140</v>
      </c>
      <c r="AJ463" s="47" t="s">
        <v>1934</v>
      </c>
      <c r="AK463" s="47">
        <v>1990</v>
      </c>
      <c r="AL463" s="47" t="s">
        <v>3141</v>
      </c>
      <c r="AM463" s="47" t="s">
        <v>1934</v>
      </c>
      <c r="AN463" s="47">
        <v>1991</v>
      </c>
      <c r="AO463" s="47">
        <v>377915290</v>
      </c>
      <c r="AP463" s="144"/>
      <c r="AQ463" s="47">
        <v>377915290</v>
      </c>
      <c r="AR463" s="47">
        <v>949870422</v>
      </c>
      <c r="AS463" s="144"/>
    </row>
    <row r="464" spans="1:45" ht="12.5">
      <c r="A464" s="4">
        <v>459</v>
      </c>
      <c r="B464" s="4" t="s">
        <v>489</v>
      </c>
      <c r="C464" s="4">
        <v>2006588508</v>
      </c>
      <c r="D464" s="4">
        <v>6853976515</v>
      </c>
      <c r="E464" s="147" t="s">
        <v>3142</v>
      </c>
      <c r="F464" s="47" t="s">
        <v>1236</v>
      </c>
      <c r="G464" s="47" t="s">
        <v>1499</v>
      </c>
      <c r="H464" s="68" t="s">
        <v>464</v>
      </c>
      <c r="I464" s="143">
        <v>40109</v>
      </c>
      <c r="J464" s="47" t="s">
        <v>977</v>
      </c>
      <c r="K464" s="47">
        <v>68309003493</v>
      </c>
      <c r="L464" s="47" t="s">
        <v>2326</v>
      </c>
      <c r="M464" s="144"/>
      <c r="N464" s="47" t="s">
        <v>2328</v>
      </c>
      <c r="O464" s="47" t="s">
        <v>1891</v>
      </c>
      <c r="P464" s="144"/>
      <c r="Q464" s="144"/>
      <c r="R464" s="144"/>
      <c r="S464" s="144"/>
      <c r="T464" s="47" t="s">
        <v>1891</v>
      </c>
      <c r="U464" s="144"/>
      <c r="V464" s="144"/>
      <c r="W464" s="47" t="s">
        <v>3027</v>
      </c>
      <c r="X464" s="144"/>
      <c r="Y464" s="144"/>
      <c r="Z464" s="47">
        <v>68309003493</v>
      </c>
      <c r="AA464" s="149">
        <v>45404</v>
      </c>
      <c r="AB464" s="47" t="s">
        <v>3143</v>
      </c>
      <c r="AC464" s="47" t="s">
        <v>1892</v>
      </c>
      <c r="AD464" s="47" t="s">
        <v>2018</v>
      </c>
      <c r="AE464" s="144"/>
      <c r="AF464" s="4">
        <v>0</v>
      </c>
      <c r="AG464" s="4">
        <v>0</v>
      </c>
      <c r="AH464" s="4">
        <v>1</v>
      </c>
      <c r="AI464" s="47" t="s">
        <v>3144</v>
      </c>
      <c r="AJ464" s="47" t="s">
        <v>1934</v>
      </c>
      <c r="AK464" s="47">
        <v>1979</v>
      </c>
      <c r="AL464" s="47" t="s">
        <v>3145</v>
      </c>
      <c r="AM464" s="47" t="s">
        <v>1934</v>
      </c>
      <c r="AN464" s="47">
        <v>1982</v>
      </c>
      <c r="AO464" s="47">
        <v>911686805</v>
      </c>
      <c r="AP464" s="144"/>
      <c r="AQ464" s="47">
        <v>919072471</v>
      </c>
      <c r="AR464" s="47">
        <v>911686805</v>
      </c>
      <c r="AS464" s="144"/>
    </row>
    <row r="465" spans="1:45" ht="12.5">
      <c r="A465" s="4">
        <v>460</v>
      </c>
      <c r="B465" s="4" t="s">
        <v>489</v>
      </c>
      <c r="C465" s="4">
        <v>2005624029</v>
      </c>
      <c r="D465" s="4">
        <v>6853172839</v>
      </c>
      <c r="E465" s="147" t="s">
        <v>3146</v>
      </c>
      <c r="F465" s="47" t="s">
        <v>1638</v>
      </c>
      <c r="G465" s="47" t="s">
        <v>1503</v>
      </c>
      <c r="H465" s="68" t="s">
        <v>495</v>
      </c>
      <c r="I465" s="142">
        <v>39958</v>
      </c>
      <c r="J465" s="47" t="s">
        <v>977</v>
      </c>
      <c r="K465" s="47">
        <v>68309007375</v>
      </c>
      <c r="L465" s="47" t="s">
        <v>2797</v>
      </c>
      <c r="M465" s="144"/>
      <c r="N465" s="47" t="s">
        <v>2303</v>
      </c>
      <c r="O465" s="47" t="s">
        <v>1891</v>
      </c>
      <c r="P465" s="144"/>
      <c r="Q465" s="144"/>
      <c r="R465" s="144"/>
      <c r="S465" s="144"/>
      <c r="T465" s="47" t="s">
        <v>1891</v>
      </c>
      <c r="U465" s="144"/>
      <c r="V465" s="144"/>
      <c r="W465" s="47" t="s">
        <v>1891</v>
      </c>
      <c r="X465" s="144"/>
      <c r="Y465" s="144"/>
      <c r="Z465" s="47">
        <v>68309007375</v>
      </c>
      <c r="AA465" s="149">
        <v>45365</v>
      </c>
      <c r="AB465" s="47" t="s">
        <v>2871</v>
      </c>
      <c r="AC465" s="47" t="s">
        <v>1892</v>
      </c>
      <c r="AD465" s="47" t="s">
        <v>1893</v>
      </c>
      <c r="AE465" s="144"/>
      <c r="AF465" s="4">
        <v>0</v>
      </c>
      <c r="AG465" s="4">
        <v>0</v>
      </c>
      <c r="AH465" s="4">
        <v>1</v>
      </c>
      <c r="AI465" s="47" t="s">
        <v>3147</v>
      </c>
      <c r="AJ465" s="47" t="s">
        <v>1939</v>
      </c>
      <c r="AK465" s="47">
        <v>1987</v>
      </c>
      <c r="AL465" s="47" t="s">
        <v>3148</v>
      </c>
      <c r="AM465" s="47" t="s">
        <v>1939</v>
      </c>
      <c r="AN465" s="47">
        <v>1991</v>
      </c>
      <c r="AO465" s="47">
        <v>337554087</v>
      </c>
      <c r="AP465" s="144"/>
      <c r="AQ465" s="47">
        <v>337554087</v>
      </c>
      <c r="AR465" s="47">
        <v>185826355</v>
      </c>
      <c r="AS465" s="144"/>
    </row>
    <row r="466" spans="1:45" ht="12.5">
      <c r="A466" s="4">
        <v>461</v>
      </c>
      <c r="B466" s="4" t="s">
        <v>489</v>
      </c>
      <c r="C466" s="4">
        <v>2005656387</v>
      </c>
      <c r="D466" s="4">
        <v>6882955646</v>
      </c>
      <c r="E466" s="147" t="s">
        <v>3149</v>
      </c>
      <c r="F466" s="47" t="s">
        <v>1639</v>
      </c>
      <c r="G466" s="47" t="s">
        <v>1236</v>
      </c>
      <c r="H466" s="68" t="s">
        <v>497</v>
      </c>
      <c r="I466" s="142">
        <v>39940</v>
      </c>
      <c r="J466" s="47" t="s">
        <v>977</v>
      </c>
      <c r="K466" s="47">
        <v>68309002208</v>
      </c>
      <c r="L466" s="47" t="s">
        <v>2491</v>
      </c>
      <c r="M466" s="144"/>
      <c r="N466" s="47" t="s">
        <v>2336</v>
      </c>
      <c r="O466" s="47" t="s">
        <v>1891</v>
      </c>
      <c r="P466" s="144"/>
      <c r="Q466" s="144"/>
      <c r="R466" s="144"/>
      <c r="S466" s="144"/>
      <c r="T466" s="47" t="s">
        <v>1891</v>
      </c>
      <c r="U466" s="144"/>
      <c r="V466" s="144"/>
      <c r="W466" s="47" t="s">
        <v>1891</v>
      </c>
      <c r="X466" s="144"/>
      <c r="Y466" s="144"/>
      <c r="Z466" s="47">
        <v>68309002208</v>
      </c>
      <c r="AA466" s="149">
        <v>45058</v>
      </c>
      <c r="AB466" s="47" t="s">
        <v>2798</v>
      </c>
      <c r="AC466" s="47" t="s">
        <v>1232</v>
      </c>
      <c r="AD466" s="47" t="s">
        <v>2018</v>
      </c>
      <c r="AE466" s="144"/>
      <c r="AF466" s="4">
        <v>0</v>
      </c>
      <c r="AG466" s="4">
        <v>0</v>
      </c>
      <c r="AH466" s="4">
        <v>1</v>
      </c>
      <c r="AI466" s="47" t="s">
        <v>3150</v>
      </c>
      <c r="AJ466" s="47" t="s">
        <v>1934</v>
      </c>
      <c r="AK466" s="47">
        <v>1981</v>
      </c>
      <c r="AL466" s="47" t="s">
        <v>3151</v>
      </c>
      <c r="AM466" s="47" t="s">
        <v>1934</v>
      </c>
      <c r="AN466" s="47">
        <v>1983</v>
      </c>
      <c r="AO466" s="47">
        <v>329764259</v>
      </c>
      <c r="AP466" s="144"/>
      <c r="AQ466" s="47">
        <v>329764259</v>
      </c>
      <c r="AR466" s="47">
        <v>973080320</v>
      </c>
      <c r="AS466" s="144"/>
    </row>
    <row r="467" spans="1:45" ht="12.5">
      <c r="A467" s="4">
        <v>462</v>
      </c>
      <c r="B467" s="4" t="s">
        <v>489</v>
      </c>
      <c r="C467" s="4">
        <v>2008054432</v>
      </c>
      <c r="D467" s="4">
        <v>6812360865</v>
      </c>
      <c r="E467" s="147" t="s">
        <v>3152</v>
      </c>
      <c r="F467" s="47" t="s">
        <v>1640</v>
      </c>
      <c r="G467" s="47" t="s">
        <v>1538</v>
      </c>
      <c r="H467" s="68" t="s">
        <v>498</v>
      </c>
      <c r="I467" s="142">
        <v>40008</v>
      </c>
      <c r="J467" s="47" t="s">
        <v>982</v>
      </c>
      <c r="K467" s="47">
        <v>68209005915</v>
      </c>
      <c r="L467" s="47" t="s">
        <v>1910</v>
      </c>
      <c r="M467" s="144"/>
      <c r="N467" s="47" t="s">
        <v>1890</v>
      </c>
      <c r="O467" s="47" t="s">
        <v>1891</v>
      </c>
      <c r="P467" s="144"/>
      <c r="Q467" s="144"/>
      <c r="R467" s="144"/>
      <c r="S467" s="144"/>
      <c r="T467" s="47" t="s">
        <v>1891</v>
      </c>
      <c r="U467" s="144"/>
      <c r="V467" s="144"/>
      <c r="W467" s="47" t="s">
        <v>1891</v>
      </c>
      <c r="X467" s="144"/>
      <c r="Y467" s="144"/>
      <c r="Z467" s="47">
        <v>68209005915</v>
      </c>
      <c r="AA467" s="149">
        <v>45232</v>
      </c>
      <c r="AB467" s="47" t="s">
        <v>2798</v>
      </c>
      <c r="AC467" s="47" t="s">
        <v>1232</v>
      </c>
      <c r="AD467" s="47" t="s">
        <v>2018</v>
      </c>
      <c r="AE467" s="144"/>
      <c r="AF467" s="4">
        <v>0</v>
      </c>
      <c r="AG467" s="4">
        <v>0</v>
      </c>
      <c r="AH467" s="4">
        <v>1</v>
      </c>
      <c r="AI467" s="47" t="s">
        <v>3153</v>
      </c>
      <c r="AJ467" s="47" t="s">
        <v>2174</v>
      </c>
      <c r="AK467" s="144"/>
      <c r="AL467" s="47" t="s">
        <v>3154</v>
      </c>
      <c r="AM467" s="47" t="s">
        <v>2174</v>
      </c>
      <c r="AN467" s="144"/>
      <c r="AO467" s="47">
        <v>366062492</v>
      </c>
      <c r="AP467" s="144"/>
      <c r="AQ467" s="47">
        <v>366062492</v>
      </c>
      <c r="AR467" s="47">
        <v>347621085</v>
      </c>
      <c r="AS467" s="144"/>
    </row>
    <row r="468" spans="1:45" ht="12.5">
      <c r="A468" s="4">
        <v>463</v>
      </c>
      <c r="B468" s="4" t="s">
        <v>489</v>
      </c>
      <c r="C468" s="4">
        <v>2005781568</v>
      </c>
      <c r="D468" s="4">
        <v>6853172801</v>
      </c>
      <c r="E468" s="147" t="s">
        <v>3155</v>
      </c>
      <c r="F468" s="47" t="s">
        <v>1641</v>
      </c>
      <c r="G468" s="47" t="s">
        <v>1108</v>
      </c>
      <c r="H468" s="68" t="s">
        <v>499</v>
      </c>
      <c r="I468" s="142">
        <v>39824</v>
      </c>
      <c r="J468" s="47" t="s">
        <v>977</v>
      </c>
      <c r="K468" s="47">
        <v>68309003894</v>
      </c>
      <c r="L468" s="47" t="s">
        <v>2302</v>
      </c>
      <c r="M468" s="144"/>
      <c r="N468" s="47" t="s">
        <v>2303</v>
      </c>
      <c r="O468" s="47" t="s">
        <v>1891</v>
      </c>
      <c r="P468" s="144"/>
      <c r="Q468" s="144"/>
      <c r="R468" s="144"/>
      <c r="S468" s="144"/>
      <c r="T468" s="47" t="s">
        <v>1891</v>
      </c>
      <c r="U468" s="144"/>
      <c r="V468" s="144"/>
      <c r="W468" s="47" t="s">
        <v>1891</v>
      </c>
      <c r="X468" s="144"/>
      <c r="Y468" s="144"/>
      <c r="Z468" s="47">
        <v>68309003894</v>
      </c>
      <c r="AA468" s="149">
        <v>45031</v>
      </c>
      <c r="AB468" s="47" t="s">
        <v>2798</v>
      </c>
      <c r="AC468" s="47" t="s">
        <v>1892</v>
      </c>
      <c r="AD468" s="47" t="s">
        <v>1893</v>
      </c>
      <c r="AE468" s="144"/>
      <c r="AF468" s="4">
        <v>0</v>
      </c>
      <c r="AG468" s="4">
        <v>0</v>
      </c>
      <c r="AH468" s="4">
        <v>1</v>
      </c>
      <c r="AI468" s="47" t="s">
        <v>3156</v>
      </c>
      <c r="AJ468" s="47" t="s">
        <v>2009</v>
      </c>
      <c r="AK468" s="47">
        <v>1989</v>
      </c>
      <c r="AL468" s="47" t="s">
        <v>3157</v>
      </c>
      <c r="AM468" s="47" t="s">
        <v>1939</v>
      </c>
      <c r="AN468" s="47">
        <v>1990</v>
      </c>
      <c r="AO468" s="47">
        <v>963695356</v>
      </c>
      <c r="AP468" s="144"/>
      <c r="AQ468" s="47" t="s">
        <v>3158</v>
      </c>
      <c r="AR468" s="47">
        <v>345158533</v>
      </c>
      <c r="AS468" s="144"/>
    </row>
    <row r="469" spans="1:45" ht="12.5">
      <c r="A469" s="4">
        <v>464</v>
      </c>
      <c r="B469" s="4" t="s">
        <v>489</v>
      </c>
      <c r="C469" s="4">
        <v>2001274885</v>
      </c>
      <c r="D469" s="4">
        <v>6802595122</v>
      </c>
      <c r="E469" s="148"/>
      <c r="F469" s="47" t="s">
        <v>1642</v>
      </c>
      <c r="G469" s="47" t="s">
        <v>1108</v>
      </c>
      <c r="H469" s="68" t="s">
        <v>500</v>
      </c>
      <c r="I469" s="142">
        <v>40088</v>
      </c>
      <c r="J469" s="47" t="s">
        <v>977</v>
      </c>
      <c r="K469" s="47">
        <v>68309009880</v>
      </c>
      <c r="L469" s="47" t="s">
        <v>2413</v>
      </c>
      <c r="M469" s="144"/>
      <c r="N469" s="47" t="s">
        <v>2415</v>
      </c>
      <c r="O469" s="47" t="s">
        <v>1891</v>
      </c>
      <c r="P469" s="144"/>
      <c r="Q469" s="144"/>
      <c r="R469" s="144"/>
      <c r="S469" s="144"/>
      <c r="T469" s="47" t="s">
        <v>1891</v>
      </c>
      <c r="U469" s="144"/>
      <c r="V469" s="144"/>
      <c r="W469" s="47" t="s">
        <v>1891</v>
      </c>
      <c r="X469" s="144"/>
      <c r="Y469" s="144"/>
      <c r="Z469" s="47">
        <v>68309009880</v>
      </c>
      <c r="AA469" s="149">
        <v>45426</v>
      </c>
      <c r="AB469" s="47" t="s">
        <v>3159</v>
      </c>
      <c r="AC469" s="47" t="s">
        <v>2410</v>
      </c>
      <c r="AD469" s="317" t="s">
        <v>2025</v>
      </c>
      <c r="AE469" s="318"/>
      <c r="AF469" s="4">
        <v>0</v>
      </c>
      <c r="AG469" s="4">
        <v>0</v>
      </c>
      <c r="AH469" s="4">
        <v>1</v>
      </c>
      <c r="AI469" s="47" t="s">
        <v>3160</v>
      </c>
      <c r="AJ469" s="47" t="s">
        <v>1934</v>
      </c>
      <c r="AK469" s="47">
        <v>1984</v>
      </c>
      <c r="AL469" s="47" t="s">
        <v>3161</v>
      </c>
      <c r="AM469" s="47" t="s">
        <v>1934</v>
      </c>
      <c r="AN469" s="47">
        <v>1992</v>
      </c>
      <c r="AO469" s="47">
        <v>395339571</v>
      </c>
      <c r="AP469" s="144"/>
      <c r="AQ469" s="47">
        <v>342655085</v>
      </c>
      <c r="AR469" s="47">
        <v>342844096</v>
      </c>
      <c r="AS469" s="144"/>
    </row>
    <row r="470" spans="1:45" ht="12.5">
      <c r="A470" s="4">
        <v>465</v>
      </c>
      <c r="B470" s="4" t="s">
        <v>489</v>
      </c>
      <c r="C470" s="4">
        <v>2005644999</v>
      </c>
      <c r="D470" s="4">
        <v>6853172847</v>
      </c>
      <c r="E470" s="147" t="s">
        <v>3162</v>
      </c>
      <c r="F470" s="47" t="s">
        <v>1236</v>
      </c>
      <c r="G470" s="47" t="s">
        <v>1643</v>
      </c>
      <c r="H470" s="68" t="s">
        <v>501</v>
      </c>
      <c r="I470" s="142">
        <v>39956</v>
      </c>
      <c r="J470" s="47" t="s">
        <v>977</v>
      </c>
      <c r="K470" s="47">
        <v>68309006466</v>
      </c>
      <c r="L470" s="47" t="s">
        <v>1899</v>
      </c>
      <c r="M470" s="144"/>
      <c r="N470" s="47" t="s">
        <v>2355</v>
      </c>
      <c r="O470" s="47" t="s">
        <v>1891</v>
      </c>
      <c r="P470" s="144"/>
      <c r="Q470" s="144"/>
      <c r="R470" s="144"/>
      <c r="S470" s="144"/>
      <c r="T470" s="47" t="s">
        <v>1891</v>
      </c>
      <c r="U470" s="144"/>
      <c r="V470" s="144"/>
      <c r="W470" s="47" t="s">
        <v>1891</v>
      </c>
      <c r="X470" s="144"/>
      <c r="Y470" s="144"/>
      <c r="Z470" s="47">
        <v>68309006466</v>
      </c>
      <c r="AA470" s="149">
        <v>45081</v>
      </c>
      <c r="AB470" s="47" t="s">
        <v>2871</v>
      </c>
      <c r="AC470" s="47" t="s">
        <v>2356</v>
      </c>
      <c r="AD470" s="47" t="s">
        <v>1893</v>
      </c>
      <c r="AE470" s="144"/>
      <c r="AF470" s="4">
        <v>0</v>
      </c>
      <c r="AG470" s="4">
        <v>0</v>
      </c>
      <c r="AH470" s="4">
        <v>0</v>
      </c>
      <c r="AI470" s="47" t="s">
        <v>3163</v>
      </c>
      <c r="AJ470" s="47" t="s">
        <v>1939</v>
      </c>
      <c r="AK470" s="47">
        <v>1987</v>
      </c>
      <c r="AL470" s="47" t="s">
        <v>3164</v>
      </c>
      <c r="AM470" s="47" t="s">
        <v>1939</v>
      </c>
      <c r="AN470" s="47">
        <v>1991</v>
      </c>
      <c r="AO470" s="47">
        <v>359112470</v>
      </c>
      <c r="AP470" s="144"/>
      <c r="AQ470" s="47">
        <v>332570480</v>
      </c>
      <c r="AR470" s="47">
        <v>359112470</v>
      </c>
      <c r="AS470" s="144"/>
    </row>
    <row r="471" spans="1:45" ht="12.5">
      <c r="A471" s="4">
        <v>466</v>
      </c>
      <c r="B471" s="4" t="s">
        <v>489</v>
      </c>
      <c r="C471" s="4">
        <v>2004952474</v>
      </c>
      <c r="D471" s="4">
        <v>6850706263</v>
      </c>
      <c r="E471" s="147" t="s">
        <v>3165</v>
      </c>
      <c r="F471" s="47" t="s">
        <v>1170</v>
      </c>
      <c r="G471" s="47" t="s">
        <v>1644</v>
      </c>
      <c r="H471" s="68" t="s">
        <v>502</v>
      </c>
      <c r="I471" s="142">
        <v>39989</v>
      </c>
      <c r="J471" s="47" t="s">
        <v>977</v>
      </c>
      <c r="K471" s="47">
        <v>68309002122</v>
      </c>
      <c r="L471" s="47" t="s">
        <v>2980</v>
      </c>
      <c r="M471" s="144"/>
      <c r="N471" s="47" t="s">
        <v>2398</v>
      </c>
      <c r="O471" s="47" t="s">
        <v>1891</v>
      </c>
      <c r="P471" s="144"/>
      <c r="Q471" s="144"/>
      <c r="R471" s="144"/>
      <c r="S471" s="144"/>
      <c r="T471" s="47" t="s">
        <v>1891</v>
      </c>
      <c r="U471" s="144"/>
      <c r="V471" s="144"/>
      <c r="W471" s="47" t="s">
        <v>1891</v>
      </c>
      <c r="X471" s="144"/>
      <c r="Y471" s="144"/>
      <c r="Z471" s="47">
        <v>68309002122</v>
      </c>
      <c r="AA471" s="149">
        <v>45120</v>
      </c>
      <c r="AB471" s="47" t="s">
        <v>2798</v>
      </c>
      <c r="AC471" s="47" t="s">
        <v>1232</v>
      </c>
      <c r="AD471" s="47" t="s">
        <v>1893</v>
      </c>
      <c r="AE471" s="144"/>
      <c r="AF471" s="4">
        <v>0</v>
      </c>
      <c r="AG471" s="4">
        <v>0</v>
      </c>
      <c r="AH471" s="4">
        <v>1</v>
      </c>
      <c r="AI471" s="47" t="s">
        <v>3166</v>
      </c>
      <c r="AJ471" s="47" t="s">
        <v>1939</v>
      </c>
      <c r="AK471" s="47">
        <v>1979</v>
      </c>
      <c r="AL471" s="47" t="s">
        <v>3167</v>
      </c>
      <c r="AM471" s="47" t="s">
        <v>1939</v>
      </c>
      <c r="AN471" s="47">
        <v>1987</v>
      </c>
      <c r="AO471" s="47">
        <v>798562163</v>
      </c>
      <c r="AP471" s="144"/>
      <c r="AQ471" s="47">
        <v>888286871</v>
      </c>
      <c r="AR471" s="47">
        <v>798562163</v>
      </c>
      <c r="AS471" s="144"/>
    </row>
    <row r="472" spans="1:45" ht="12.5">
      <c r="A472" s="4">
        <v>467</v>
      </c>
      <c r="B472" s="4" t="s">
        <v>489</v>
      </c>
      <c r="C472" s="4">
        <v>2005870870</v>
      </c>
      <c r="D472" s="4">
        <v>6853172805</v>
      </c>
      <c r="E472" s="147" t="s">
        <v>3168</v>
      </c>
      <c r="F472" s="47" t="s">
        <v>1645</v>
      </c>
      <c r="G472" s="47" t="s">
        <v>1355</v>
      </c>
      <c r="H472" s="68" t="s">
        <v>503</v>
      </c>
      <c r="I472" s="142">
        <v>39947</v>
      </c>
      <c r="J472" s="47" t="s">
        <v>982</v>
      </c>
      <c r="K472" s="47">
        <v>68209010393</v>
      </c>
      <c r="L472" s="317" t="s">
        <v>3169</v>
      </c>
      <c r="M472" s="318"/>
      <c r="N472" s="47" t="s">
        <v>2355</v>
      </c>
      <c r="O472" s="47" t="s">
        <v>1891</v>
      </c>
      <c r="P472" s="144"/>
      <c r="Q472" s="144"/>
      <c r="R472" s="144"/>
      <c r="S472" s="144"/>
      <c r="T472" s="47" t="s">
        <v>1891</v>
      </c>
      <c r="U472" s="144"/>
      <c r="V472" s="144"/>
      <c r="W472" s="47" t="s">
        <v>1989</v>
      </c>
      <c r="X472" s="144"/>
      <c r="Y472" s="144"/>
      <c r="Z472" s="47">
        <v>68209010393</v>
      </c>
      <c r="AA472" s="149">
        <v>45081</v>
      </c>
      <c r="AB472" s="47" t="s">
        <v>2798</v>
      </c>
      <c r="AC472" s="47" t="s">
        <v>1917</v>
      </c>
      <c r="AD472" s="47" t="s">
        <v>1893</v>
      </c>
      <c r="AE472" s="144"/>
      <c r="AF472" s="4">
        <v>0</v>
      </c>
      <c r="AG472" s="4">
        <v>0</v>
      </c>
      <c r="AH472" s="4">
        <v>1</v>
      </c>
      <c r="AI472" s="47" t="s">
        <v>3170</v>
      </c>
      <c r="AJ472" s="47" t="s">
        <v>2174</v>
      </c>
      <c r="AK472" s="47">
        <v>1974</v>
      </c>
      <c r="AL472" s="47" t="s">
        <v>3171</v>
      </c>
      <c r="AM472" s="47" t="s">
        <v>2174</v>
      </c>
      <c r="AN472" s="47">
        <v>1989</v>
      </c>
      <c r="AO472" s="47">
        <v>333762807</v>
      </c>
      <c r="AP472" s="144"/>
      <c r="AQ472" s="47">
        <v>383026024</v>
      </c>
      <c r="AR472" s="47" t="s">
        <v>3172</v>
      </c>
      <c r="AS472" s="144"/>
    </row>
    <row r="473" spans="1:45" ht="12.5">
      <c r="A473" s="4">
        <v>468</v>
      </c>
      <c r="B473" s="4" t="s">
        <v>489</v>
      </c>
      <c r="C473" s="4">
        <v>2004927388</v>
      </c>
      <c r="D473" s="4">
        <v>6884336842</v>
      </c>
      <c r="E473" s="147" t="s">
        <v>3173</v>
      </c>
      <c r="F473" s="47" t="s">
        <v>1646</v>
      </c>
      <c r="G473" s="47" t="s">
        <v>1117</v>
      </c>
      <c r="H473" s="68" t="s">
        <v>504</v>
      </c>
      <c r="I473" s="142">
        <v>40064</v>
      </c>
      <c r="J473" s="47" t="s">
        <v>977</v>
      </c>
      <c r="K473" s="47">
        <v>68309013885</v>
      </c>
      <c r="L473" s="47" t="s">
        <v>3174</v>
      </c>
      <c r="M473" s="144"/>
      <c r="N473" s="47" t="s">
        <v>2309</v>
      </c>
      <c r="O473" s="47" t="s">
        <v>1891</v>
      </c>
      <c r="P473" s="144"/>
      <c r="Q473" s="144"/>
      <c r="R473" s="144"/>
      <c r="S473" s="144"/>
      <c r="T473" s="47" t="s">
        <v>1891</v>
      </c>
      <c r="U473" s="144"/>
      <c r="V473" s="144"/>
      <c r="W473" s="47" t="s">
        <v>2310</v>
      </c>
      <c r="X473" s="144"/>
      <c r="Y473" s="144"/>
      <c r="Z473" s="47">
        <v>68309013885</v>
      </c>
      <c r="AA473" s="149">
        <v>45266</v>
      </c>
      <c r="AB473" s="47" t="s">
        <v>2798</v>
      </c>
      <c r="AC473" s="47" t="s">
        <v>2247</v>
      </c>
      <c r="AD473" s="47" t="s">
        <v>1893</v>
      </c>
      <c r="AE473" s="144"/>
      <c r="AF473" s="4">
        <v>0</v>
      </c>
      <c r="AG473" s="4">
        <v>0</v>
      </c>
      <c r="AH473" s="4">
        <v>1</v>
      </c>
      <c r="AI473" s="47" t="s">
        <v>2441</v>
      </c>
      <c r="AJ473" s="144"/>
      <c r="AK473" s="144"/>
      <c r="AL473" s="47" t="s">
        <v>3175</v>
      </c>
      <c r="AM473" s="47" t="s">
        <v>3176</v>
      </c>
      <c r="AN473" s="47">
        <v>1983</v>
      </c>
      <c r="AO473" s="47">
        <v>396664616</v>
      </c>
      <c r="AP473" s="144"/>
      <c r="AQ473" s="144"/>
      <c r="AR473" s="144"/>
      <c r="AS473" s="144"/>
    </row>
    <row r="474" spans="1:45" ht="12.5">
      <c r="A474" s="4">
        <v>469</v>
      </c>
      <c r="B474" s="4" t="s">
        <v>489</v>
      </c>
      <c r="C474" s="4">
        <v>2005647039</v>
      </c>
      <c r="D474" s="4">
        <v>6804012306</v>
      </c>
      <c r="E474" s="147" t="s">
        <v>3177</v>
      </c>
      <c r="F474" s="47" t="s">
        <v>1647</v>
      </c>
      <c r="G474" s="47" t="s">
        <v>1648</v>
      </c>
      <c r="H474" s="68" t="s">
        <v>505</v>
      </c>
      <c r="I474" s="142">
        <v>40036</v>
      </c>
      <c r="J474" s="47" t="s">
        <v>977</v>
      </c>
      <c r="K474" s="47">
        <v>68309001900</v>
      </c>
      <c r="L474" s="317" t="s">
        <v>3178</v>
      </c>
      <c r="M474" s="318"/>
      <c r="N474" s="47" t="s">
        <v>2303</v>
      </c>
      <c r="O474" s="47" t="s">
        <v>1891</v>
      </c>
      <c r="P474" s="144"/>
      <c r="Q474" s="144"/>
      <c r="R474" s="144"/>
      <c r="S474" s="144"/>
      <c r="T474" s="47" t="s">
        <v>1891</v>
      </c>
      <c r="U474" s="144"/>
      <c r="V474" s="144"/>
      <c r="W474" s="47" t="s">
        <v>1891</v>
      </c>
      <c r="X474" s="144"/>
      <c r="Y474" s="144"/>
      <c r="Z474" s="47">
        <v>68309001900</v>
      </c>
      <c r="AA474" s="149">
        <v>45362</v>
      </c>
      <c r="AB474" s="47" t="s">
        <v>2871</v>
      </c>
      <c r="AC474" s="47" t="s">
        <v>1892</v>
      </c>
      <c r="AD474" s="47" t="s">
        <v>1893</v>
      </c>
      <c r="AE474" s="144"/>
      <c r="AF474" s="4">
        <v>0</v>
      </c>
      <c r="AG474" s="4">
        <v>0</v>
      </c>
      <c r="AH474" s="4">
        <v>0</v>
      </c>
      <c r="AI474" s="47" t="s">
        <v>1526</v>
      </c>
      <c r="AJ474" s="47" t="s">
        <v>1939</v>
      </c>
      <c r="AK474" s="47">
        <v>1978</v>
      </c>
      <c r="AL474" s="47" t="s">
        <v>3179</v>
      </c>
      <c r="AM474" s="47" t="s">
        <v>1939</v>
      </c>
      <c r="AN474" s="47">
        <v>1982</v>
      </c>
      <c r="AO474" s="47">
        <v>359435930</v>
      </c>
      <c r="AP474" s="144"/>
      <c r="AQ474" s="144"/>
      <c r="AR474" s="47">
        <v>367423407</v>
      </c>
      <c r="AS474" s="144"/>
    </row>
    <row r="475" spans="1:45" ht="12.5">
      <c r="A475" s="4">
        <v>470</v>
      </c>
      <c r="B475" s="4" t="s">
        <v>489</v>
      </c>
      <c r="C475" s="4">
        <v>2005872980</v>
      </c>
      <c r="D475" s="4">
        <v>6801736572</v>
      </c>
      <c r="E475" s="147" t="s">
        <v>3180</v>
      </c>
      <c r="F475" s="47" t="s">
        <v>1649</v>
      </c>
      <c r="G475" s="47" t="s">
        <v>1251</v>
      </c>
      <c r="H475" s="68" t="s">
        <v>506</v>
      </c>
      <c r="I475" s="143">
        <v>40157</v>
      </c>
      <c r="J475" s="47" t="s">
        <v>977</v>
      </c>
      <c r="K475" s="47">
        <v>68309010379</v>
      </c>
      <c r="L475" s="47" t="s">
        <v>2513</v>
      </c>
      <c r="M475" s="144"/>
      <c r="N475" s="47" t="s">
        <v>2388</v>
      </c>
      <c r="O475" s="47" t="s">
        <v>1891</v>
      </c>
      <c r="P475" s="144"/>
      <c r="Q475" s="144"/>
      <c r="R475" s="144"/>
      <c r="S475" s="144"/>
      <c r="T475" s="47" t="s">
        <v>1891</v>
      </c>
      <c r="U475" s="144"/>
      <c r="V475" s="144"/>
      <c r="W475" s="47" t="s">
        <v>1891</v>
      </c>
      <c r="X475" s="144"/>
      <c r="Y475" s="144"/>
      <c r="Z475" s="47">
        <v>68309010379</v>
      </c>
      <c r="AA475" s="149">
        <v>45317</v>
      </c>
      <c r="AB475" s="47" t="s">
        <v>2798</v>
      </c>
      <c r="AC475" s="47" t="s">
        <v>1892</v>
      </c>
      <c r="AD475" s="47" t="s">
        <v>1893</v>
      </c>
      <c r="AE475" s="144"/>
      <c r="AF475" s="4">
        <v>0</v>
      </c>
      <c r="AG475" s="4">
        <v>0</v>
      </c>
      <c r="AH475" s="4">
        <v>1</v>
      </c>
      <c r="AI475" s="47" t="s">
        <v>3181</v>
      </c>
      <c r="AJ475" s="47" t="s">
        <v>3182</v>
      </c>
      <c r="AK475" s="47">
        <v>1983</v>
      </c>
      <c r="AL475" s="47" t="s">
        <v>3183</v>
      </c>
      <c r="AM475" s="47" t="s">
        <v>1939</v>
      </c>
      <c r="AN475" s="47">
        <v>1985</v>
      </c>
      <c r="AO475" s="47">
        <v>856551003</v>
      </c>
      <c r="AP475" s="144"/>
      <c r="AQ475" s="47">
        <v>343993419</v>
      </c>
      <c r="AR475" s="47">
        <v>856551003</v>
      </c>
      <c r="AS475" s="144"/>
    </row>
    <row r="476" spans="1:45" ht="12.5">
      <c r="A476" s="4">
        <v>471</v>
      </c>
      <c r="B476" s="4" t="s">
        <v>489</v>
      </c>
      <c r="C476" s="4">
        <v>2005656405</v>
      </c>
      <c r="D476" s="4">
        <v>6884336843</v>
      </c>
      <c r="E476" s="147" t="s">
        <v>3184</v>
      </c>
      <c r="F476" s="47" t="s">
        <v>1650</v>
      </c>
      <c r="G476" s="47" t="s">
        <v>1285</v>
      </c>
      <c r="H476" s="68" t="s">
        <v>507</v>
      </c>
      <c r="I476" s="142">
        <v>40049</v>
      </c>
      <c r="J476" s="47" t="s">
        <v>977</v>
      </c>
      <c r="K476" s="47">
        <v>68309003245</v>
      </c>
      <c r="L476" s="47" t="s">
        <v>3185</v>
      </c>
      <c r="M476" s="144"/>
      <c r="N476" s="47" t="s">
        <v>2446</v>
      </c>
      <c r="O476" s="47" t="s">
        <v>1891</v>
      </c>
      <c r="P476" s="144"/>
      <c r="Q476" s="144"/>
      <c r="R476" s="144"/>
      <c r="S476" s="144"/>
      <c r="T476" s="47" t="s">
        <v>1891</v>
      </c>
      <c r="U476" s="144"/>
      <c r="V476" s="144"/>
      <c r="W476" s="47" t="s">
        <v>3185</v>
      </c>
      <c r="X476" s="144"/>
      <c r="Y476" s="144"/>
      <c r="Z476" s="47">
        <v>68309003245</v>
      </c>
      <c r="AA476" s="150">
        <v>45271</v>
      </c>
      <c r="AB476" s="47" t="s">
        <v>2798</v>
      </c>
      <c r="AC476" s="47" t="s">
        <v>2356</v>
      </c>
      <c r="AD476" s="47" t="s">
        <v>2018</v>
      </c>
      <c r="AE476" s="144"/>
      <c r="AF476" s="4">
        <v>0</v>
      </c>
      <c r="AG476" s="4">
        <v>0</v>
      </c>
      <c r="AH476" s="4">
        <v>1</v>
      </c>
      <c r="AI476" s="47" t="s">
        <v>3186</v>
      </c>
      <c r="AJ476" s="47" t="s">
        <v>1934</v>
      </c>
      <c r="AK476" s="47">
        <v>1982</v>
      </c>
      <c r="AL476" s="47" t="s">
        <v>3187</v>
      </c>
      <c r="AM476" s="47" t="s">
        <v>1934</v>
      </c>
      <c r="AN476" s="47">
        <v>1984</v>
      </c>
      <c r="AO476" s="47">
        <v>337378054</v>
      </c>
      <c r="AP476" s="144"/>
      <c r="AQ476" s="47">
        <v>337378054</v>
      </c>
      <c r="AR476" s="47">
        <v>359062254</v>
      </c>
      <c r="AS476" s="144"/>
    </row>
    <row r="477" spans="1:45" ht="12.5">
      <c r="A477" s="4">
        <v>472</v>
      </c>
      <c r="B477" s="4" t="s">
        <v>489</v>
      </c>
      <c r="C477" s="4">
        <v>2004951101</v>
      </c>
      <c r="D477" s="4">
        <v>6853762746</v>
      </c>
      <c r="E477" s="147" t="s">
        <v>3188</v>
      </c>
      <c r="F477" s="47" t="s">
        <v>1651</v>
      </c>
      <c r="G477" s="47" t="s">
        <v>1652</v>
      </c>
      <c r="H477" s="68" t="s">
        <v>508</v>
      </c>
      <c r="I477" s="142">
        <v>40091</v>
      </c>
      <c r="J477" s="47" t="s">
        <v>977</v>
      </c>
      <c r="K477" s="47">
        <v>68309003528</v>
      </c>
      <c r="L477" s="47" t="s">
        <v>2980</v>
      </c>
      <c r="M477" s="144"/>
      <c r="N477" s="47" t="s">
        <v>2398</v>
      </c>
      <c r="O477" s="47" t="s">
        <v>1891</v>
      </c>
      <c r="P477" s="144"/>
      <c r="Q477" s="144"/>
      <c r="R477" s="144"/>
      <c r="S477" s="144"/>
      <c r="T477" s="47" t="s">
        <v>1891</v>
      </c>
      <c r="U477" s="144"/>
      <c r="V477" s="144"/>
      <c r="W477" s="47" t="s">
        <v>1891</v>
      </c>
      <c r="X477" s="144"/>
      <c r="Y477" s="144"/>
      <c r="Z477" s="47">
        <v>68309003528</v>
      </c>
      <c r="AA477" s="149">
        <v>45390</v>
      </c>
      <c r="AB477" s="47" t="s">
        <v>3189</v>
      </c>
      <c r="AC477" s="47" t="s">
        <v>1232</v>
      </c>
      <c r="AD477" s="47" t="s">
        <v>1893</v>
      </c>
      <c r="AE477" s="144"/>
      <c r="AF477" s="4">
        <v>0</v>
      </c>
      <c r="AG477" s="4">
        <v>0</v>
      </c>
      <c r="AH477" s="4">
        <v>1</v>
      </c>
      <c r="AI477" s="47" t="s">
        <v>3190</v>
      </c>
      <c r="AJ477" s="47" t="s">
        <v>1939</v>
      </c>
      <c r="AK477" s="47">
        <v>1977</v>
      </c>
      <c r="AL477" s="47" t="s">
        <v>3191</v>
      </c>
      <c r="AM477" s="47" t="s">
        <v>1939</v>
      </c>
      <c r="AN477" s="47">
        <v>1978</v>
      </c>
      <c r="AO477" s="47">
        <v>367597460</v>
      </c>
      <c r="AP477" s="144"/>
      <c r="AQ477" s="47">
        <v>356383946</v>
      </c>
      <c r="AR477" s="47">
        <v>367597460</v>
      </c>
      <c r="AS477" s="144"/>
    </row>
    <row r="478" spans="1:45" ht="12.5">
      <c r="A478" s="4">
        <v>473</v>
      </c>
      <c r="B478" s="4" t="s">
        <v>489</v>
      </c>
      <c r="C478" s="4">
        <v>2005874770</v>
      </c>
      <c r="D478" s="4">
        <v>6865202378</v>
      </c>
      <c r="E478" s="147" t="s">
        <v>3192</v>
      </c>
      <c r="F478" s="47" t="s">
        <v>1328</v>
      </c>
      <c r="G478" s="47" t="s">
        <v>1022</v>
      </c>
      <c r="H478" s="68" t="s">
        <v>509</v>
      </c>
      <c r="I478" s="142">
        <v>39823</v>
      </c>
      <c r="J478" s="47" t="s">
        <v>977</v>
      </c>
      <c r="K478" s="47">
        <v>68309002290</v>
      </c>
      <c r="L478" s="47" t="s">
        <v>2685</v>
      </c>
      <c r="M478" s="144"/>
      <c r="N478" s="47" t="s">
        <v>2303</v>
      </c>
      <c r="O478" s="47" t="s">
        <v>1891</v>
      </c>
      <c r="P478" s="144"/>
      <c r="Q478" s="144"/>
      <c r="R478" s="144"/>
      <c r="S478" s="144"/>
      <c r="T478" s="47" t="s">
        <v>1891</v>
      </c>
      <c r="U478" s="144"/>
      <c r="V478" s="144"/>
      <c r="W478" s="47" t="s">
        <v>1891</v>
      </c>
      <c r="X478" s="144"/>
      <c r="Y478" s="144"/>
      <c r="Z478" s="47">
        <v>68309002290</v>
      </c>
      <c r="AA478" s="149">
        <v>45081</v>
      </c>
      <c r="AB478" s="47" t="s">
        <v>2798</v>
      </c>
      <c r="AC478" s="47" t="s">
        <v>1892</v>
      </c>
      <c r="AD478" s="47" t="s">
        <v>1893</v>
      </c>
      <c r="AE478" s="144"/>
      <c r="AF478" s="4">
        <v>0</v>
      </c>
      <c r="AG478" s="4">
        <v>0</v>
      </c>
      <c r="AH478" s="4">
        <v>1</v>
      </c>
      <c r="AI478" s="47" t="s">
        <v>429</v>
      </c>
      <c r="AJ478" s="47" t="s">
        <v>3193</v>
      </c>
      <c r="AK478" s="47">
        <v>1980</v>
      </c>
      <c r="AL478" s="47" t="s">
        <v>3194</v>
      </c>
      <c r="AM478" s="47" t="s">
        <v>1939</v>
      </c>
      <c r="AN478" s="47">
        <v>1989</v>
      </c>
      <c r="AO478" s="47">
        <v>357282480</v>
      </c>
      <c r="AP478" s="144"/>
      <c r="AQ478" s="47">
        <v>394036832</v>
      </c>
      <c r="AR478" s="47">
        <v>357282480</v>
      </c>
      <c r="AS478" s="144"/>
    </row>
    <row r="479" spans="1:45" ht="12.5">
      <c r="A479" s="4">
        <v>474</v>
      </c>
      <c r="B479" s="4" t="s">
        <v>489</v>
      </c>
      <c r="C479" s="4">
        <v>2008054634</v>
      </c>
      <c r="D479" s="4">
        <v>6858041670</v>
      </c>
      <c r="E479" s="147" t="s">
        <v>3195</v>
      </c>
      <c r="F479" s="47" t="s">
        <v>1462</v>
      </c>
      <c r="G479" s="47" t="s">
        <v>1653</v>
      </c>
      <c r="H479" s="68" t="s">
        <v>510</v>
      </c>
      <c r="I479" s="142">
        <v>39861</v>
      </c>
      <c r="J479" s="47" t="s">
        <v>977</v>
      </c>
      <c r="K479" s="47">
        <v>68309004985</v>
      </c>
      <c r="L479" s="47" t="s">
        <v>1986</v>
      </c>
      <c r="M479" s="144"/>
      <c r="N479" s="47" t="s">
        <v>1895</v>
      </c>
      <c r="O479" s="47" t="s">
        <v>1891</v>
      </c>
      <c r="P479" s="144"/>
      <c r="Q479" s="144"/>
      <c r="R479" s="144"/>
      <c r="S479" s="144"/>
      <c r="T479" s="47" t="s">
        <v>1891</v>
      </c>
      <c r="U479" s="144"/>
      <c r="V479" s="144"/>
      <c r="W479" s="47" t="s">
        <v>1986</v>
      </c>
      <c r="X479" s="144"/>
      <c r="Y479" s="144"/>
      <c r="Z479" s="47">
        <v>68309004985</v>
      </c>
      <c r="AA479" s="149">
        <v>45000</v>
      </c>
      <c r="AB479" s="47" t="s">
        <v>2798</v>
      </c>
      <c r="AC479" s="47" t="s">
        <v>1232</v>
      </c>
      <c r="AD479" s="47" t="s">
        <v>2018</v>
      </c>
      <c r="AE479" s="144"/>
      <c r="AF479" s="4">
        <v>0</v>
      </c>
      <c r="AG479" s="4">
        <v>0</v>
      </c>
      <c r="AH479" s="4">
        <v>1</v>
      </c>
      <c r="AI479" s="47" t="s">
        <v>3196</v>
      </c>
      <c r="AJ479" s="47" t="s">
        <v>2174</v>
      </c>
      <c r="AK479" s="144"/>
      <c r="AL479" s="47" t="s">
        <v>3197</v>
      </c>
      <c r="AM479" s="47" t="s">
        <v>2174</v>
      </c>
      <c r="AN479" s="144"/>
      <c r="AO479" s="47">
        <v>334290659</v>
      </c>
      <c r="AP479" s="144"/>
      <c r="AQ479" s="47">
        <v>329263974</v>
      </c>
      <c r="AR479" s="47">
        <v>334290659</v>
      </c>
      <c r="AS479" s="144"/>
    </row>
    <row r="480" spans="1:45" ht="12.5">
      <c r="A480" s="4">
        <v>475</v>
      </c>
      <c r="B480" s="4" t="s">
        <v>489</v>
      </c>
      <c r="C480" s="4">
        <v>2007294881</v>
      </c>
      <c r="D480" s="4">
        <v>6884336844</v>
      </c>
      <c r="E480" s="147" t="s">
        <v>3198</v>
      </c>
      <c r="F480" s="47" t="s">
        <v>1654</v>
      </c>
      <c r="G480" s="47" t="s">
        <v>1076</v>
      </c>
      <c r="H480" s="68" t="s">
        <v>511</v>
      </c>
      <c r="I480" s="142">
        <v>39914</v>
      </c>
      <c r="J480" s="47" t="s">
        <v>977</v>
      </c>
      <c r="K480" s="47">
        <v>68309013076</v>
      </c>
      <c r="L480" s="47" t="s">
        <v>1932</v>
      </c>
      <c r="M480" s="144"/>
      <c r="N480" s="47" t="s">
        <v>1897</v>
      </c>
      <c r="O480" s="47" t="s">
        <v>1891</v>
      </c>
      <c r="P480" s="144"/>
      <c r="Q480" s="144"/>
      <c r="R480" s="144"/>
      <c r="S480" s="144"/>
      <c r="T480" s="47" t="s">
        <v>1891</v>
      </c>
      <c r="U480" s="144"/>
      <c r="V480" s="144"/>
      <c r="W480" s="47" t="s">
        <v>1891</v>
      </c>
      <c r="X480" s="144"/>
      <c r="Y480" s="144"/>
      <c r="Z480" s="47">
        <v>68309013076</v>
      </c>
      <c r="AA480" s="149">
        <v>45077</v>
      </c>
      <c r="AB480" s="47" t="s">
        <v>3199</v>
      </c>
      <c r="AC480" s="47" t="s">
        <v>1232</v>
      </c>
      <c r="AD480" s="317" t="s">
        <v>2025</v>
      </c>
      <c r="AE480" s="318"/>
      <c r="AF480" s="4">
        <v>1</v>
      </c>
      <c r="AG480" s="4">
        <v>0</v>
      </c>
      <c r="AH480" s="4">
        <v>1</v>
      </c>
      <c r="AI480" s="47" t="s">
        <v>1961</v>
      </c>
      <c r="AJ480" s="47" t="s">
        <v>1939</v>
      </c>
      <c r="AK480" s="47">
        <v>1986</v>
      </c>
      <c r="AL480" s="47" t="s">
        <v>3200</v>
      </c>
      <c r="AM480" s="47" t="s">
        <v>1939</v>
      </c>
      <c r="AN480" s="47">
        <v>1987</v>
      </c>
      <c r="AO480" s="47">
        <v>332000412</v>
      </c>
      <c r="AP480" s="144"/>
      <c r="AQ480" s="47">
        <v>975113437</v>
      </c>
      <c r="AR480" s="47">
        <v>333311454</v>
      </c>
      <c r="AS480" s="144"/>
    </row>
    <row r="481" spans="1:45" ht="12.5">
      <c r="A481" s="4">
        <v>476</v>
      </c>
      <c r="B481" s="4" t="s">
        <v>489</v>
      </c>
      <c r="C481" s="4">
        <v>2004950418</v>
      </c>
      <c r="D481" s="4">
        <v>6850697430</v>
      </c>
      <c r="E481" s="147" t="s">
        <v>3201</v>
      </c>
      <c r="F481" s="47" t="s">
        <v>1655</v>
      </c>
      <c r="G481" s="47" t="s">
        <v>1028</v>
      </c>
      <c r="H481" s="68" t="s">
        <v>512</v>
      </c>
      <c r="I481" s="142">
        <v>39911</v>
      </c>
      <c r="J481" s="47" t="s">
        <v>977</v>
      </c>
      <c r="K481" s="47">
        <v>68309012669</v>
      </c>
      <c r="L481" s="47" t="s">
        <v>2449</v>
      </c>
      <c r="M481" s="144"/>
      <c r="N481" s="47" t="s">
        <v>2309</v>
      </c>
      <c r="O481" s="47" t="s">
        <v>1891</v>
      </c>
      <c r="P481" s="144"/>
      <c r="Q481" s="144"/>
      <c r="R481" s="144"/>
      <c r="S481" s="144"/>
      <c r="T481" s="47" t="s">
        <v>1891</v>
      </c>
      <c r="U481" s="144"/>
      <c r="V481" s="144"/>
      <c r="W481" s="47" t="s">
        <v>3202</v>
      </c>
      <c r="X481" s="144"/>
      <c r="Y481" s="144"/>
      <c r="Z481" s="47">
        <v>68309012669</v>
      </c>
      <c r="AA481" s="149">
        <v>45337</v>
      </c>
      <c r="AB481" s="47" t="s">
        <v>2906</v>
      </c>
      <c r="AC481" s="47" t="s">
        <v>2247</v>
      </c>
      <c r="AD481" s="47" t="s">
        <v>1893</v>
      </c>
      <c r="AE481" s="144"/>
      <c r="AF481" s="4">
        <v>0</v>
      </c>
      <c r="AG481" s="4">
        <v>0</v>
      </c>
      <c r="AH481" s="4">
        <v>1</v>
      </c>
      <c r="AI481" s="47" t="s">
        <v>3203</v>
      </c>
      <c r="AJ481" s="47" t="s">
        <v>1939</v>
      </c>
      <c r="AK481" s="47">
        <v>1983</v>
      </c>
      <c r="AL481" s="47" t="s">
        <v>3204</v>
      </c>
      <c r="AM481" s="47" t="s">
        <v>1939</v>
      </c>
      <c r="AN481" s="47">
        <v>1984</v>
      </c>
      <c r="AO481" s="47">
        <v>327649549</v>
      </c>
      <c r="AP481" s="144"/>
      <c r="AQ481" s="47">
        <v>982839075</v>
      </c>
      <c r="AR481" s="47">
        <v>399045308</v>
      </c>
      <c r="AS481" s="144"/>
    </row>
    <row r="482" spans="1:45" ht="12.5">
      <c r="A482" s="4">
        <v>477</v>
      </c>
      <c r="B482" s="4" t="s">
        <v>489</v>
      </c>
      <c r="C482" s="4">
        <v>2004951672</v>
      </c>
      <c r="D482" s="4">
        <v>6850705887</v>
      </c>
      <c r="E482" s="147" t="s">
        <v>3205</v>
      </c>
      <c r="F482" s="47" t="s">
        <v>1656</v>
      </c>
      <c r="G482" s="47" t="s">
        <v>1030</v>
      </c>
      <c r="H482" s="68" t="s">
        <v>513</v>
      </c>
      <c r="I482" s="142">
        <v>39988</v>
      </c>
      <c r="J482" s="47" t="s">
        <v>977</v>
      </c>
      <c r="K482" s="47">
        <v>68309010113</v>
      </c>
      <c r="L482" s="47" t="s">
        <v>3206</v>
      </c>
      <c r="M482" s="144"/>
      <c r="N482" s="47" t="s">
        <v>2309</v>
      </c>
      <c r="O482" s="47" t="s">
        <v>1891</v>
      </c>
      <c r="P482" s="144"/>
      <c r="Q482" s="144"/>
      <c r="R482" s="144"/>
      <c r="S482" s="144"/>
      <c r="T482" s="47" t="s">
        <v>1891</v>
      </c>
      <c r="U482" s="144"/>
      <c r="V482" s="144"/>
      <c r="W482" s="47" t="s">
        <v>1891</v>
      </c>
      <c r="X482" s="144"/>
      <c r="Y482" s="144"/>
      <c r="Z482" s="47">
        <v>68309010113</v>
      </c>
      <c r="AA482" s="149">
        <v>45120</v>
      </c>
      <c r="AB482" s="47" t="s">
        <v>2778</v>
      </c>
      <c r="AC482" s="47" t="s">
        <v>1937</v>
      </c>
      <c r="AD482" s="47" t="s">
        <v>1893</v>
      </c>
      <c r="AE482" s="144"/>
      <c r="AF482" s="4">
        <v>0</v>
      </c>
      <c r="AG482" s="4">
        <v>0</v>
      </c>
      <c r="AH482" s="4">
        <v>1</v>
      </c>
      <c r="AI482" s="47" t="s">
        <v>3207</v>
      </c>
      <c r="AJ482" s="47" t="s">
        <v>1939</v>
      </c>
      <c r="AK482" s="47">
        <v>1964</v>
      </c>
      <c r="AL482" s="47" t="s">
        <v>2104</v>
      </c>
      <c r="AM482" s="47" t="s">
        <v>1939</v>
      </c>
      <c r="AN482" s="47">
        <v>1968</v>
      </c>
      <c r="AO482" s="47">
        <v>356958940</v>
      </c>
      <c r="AP482" s="144"/>
      <c r="AQ482" s="47">
        <v>384710367</v>
      </c>
      <c r="AR482" s="47">
        <v>356958940</v>
      </c>
      <c r="AS482" s="144"/>
    </row>
    <row r="483" spans="1:45" ht="12.5">
      <c r="A483" s="4">
        <v>478</v>
      </c>
      <c r="B483" s="4" t="s">
        <v>489</v>
      </c>
      <c r="C483" s="4">
        <v>2004950265</v>
      </c>
      <c r="D483" s="4">
        <v>6848687574</v>
      </c>
      <c r="E483" s="147" t="s">
        <v>3208</v>
      </c>
      <c r="F483" s="47" t="s">
        <v>1657</v>
      </c>
      <c r="G483" s="47" t="s">
        <v>1486</v>
      </c>
      <c r="H483" s="68" t="s">
        <v>514</v>
      </c>
      <c r="I483" s="142">
        <v>40001</v>
      </c>
      <c r="J483" s="47" t="s">
        <v>977</v>
      </c>
      <c r="K483" s="47">
        <v>68309001005</v>
      </c>
      <c r="L483" s="47" t="s">
        <v>3209</v>
      </c>
      <c r="M483" s="144"/>
      <c r="N483" s="47" t="s">
        <v>2588</v>
      </c>
      <c r="O483" s="47" t="s">
        <v>1891</v>
      </c>
      <c r="P483" s="144"/>
      <c r="Q483" s="144"/>
      <c r="R483" s="144"/>
      <c r="S483" s="144"/>
      <c r="T483" s="47" t="s">
        <v>1891</v>
      </c>
      <c r="U483" s="144"/>
      <c r="V483" s="144"/>
      <c r="W483" s="47" t="s">
        <v>2310</v>
      </c>
      <c r="X483" s="144"/>
      <c r="Y483" s="144"/>
      <c r="Z483" s="47">
        <v>68309001005</v>
      </c>
      <c r="AA483" s="149">
        <v>45160</v>
      </c>
      <c r="AB483" s="47" t="s">
        <v>2778</v>
      </c>
      <c r="AC483" s="47" t="s">
        <v>1920</v>
      </c>
      <c r="AD483" s="47" t="s">
        <v>1893</v>
      </c>
      <c r="AE483" s="144"/>
      <c r="AF483" s="4">
        <v>0</v>
      </c>
      <c r="AG483" s="4">
        <v>0</v>
      </c>
      <c r="AH483" s="4">
        <v>1</v>
      </c>
      <c r="AI483" s="47" t="s">
        <v>3210</v>
      </c>
      <c r="AJ483" s="47" t="s">
        <v>1939</v>
      </c>
      <c r="AK483" s="47">
        <v>1968</v>
      </c>
      <c r="AL483" s="47" t="s">
        <v>3211</v>
      </c>
      <c r="AM483" s="47" t="s">
        <v>1939</v>
      </c>
      <c r="AN483" s="47">
        <v>1971</v>
      </c>
      <c r="AO483" s="47">
        <v>976010524</v>
      </c>
      <c r="AP483" s="144"/>
      <c r="AQ483" s="47">
        <v>976010524</v>
      </c>
      <c r="AR483" s="47">
        <v>388152740</v>
      </c>
      <c r="AS483" s="144"/>
    </row>
    <row r="484" spans="1:45" ht="12.5">
      <c r="A484" s="4">
        <v>479</v>
      </c>
      <c r="B484" s="4" t="s">
        <v>489</v>
      </c>
      <c r="C484" s="4">
        <v>2001272220</v>
      </c>
      <c r="D484" s="4">
        <v>6853976532</v>
      </c>
      <c r="E484" s="147" t="s">
        <v>3212</v>
      </c>
      <c r="F484" s="47" t="s">
        <v>1658</v>
      </c>
      <c r="G484" s="47" t="s">
        <v>1659</v>
      </c>
      <c r="H484" s="68" t="s">
        <v>515</v>
      </c>
      <c r="I484" s="142">
        <v>40095</v>
      </c>
      <c r="J484" s="47" t="s">
        <v>977</v>
      </c>
      <c r="K484" s="47">
        <v>68309004487</v>
      </c>
      <c r="L484" s="47" t="s">
        <v>2595</v>
      </c>
      <c r="M484" s="144"/>
      <c r="N484" s="47" t="s">
        <v>2328</v>
      </c>
      <c r="O484" s="47" t="s">
        <v>1891</v>
      </c>
      <c r="P484" s="144"/>
      <c r="Q484" s="144"/>
      <c r="R484" s="144"/>
      <c r="S484" s="144"/>
      <c r="T484" s="47" t="s">
        <v>1891</v>
      </c>
      <c r="U484" s="144"/>
      <c r="V484" s="144"/>
      <c r="W484" s="47" t="s">
        <v>1891</v>
      </c>
      <c r="X484" s="144"/>
      <c r="Y484" s="144"/>
      <c r="Z484" s="47">
        <v>68309004487</v>
      </c>
      <c r="AA484" s="149">
        <v>45404</v>
      </c>
      <c r="AB484" s="47" t="s">
        <v>2813</v>
      </c>
      <c r="AC484" s="47" t="s">
        <v>2410</v>
      </c>
      <c r="AD484" s="317" t="s">
        <v>2025</v>
      </c>
      <c r="AE484" s="318"/>
      <c r="AF484" s="4">
        <v>0</v>
      </c>
      <c r="AG484" s="4">
        <v>0</v>
      </c>
      <c r="AH484" s="4">
        <v>1</v>
      </c>
      <c r="AI484" s="47" t="s">
        <v>3213</v>
      </c>
      <c r="AJ484" s="47" t="s">
        <v>1934</v>
      </c>
      <c r="AK484" s="47">
        <v>1989</v>
      </c>
      <c r="AL484" s="47" t="s">
        <v>3214</v>
      </c>
      <c r="AM484" s="47" t="s">
        <v>1934</v>
      </c>
      <c r="AN484" s="47">
        <v>1991</v>
      </c>
      <c r="AO484" s="47">
        <v>985908629</v>
      </c>
      <c r="AP484" s="144"/>
      <c r="AQ484" s="47">
        <v>368547297</v>
      </c>
      <c r="AR484" s="47">
        <v>985908629</v>
      </c>
      <c r="AS484" s="144"/>
    </row>
    <row r="485" spans="1:45" ht="12.5">
      <c r="A485" s="4">
        <v>480</v>
      </c>
      <c r="B485" s="4" t="s">
        <v>489</v>
      </c>
      <c r="C485" s="4">
        <v>2005656416</v>
      </c>
      <c r="D485" s="4">
        <v>6882955668</v>
      </c>
      <c r="E485" s="147" t="s">
        <v>3215</v>
      </c>
      <c r="F485" s="47" t="s">
        <v>1660</v>
      </c>
      <c r="G485" s="47" t="s">
        <v>1224</v>
      </c>
      <c r="H485" s="68" t="s">
        <v>516</v>
      </c>
      <c r="I485" s="142">
        <v>40018</v>
      </c>
      <c r="J485" s="47" t="s">
        <v>977</v>
      </c>
      <c r="K485" s="47">
        <v>31309014170</v>
      </c>
      <c r="L485" s="47" t="s">
        <v>1915</v>
      </c>
      <c r="M485" s="144"/>
      <c r="N485" s="47" t="s">
        <v>2312</v>
      </c>
      <c r="O485" s="47" t="s">
        <v>1891</v>
      </c>
      <c r="P485" s="144"/>
      <c r="Q485" s="144"/>
      <c r="R485" s="144"/>
      <c r="S485" s="144"/>
      <c r="T485" s="47" t="s">
        <v>3216</v>
      </c>
      <c r="U485" s="144"/>
      <c r="V485" s="144"/>
      <c r="W485" s="47" t="s">
        <v>3216</v>
      </c>
      <c r="X485" s="144"/>
      <c r="Y485" s="144"/>
      <c r="Z485" s="47">
        <v>31309014170</v>
      </c>
      <c r="AA485" s="149">
        <v>45145</v>
      </c>
      <c r="AB485" s="47" t="s">
        <v>2798</v>
      </c>
      <c r="AC485" s="47" t="s">
        <v>2043</v>
      </c>
      <c r="AD485" s="317" t="s">
        <v>2025</v>
      </c>
      <c r="AE485" s="318"/>
      <c r="AF485" s="4">
        <v>0</v>
      </c>
      <c r="AG485" s="4">
        <v>0</v>
      </c>
      <c r="AH485" s="4">
        <v>1</v>
      </c>
      <c r="AI485" s="47" t="s">
        <v>3217</v>
      </c>
      <c r="AJ485" s="47" t="s">
        <v>1948</v>
      </c>
      <c r="AK485" s="144"/>
      <c r="AL485" s="47" t="s">
        <v>3218</v>
      </c>
      <c r="AM485" s="47" t="s">
        <v>1948</v>
      </c>
      <c r="AN485" s="144"/>
      <c r="AO485" s="47">
        <v>937777488</v>
      </c>
      <c r="AP485" s="144"/>
      <c r="AQ485" s="47">
        <v>937777488</v>
      </c>
      <c r="AR485" s="47">
        <v>369761566</v>
      </c>
      <c r="AS485" s="144"/>
    </row>
    <row r="486" spans="1:45" ht="12.5">
      <c r="A486" s="4">
        <v>481</v>
      </c>
      <c r="B486" s="4" t="s">
        <v>489</v>
      </c>
      <c r="C486" s="4">
        <v>2007294130</v>
      </c>
      <c r="D486" s="4">
        <v>6860301747</v>
      </c>
      <c r="E486" s="147" t="s">
        <v>3219</v>
      </c>
      <c r="F486" s="47" t="s">
        <v>1661</v>
      </c>
      <c r="G486" s="47" t="s">
        <v>1662</v>
      </c>
      <c r="H486" s="68" t="s">
        <v>517</v>
      </c>
      <c r="I486" s="142">
        <v>40077</v>
      </c>
      <c r="J486" s="47" t="s">
        <v>977</v>
      </c>
      <c r="K486" s="47">
        <v>68309005720</v>
      </c>
      <c r="L486" s="47" t="s">
        <v>1889</v>
      </c>
      <c r="M486" s="144"/>
      <c r="N486" s="47" t="s">
        <v>1890</v>
      </c>
      <c r="O486" s="47" t="s">
        <v>1891</v>
      </c>
      <c r="P486" s="144"/>
      <c r="Q486" s="144"/>
      <c r="R486" s="144"/>
      <c r="S486" s="144"/>
      <c r="T486" s="47" t="s">
        <v>1891</v>
      </c>
      <c r="U486" s="144"/>
      <c r="V486" s="144"/>
      <c r="W486" s="47" t="s">
        <v>1891</v>
      </c>
      <c r="X486" s="144"/>
      <c r="Y486" s="144"/>
      <c r="Z486" s="47">
        <v>68309005720</v>
      </c>
      <c r="AA486" s="149">
        <v>45232</v>
      </c>
      <c r="AB486" s="47" t="s">
        <v>2778</v>
      </c>
      <c r="AC486" s="47" t="s">
        <v>1232</v>
      </c>
      <c r="AD486" s="317" t="s">
        <v>2025</v>
      </c>
      <c r="AE486" s="318"/>
      <c r="AF486" s="4">
        <v>0</v>
      </c>
      <c r="AG486" s="4">
        <v>0</v>
      </c>
      <c r="AH486" s="4">
        <v>1</v>
      </c>
      <c r="AI486" s="47" t="s">
        <v>3220</v>
      </c>
      <c r="AJ486" s="47" t="s">
        <v>1939</v>
      </c>
      <c r="AK486" s="144"/>
      <c r="AL486" s="47" t="s">
        <v>3221</v>
      </c>
      <c r="AM486" s="47" t="s">
        <v>1939</v>
      </c>
      <c r="AN486" s="144"/>
      <c r="AO486" s="47">
        <v>332312410</v>
      </c>
      <c r="AP486" s="144"/>
      <c r="AQ486" s="47">
        <v>325519710</v>
      </c>
      <c r="AR486" s="144"/>
      <c r="AS486" s="144"/>
    </row>
    <row r="487" spans="1:45" ht="12.5">
      <c r="A487" s="4">
        <v>482</v>
      </c>
      <c r="B487" s="4" t="s">
        <v>518</v>
      </c>
      <c r="C487" s="4">
        <v>2007293824</v>
      </c>
      <c r="D487" s="4">
        <v>6840737504</v>
      </c>
      <c r="E487" s="147" t="s">
        <v>3222</v>
      </c>
      <c r="F487" s="47" t="s">
        <v>1663</v>
      </c>
      <c r="G487" s="47" t="s">
        <v>1664</v>
      </c>
      <c r="H487" s="68" t="s">
        <v>519</v>
      </c>
      <c r="I487" s="142">
        <v>39926</v>
      </c>
      <c r="J487" s="47" t="s">
        <v>982</v>
      </c>
      <c r="K487" s="47">
        <v>68209003492</v>
      </c>
      <c r="L487" s="144"/>
      <c r="M487" s="144"/>
      <c r="N487" s="47" t="s">
        <v>1890</v>
      </c>
      <c r="O487" s="47" t="s">
        <v>1891</v>
      </c>
      <c r="P487" s="144"/>
      <c r="Q487" s="144"/>
      <c r="R487" s="47" t="s">
        <v>1890</v>
      </c>
      <c r="S487" s="47" t="s">
        <v>1891</v>
      </c>
      <c r="T487" s="47" t="s">
        <v>1891</v>
      </c>
      <c r="U487" s="144"/>
      <c r="V487" s="144"/>
      <c r="W487" s="47" t="s">
        <v>1891</v>
      </c>
      <c r="X487" s="144"/>
      <c r="Y487" s="144"/>
      <c r="Z487" s="47">
        <v>68209003492</v>
      </c>
      <c r="AA487" s="144"/>
      <c r="AB487" s="144"/>
      <c r="AC487" s="47" t="s">
        <v>1232</v>
      </c>
      <c r="AD487" s="317" t="s">
        <v>2025</v>
      </c>
      <c r="AE487" s="318"/>
      <c r="AF487" s="4">
        <v>0</v>
      </c>
      <c r="AG487" s="4">
        <v>0</v>
      </c>
      <c r="AH487" s="4">
        <v>1</v>
      </c>
      <c r="AI487" s="47" t="s">
        <v>3223</v>
      </c>
      <c r="AJ487" s="47" t="s">
        <v>1939</v>
      </c>
      <c r="AK487" s="144"/>
      <c r="AL487" s="47" t="s">
        <v>3224</v>
      </c>
      <c r="AM487" s="47" t="s">
        <v>1939</v>
      </c>
      <c r="AN487" s="144"/>
      <c r="AO487" s="47">
        <v>961716353</v>
      </c>
      <c r="AP487" s="144"/>
      <c r="AQ487" s="47">
        <v>961716353</v>
      </c>
      <c r="AR487" s="144"/>
      <c r="AS487" s="144"/>
    </row>
    <row r="488" spans="1:45" ht="12.5">
      <c r="A488" s="4">
        <v>483</v>
      </c>
      <c r="B488" s="4" t="s">
        <v>518</v>
      </c>
      <c r="C488" s="4">
        <v>2004951844</v>
      </c>
      <c r="D488" s="4">
        <v>6819302264</v>
      </c>
      <c r="E488" s="147" t="s">
        <v>3225</v>
      </c>
      <c r="F488" s="47" t="s">
        <v>1665</v>
      </c>
      <c r="G488" s="47" t="s">
        <v>1666</v>
      </c>
      <c r="H488" s="68" t="s">
        <v>520</v>
      </c>
      <c r="I488" s="142">
        <v>40020</v>
      </c>
      <c r="J488" s="47" t="s">
        <v>977</v>
      </c>
      <c r="K488" s="47">
        <v>68309009860</v>
      </c>
      <c r="L488" s="47" t="s">
        <v>2379</v>
      </c>
      <c r="M488" s="47" t="s">
        <v>2379</v>
      </c>
      <c r="N488" s="47" t="s">
        <v>2309</v>
      </c>
      <c r="O488" s="47" t="s">
        <v>1891</v>
      </c>
      <c r="P488" s="47" t="s">
        <v>2379</v>
      </c>
      <c r="Q488" s="47" t="s">
        <v>2379</v>
      </c>
      <c r="R488" s="47" t="s">
        <v>2309</v>
      </c>
      <c r="S488" s="47" t="s">
        <v>1891</v>
      </c>
      <c r="T488" s="47" t="s">
        <v>1891</v>
      </c>
      <c r="U488" s="144"/>
      <c r="V488" s="144"/>
      <c r="W488" s="47" t="s">
        <v>2440</v>
      </c>
      <c r="X488" s="144"/>
      <c r="Y488" s="144"/>
      <c r="Z488" s="47">
        <v>68309009860</v>
      </c>
      <c r="AA488" s="144"/>
      <c r="AB488" s="144"/>
      <c r="AC488" s="47" t="s">
        <v>2381</v>
      </c>
      <c r="AD488" s="47" t="s">
        <v>1893</v>
      </c>
      <c r="AE488" s="47" t="s">
        <v>1958</v>
      </c>
      <c r="AF488" s="4">
        <v>0</v>
      </c>
      <c r="AG488" s="4">
        <v>0</v>
      </c>
      <c r="AH488" s="4">
        <v>1</v>
      </c>
      <c r="AI488" s="47" t="s">
        <v>3226</v>
      </c>
      <c r="AJ488" s="47" t="s">
        <v>1943</v>
      </c>
      <c r="AK488" s="47">
        <v>1987</v>
      </c>
      <c r="AL488" s="47" t="s">
        <v>3227</v>
      </c>
      <c r="AM488" s="47" t="s">
        <v>1943</v>
      </c>
      <c r="AN488" s="47">
        <v>1988</v>
      </c>
      <c r="AO488" s="47">
        <v>962959300</v>
      </c>
      <c r="AP488" s="144"/>
      <c r="AQ488" s="47">
        <v>335806882</v>
      </c>
      <c r="AR488" s="144"/>
      <c r="AS488" s="144"/>
    </row>
    <row r="489" spans="1:45" ht="12.5">
      <c r="A489" s="4">
        <v>484</v>
      </c>
      <c r="B489" s="4" t="s">
        <v>518</v>
      </c>
      <c r="C489" s="4">
        <v>2007301286</v>
      </c>
      <c r="D489" s="4">
        <v>6860301746</v>
      </c>
      <c r="E489" s="147" t="s">
        <v>3228</v>
      </c>
      <c r="F489" s="47" t="s">
        <v>1667</v>
      </c>
      <c r="G489" s="47" t="s">
        <v>1668</v>
      </c>
      <c r="H489" s="68" t="s">
        <v>521</v>
      </c>
      <c r="I489" s="143">
        <v>40174</v>
      </c>
      <c r="J489" s="47" t="s">
        <v>977</v>
      </c>
      <c r="K489" s="47">
        <v>68309012089</v>
      </c>
      <c r="L489" s="47">
        <v>6</v>
      </c>
      <c r="M489" s="144"/>
      <c r="N489" s="47" t="s">
        <v>1895</v>
      </c>
      <c r="O489" s="47" t="s">
        <v>1891</v>
      </c>
      <c r="P489" s="47">
        <v>6</v>
      </c>
      <c r="Q489" s="144"/>
      <c r="R489" s="47" t="s">
        <v>1895</v>
      </c>
      <c r="S489" s="47" t="s">
        <v>1891</v>
      </c>
      <c r="T489" s="47" t="s">
        <v>1891</v>
      </c>
      <c r="U489" s="144"/>
      <c r="V489" s="144"/>
      <c r="W489" s="47" t="s">
        <v>1891</v>
      </c>
      <c r="X489" s="144"/>
      <c r="Y489" s="144"/>
      <c r="Z489" s="47">
        <v>68309012089</v>
      </c>
      <c r="AA489" s="144"/>
      <c r="AB489" s="144"/>
      <c r="AC489" s="47" t="s">
        <v>1232</v>
      </c>
      <c r="AD489" s="47" t="s">
        <v>2018</v>
      </c>
      <c r="AE489" s="144"/>
      <c r="AF489" s="4">
        <v>1</v>
      </c>
      <c r="AG489" s="4">
        <v>0</v>
      </c>
      <c r="AH489" s="4">
        <v>1</v>
      </c>
      <c r="AI489" s="47" t="s">
        <v>2212</v>
      </c>
      <c r="AJ489" s="47" t="s">
        <v>1939</v>
      </c>
      <c r="AK489" s="144"/>
      <c r="AL489" s="47" t="s">
        <v>2213</v>
      </c>
      <c r="AM489" s="47" t="s">
        <v>1939</v>
      </c>
      <c r="AN489" s="144"/>
      <c r="AO489" s="47">
        <v>395613178</v>
      </c>
      <c r="AP489" s="144"/>
      <c r="AQ489" s="47">
        <v>395613178</v>
      </c>
      <c r="AR489" s="144"/>
      <c r="AS489" s="144"/>
    </row>
    <row r="490" spans="1:45" ht="12.5">
      <c r="A490" s="4">
        <v>485</v>
      </c>
      <c r="B490" s="4" t="s">
        <v>518</v>
      </c>
      <c r="C490" s="4">
        <v>2005712591</v>
      </c>
      <c r="D490" s="4">
        <v>6882955595</v>
      </c>
      <c r="E490" s="147" t="s">
        <v>3229</v>
      </c>
      <c r="F490" s="47" t="s">
        <v>1669</v>
      </c>
      <c r="G490" s="47" t="s">
        <v>1670</v>
      </c>
      <c r="H490" s="68" t="s">
        <v>522</v>
      </c>
      <c r="I490" s="142">
        <v>39988</v>
      </c>
      <c r="J490" s="47" t="s">
        <v>977</v>
      </c>
      <c r="K490" s="47">
        <v>68309001744</v>
      </c>
      <c r="L490" s="47" t="s">
        <v>2536</v>
      </c>
      <c r="M490" s="144"/>
      <c r="N490" s="47" t="s">
        <v>1890</v>
      </c>
      <c r="O490" s="47" t="s">
        <v>1891</v>
      </c>
      <c r="P490" s="47" t="s">
        <v>2536</v>
      </c>
      <c r="Q490" s="144"/>
      <c r="R490" s="47" t="s">
        <v>1890</v>
      </c>
      <c r="S490" s="47" t="s">
        <v>1891</v>
      </c>
      <c r="T490" s="47" t="s">
        <v>1891</v>
      </c>
      <c r="U490" s="144"/>
      <c r="V490" s="144"/>
      <c r="W490" s="47" t="s">
        <v>1891</v>
      </c>
      <c r="X490" s="144"/>
      <c r="Y490" s="144"/>
      <c r="Z490" s="47">
        <v>68309001744</v>
      </c>
      <c r="AA490" s="150">
        <v>45271</v>
      </c>
      <c r="AB490" s="47" t="s">
        <v>2992</v>
      </c>
      <c r="AC490" s="47" t="s">
        <v>1232</v>
      </c>
      <c r="AD490" s="47" t="s">
        <v>1893</v>
      </c>
      <c r="AE490" s="47" t="s">
        <v>1958</v>
      </c>
      <c r="AF490" s="4">
        <v>0</v>
      </c>
      <c r="AG490" s="4">
        <v>0</v>
      </c>
      <c r="AH490" s="4">
        <v>1</v>
      </c>
      <c r="AI490" s="47" t="s">
        <v>3230</v>
      </c>
      <c r="AJ490" s="47" t="s">
        <v>1939</v>
      </c>
      <c r="AK490" s="47">
        <v>1989</v>
      </c>
      <c r="AL490" s="47" t="s">
        <v>3231</v>
      </c>
      <c r="AM490" s="47" t="s">
        <v>1939</v>
      </c>
      <c r="AN490" s="47">
        <v>1989</v>
      </c>
      <c r="AO490" s="47">
        <v>332613224</v>
      </c>
      <c r="AP490" s="144"/>
      <c r="AQ490" s="47">
        <v>332613224</v>
      </c>
      <c r="AR490" s="47">
        <v>332613224</v>
      </c>
      <c r="AS490" s="144"/>
    </row>
    <row r="491" spans="1:45" ht="12.5">
      <c r="A491" s="4">
        <v>486</v>
      </c>
      <c r="B491" s="4" t="s">
        <v>518</v>
      </c>
      <c r="C491" s="4">
        <v>2004952231</v>
      </c>
      <c r="D491" s="4">
        <v>6850706031</v>
      </c>
      <c r="E491" s="147" t="s">
        <v>3232</v>
      </c>
      <c r="F491" s="47" t="s">
        <v>1671</v>
      </c>
      <c r="G491" s="47" t="s">
        <v>1141</v>
      </c>
      <c r="H491" s="68" t="s">
        <v>523</v>
      </c>
      <c r="I491" s="142">
        <v>40122</v>
      </c>
      <c r="J491" s="47" t="s">
        <v>982</v>
      </c>
      <c r="K491" s="47">
        <v>68209003431</v>
      </c>
      <c r="L491" s="47" t="s">
        <v>3106</v>
      </c>
      <c r="M491" s="47" t="s">
        <v>3106</v>
      </c>
      <c r="N491" s="47" t="s">
        <v>2476</v>
      </c>
      <c r="O491" s="47" t="s">
        <v>1891</v>
      </c>
      <c r="P491" s="47" t="s">
        <v>3106</v>
      </c>
      <c r="Q491" s="47" t="s">
        <v>3106</v>
      </c>
      <c r="R491" s="47" t="s">
        <v>2476</v>
      </c>
      <c r="S491" s="47" t="s">
        <v>1891</v>
      </c>
      <c r="T491" s="47" t="s">
        <v>1891</v>
      </c>
      <c r="U491" s="144"/>
      <c r="V491" s="144"/>
      <c r="W491" s="47" t="s">
        <v>2380</v>
      </c>
      <c r="X491" s="144"/>
      <c r="Y491" s="144"/>
      <c r="Z491" s="47">
        <v>68209003431</v>
      </c>
      <c r="AA491" s="144"/>
      <c r="AB491" s="144"/>
      <c r="AC491" s="47" t="s">
        <v>2247</v>
      </c>
      <c r="AD491" s="47" t="s">
        <v>1893</v>
      </c>
      <c r="AE491" s="47" t="s">
        <v>1958</v>
      </c>
      <c r="AF491" s="4">
        <v>0</v>
      </c>
      <c r="AG491" s="4">
        <v>0</v>
      </c>
      <c r="AH491" s="4">
        <v>1</v>
      </c>
      <c r="AI491" s="47" t="s">
        <v>3233</v>
      </c>
      <c r="AJ491" s="47" t="s">
        <v>1939</v>
      </c>
      <c r="AK491" s="47">
        <v>1989</v>
      </c>
      <c r="AL491" s="47" t="s">
        <v>3234</v>
      </c>
      <c r="AM491" s="47" t="s">
        <v>1939</v>
      </c>
      <c r="AN491" s="47">
        <v>1988</v>
      </c>
      <c r="AO491" s="47">
        <v>336269099</v>
      </c>
      <c r="AP491" s="144"/>
      <c r="AQ491" s="47">
        <v>336269099</v>
      </c>
      <c r="AR491" s="144"/>
      <c r="AS491" s="144"/>
    </row>
    <row r="492" spans="1:45" ht="12.5">
      <c r="A492" s="4">
        <v>487</v>
      </c>
      <c r="B492" s="4" t="s">
        <v>518</v>
      </c>
      <c r="C492" s="4">
        <v>2001272188</v>
      </c>
      <c r="D492" s="4">
        <v>6853976512</v>
      </c>
      <c r="E492" s="147" t="s">
        <v>3235</v>
      </c>
      <c r="F492" s="47" t="s">
        <v>1506</v>
      </c>
      <c r="G492" s="47" t="s">
        <v>1340</v>
      </c>
      <c r="H492" s="68" t="s">
        <v>524</v>
      </c>
      <c r="I492" s="142">
        <v>40003</v>
      </c>
      <c r="J492" s="47" t="s">
        <v>982</v>
      </c>
      <c r="K492" s="47">
        <v>68209006886</v>
      </c>
      <c r="L492" s="47" t="s">
        <v>2707</v>
      </c>
      <c r="M492" s="47" t="s">
        <v>2701</v>
      </c>
      <c r="N492" s="47" t="s">
        <v>2328</v>
      </c>
      <c r="O492" s="47" t="s">
        <v>1891</v>
      </c>
      <c r="P492" s="47" t="s">
        <v>2707</v>
      </c>
      <c r="Q492" s="47" t="s">
        <v>2701</v>
      </c>
      <c r="R492" s="47" t="s">
        <v>2328</v>
      </c>
      <c r="S492" s="47" t="s">
        <v>1891</v>
      </c>
      <c r="T492" s="47" t="s">
        <v>1891</v>
      </c>
      <c r="U492" s="144"/>
      <c r="V492" s="144"/>
      <c r="W492" s="47" t="s">
        <v>1891</v>
      </c>
      <c r="X492" s="144"/>
      <c r="Y492" s="144"/>
      <c r="Z492" s="47">
        <v>68209006886</v>
      </c>
      <c r="AA492" s="144"/>
      <c r="AB492" s="144"/>
      <c r="AC492" s="47" t="s">
        <v>2410</v>
      </c>
      <c r="AD492" s="317" t="s">
        <v>2025</v>
      </c>
      <c r="AE492" s="318"/>
      <c r="AF492" s="4">
        <v>0</v>
      </c>
      <c r="AG492" s="4">
        <v>0</v>
      </c>
      <c r="AH492" s="4">
        <v>1</v>
      </c>
      <c r="AI492" s="47" t="s">
        <v>3236</v>
      </c>
      <c r="AJ492" s="47" t="s">
        <v>1934</v>
      </c>
      <c r="AK492" s="47">
        <v>1980</v>
      </c>
      <c r="AL492" s="47" t="s">
        <v>3237</v>
      </c>
      <c r="AM492" s="47" t="s">
        <v>1934</v>
      </c>
      <c r="AN492" s="47">
        <v>1982</v>
      </c>
      <c r="AO492" s="47">
        <v>915489353</v>
      </c>
      <c r="AP492" s="144"/>
      <c r="AQ492" s="47">
        <v>915489353</v>
      </c>
      <c r="AR492" s="144"/>
      <c r="AS492" s="47" t="s">
        <v>2956</v>
      </c>
    </row>
    <row r="493" spans="1:45" ht="12.5">
      <c r="A493" s="4">
        <v>488</v>
      </c>
      <c r="B493" s="4" t="s">
        <v>518</v>
      </c>
      <c r="C493" s="4">
        <v>2005656390</v>
      </c>
      <c r="D493" s="4">
        <v>6884336951</v>
      </c>
      <c r="E493" s="147" t="s">
        <v>3238</v>
      </c>
      <c r="F493" s="47" t="s">
        <v>1143</v>
      </c>
      <c r="G493" s="47" t="s">
        <v>1672</v>
      </c>
      <c r="H493" s="68" t="s">
        <v>525</v>
      </c>
      <c r="I493" s="142">
        <v>40049</v>
      </c>
      <c r="J493" s="47" t="s">
        <v>977</v>
      </c>
      <c r="K493" s="47">
        <v>68309008624</v>
      </c>
      <c r="L493" s="47" t="s">
        <v>3239</v>
      </c>
      <c r="M493" s="144"/>
      <c r="N493" s="47" t="s">
        <v>2446</v>
      </c>
      <c r="O493" s="47" t="s">
        <v>1891</v>
      </c>
      <c r="P493" s="317" t="s">
        <v>3239</v>
      </c>
      <c r="Q493" s="318"/>
      <c r="R493" s="47" t="s">
        <v>2446</v>
      </c>
      <c r="S493" s="47" t="s">
        <v>1891</v>
      </c>
      <c r="T493" s="47" t="s">
        <v>1891</v>
      </c>
      <c r="U493" s="144"/>
      <c r="V493" s="144"/>
      <c r="W493" s="47" t="s">
        <v>1891</v>
      </c>
      <c r="X493" s="144"/>
      <c r="Y493" s="144"/>
      <c r="Z493" s="47">
        <v>68309008624</v>
      </c>
      <c r="AA493" s="144"/>
      <c r="AB493" s="144"/>
      <c r="AC493" s="47" t="s">
        <v>2356</v>
      </c>
      <c r="AD493" s="47" t="s">
        <v>2018</v>
      </c>
      <c r="AE493" s="144"/>
      <c r="AF493" s="4">
        <v>0</v>
      </c>
      <c r="AG493" s="4">
        <v>0</v>
      </c>
      <c r="AH493" s="4">
        <v>1</v>
      </c>
      <c r="AI493" s="47" t="s">
        <v>3240</v>
      </c>
      <c r="AJ493" s="47" t="s">
        <v>1934</v>
      </c>
      <c r="AK493" s="47">
        <v>1969</v>
      </c>
      <c r="AL493" s="47" t="s">
        <v>3241</v>
      </c>
      <c r="AM493" s="47" t="s">
        <v>1934</v>
      </c>
      <c r="AN493" s="47">
        <v>1970</v>
      </c>
      <c r="AO493" s="47">
        <v>966706034</v>
      </c>
      <c r="AP493" s="144"/>
      <c r="AQ493" s="47">
        <v>966706034</v>
      </c>
      <c r="AR493" s="47">
        <v>377918104</v>
      </c>
      <c r="AS493" s="144"/>
    </row>
    <row r="494" spans="1:45" ht="12.5">
      <c r="A494" s="4">
        <v>489</v>
      </c>
      <c r="B494" s="4" t="s">
        <v>518</v>
      </c>
      <c r="C494" s="4">
        <v>2004959093</v>
      </c>
      <c r="D494" s="4">
        <v>6850706426</v>
      </c>
      <c r="E494" s="147" t="s">
        <v>3242</v>
      </c>
      <c r="F494" s="47" t="s">
        <v>1143</v>
      </c>
      <c r="G494" s="47" t="s">
        <v>1673</v>
      </c>
      <c r="H494" s="68" t="s">
        <v>526</v>
      </c>
      <c r="I494" s="142">
        <v>39882</v>
      </c>
      <c r="J494" s="47" t="s">
        <v>977</v>
      </c>
      <c r="K494" s="47">
        <v>68309005450</v>
      </c>
      <c r="L494" s="47" t="s">
        <v>3243</v>
      </c>
      <c r="M494" s="47" t="s">
        <v>3244</v>
      </c>
      <c r="N494" s="47" t="s">
        <v>2398</v>
      </c>
      <c r="O494" s="47" t="s">
        <v>1891</v>
      </c>
      <c r="P494" s="47" t="s">
        <v>3245</v>
      </c>
      <c r="Q494" s="47" t="s">
        <v>3244</v>
      </c>
      <c r="R494" s="47" t="s">
        <v>2398</v>
      </c>
      <c r="S494" s="47" t="s">
        <v>1891</v>
      </c>
      <c r="T494" s="47" t="s">
        <v>1891</v>
      </c>
      <c r="U494" s="144"/>
      <c r="V494" s="144"/>
      <c r="W494" s="47" t="s">
        <v>1891</v>
      </c>
      <c r="X494" s="144"/>
      <c r="Y494" s="144"/>
      <c r="Z494" s="47">
        <v>68309005450</v>
      </c>
      <c r="AA494" s="144"/>
      <c r="AB494" s="144"/>
      <c r="AC494" s="47" t="s">
        <v>1892</v>
      </c>
      <c r="AD494" s="47" t="s">
        <v>1893</v>
      </c>
      <c r="AE494" s="47" t="s">
        <v>1958</v>
      </c>
      <c r="AF494" s="4">
        <v>0</v>
      </c>
      <c r="AG494" s="4">
        <v>0</v>
      </c>
      <c r="AH494" s="4">
        <v>1</v>
      </c>
      <c r="AI494" s="47" t="s">
        <v>3246</v>
      </c>
      <c r="AJ494" s="47" t="s">
        <v>1950</v>
      </c>
      <c r="AK494" s="47">
        <v>1977</v>
      </c>
      <c r="AL494" s="47" t="s">
        <v>3247</v>
      </c>
      <c r="AM494" s="47" t="s">
        <v>1950</v>
      </c>
      <c r="AN494" s="47">
        <v>1978</v>
      </c>
      <c r="AO494" s="47">
        <v>328735404</v>
      </c>
      <c r="AP494" s="144"/>
      <c r="AQ494" s="144"/>
      <c r="AR494" s="47">
        <v>396240429</v>
      </c>
      <c r="AS494" s="144"/>
    </row>
    <row r="495" spans="1:45" ht="12.5">
      <c r="A495" s="4">
        <v>490</v>
      </c>
      <c r="B495" s="4" t="s">
        <v>518</v>
      </c>
      <c r="C495" s="4">
        <v>2007301922</v>
      </c>
      <c r="D495" s="4">
        <v>6858039698</v>
      </c>
      <c r="E495" s="147" t="s">
        <v>3248</v>
      </c>
      <c r="F495" s="47" t="s">
        <v>1674</v>
      </c>
      <c r="G495" s="47" t="s">
        <v>1303</v>
      </c>
      <c r="H495" s="68" t="s">
        <v>527</v>
      </c>
      <c r="I495" s="143">
        <v>40135</v>
      </c>
      <c r="J495" s="47" t="s">
        <v>982</v>
      </c>
      <c r="K495" s="47">
        <v>68209001336</v>
      </c>
      <c r="L495" s="47" t="s">
        <v>1994</v>
      </c>
      <c r="M495" s="144"/>
      <c r="N495" s="47" t="s">
        <v>1895</v>
      </c>
      <c r="O495" s="47" t="s">
        <v>1891</v>
      </c>
      <c r="P495" s="47" t="s">
        <v>1994</v>
      </c>
      <c r="Q495" s="144"/>
      <c r="R495" s="47" t="s">
        <v>1895</v>
      </c>
      <c r="S495" s="47" t="s">
        <v>1891</v>
      </c>
      <c r="T495" s="47" t="s">
        <v>1891</v>
      </c>
      <c r="U495" s="144"/>
      <c r="V495" s="144"/>
      <c r="W495" s="47" t="s">
        <v>1891</v>
      </c>
      <c r="X495" s="144"/>
      <c r="Y495" s="144"/>
      <c r="Z495" s="47">
        <v>68209001336</v>
      </c>
      <c r="AA495" s="144"/>
      <c r="AB495" s="144"/>
      <c r="AC495" s="47" t="s">
        <v>1937</v>
      </c>
      <c r="AD495" s="47" t="s">
        <v>2018</v>
      </c>
      <c r="AE495" s="144"/>
      <c r="AF495" s="4">
        <v>1</v>
      </c>
      <c r="AG495" s="4">
        <v>0</v>
      </c>
      <c r="AH495" s="4">
        <v>1</v>
      </c>
      <c r="AI495" s="47" t="s">
        <v>3249</v>
      </c>
      <c r="AJ495" s="47" t="s">
        <v>1939</v>
      </c>
      <c r="AK495" s="144"/>
      <c r="AL495" s="47" t="s">
        <v>3250</v>
      </c>
      <c r="AM495" s="47" t="s">
        <v>1939</v>
      </c>
      <c r="AN495" s="144"/>
      <c r="AO495" s="47">
        <v>379709018</v>
      </c>
      <c r="AP495" s="144"/>
      <c r="AQ495" s="144"/>
      <c r="AR495" s="144"/>
      <c r="AS495" s="144"/>
    </row>
    <row r="496" spans="1:45" ht="12.5">
      <c r="A496" s="4">
        <v>491</v>
      </c>
      <c r="B496" s="4" t="s">
        <v>518</v>
      </c>
      <c r="C496" s="4">
        <v>2004950250</v>
      </c>
      <c r="D496" s="4">
        <v>6858719653</v>
      </c>
      <c r="E496" s="147" t="s">
        <v>3251</v>
      </c>
      <c r="F496" s="47" t="s">
        <v>1675</v>
      </c>
      <c r="G496" s="47" t="s">
        <v>1676</v>
      </c>
      <c r="H496" s="68" t="s">
        <v>528</v>
      </c>
      <c r="I496" s="142">
        <v>39987</v>
      </c>
      <c r="J496" s="47" t="s">
        <v>977</v>
      </c>
      <c r="K496" s="47">
        <v>68309005606</v>
      </c>
      <c r="L496" s="47" t="s">
        <v>3252</v>
      </c>
      <c r="M496" s="144"/>
      <c r="N496" s="47" t="s">
        <v>2322</v>
      </c>
      <c r="O496" s="47" t="s">
        <v>1891</v>
      </c>
      <c r="P496" s="317" t="s">
        <v>3252</v>
      </c>
      <c r="Q496" s="318"/>
      <c r="R496" s="47" t="s">
        <v>2322</v>
      </c>
      <c r="S496" s="47" t="s">
        <v>1891</v>
      </c>
      <c r="T496" s="47" t="s">
        <v>1891</v>
      </c>
      <c r="U496" s="144"/>
      <c r="V496" s="144"/>
      <c r="W496" s="47" t="s">
        <v>1891</v>
      </c>
      <c r="X496" s="144"/>
      <c r="Y496" s="144"/>
      <c r="Z496" s="47">
        <v>68309005606</v>
      </c>
      <c r="AA496" s="149">
        <v>45330</v>
      </c>
      <c r="AB496" s="47" t="s">
        <v>2813</v>
      </c>
      <c r="AC496" s="47" t="s">
        <v>2410</v>
      </c>
      <c r="AD496" s="47" t="s">
        <v>1893</v>
      </c>
      <c r="AE496" s="144"/>
      <c r="AF496" s="4">
        <v>0</v>
      </c>
      <c r="AG496" s="4">
        <v>0</v>
      </c>
      <c r="AH496" s="4">
        <v>1</v>
      </c>
      <c r="AI496" s="47" t="s">
        <v>3253</v>
      </c>
      <c r="AJ496" s="47" t="s">
        <v>1934</v>
      </c>
      <c r="AK496" s="47">
        <v>1987</v>
      </c>
      <c r="AL496" s="47" t="s">
        <v>3254</v>
      </c>
      <c r="AM496" s="47" t="s">
        <v>1934</v>
      </c>
      <c r="AN496" s="47">
        <v>1985</v>
      </c>
      <c r="AO496" s="47">
        <v>396240429</v>
      </c>
      <c r="AP496" s="144"/>
      <c r="AQ496" s="144"/>
      <c r="AR496" s="47">
        <v>396240429</v>
      </c>
      <c r="AS496" s="144"/>
    </row>
    <row r="497" spans="1:45" ht="12.5">
      <c r="A497" s="4">
        <v>492</v>
      </c>
      <c r="B497" s="4" t="s">
        <v>518</v>
      </c>
      <c r="C497" s="4">
        <v>2005712596</v>
      </c>
      <c r="D497" s="4">
        <v>6851164881</v>
      </c>
      <c r="E497" s="147" t="s">
        <v>3255</v>
      </c>
      <c r="F497" s="47" t="s">
        <v>1677</v>
      </c>
      <c r="G497" s="47" t="s">
        <v>1390</v>
      </c>
      <c r="H497" s="68" t="s">
        <v>529</v>
      </c>
      <c r="I497" s="142">
        <v>39855</v>
      </c>
      <c r="J497" s="47" t="s">
        <v>977</v>
      </c>
      <c r="K497" s="47">
        <v>68309012728</v>
      </c>
      <c r="L497" s="47" t="s">
        <v>3256</v>
      </c>
      <c r="M497" s="144"/>
      <c r="N497" s="47" t="s">
        <v>1890</v>
      </c>
      <c r="O497" s="47" t="s">
        <v>1891</v>
      </c>
      <c r="P497" s="317" t="s">
        <v>3256</v>
      </c>
      <c r="Q497" s="318"/>
      <c r="R497" s="47" t="s">
        <v>1890</v>
      </c>
      <c r="S497" s="47" t="s">
        <v>1891</v>
      </c>
      <c r="T497" s="47" t="s">
        <v>1891</v>
      </c>
      <c r="U497" s="144"/>
      <c r="V497" s="144"/>
      <c r="W497" s="47" t="s">
        <v>1891</v>
      </c>
      <c r="X497" s="144"/>
      <c r="Y497" s="144"/>
      <c r="Z497" s="47">
        <v>68309012728</v>
      </c>
      <c r="AA497" s="149">
        <v>44979</v>
      </c>
      <c r="AB497" s="47" t="s">
        <v>2992</v>
      </c>
      <c r="AC497" s="47" t="s">
        <v>2338</v>
      </c>
      <c r="AD497" s="47" t="s">
        <v>1893</v>
      </c>
      <c r="AE497" s="144"/>
      <c r="AF497" s="4">
        <v>1</v>
      </c>
      <c r="AG497" s="4">
        <v>0</v>
      </c>
      <c r="AH497" s="4">
        <v>1</v>
      </c>
      <c r="AI497" s="47" t="s">
        <v>3257</v>
      </c>
      <c r="AJ497" s="47" t="s">
        <v>1939</v>
      </c>
      <c r="AK497" s="47">
        <v>1983</v>
      </c>
      <c r="AL497" s="47" t="s">
        <v>3258</v>
      </c>
      <c r="AM497" s="47" t="s">
        <v>1939</v>
      </c>
      <c r="AN497" s="47">
        <v>1984</v>
      </c>
      <c r="AO497" s="47">
        <v>344291039</v>
      </c>
      <c r="AP497" s="144"/>
      <c r="AQ497" s="47">
        <v>344291039</v>
      </c>
      <c r="AR497" s="47">
        <v>344291039</v>
      </c>
      <c r="AS497" s="144"/>
    </row>
    <row r="498" spans="1:45" ht="12.5">
      <c r="A498" s="4">
        <v>493</v>
      </c>
      <c r="B498" s="4" t="s">
        <v>518</v>
      </c>
      <c r="C498" s="4">
        <v>2007299755</v>
      </c>
      <c r="D498" s="4">
        <v>6884336953</v>
      </c>
      <c r="E498" s="147" t="s">
        <v>3259</v>
      </c>
      <c r="F498" s="47" t="s">
        <v>1678</v>
      </c>
      <c r="G498" s="47" t="s">
        <v>1108</v>
      </c>
      <c r="H498" s="68" t="s">
        <v>530</v>
      </c>
      <c r="I498" s="142">
        <v>40066</v>
      </c>
      <c r="J498" s="47" t="s">
        <v>977</v>
      </c>
      <c r="K498" s="47">
        <v>68309004659</v>
      </c>
      <c r="L498" s="47" t="s">
        <v>1904</v>
      </c>
      <c r="M498" s="144"/>
      <c r="N498" s="47" t="s">
        <v>1897</v>
      </c>
      <c r="O498" s="47" t="s">
        <v>1891</v>
      </c>
      <c r="P498" s="47" t="s">
        <v>1904</v>
      </c>
      <c r="Q498" s="144"/>
      <c r="R498" s="47" t="s">
        <v>1897</v>
      </c>
      <c r="S498" s="47" t="s">
        <v>1891</v>
      </c>
      <c r="T498" s="47" t="s">
        <v>1891</v>
      </c>
      <c r="U498" s="144"/>
      <c r="V498" s="144"/>
      <c r="W498" s="47" t="s">
        <v>1891</v>
      </c>
      <c r="X498" s="144"/>
      <c r="Y498" s="144"/>
      <c r="Z498" s="47">
        <v>68309004659</v>
      </c>
      <c r="AA498" s="144"/>
      <c r="AB498" s="144"/>
      <c r="AC498" s="47" t="s">
        <v>1232</v>
      </c>
      <c r="AD498" s="317" t="s">
        <v>2025</v>
      </c>
      <c r="AE498" s="318"/>
      <c r="AF498" s="4">
        <v>0</v>
      </c>
      <c r="AG498" s="4">
        <v>0</v>
      </c>
      <c r="AH498" s="4">
        <v>0</v>
      </c>
      <c r="AI498" s="47" t="s">
        <v>3260</v>
      </c>
      <c r="AJ498" s="144"/>
      <c r="AK498" s="144"/>
      <c r="AL498" s="47" t="s">
        <v>2118</v>
      </c>
      <c r="AM498" s="47" t="s">
        <v>1939</v>
      </c>
      <c r="AN498" s="47">
        <v>1982</v>
      </c>
      <c r="AO498" s="47">
        <v>339410369</v>
      </c>
      <c r="AP498" s="144"/>
      <c r="AQ498" s="47">
        <v>382312868</v>
      </c>
      <c r="AR498" s="144"/>
      <c r="AS498" s="144"/>
    </row>
    <row r="499" spans="1:45" ht="12.5">
      <c r="A499" s="4">
        <v>494</v>
      </c>
      <c r="B499" s="4" t="s">
        <v>518</v>
      </c>
      <c r="C499" s="4">
        <v>2005712604</v>
      </c>
      <c r="D499" s="4">
        <v>6851164886</v>
      </c>
      <c r="E499" s="147" t="s">
        <v>3261</v>
      </c>
      <c r="F499" s="47" t="s">
        <v>1679</v>
      </c>
      <c r="G499" s="47" t="s">
        <v>1680</v>
      </c>
      <c r="H499" s="68" t="s">
        <v>531</v>
      </c>
      <c r="I499" s="142">
        <v>39868</v>
      </c>
      <c r="J499" s="47" t="s">
        <v>977</v>
      </c>
      <c r="K499" s="47">
        <v>68309007012</v>
      </c>
      <c r="L499" s="317" t="s">
        <v>3066</v>
      </c>
      <c r="M499" s="318"/>
      <c r="N499" s="47" t="s">
        <v>2336</v>
      </c>
      <c r="O499" s="47" t="s">
        <v>1891</v>
      </c>
      <c r="P499" s="317" t="s">
        <v>3066</v>
      </c>
      <c r="Q499" s="318"/>
      <c r="R499" s="47" t="s">
        <v>2336</v>
      </c>
      <c r="S499" s="47" t="s">
        <v>1891</v>
      </c>
      <c r="T499" s="47" t="s">
        <v>1891</v>
      </c>
      <c r="U499" s="144"/>
      <c r="V499" s="144"/>
      <c r="W499" s="47" t="s">
        <v>1891</v>
      </c>
      <c r="X499" s="144"/>
      <c r="Y499" s="144"/>
      <c r="Z499" s="47">
        <v>68309007012</v>
      </c>
      <c r="AA499" s="149">
        <v>45049</v>
      </c>
      <c r="AB499" s="47" t="s">
        <v>2992</v>
      </c>
      <c r="AC499" s="47" t="s">
        <v>2338</v>
      </c>
      <c r="AD499" s="47" t="s">
        <v>1893</v>
      </c>
      <c r="AE499" s="144"/>
      <c r="AF499" s="4">
        <v>0</v>
      </c>
      <c r="AG499" s="4">
        <v>0</v>
      </c>
      <c r="AH499" s="4">
        <v>1</v>
      </c>
      <c r="AI499" s="47" t="s">
        <v>3262</v>
      </c>
      <c r="AJ499" s="47" t="s">
        <v>1939</v>
      </c>
      <c r="AK499" s="47">
        <v>1972</v>
      </c>
      <c r="AL499" s="47" t="s">
        <v>3263</v>
      </c>
      <c r="AM499" s="47" t="s">
        <v>1939</v>
      </c>
      <c r="AN499" s="47">
        <v>1975</v>
      </c>
      <c r="AO499" s="47">
        <v>971376672</v>
      </c>
      <c r="AP499" s="144"/>
      <c r="AQ499" s="47">
        <v>971376672</v>
      </c>
      <c r="AR499" s="47">
        <v>971376672</v>
      </c>
      <c r="AS499" s="144"/>
    </row>
    <row r="500" spans="1:45" ht="12.5">
      <c r="A500" s="4">
        <v>495</v>
      </c>
      <c r="B500" s="4" t="s">
        <v>518</v>
      </c>
      <c r="C500" s="4">
        <v>2005656402</v>
      </c>
      <c r="D500" s="4">
        <v>6884336956</v>
      </c>
      <c r="E500" s="147" t="s">
        <v>3264</v>
      </c>
      <c r="F500" s="47" t="s">
        <v>1337</v>
      </c>
      <c r="G500" s="47" t="s">
        <v>1681</v>
      </c>
      <c r="H500" s="68" t="s">
        <v>532</v>
      </c>
      <c r="I500" s="142">
        <v>39934</v>
      </c>
      <c r="J500" s="47" t="s">
        <v>977</v>
      </c>
      <c r="K500" s="47">
        <v>68309006288</v>
      </c>
      <c r="L500" s="47" t="s">
        <v>2555</v>
      </c>
      <c r="M500" s="144"/>
      <c r="N500" s="47" t="s">
        <v>2446</v>
      </c>
      <c r="O500" s="47" t="s">
        <v>1891</v>
      </c>
      <c r="P500" s="47" t="s">
        <v>2555</v>
      </c>
      <c r="Q500" s="144"/>
      <c r="R500" s="47" t="s">
        <v>2446</v>
      </c>
      <c r="S500" s="47" t="s">
        <v>1891</v>
      </c>
      <c r="T500" s="47" t="s">
        <v>1891</v>
      </c>
      <c r="U500" s="144"/>
      <c r="V500" s="144"/>
      <c r="W500" s="47" t="s">
        <v>1891</v>
      </c>
      <c r="X500" s="144"/>
      <c r="Y500" s="144"/>
      <c r="Z500" s="47">
        <v>68309006288</v>
      </c>
      <c r="AA500" s="149">
        <v>45056</v>
      </c>
      <c r="AB500" s="47" t="s">
        <v>2798</v>
      </c>
      <c r="AC500" s="47" t="s">
        <v>1232</v>
      </c>
      <c r="AD500" s="317" t="s">
        <v>2038</v>
      </c>
      <c r="AE500" s="318"/>
      <c r="AF500" s="4">
        <v>0</v>
      </c>
      <c r="AG500" s="4">
        <v>0</v>
      </c>
      <c r="AH500" s="4">
        <v>1</v>
      </c>
      <c r="AI500" s="47" t="s">
        <v>3265</v>
      </c>
      <c r="AJ500" s="47" t="s">
        <v>1934</v>
      </c>
      <c r="AK500" s="47">
        <v>1979</v>
      </c>
      <c r="AL500" s="47" t="s">
        <v>3266</v>
      </c>
      <c r="AM500" s="47" t="s">
        <v>1934</v>
      </c>
      <c r="AN500" s="47">
        <v>1982</v>
      </c>
      <c r="AO500" s="47">
        <v>356156726</v>
      </c>
      <c r="AP500" s="144"/>
      <c r="AQ500" s="144"/>
      <c r="AR500" s="47">
        <v>356156726</v>
      </c>
      <c r="AS500" s="144"/>
    </row>
    <row r="501" spans="1:45" ht="12.5">
      <c r="A501" s="4">
        <v>496</v>
      </c>
      <c r="B501" s="4" t="s">
        <v>518</v>
      </c>
      <c r="C501" s="4">
        <v>2007294783</v>
      </c>
      <c r="D501" s="4">
        <v>6841078592</v>
      </c>
      <c r="E501" s="147" t="s">
        <v>3267</v>
      </c>
      <c r="F501" s="47" t="s">
        <v>1682</v>
      </c>
      <c r="G501" s="47" t="s">
        <v>1068</v>
      </c>
      <c r="H501" s="68" t="s">
        <v>533</v>
      </c>
      <c r="I501" s="142">
        <v>39826</v>
      </c>
      <c r="J501" s="47" t="s">
        <v>977</v>
      </c>
      <c r="K501" s="47">
        <v>68309002366</v>
      </c>
      <c r="L501" s="47" t="s">
        <v>1901</v>
      </c>
      <c r="M501" s="144"/>
      <c r="N501" s="47" t="s">
        <v>1890</v>
      </c>
      <c r="O501" s="47" t="s">
        <v>1891</v>
      </c>
      <c r="P501" s="47" t="s">
        <v>1901</v>
      </c>
      <c r="Q501" s="144"/>
      <c r="R501" s="47" t="s">
        <v>1890</v>
      </c>
      <c r="S501" s="47" t="s">
        <v>1891</v>
      </c>
      <c r="T501" s="47" t="s">
        <v>1891</v>
      </c>
      <c r="U501" s="144"/>
      <c r="V501" s="144"/>
      <c r="W501" s="47" t="s">
        <v>1891</v>
      </c>
      <c r="X501" s="144"/>
      <c r="Y501" s="144"/>
      <c r="Z501" s="47">
        <v>68309002366</v>
      </c>
      <c r="AA501" s="144"/>
      <c r="AB501" s="144"/>
      <c r="AC501" s="47" t="s">
        <v>1232</v>
      </c>
      <c r="AD501" s="317" t="s">
        <v>2025</v>
      </c>
      <c r="AE501" s="318"/>
      <c r="AF501" s="4">
        <v>1</v>
      </c>
      <c r="AG501" s="4">
        <v>0</v>
      </c>
      <c r="AH501" s="4">
        <v>0</v>
      </c>
      <c r="AI501" s="47" t="s">
        <v>3268</v>
      </c>
      <c r="AJ501" s="47" t="s">
        <v>1939</v>
      </c>
      <c r="AK501" s="144"/>
      <c r="AL501" s="47" t="s">
        <v>3269</v>
      </c>
      <c r="AM501" s="47" t="s">
        <v>1939</v>
      </c>
      <c r="AN501" s="144"/>
      <c r="AO501" s="47">
        <v>337400454</v>
      </c>
      <c r="AP501" s="144"/>
      <c r="AQ501" s="47">
        <v>337400454</v>
      </c>
      <c r="AR501" s="144"/>
      <c r="AS501" s="144"/>
    </row>
    <row r="502" spans="1:45" ht="12.5">
      <c r="A502" s="4">
        <v>497</v>
      </c>
      <c r="B502" s="4" t="s">
        <v>518</v>
      </c>
      <c r="C502" s="4">
        <v>2008054605</v>
      </c>
      <c r="D502" s="4">
        <v>6841093237</v>
      </c>
      <c r="E502" s="147" t="s">
        <v>3270</v>
      </c>
      <c r="F502" s="47" t="s">
        <v>1683</v>
      </c>
      <c r="G502" s="47" t="s">
        <v>1684</v>
      </c>
      <c r="H502" s="68" t="s">
        <v>534</v>
      </c>
      <c r="I502" s="142">
        <v>39814</v>
      </c>
      <c r="J502" s="47" t="s">
        <v>982</v>
      </c>
      <c r="K502" s="47">
        <v>66209001977</v>
      </c>
      <c r="L502" s="47" t="s">
        <v>3271</v>
      </c>
      <c r="M502" s="144"/>
      <c r="N502" s="47" t="s">
        <v>1890</v>
      </c>
      <c r="O502" s="47" t="s">
        <v>1891</v>
      </c>
      <c r="P502" s="47" t="s">
        <v>3271</v>
      </c>
      <c r="Q502" s="144"/>
      <c r="R502" s="47" t="s">
        <v>1890</v>
      </c>
      <c r="S502" s="47" t="s">
        <v>1891</v>
      </c>
      <c r="T502" s="47" t="s">
        <v>2463</v>
      </c>
      <c r="U502" s="144"/>
      <c r="V502" s="144"/>
      <c r="W502" s="47" t="s">
        <v>2477</v>
      </c>
      <c r="X502" s="144"/>
      <c r="Y502" s="144"/>
      <c r="Z502" s="47">
        <v>66209001977</v>
      </c>
      <c r="AA502" s="144"/>
      <c r="AB502" s="144"/>
      <c r="AC502" s="47" t="s">
        <v>1917</v>
      </c>
      <c r="AD502" s="47" t="s">
        <v>1893</v>
      </c>
      <c r="AE502" s="144"/>
      <c r="AF502" s="4">
        <v>0</v>
      </c>
      <c r="AG502" s="4">
        <v>0</v>
      </c>
      <c r="AH502" s="4">
        <v>1</v>
      </c>
      <c r="AI502" s="47" t="s">
        <v>3272</v>
      </c>
      <c r="AJ502" s="47" t="s">
        <v>2174</v>
      </c>
      <c r="AK502" s="144"/>
      <c r="AL502" s="47" t="s">
        <v>3273</v>
      </c>
      <c r="AM502" s="47" t="s">
        <v>3274</v>
      </c>
      <c r="AN502" s="144"/>
      <c r="AO502" s="47">
        <v>913114530</v>
      </c>
      <c r="AP502" s="144"/>
      <c r="AQ502" s="47">
        <v>348347447</v>
      </c>
      <c r="AR502" s="144"/>
      <c r="AS502" s="144"/>
    </row>
    <row r="503" spans="1:45" ht="12.5">
      <c r="A503" s="4">
        <v>498</v>
      </c>
      <c r="B503" s="4" t="s">
        <v>518</v>
      </c>
      <c r="C503" s="4">
        <v>2008055009</v>
      </c>
      <c r="D503" s="4">
        <v>6802062343</v>
      </c>
      <c r="E503" s="147" t="s">
        <v>3275</v>
      </c>
      <c r="F503" s="47" t="s">
        <v>1685</v>
      </c>
      <c r="G503" s="47" t="s">
        <v>1592</v>
      </c>
      <c r="H503" s="68" t="s">
        <v>535</v>
      </c>
      <c r="I503" s="142">
        <v>39892</v>
      </c>
      <c r="J503" s="47" t="s">
        <v>977</v>
      </c>
      <c r="K503" s="47">
        <v>68309002571</v>
      </c>
      <c r="L503" s="47" t="s">
        <v>1904</v>
      </c>
      <c r="M503" s="144"/>
      <c r="N503" s="47" t="s">
        <v>1897</v>
      </c>
      <c r="O503" s="47" t="s">
        <v>1891</v>
      </c>
      <c r="P503" s="47" t="s">
        <v>1904</v>
      </c>
      <c r="Q503" s="144"/>
      <c r="R503" s="47" t="s">
        <v>1897</v>
      </c>
      <c r="S503" s="47" t="s">
        <v>1891</v>
      </c>
      <c r="T503" s="47" t="s">
        <v>1891</v>
      </c>
      <c r="U503" s="144"/>
      <c r="V503" s="144"/>
      <c r="W503" s="47" t="s">
        <v>1891</v>
      </c>
      <c r="X503" s="144"/>
      <c r="Y503" s="144"/>
      <c r="Z503" s="47">
        <v>68309002571</v>
      </c>
      <c r="AA503" s="144"/>
      <c r="AB503" s="144"/>
      <c r="AC503" s="47" t="s">
        <v>1232</v>
      </c>
      <c r="AD503" s="47" t="s">
        <v>2018</v>
      </c>
      <c r="AE503" s="144"/>
      <c r="AF503" s="4">
        <v>0</v>
      </c>
      <c r="AG503" s="4">
        <v>0</v>
      </c>
      <c r="AH503" s="4">
        <v>1</v>
      </c>
      <c r="AI503" s="47" t="s">
        <v>3276</v>
      </c>
      <c r="AJ503" s="47" t="s">
        <v>3277</v>
      </c>
      <c r="AK503" s="47">
        <v>1989</v>
      </c>
      <c r="AL503" s="47" t="s">
        <v>3278</v>
      </c>
      <c r="AM503" s="47" t="s">
        <v>3279</v>
      </c>
      <c r="AN503" s="47">
        <v>1989</v>
      </c>
      <c r="AO503" s="47">
        <v>889179031</v>
      </c>
      <c r="AP503" s="144"/>
      <c r="AQ503" s="47">
        <v>889179031</v>
      </c>
      <c r="AR503" s="144"/>
      <c r="AS503" s="144"/>
    </row>
    <row r="504" spans="1:45" ht="12.5">
      <c r="A504" s="4">
        <v>499</v>
      </c>
      <c r="B504" s="4" t="s">
        <v>518</v>
      </c>
      <c r="C504" s="4">
        <v>2004927394</v>
      </c>
      <c r="D504" s="4">
        <v>6853087751</v>
      </c>
      <c r="E504" s="147" t="s">
        <v>3280</v>
      </c>
      <c r="F504" s="47" t="s">
        <v>1143</v>
      </c>
      <c r="G504" s="47" t="s">
        <v>1686</v>
      </c>
      <c r="H504" s="68" t="s">
        <v>536</v>
      </c>
      <c r="I504" s="142">
        <v>40067</v>
      </c>
      <c r="J504" s="47" t="s">
        <v>977</v>
      </c>
      <c r="K504" s="47">
        <v>68309007809</v>
      </c>
      <c r="L504" s="47" t="s">
        <v>3281</v>
      </c>
      <c r="M504" s="144"/>
      <c r="N504" s="47" t="s">
        <v>2661</v>
      </c>
      <c r="O504" s="47" t="s">
        <v>1891</v>
      </c>
      <c r="P504" s="47" t="s">
        <v>3281</v>
      </c>
      <c r="Q504" s="144"/>
      <c r="R504" s="47" t="s">
        <v>2661</v>
      </c>
      <c r="S504" s="47" t="s">
        <v>1891</v>
      </c>
      <c r="T504" s="47" t="s">
        <v>1891</v>
      </c>
      <c r="U504" s="144"/>
      <c r="V504" s="144"/>
      <c r="W504" s="47" t="s">
        <v>1891</v>
      </c>
      <c r="X504" s="144"/>
      <c r="Y504" s="144"/>
      <c r="Z504" s="47">
        <v>68309007809</v>
      </c>
      <c r="AA504" s="144"/>
      <c r="AB504" s="144"/>
      <c r="AC504" s="47" t="s">
        <v>1892</v>
      </c>
      <c r="AD504" s="47" t="s">
        <v>1893</v>
      </c>
      <c r="AE504" s="47" t="s">
        <v>1958</v>
      </c>
      <c r="AF504" s="4">
        <v>1</v>
      </c>
      <c r="AG504" s="4">
        <v>0</v>
      </c>
      <c r="AH504" s="4">
        <v>1</v>
      </c>
      <c r="AI504" s="47" t="s">
        <v>3282</v>
      </c>
      <c r="AJ504" s="47" t="s">
        <v>2174</v>
      </c>
      <c r="AK504" s="47">
        <v>1990</v>
      </c>
      <c r="AL504" s="47" t="s">
        <v>3283</v>
      </c>
      <c r="AM504" s="47" t="s">
        <v>2174</v>
      </c>
      <c r="AN504" s="47">
        <v>1989</v>
      </c>
      <c r="AO504" s="47">
        <v>374353928</v>
      </c>
      <c r="AP504" s="144"/>
      <c r="AQ504" s="47">
        <v>374353928</v>
      </c>
      <c r="AR504" s="144"/>
      <c r="AS504" s="144"/>
    </row>
    <row r="505" spans="1:45" ht="12.5">
      <c r="A505" s="4">
        <v>500</v>
      </c>
      <c r="B505" s="4" t="s">
        <v>518</v>
      </c>
      <c r="C505" s="4">
        <v>2006586528</v>
      </c>
      <c r="D505" s="4">
        <v>6853976529</v>
      </c>
      <c r="E505" s="147" t="s">
        <v>3284</v>
      </c>
      <c r="F505" s="47" t="s">
        <v>1687</v>
      </c>
      <c r="G505" s="47" t="s">
        <v>1688</v>
      </c>
      <c r="H505" s="68" t="s">
        <v>537</v>
      </c>
      <c r="I505" s="142">
        <v>39818</v>
      </c>
      <c r="J505" s="47" t="s">
        <v>977</v>
      </c>
      <c r="K505" s="47">
        <v>68309000657</v>
      </c>
      <c r="L505" s="47" t="s">
        <v>3285</v>
      </c>
      <c r="M505" s="47" t="s">
        <v>2571</v>
      </c>
      <c r="N505" s="47" t="s">
        <v>2471</v>
      </c>
      <c r="O505" s="47" t="s">
        <v>1891</v>
      </c>
      <c r="P505" s="47" t="s">
        <v>3285</v>
      </c>
      <c r="Q505" s="47" t="s">
        <v>2571</v>
      </c>
      <c r="R505" s="47" t="s">
        <v>2471</v>
      </c>
      <c r="S505" s="47" t="s">
        <v>1891</v>
      </c>
      <c r="T505" s="47" t="s">
        <v>1891</v>
      </c>
      <c r="U505" s="144"/>
      <c r="V505" s="144"/>
      <c r="W505" s="47" t="s">
        <v>1891</v>
      </c>
      <c r="X505" s="144"/>
      <c r="Y505" s="144"/>
      <c r="Z505" s="47">
        <v>68309000657</v>
      </c>
      <c r="AA505" s="144"/>
      <c r="AB505" s="144"/>
      <c r="AC505" s="47" t="s">
        <v>2410</v>
      </c>
      <c r="AD505" s="317" t="s">
        <v>2025</v>
      </c>
      <c r="AE505" s="318"/>
      <c r="AF505" s="4">
        <v>0</v>
      </c>
      <c r="AG505" s="4">
        <v>0</v>
      </c>
      <c r="AH505" s="4">
        <v>1</v>
      </c>
      <c r="AI505" s="47" t="s">
        <v>3286</v>
      </c>
      <c r="AJ505" s="47" t="s">
        <v>1934</v>
      </c>
      <c r="AK505" s="47">
        <v>1978</v>
      </c>
      <c r="AL505" s="47" t="s">
        <v>3287</v>
      </c>
      <c r="AM505" s="47" t="s">
        <v>1934</v>
      </c>
      <c r="AN505" s="47">
        <v>1975</v>
      </c>
      <c r="AO505" s="47">
        <v>385714941</v>
      </c>
      <c r="AP505" s="144"/>
      <c r="AQ505" s="47">
        <v>385714941</v>
      </c>
      <c r="AR505" s="144"/>
      <c r="AS505" s="144"/>
    </row>
    <row r="506" spans="1:45" ht="12.5">
      <c r="A506" s="4">
        <v>501</v>
      </c>
      <c r="B506" s="4" t="s">
        <v>518</v>
      </c>
      <c r="C506" s="4">
        <v>2005651500</v>
      </c>
      <c r="D506" s="4">
        <v>6800692872</v>
      </c>
      <c r="E506" s="147" t="s">
        <v>3288</v>
      </c>
      <c r="F506" s="47" t="s">
        <v>1689</v>
      </c>
      <c r="G506" s="47" t="s">
        <v>1028</v>
      </c>
      <c r="H506" s="68" t="s">
        <v>538</v>
      </c>
      <c r="I506" s="143">
        <v>40104</v>
      </c>
      <c r="J506" s="68" t="s">
        <v>977</v>
      </c>
      <c r="K506" s="47">
        <v>68309008135</v>
      </c>
      <c r="L506" s="47" t="s">
        <v>3289</v>
      </c>
      <c r="M506" s="47" t="s">
        <v>2401</v>
      </c>
      <c r="N506" s="47" t="s">
        <v>2303</v>
      </c>
      <c r="O506" s="47" t="s">
        <v>1891</v>
      </c>
      <c r="P506" s="47" t="s">
        <v>3289</v>
      </c>
      <c r="Q506" s="47" t="s">
        <v>2401</v>
      </c>
      <c r="R506" s="47" t="s">
        <v>2303</v>
      </c>
      <c r="S506" s="47" t="s">
        <v>1891</v>
      </c>
      <c r="T506" s="47" t="s">
        <v>1891</v>
      </c>
      <c r="U506" s="144"/>
      <c r="V506" s="144"/>
      <c r="W506" s="47" t="s">
        <v>1891</v>
      </c>
      <c r="X506" s="144"/>
      <c r="Y506" s="144"/>
      <c r="Z506" s="47">
        <v>68309008135</v>
      </c>
      <c r="AA506" s="144"/>
      <c r="AB506" s="47" t="s">
        <v>2871</v>
      </c>
      <c r="AC506" s="47" t="s">
        <v>1892</v>
      </c>
      <c r="AD506" s="47" t="s">
        <v>1893</v>
      </c>
      <c r="AE506" s="144"/>
      <c r="AF506" s="4">
        <v>0</v>
      </c>
      <c r="AG506" s="4">
        <v>0</v>
      </c>
      <c r="AH506" s="4">
        <v>0</v>
      </c>
      <c r="AI506" s="47" t="s">
        <v>3290</v>
      </c>
      <c r="AJ506" s="47" t="s">
        <v>1939</v>
      </c>
      <c r="AK506" s="47">
        <v>1989</v>
      </c>
      <c r="AL506" s="47" t="s">
        <v>3291</v>
      </c>
      <c r="AM506" s="47" t="s">
        <v>1939</v>
      </c>
      <c r="AN506" s="47">
        <v>1991</v>
      </c>
      <c r="AO506" s="47">
        <v>333692978</v>
      </c>
      <c r="AP506" s="144"/>
      <c r="AQ506" s="47">
        <v>344031148</v>
      </c>
      <c r="AR506" s="144"/>
      <c r="AS506" s="144"/>
    </row>
    <row r="507" spans="1:45" ht="12.5">
      <c r="A507" s="4">
        <v>502</v>
      </c>
      <c r="B507" s="4" t="s">
        <v>518</v>
      </c>
      <c r="C507" s="4">
        <v>2005712612</v>
      </c>
      <c r="D507" s="4">
        <v>6851164891</v>
      </c>
      <c r="E507" s="147" t="s">
        <v>3292</v>
      </c>
      <c r="F507" s="47" t="s">
        <v>1690</v>
      </c>
      <c r="G507" s="47" t="s">
        <v>1691</v>
      </c>
      <c r="H507" s="68" t="s">
        <v>539</v>
      </c>
      <c r="I507" s="142">
        <v>39976</v>
      </c>
      <c r="J507" s="47" t="s">
        <v>982</v>
      </c>
      <c r="K507" s="47">
        <v>68209000459</v>
      </c>
      <c r="L507" s="47" t="s">
        <v>2618</v>
      </c>
      <c r="M507" s="144"/>
      <c r="N507" s="47" t="s">
        <v>2336</v>
      </c>
      <c r="O507" s="47" t="s">
        <v>1891</v>
      </c>
      <c r="P507" s="47" t="s">
        <v>2618</v>
      </c>
      <c r="Q507" s="144"/>
      <c r="R507" s="47" t="s">
        <v>2336</v>
      </c>
      <c r="S507" s="47" t="s">
        <v>1891</v>
      </c>
      <c r="T507" s="47" t="s">
        <v>1891</v>
      </c>
      <c r="U507" s="144"/>
      <c r="V507" s="144"/>
      <c r="W507" s="47" t="s">
        <v>1891</v>
      </c>
      <c r="X507" s="144"/>
      <c r="Y507" s="144"/>
      <c r="Z507" s="47">
        <v>68209000459</v>
      </c>
      <c r="AA507" s="149">
        <v>45160</v>
      </c>
      <c r="AB507" s="47" t="s">
        <v>2992</v>
      </c>
      <c r="AC507" s="47" t="s">
        <v>2338</v>
      </c>
      <c r="AD507" s="47" t="s">
        <v>1893</v>
      </c>
      <c r="AE507" s="47" t="s">
        <v>1958</v>
      </c>
      <c r="AF507" s="4">
        <v>1</v>
      </c>
      <c r="AG507" s="4">
        <v>0</v>
      </c>
      <c r="AH507" s="4">
        <v>1</v>
      </c>
      <c r="AI507" s="47" t="s">
        <v>3293</v>
      </c>
      <c r="AJ507" s="47" t="s">
        <v>1939</v>
      </c>
      <c r="AK507" s="47">
        <v>1976</v>
      </c>
      <c r="AL507" s="47" t="s">
        <v>3294</v>
      </c>
      <c r="AM507" s="47" t="s">
        <v>1939</v>
      </c>
      <c r="AN507" s="47">
        <v>1982</v>
      </c>
      <c r="AO507" s="47">
        <v>352966275</v>
      </c>
      <c r="AP507" s="144"/>
      <c r="AQ507" s="47">
        <v>352966275</v>
      </c>
      <c r="AR507" s="47">
        <v>352966275</v>
      </c>
      <c r="AS507" s="144"/>
    </row>
    <row r="508" spans="1:45" ht="12.5">
      <c r="A508" s="4">
        <v>503</v>
      </c>
      <c r="B508" s="4" t="s">
        <v>518</v>
      </c>
      <c r="C508" s="4">
        <v>2001272217</v>
      </c>
      <c r="D508" s="4">
        <v>6853976531</v>
      </c>
      <c r="E508" s="147" t="s">
        <v>3295</v>
      </c>
      <c r="F508" s="47" t="s">
        <v>1692</v>
      </c>
      <c r="G508" s="47" t="s">
        <v>1693</v>
      </c>
      <c r="H508" s="68" t="s">
        <v>540</v>
      </c>
      <c r="I508" s="142">
        <v>39992</v>
      </c>
      <c r="J508" s="47" t="s">
        <v>982</v>
      </c>
      <c r="K508" s="47">
        <v>68209003464</v>
      </c>
      <c r="L508" s="47" t="s">
        <v>2707</v>
      </c>
      <c r="M508" s="47" t="s">
        <v>2701</v>
      </c>
      <c r="N508" s="47" t="s">
        <v>2328</v>
      </c>
      <c r="O508" s="47" t="s">
        <v>1891</v>
      </c>
      <c r="P508" s="47" t="s">
        <v>2707</v>
      </c>
      <c r="Q508" s="47" t="s">
        <v>2701</v>
      </c>
      <c r="R508" s="47" t="s">
        <v>2328</v>
      </c>
      <c r="S508" s="47" t="s">
        <v>1891</v>
      </c>
      <c r="T508" s="47" t="s">
        <v>1891</v>
      </c>
      <c r="U508" s="144"/>
      <c r="V508" s="144"/>
      <c r="W508" s="47" t="s">
        <v>1891</v>
      </c>
      <c r="X508" s="144"/>
      <c r="Y508" s="144"/>
      <c r="Z508" s="47">
        <v>68209003464</v>
      </c>
      <c r="AA508" s="144"/>
      <c r="AB508" s="144"/>
      <c r="AC508" s="47" t="s">
        <v>1920</v>
      </c>
      <c r="AD508" s="47" t="s">
        <v>2018</v>
      </c>
      <c r="AE508" s="144"/>
      <c r="AF508" s="4">
        <v>0</v>
      </c>
      <c r="AG508" s="4">
        <v>0</v>
      </c>
      <c r="AH508" s="4">
        <v>1</v>
      </c>
      <c r="AI508" s="47" t="s">
        <v>3296</v>
      </c>
      <c r="AJ508" s="47" t="s">
        <v>1934</v>
      </c>
      <c r="AK508" s="47">
        <v>1985</v>
      </c>
      <c r="AL508" s="47" t="s">
        <v>3297</v>
      </c>
      <c r="AM508" s="47" t="s">
        <v>1934</v>
      </c>
      <c r="AN508" s="47">
        <v>1987</v>
      </c>
      <c r="AO508" s="47">
        <v>366872462</v>
      </c>
      <c r="AP508" s="144"/>
      <c r="AQ508" s="47">
        <v>329877613</v>
      </c>
      <c r="AR508" s="144"/>
      <c r="AS508" s="144"/>
    </row>
    <row r="509" spans="1:45" ht="12.5">
      <c r="A509" s="4">
        <v>504</v>
      </c>
      <c r="B509" s="4" t="s">
        <v>518</v>
      </c>
      <c r="C509" s="4">
        <v>2007296015</v>
      </c>
      <c r="D509" s="4">
        <v>6884336963</v>
      </c>
      <c r="E509" s="147" t="s">
        <v>3298</v>
      </c>
      <c r="F509" s="47" t="s">
        <v>1694</v>
      </c>
      <c r="G509" s="47" t="s">
        <v>1452</v>
      </c>
      <c r="H509" s="68" t="s">
        <v>541</v>
      </c>
      <c r="I509" s="142">
        <v>39861</v>
      </c>
      <c r="J509" s="47" t="s">
        <v>977</v>
      </c>
      <c r="K509" s="47">
        <v>68309004566</v>
      </c>
      <c r="L509" s="47" t="s">
        <v>3299</v>
      </c>
      <c r="M509" s="144"/>
      <c r="N509" s="47" t="s">
        <v>1890</v>
      </c>
      <c r="O509" s="47" t="s">
        <v>1891</v>
      </c>
      <c r="P509" s="47" t="s">
        <v>3299</v>
      </c>
      <c r="Q509" s="144"/>
      <c r="R509" s="47" t="s">
        <v>1890</v>
      </c>
      <c r="S509" s="47" t="s">
        <v>1891</v>
      </c>
      <c r="T509" s="47" t="s">
        <v>1891</v>
      </c>
      <c r="U509" s="144"/>
      <c r="V509" s="144"/>
      <c r="W509" s="47" t="s">
        <v>1891</v>
      </c>
      <c r="X509" s="144"/>
      <c r="Y509" s="144"/>
      <c r="Z509" s="47">
        <v>68309004566</v>
      </c>
      <c r="AA509" s="144"/>
      <c r="AB509" s="144"/>
      <c r="AC509" s="47" t="s">
        <v>1232</v>
      </c>
      <c r="AD509" s="317" t="s">
        <v>2025</v>
      </c>
      <c r="AE509" s="318"/>
      <c r="AF509" s="4">
        <v>0</v>
      </c>
      <c r="AG509" s="4">
        <v>0</v>
      </c>
      <c r="AH509" s="4">
        <v>1</v>
      </c>
      <c r="AI509" s="47" t="s">
        <v>3300</v>
      </c>
      <c r="AJ509" s="47" t="s">
        <v>1939</v>
      </c>
      <c r="AK509" s="47">
        <v>1981</v>
      </c>
      <c r="AL509" s="47" t="s">
        <v>3301</v>
      </c>
      <c r="AM509" s="47" t="s">
        <v>1939</v>
      </c>
      <c r="AN509" s="47">
        <v>1985</v>
      </c>
      <c r="AO509" s="47">
        <v>992224770</v>
      </c>
      <c r="AP509" s="144"/>
      <c r="AQ509" s="47">
        <v>992224770</v>
      </c>
      <c r="AR509" s="144"/>
      <c r="AS509" s="144"/>
    </row>
    <row r="510" spans="1:45" ht="12.5">
      <c r="A510" s="4">
        <v>505</v>
      </c>
      <c r="B510" s="4" t="s">
        <v>518</v>
      </c>
      <c r="C510" s="4">
        <v>2005652605</v>
      </c>
      <c r="D510" s="4">
        <v>6802346851</v>
      </c>
      <c r="E510" s="147" t="s">
        <v>3302</v>
      </c>
      <c r="F510" s="47" t="s">
        <v>1143</v>
      </c>
      <c r="G510" s="47" t="s">
        <v>1695</v>
      </c>
      <c r="H510" s="68" t="s">
        <v>542</v>
      </c>
      <c r="I510" s="143">
        <v>40172</v>
      </c>
      <c r="J510" s="47" t="s">
        <v>982</v>
      </c>
      <c r="K510" s="47">
        <v>68209009268</v>
      </c>
      <c r="L510" s="47" t="s">
        <v>3303</v>
      </c>
      <c r="M510" s="47" t="s">
        <v>2549</v>
      </c>
      <c r="N510" s="47" t="s">
        <v>2303</v>
      </c>
      <c r="O510" s="47" t="s">
        <v>1891</v>
      </c>
      <c r="P510" s="47" t="s">
        <v>3303</v>
      </c>
      <c r="Q510" s="47" t="s">
        <v>2549</v>
      </c>
      <c r="R510" s="47" t="s">
        <v>2303</v>
      </c>
      <c r="S510" s="47" t="s">
        <v>1891</v>
      </c>
      <c r="T510" s="47" t="s">
        <v>1891</v>
      </c>
      <c r="U510" s="144"/>
      <c r="V510" s="144"/>
      <c r="W510" s="47" t="s">
        <v>1891</v>
      </c>
      <c r="X510" s="144"/>
      <c r="Y510" s="144"/>
      <c r="Z510" s="47">
        <v>68209009268</v>
      </c>
      <c r="AA510" s="144"/>
      <c r="AB510" s="47" t="s">
        <v>2871</v>
      </c>
      <c r="AC510" s="47" t="s">
        <v>1892</v>
      </c>
      <c r="AD510" s="47" t="s">
        <v>1893</v>
      </c>
      <c r="AE510" s="144"/>
      <c r="AF510" s="4">
        <v>0</v>
      </c>
      <c r="AG510" s="4">
        <v>0</v>
      </c>
      <c r="AH510" s="4">
        <v>0</v>
      </c>
      <c r="AI510" s="47" t="s">
        <v>3304</v>
      </c>
      <c r="AJ510" s="47" t="s">
        <v>1939</v>
      </c>
      <c r="AK510" s="47">
        <v>1979</v>
      </c>
      <c r="AL510" s="47" t="s">
        <v>3305</v>
      </c>
      <c r="AM510" s="47" t="s">
        <v>1939</v>
      </c>
      <c r="AN510" s="47">
        <v>1986</v>
      </c>
      <c r="AO510" s="47">
        <v>972704653</v>
      </c>
      <c r="AP510" s="144"/>
      <c r="AQ510" s="144"/>
      <c r="AR510" s="144"/>
      <c r="AS510" s="144"/>
    </row>
    <row r="511" spans="1:45" ht="12.5">
      <c r="A511" s="4">
        <v>506</v>
      </c>
      <c r="B511" s="4" t="s">
        <v>518</v>
      </c>
      <c r="C511" s="4">
        <v>2005690978</v>
      </c>
      <c r="D511" s="4">
        <v>6882955623</v>
      </c>
      <c r="E511" s="147" t="s">
        <v>3306</v>
      </c>
      <c r="F511" s="47" t="s">
        <v>1696</v>
      </c>
      <c r="G511" s="47" t="s">
        <v>1136</v>
      </c>
      <c r="H511" s="68" t="s">
        <v>543</v>
      </c>
      <c r="I511" s="142">
        <v>40039</v>
      </c>
      <c r="J511" s="47" t="s">
        <v>977</v>
      </c>
      <c r="K511" s="47">
        <v>68309013744</v>
      </c>
      <c r="L511" s="47" t="s">
        <v>3307</v>
      </c>
      <c r="M511" s="144"/>
      <c r="N511" s="47" t="s">
        <v>2446</v>
      </c>
      <c r="O511" s="47" t="s">
        <v>1891</v>
      </c>
      <c r="P511" s="47" t="s">
        <v>3307</v>
      </c>
      <c r="Q511" s="144"/>
      <c r="R511" s="47" t="s">
        <v>2446</v>
      </c>
      <c r="S511" s="47" t="s">
        <v>1891</v>
      </c>
      <c r="T511" s="47" t="s">
        <v>1891</v>
      </c>
      <c r="U511" s="144"/>
      <c r="V511" s="144"/>
      <c r="W511" s="47" t="s">
        <v>2310</v>
      </c>
      <c r="X511" s="144"/>
      <c r="Y511" s="144"/>
      <c r="Z511" s="47">
        <v>68309013744</v>
      </c>
      <c r="AA511" s="150">
        <v>45271</v>
      </c>
      <c r="AB511" s="47" t="s">
        <v>2402</v>
      </c>
      <c r="AC511" s="47" t="s">
        <v>2381</v>
      </c>
      <c r="AD511" s="47" t="s">
        <v>1893</v>
      </c>
      <c r="AE511" s="144"/>
      <c r="AF511" s="4">
        <v>0</v>
      </c>
      <c r="AG511" s="4">
        <v>0</v>
      </c>
      <c r="AH511" s="4">
        <v>1</v>
      </c>
      <c r="AI511" s="47" t="s">
        <v>3308</v>
      </c>
      <c r="AJ511" s="47" t="s">
        <v>1934</v>
      </c>
      <c r="AK511" s="47">
        <v>1978</v>
      </c>
      <c r="AL511" s="47" t="s">
        <v>3309</v>
      </c>
      <c r="AM511" s="47" t="s">
        <v>1934</v>
      </c>
      <c r="AN511" s="47">
        <v>1980</v>
      </c>
      <c r="AO511" s="47">
        <v>345272290</v>
      </c>
      <c r="AP511" s="144"/>
      <c r="AQ511" s="144"/>
      <c r="AR511" s="47">
        <v>345272290</v>
      </c>
      <c r="AS511" s="144"/>
    </row>
    <row r="512" spans="1:45" ht="12.5">
      <c r="A512" s="4">
        <v>507</v>
      </c>
      <c r="B512" s="4" t="s">
        <v>544</v>
      </c>
      <c r="C512" s="4">
        <v>2001242516</v>
      </c>
      <c r="D512" s="4">
        <v>6839525082</v>
      </c>
      <c r="E512" s="147" t="s">
        <v>3310</v>
      </c>
      <c r="F512" s="47" t="s">
        <v>1697</v>
      </c>
      <c r="G512" s="47" t="s">
        <v>1189</v>
      </c>
      <c r="H512" s="68" t="s">
        <v>545</v>
      </c>
      <c r="I512" s="142">
        <v>39621</v>
      </c>
      <c r="J512" s="47" t="s">
        <v>982</v>
      </c>
      <c r="K512" s="47">
        <v>68208011419</v>
      </c>
      <c r="L512" s="47" t="s">
        <v>3311</v>
      </c>
      <c r="M512" s="144"/>
      <c r="N512" s="47" t="s">
        <v>2588</v>
      </c>
      <c r="O512" s="47" t="s">
        <v>1891</v>
      </c>
      <c r="P512" s="47" t="s">
        <v>3311</v>
      </c>
      <c r="Q512" s="144"/>
      <c r="R512" s="47" t="s">
        <v>2588</v>
      </c>
      <c r="S512" s="47" t="s">
        <v>1891</v>
      </c>
      <c r="T512" s="47" t="s">
        <v>1891</v>
      </c>
      <c r="U512" s="144"/>
      <c r="V512" s="144"/>
      <c r="W512" s="47" t="s">
        <v>2310</v>
      </c>
      <c r="X512" s="144"/>
      <c r="Y512" s="144"/>
      <c r="Z512" s="47">
        <v>68208011419</v>
      </c>
      <c r="AA512" s="149">
        <v>44780</v>
      </c>
      <c r="AB512" s="47" t="s">
        <v>3312</v>
      </c>
      <c r="AC512" s="47" t="s">
        <v>3313</v>
      </c>
      <c r="AD512" s="47" t="s">
        <v>1893</v>
      </c>
      <c r="AE512" s="144"/>
      <c r="AF512" s="4">
        <v>0</v>
      </c>
      <c r="AG512" s="4">
        <v>1</v>
      </c>
      <c r="AH512" s="4">
        <v>0</v>
      </c>
      <c r="AI512" s="47" t="s">
        <v>3314</v>
      </c>
      <c r="AJ512" s="47" t="s">
        <v>1939</v>
      </c>
      <c r="AK512" s="47">
        <v>1980</v>
      </c>
      <c r="AL512" s="47" t="s">
        <v>3315</v>
      </c>
      <c r="AM512" s="47" t="s">
        <v>1939</v>
      </c>
      <c r="AN512" s="47">
        <v>1984</v>
      </c>
      <c r="AO512" s="47">
        <v>385309726</v>
      </c>
      <c r="AP512" s="144"/>
      <c r="AQ512" s="47">
        <v>385309726</v>
      </c>
      <c r="AR512" s="47">
        <v>869857943</v>
      </c>
      <c r="AS512" s="144"/>
    </row>
    <row r="513" spans="1:45" ht="12.5">
      <c r="A513" s="4">
        <v>508</v>
      </c>
      <c r="B513" s="4" t="s">
        <v>544</v>
      </c>
      <c r="C513" s="4">
        <v>2001280480</v>
      </c>
      <c r="D513" s="4">
        <v>6842045670</v>
      </c>
      <c r="E513" s="147" t="s">
        <v>3316</v>
      </c>
      <c r="F513" s="47" t="s">
        <v>1698</v>
      </c>
      <c r="G513" s="47" t="s">
        <v>1340</v>
      </c>
      <c r="H513" s="68" t="s">
        <v>546</v>
      </c>
      <c r="I513" s="142">
        <v>39495</v>
      </c>
      <c r="J513" s="47" t="s">
        <v>977</v>
      </c>
      <c r="K513" s="47">
        <v>68308007857</v>
      </c>
      <c r="L513" s="47" t="s">
        <v>2837</v>
      </c>
      <c r="M513" s="144"/>
      <c r="N513" s="47" t="s">
        <v>2322</v>
      </c>
      <c r="O513" s="47" t="s">
        <v>1891</v>
      </c>
      <c r="P513" s="47" t="s">
        <v>2837</v>
      </c>
      <c r="Q513" s="144"/>
      <c r="R513" s="47" t="s">
        <v>2322</v>
      </c>
      <c r="S513" s="47" t="s">
        <v>1891</v>
      </c>
      <c r="T513" s="47" t="s">
        <v>1891</v>
      </c>
      <c r="U513" s="144"/>
      <c r="V513" s="144"/>
      <c r="W513" s="47" t="s">
        <v>1891</v>
      </c>
      <c r="X513" s="144"/>
      <c r="Y513" s="144"/>
      <c r="Z513" s="47">
        <v>68308007857</v>
      </c>
      <c r="AA513" s="149">
        <v>44792</v>
      </c>
      <c r="AB513" s="47" t="s">
        <v>2798</v>
      </c>
      <c r="AC513" s="47" t="s">
        <v>2410</v>
      </c>
      <c r="AD513" s="317" t="s">
        <v>2025</v>
      </c>
      <c r="AE513" s="318"/>
      <c r="AF513" s="4">
        <v>0</v>
      </c>
      <c r="AG513" s="4">
        <v>0</v>
      </c>
      <c r="AH513" s="4">
        <v>1</v>
      </c>
      <c r="AI513" s="47" t="s">
        <v>3317</v>
      </c>
      <c r="AJ513" s="47" t="s">
        <v>1939</v>
      </c>
      <c r="AK513" s="47">
        <v>1982</v>
      </c>
      <c r="AL513" s="47" t="s">
        <v>3318</v>
      </c>
      <c r="AM513" s="47" t="s">
        <v>1939</v>
      </c>
      <c r="AN513" s="47">
        <v>1991</v>
      </c>
      <c r="AO513" s="47">
        <v>393405747</v>
      </c>
      <c r="AP513" s="144"/>
      <c r="AQ513" s="47">
        <v>357914308</v>
      </c>
      <c r="AR513" s="47">
        <v>393405747</v>
      </c>
      <c r="AS513" s="144"/>
    </row>
    <row r="514" spans="1:45" ht="12.5">
      <c r="A514" s="4">
        <v>509</v>
      </c>
      <c r="B514" s="4" t="s">
        <v>544</v>
      </c>
      <c r="C514" s="4">
        <v>2001280423</v>
      </c>
      <c r="D514" s="4">
        <v>6879004261</v>
      </c>
      <c r="E514" s="147" t="s">
        <v>3319</v>
      </c>
      <c r="F514" s="47" t="s">
        <v>1143</v>
      </c>
      <c r="G514" s="47" t="s">
        <v>1699</v>
      </c>
      <c r="H514" s="68" t="s">
        <v>547</v>
      </c>
      <c r="I514" s="142">
        <v>39180</v>
      </c>
      <c r="J514" s="47" t="s">
        <v>977</v>
      </c>
      <c r="K514" s="47">
        <v>68307002252</v>
      </c>
      <c r="L514" s="47" t="s">
        <v>3320</v>
      </c>
      <c r="M514" s="144"/>
      <c r="N514" s="47" t="s">
        <v>2421</v>
      </c>
      <c r="O514" s="47" t="s">
        <v>1891</v>
      </c>
      <c r="P514" s="47" t="s">
        <v>3320</v>
      </c>
      <c r="Q514" s="144"/>
      <c r="R514" s="47" t="s">
        <v>2421</v>
      </c>
      <c r="S514" s="47" t="s">
        <v>1891</v>
      </c>
      <c r="T514" s="47" t="s">
        <v>1891</v>
      </c>
      <c r="U514" s="144"/>
      <c r="V514" s="144"/>
      <c r="W514" s="47" t="s">
        <v>1891</v>
      </c>
      <c r="X514" s="144"/>
      <c r="Y514" s="144"/>
      <c r="Z514" s="47">
        <v>68307002252</v>
      </c>
      <c r="AA514" s="150">
        <v>44853</v>
      </c>
      <c r="AB514" s="47" t="s">
        <v>3321</v>
      </c>
      <c r="AC514" s="47" t="s">
        <v>1892</v>
      </c>
      <c r="AD514" s="47" t="s">
        <v>1893</v>
      </c>
      <c r="AE514" s="144"/>
      <c r="AF514" s="4">
        <v>0</v>
      </c>
      <c r="AG514" s="4">
        <v>0</v>
      </c>
      <c r="AH514" s="4">
        <v>1</v>
      </c>
      <c r="AI514" s="47" t="s">
        <v>3322</v>
      </c>
      <c r="AJ514" s="47" t="s">
        <v>1939</v>
      </c>
      <c r="AK514" s="47">
        <v>1983</v>
      </c>
      <c r="AL514" s="47" t="s">
        <v>3323</v>
      </c>
      <c r="AM514" s="47" t="s">
        <v>1939</v>
      </c>
      <c r="AN514" s="47">
        <v>1984</v>
      </c>
      <c r="AO514" s="47">
        <v>987976787</v>
      </c>
      <c r="AP514" s="144"/>
      <c r="AQ514" s="47">
        <v>987976787</v>
      </c>
      <c r="AR514" s="47">
        <v>354627858</v>
      </c>
      <c r="AS514" s="144"/>
    </row>
    <row r="515" spans="1:45" ht="12.5">
      <c r="A515" s="4">
        <v>510</v>
      </c>
      <c r="B515" s="4" t="s">
        <v>544</v>
      </c>
      <c r="C515" s="4">
        <v>2001242520</v>
      </c>
      <c r="D515" s="4">
        <v>6829498782</v>
      </c>
      <c r="E515" s="147" t="s">
        <v>3324</v>
      </c>
      <c r="F515" s="47" t="s">
        <v>1700</v>
      </c>
      <c r="G515" s="47" t="s">
        <v>981</v>
      </c>
      <c r="H515" s="68" t="s">
        <v>548</v>
      </c>
      <c r="I515" s="143">
        <v>39732</v>
      </c>
      <c r="J515" s="47" t="s">
        <v>982</v>
      </c>
      <c r="K515" s="47">
        <v>68208002648</v>
      </c>
      <c r="L515" s="47" t="s">
        <v>2733</v>
      </c>
      <c r="M515" s="144"/>
      <c r="N515" s="47" t="s">
        <v>2309</v>
      </c>
      <c r="O515" s="47" t="s">
        <v>1891</v>
      </c>
      <c r="P515" s="47" t="s">
        <v>2733</v>
      </c>
      <c r="Q515" s="144"/>
      <c r="R515" s="47" t="s">
        <v>2309</v>
      </c>
      <c r="S515" s="47" t="s">
        <v>1891</v>
      </c>
      <c r="T515" s="47" t="s">
        <v>1891</v>
      </c>
      <c r="U515" s="144"/>
      <c r="V515" s="144"/>
      <c r="W515" s="47" t="s">
        <v>2380</v>
      </c>
      <c r="X515" s="144"/>
      <c r="Y515" s="144"/>
      <c r="Z515" s="47">
        <v>68208002648</v>
      </c>
      <c r="AA515" s="149">
        <v>45000</v>
      </c>
      <c r="AB515" s="47" t="s">
        <v>3312</v>
      </c>
      <c r="AC515" s="47" t="s">
        <v>2247</v>
      </c>
      <c r="AD515" s="47" t="s">
        <v>1893</v>
      </c>
      <c r="AE515" s="144"/>
      <c r="AF515" s="4">
        <v>0</v>
      </c>
      <c r="AG515" s="4">
        <v>1</v>
      </c>
      <c r="AH515" s="4">
        <v>0</v>
      </c>
      <c r="AI515" s="47" t="s">
        <v>3325</v>
      </c>
      <c r="AJ515" s="47" t="s">
        <v>1939</v>
      </c>
      <c r="AK515" s="47">
        <v>1977</v>
      </c>
      <c r="AL515" s="47" t="s">
        <v>3326</v>
      </c>
      <c r="AM515" s="47" t="s">
        <v>1939</v>
      </c>
      <c r="AN515" s="47">
        <v>1978</v>
      </c>
      <c r="AO515" s="47">
        <v>375910912</v>
      </c>
      <c r="AP515" s="144"/>
      <c r="AQ515" s="144"/>
      <c r="AR515" s="47">
        <v>375910912</v>
      </c>
      <c r="AS515" s="144"/>
    </row>
    <row r="516" spans="1:45" ht="12.5">
      <c r="A516" s="4">
        <v>511</v>
      </c>
      <c r="B516" s="4" t="s">
        <v>544</v>
      </c>
      <c r="C516" s="4">
        <v>2001280482</v>
      </c>
      <c r="D516" s="4">
        <v>6842049230</v>
      </c>
      <c r="E516" s="147" t="s">
        <v>3327</v>
      </c>
      <c r="F516" s="47" t="s">
        <v>1403</v>
      </c>
      <c r="G516" s="47" t="s">
        <v>1494</v>
      </c>
      <c r="H516" s="68" t="s">
        <v>549</v>
      </c>
      <c r="I516" s="142">
        <v>39687</v>
      </c>
      <c r="J516" s="47" t="s">
        <v>977</v>
      </c>
      <c r="K516" s="47">
        <v>68308010215</v>
      </c>
      <c r="L516" s="47" t="s">
        <v>3328</v>
      </c>
      <c r="M516" s="144"/>
      <c r="N516" s="144"/>
      <c r="O516" s="47" t="s">
        <v>1891</v>
      </c>
      <c r="P516" s="47" t="s">
        <v>3328</v>
      </c>
      <c r="Q516" s="144"/>
      <c r="R516" s="144"/>
      <c r="S516" s="47" t="s">
        <v>1891</v>
      </c>
      <c r="T516" s="47" t="s">
        <v>1891</v>
      </c>
      <c r="U516" s="144"/>
      <c r="V516" s="144"/>
      <c r="W516" s="47" t="s">
        <v>1891</v>
      </c>
      <c r="X516" s="144"/>
      <c r="Y516" s="144"/>
      <c r="Z516" s="47">
        <v>68308010215</v>
      </c>
      <c r="AA516" s="149">
        <v>45013</v>
      </c>
      <c r="AB516" s="47" t="s">
        <v>2778</v>
      </c>
      <c r="AC516" s="47" t="s">
        <v>1892</v>
      </c>
      <c r="AD516" s="47" t="s">
        <v>2018</v>
      </c>
      <c r="AE516" s="144"/>
      <c r="AF516" s="4">
        <v>0</v>
      </c>
      <c r="AG516" s="4">
        <v>1</v>
      </c>
      <c r="AH516" s="4">
        <v>0</v>
      </c>
      <c r="AI516" s="47" t="s">
        <v>3329</v>
      </c>
      <c r="AJ516" s="47" t="s">
        <v>1939</v>
      </c>
      <c r="AK516" s="47">
        <v>1987</v>
      </c>
      <c r="AL516" s="47" t="s">
        <v>3330</v>
      </c>
      <c r="AM516" s="47" t="s">
        <v>1939</v>
      </c>
      <c r="AN516" s="47">
        <v>1988</v>
      </c>
      <c r="AO516" s="47">
        <v>388934426</v>
      </c>
      <c r="AP516" s="144"/>
      <c r="AQ516" s="47">
        <v>393790116</v>
      </c>
      <c r="AR516" s="47">
        <v>358934426</v>
      </c>
      <c r="AS516" s="144"/>
    </row>
    <row r="517" spans="1:45" ht="12.5">
      <c r="A517" s="4">
        <v>512</v>
      </c>
      <c r="B517" s="4" t="s">
        <v>544</v>
      </c>
      <c r="C517" s="4">
        <v>2001242549</v>
      </c>
      <c r="D517" s="4">
        <v>6840150211</v>
      </c>
      <c r="E517" s="147" t="s">
        <v>3331</v>
      </c>
      <c r="F517" s="47" t="s">
        <v>1701</v>
      </c>
      <c r="G517" s="47" t="s">
        <v>984</v>
      </c>
      <c r="H517" s="68" t="s">
        <v>550</v>
      </c>
      <c r="I517" s="142">
        <v>39712</v>
      </c>
      <c r="J517" s="47" t="s">
        <v>977</v>
      </c>
      <c r="K517" s="47">
        <v>68308010277</v>
      </c>
      <c r="L517" s="47" t="s">
        <v>3332</v>
      </c>
      <c r="M517" s="144"/>
      <c r="N517" s="47" t="s">
        <v>2309</v>
      </c>
      <c r="O517" s="47" t="s">
        <v>1891</v>
      </c>
      <c r="P517" s="47" t="s">
        <v>3332</v>
      </c>
      <c r="Q517" s="144"/>
      <c r="R517" s="47" t="s">
        <v>2309</v>
      </c>
      <c r="S517" s="47" t="s">
        <v>1891</v>
      </c>
      <c r="T517" s="47" t="s">
        <v>1891</v>
      </c>
      <c r="U517" s="144"/>
      <c r="V517" s="144"/>
      <c r="W517" s="47" t="s">
        <v>2380</v>
      </c>
      <c r="X517" s="144"/>
      <c r="Y517" s="144"/>
      <c r="Z517" s="47">
        <v>68308010277</v>
      </c>
      <c r="AA517" s="149">
        <v>44995</v>
      </c>
      <c r="AB517" s="47" t="s">
        <v>3312</v>
      </c>
      <c r="AC517" s="47" t="s">
        <v>2247</v>
      </c>
      <c r="AD517" s="47" t="s">
        <v>1893</v>
      </c>
      <c r="AE517" s="144"/>
      <c r="AF517" s="4">
        <v>0</v>
      </c>
      <c r="AG517" s="4">
        <v>1</v>
      </c>
      <c r="AH517" s="4">
        <v>0</v>
      </c>
      <c r="AI517" s="47" t="s">
        <v>3333</v>
      </c>
      <c r="AJ517" s="47" t="s">
        <v>1939</v>
      </c>
      <c r="AK517" s="47">
        <v>1981</v>
      </c>
      <c r="AL517" s="47" t="s">
        <v>3334</v>
      </c>
      <c r="AM517" s="47" t="s">
        <v>1939</v>
      </c>
      <c r="AN517" s="47">
        <v>1980</v>
      </c>
      <c r="AO517" s="47">
        <v>377576954</v>
      </c>
      <c r="AP517" s="144"/>
      <c r="AQ517" s="47">
        <v>784183356</v>
      </c>
      <c r="AR517" s="47">
        <v>377576954</v>
      </c>
      <c r="AS517" s="144"/>
    </row>
    <row r="518" spans="1:45" ht="12.5">
      <c r="A518" s="4">
        <v>513</v>
      </c>
      <c r="B518" s="4" t="s">
        <v>544</v>
      </c>
      <c r="C518" s="4">
        <v>2006787650</v>
      </c>
      <c r="D518" s="4">
        <v>6853976583</v>
      </c>
      <c r="E518" s="147" t="s">
        <v>3335</v>
      </c>
      <c r="F518" s="47" t="s">
        <v>1702</v>
      </c>
      <c r="G518" s="47" t="s">
        <v>1703</v>
      </c>
      <c r="H518" s="68" t="s">
        <v>551</v>
      </c>
      <c r="I518" s="142">
        <v>39698</v>
      </c>
      <c r="J518" s="47" t="s">
        <v>977</v>
      </c>
      <c r="K518" s="47">
        <v>68308008735</v>
      </c>
      <c r="L518" s="47" t="s">
        <v>3336</v>
      </c>
      <c r="M518" s="144"/>
      <c r="N518" s="47" t="s">
        <v>2328</v>
      </c>
      <c r="O518" s="47" t="s">
        <v>1891</v>
      </c>
      <c r="P518" s="47" t="s">
        <v>3336</v>
      </c>
      <c r="Q518" s="144"/>
      <c r="R518" s="47" t="s">
        <v>2328</v>
      </c>
      <c r="S518" s="47" t="s">
        <v>1891</v>
      </c>
      <c r="T518" s="47" t="s">
        <v>1891</v>
      </c>
      <c r="U518" s="144"/>
      <c r="V518" s="144"/>
      <c r="W518" s="47" t="s">
        <v>1891</v>
      </c>
      <c r="X518" s="144"/>
      <c r="Y518" s="144"/>
      <c r="Z518" s="47">
        <v>68308008735</v>
      </c>
      <c r="AA518" s="149">
        <v>45015</v>
      </c>
      <c r="AB518" s="47" t="s">
        <v>3312</v>
      </c>
      <c r="AC518" s="47" t="s">
        <v>2410</v>
      </c>
      <c r="AD518" s="47" t="s">
        <v>2018</v>
      </c>
      <c r="AE518" s="144"/>
      <c r="AF518" s="4">
        <v>0</v>
      </c>
      <c r="AG518" s="4">
        <v>1</v>
      </c>
      <c r="AH518" s="4">
        <v>0</v>
      </c>
      <c r="AI518" s="47" t="s">
        <v>3337</v>
      </c>
      <c r="AJ518" s="47" t="s">
        <v>1939</v>
      </c>
      <c r="AK518" s="47">
        <v>1977</v>
      </c>
      <c r="AL518" s="47" t="s">
        <v>3338</v>
      </c>
      <c r="AM518" s="47" t="s">
        <v>1939</v>
      </c>
      <c r="AN518" s="47">
        <v>1980</v>
      </c>
      <c r="AO518" s="47">
        <v>347815643</v>
      </c>
      <c r="AP518" s="144"/>
      <c r="AQ518" s="47">
        <v>354676380</v>
      </c>
      <c r="AR518" s="47">
        <v>347815643</v>
      </c>
      <c r="AS518" s="144"/>
    </row>
    <row r="519" spans="1:45" ht="12.5">
      <c r="A519" s="4">
        <v>514</v>
      </c>
      <c r="B519" s="4" t="s">
        <v>544</v>
      </c>
      <c r="C519" s="4">
        <v>2001128203</v>
      </c>
      <c r="D519" s="4">
        <v>6853458319</v>
      </c>
      <c r="E519" s="147" t="s">
        <v>3339</v>
      </c>
      <c r="F519" s="47" t="s">
        <v>433</v>
      </c>
      <c r="G519" s="47" t="s">
        <v>1704</v>
      </c>
      <c r="H519" s="68" t="s">
        <v>552</v>
      </c>
      <c r="I519" s="142">
        <v>39564</v>
      </c>
      <c r="J519" s="47" t="s">
        <v>982</v>
      </c>
      <c r="K519" s="47">
        <v>68208008804</v>
      </c>
      <c r="L519" s="47" t="s">
        <v>2401</v>
      </c>
      <c r="M519" s="144"/>
      <c r="N519" s="47" t="s">
        <v>2303</v>
      </c>
      <c r="O519" s="47" t="s">
        <v>1891</v>
      </c>
      <c r="P519" s="47" t="s">
        <v>2401</v>
      </c>
      <c r="Q519" s="144"/>
      <c r="R519" s="47" t="s">
        <v>2303</v>
      </c>
      <c r="S519" s="47" t="s">
        <v>1891</v>
      </c>
      <c r="T519" s="47" t="s">
        <v>1891</v>
      </c>
      <c r="U519" s="144"/>
      <c r="V519" s="144"/>
      <c r="W519" s="47" t="s">
        <v>1891</v>
      </c>
      <c r="X519" s="144"/>
      <c r="Y519" s="144"/>
      <c r="Z519" s="47">
        <v>68208008804</v>
      </c>
      <c r="AA519" s="149">
        <v>44779</v>
      </c>
      <c r="AB519" s="47" t="s">
        <v>3312</v>
      </c>
      <c r="AC519" s="47" t="s">
        <v>1892</v>
      </c>
      <c r="AD519" s="47" t="s">
        <v>1893</v>
      </c>
      <c r="AE519" s="144"/>
      <c r="AF519" s="4">
        <v>0</v>
      </c>
      <c r="AG519" s="4">
        <v>1</v>
      </c>
      <c r="AH519" s="4">
        <v>0</v>
      </c>
      <c r="AI519" s="47" t="s">
        <v>808</v>
      </c>
      <c r="AJ519" s="47" t="s">
        <v>1939</v>
      </c>
      <c r="AK519" s="47">
        <v>1985</v>
      </c>
      <c r="AL519" s="47" t="s">
        <v>3340</v>
      </c>
      <c r="AM519" s="47" t="s">
        <v>1939</v>
      </c>
      <c r="AN519" s="47">
        <v>1990</v>
      </c>
      <c r="AO519" s="47">
        <v>374723585</v>
      </c>
      <c r="AP519" s="144"/>
      <c r="AQ519" s="47">
        <v>374723585</v>
      </c>
      <c r="AR519" s="144"/>
      <c r="AS519" s="144"/>
    </row>
    <row r="520" spans="1:45" ht="12.5">
      <c r="A520" s="4">
        <v>515</v>
      </c>
      <c r="B520" s="4" t="s">
        <v>544</v>
      </c>
      <c r="C520" s="4">
        <v>2001280493</v>
      </c>
      <c r="D520" s="4">
        <v>6858719714</v>
      </c>
      <c r="E520" s="147" t="s">
        <v>3341</v>
      </c>
      <c r="F520" s="47" t="s">
        <v>1350</v>
      </c>
      <c r="G520" s="47" t="s">
        <v>1705</v>
      </c>
      <c r="H520" s="68" t="s">
        <v>553</v>
      </c>
      <c r="I520" s="142">
        <v>39548</v>
      </c>
      <c r="J520" s="47" t="s">
        <v>977</v>
      </c>
      <c r="K520" s="47">
        <v>68308002387</v>
      </c>
      <c r="L520" s="47" t="s">
        <v>3342</v>
      </c>
      <c r="M520" s="144"/>
      <c r="N520" s="47" t="s">
        <v>2372</v>
      </c>
      <c r="O520" s="47" t="s">
        <v>1891</v>
      </c>
      <c r="P520" s="47" t="s">
        <v>3342</v>
      </c>
      <c r="Q520" s="144"/>
      <c r="R520" s="47" t="s">
        <v>2372</v>
      </c>
      <c r="S520" s="47" t="s">
        <v>1891</v>
      </c>
      <c r="T520" s="47" t="s">
        <v>1891</v>
      </c>
      <c r="U520" s="144"/>
      <c r="V520" s="144"/>
      <c r="W520" s="47" t="s">
        <v>1891</v>
      </c>
      <c r="X520" s="144"/>
      <c r="Y520" s="144"/>
      <c r="Z520" s="47">
        <v>68308002387</v>
      </c>
      <c r="AA520" s="149">
        <v>45030</v>
      </c>
      <c r="AB520" s="47" t="s">
        <v>2778</v>
      </c>
      <c r="AC520" s="47" t="s">
        <v>1892</v>
      </c>
      <c r="AD520" s="47" t="s">
        <v>2018</v>
      </c>
      <c r="AE520" s="144"/>
      <c r="AF520" s="4">
        <v>0</v>
      </c>
      <c r="AG520" s="4">
        <v>0</v>
      </c>
      <c r="AH520" s="4">
        <v>1</v>
      </c>
      <c r="AI520" s="47" t="s">
        <v>3343</v>
      </c>
      <c r="AJ520" s="47" t="s">
        <v>1939</v>
      </c>
      <c r="AK520" s="47">
        <v>1990</v>
      </c>
      <c r="AL520" s="47" t="s">
        <v>3344</v>
      </c>
      <c r="AM520" s="47" t="s">
        <v>1939</v>
      </c>
      <c r="AN520" s="47">
        <v>1991</v>
      </c>
      <c r="AO520" s="47">
        <v>333190762</v>
      </c>
      <c r="AP520" s="144"/>
      <c r="AQ520" s="47">
        <v>367122803</v>
      </c>
      <c r="AR520" s="47">
        <v>333190762</v>
      </c>
      <c r="AS520" s="144"/>
    </row>
    <row r="521" spans="1:45" ht="12.5">
      <c r="A521" s="4">
        <v>516</v>
      </c>
      <c r="B521" s="4" t="s">
        <v>544</v>
      </c>
      <c r="C521" s="4">
        <v>2001280435</v>
      </c>
      <c r="D521" s="4">
        <v>6821157962</v>
      </c>
      <c r="E521" s="147" t="s">
        <v>3345</v>
      </c>
      <c r="F521" s="47" t="s">
        <v>1483</v>
      </c>
      <c r="G521" s="47" t="s">
        <v>1706</v>
      </c>
      <c r="H521" s="68" t="s">
        <v>554</v>
      </c>
      <c r="I521" s="142">
        <v>39475</v>
      </c>
      <c r="J521" s="47" t="s">
        <v>977</v>
      </c>
      <c r="K521" s="47">
        <v>68308001415</v>
      </c>
      <c r="L521" s="47" t="s">
        <v>3346</v>
      </c>
      <c r="M521" s="144"/>
      <c r="N521" s="47" t="s">
        <v>2372</v>
      </c>
      <c r="O521" s="47" t="s">
        <v>1891</v>
      </c>
      <c r="P521" s="47" t="s">
        <v>3346</v>
      </c>
      <c r="Q521" s="144"/>
      <c r="R521" s="47" t="s">
        <v>2372</v>
      </c>
      <c r="S521" s="47" t="s">
        <v>1891</v>
      </c>
      <c r="T521" s="47" t="s">
        <v>1891</v>
      </c>
      <c r="U521" s="144"/>
      <c r="V521" s="144"/>
      <c r="W521" s="47" t="s">
        <v>1891</v>
      </c>
      <c r="X521" s="144"/>
      <c r="Y521" s="144"/>
      <c r="Z521" s="47">
        <v>68308001415</v>
      </c>
      <c r="AA521" s="149">
        <v>44903</v>
      </c>
      <c r="AB521" s="47" t="s">
        <v>3312</v>
      </c>
      <c r="AC521" s="47" t="s">
        <v>2410</v>
      </c>
      <c r="AD521" s="47" t="s">
        <v>1893</v>
      </c>
      <c r="AE521" s="144"/>
      <c r="AF521" s="4">
        <v>0</v>
      </c>
      <c r="AG521" s="4">
        <v>1</v>
      </c>
      <c r="AH521" s="4">
        <v>0</v>
      </c>
      <c r="AI521" s="47" t="s">
        <v>3347</v>
      </c>
      <c r="AJ521" s="47" t="s">
        <v>1939</v>
      </c>
      <c r="AK521" s="47">
        <v>1982</v>
      </c>
      <c r="AL521" s="47" t="s">
        <v>3348</v>
      </c>
      <c r="AM521" s="47" t="s">
        <v>1939</v>
      </c>
      <c r="AN521" s="47">
        <v>1982</v>
      </c>
      <c r="AO521" s="47">
        <v>334482948</v>
      </c>
      <c r="AP521" s="144"/>
      <c r="AQ521" s="47">
        <v>334482948</v>
      </c>
      <c r="AR521" s="47">
        <v>378073743</v>
      </c>
      <c r="AS521" s="144"/>
    </row>
    <row r="522" spans="1:45" ht="12.5">
      <c r="A522" s="4">
        <v>517</v>
      </c>
      <c r="B522" s="4" t="s">
        <v>544</v>
      </c>
      <c r="C522" s="4">
        <v>2001185152</v>
      </c>
      <c r="D522" s="4">
        <v>6878261873</v>
      </c>
      <c r="E522" s="147" t="s">
        <v>3349</v>
      </c>
      <c r="F522" s="47" t="s">
        <v>1707</v>
      </c>
      <c r="G522" s="47" t="s">
        <v>1429</v>
      </c>
      <c r="H522" s="68" t="s">
        <v>555</v>
      </c>
      <c r="I522" s="142">
        <v>39532</v>
      </c>
      <c r="J522" s="47" t="s">
        <v>977</v>
      </c>
      <c r="K522" s="47">
        <v>68308008066</v>
      </c>
      <c r="L522" s="317" t="s">
        <v>2335</v>
      </c>
      <c r="M522" s="318"/>
      <c r="N522" s="47" t="s">
        <v>2336</v>
      </c>
      <c r="O522" s="47" t="s">
        <v>1891</v>
      </c>
      <c r="P522" s="47" t="s">
        <v>1915</v>
      </c>
      <c r="Q522" s="144"/>
      <c r="R522" s="47" t="s">
        <v>2336</v>
      </c>
      <c r="S522" s="47" t="s">
        <v>1891</v>
      </c>
      <c r="T522" s="47" t="s">
        <v>1891</v>
      </c>
      <c r="U522" s="144"/>
      <c r="V522" s="144"/>
      <c r="W522" s="47" t="s">
        <v>1891</v>
      </c>
      <c r="X522" s="144"/>
      <c r="Y522" s="144"/>
      <c r="Z522" s="47">
        <v>68308008066</v>
      </c>
      <c r="AA522" s="149">
        <v>44775</v>
      </c>
      <c r="AB522" s="47" t="s">
        <v>3350</v>
      </c>
      <c r="AC522" s="47" t="s">
        <v>2338</v>
      </c>
      <c r="AD522" s="47" t="s">
        <v>1893</v>
      </c>
      <c r="AE522" s="144"/>
      <c r="AF522" s="4">
        <v>0</v>
      </c>
      <c r="AG522" s="4">
        <v>0</v>
      </c>
      <c r="AH522" s="4">
        <v>1</v>
      </c>
      <c r="AI522" s="47" t="s">
        <v>3351</v>
      </c>
      <c r="AJ522" s="47" t="s">
        <v>1939</v>
      </c>
      <c r="AK522" s="47">
        <v>1969</v>
      </c>
      <c r="AL522" s="47" t="s">
        <v>3352</v>
      </c>
      <c r="AM522" s="47" t="s">
        <v>1939</v>
      </c>
      <c r="AN522" s="47">
        <v>1976</v>
      </c>
      <c r="AO522" s="47">
        <v>329720768</v>
      </c>
      <c r="AP522" s="144"/>
      <c r="AQ522" s="47">
        <v>334597427</v>
      </c>
      <c r="AR522" s="144"/>
      <c r="AS522" s="144"/>
    </row>
    <row r="523" spans="1:45" ht="12.5">
      <c r="A523" s="4">
        <v>518</v>
      </c>
      <c r="B523" s="4" t="s">
        <v>544</v>
      </c>
      <c r="C523" s="4">
        <v>2001185151</v>
      </c>
      <c r="D523" s="4">
        <v>6878235562</v>
      </c>
      <c r="E523" s="147" t="s">
        <v>3353</v>
      </c>
      <c r="F523" s="47" t="s">
        <v>1708</v>
      </c>
      <c r="G523" s="47" t="s">
        <v>1429</v>
      </c>
      <c r="H523" s="68" t="s">
        <v>556</v>
      </c>
      <c r="I523" s="142">
        <v>39568</v>
      </c>
      <c r="J523" s="47" t="s">
        <v>977</v>
      </c>
      <c r="K523" s="47">
        <v>68308010294</v>
      </c>
      <c r="L523" s="47" t="s">
        <v>2491</v>
      </c>
      <c r="M523" s="144"/>
      <c r="N523" s="47" t="s">
        <v>2336</v>
      </c>
      <c r="O523" s="47" t="s">
        <v>1891</v>
      </c>
      <c r="P523" s="47" t="s">
        <v>2491</v>
      </c>
      <c r="Q523" s="144"/>
      <c r="R523" s="47" t="s">
        <v>2336</v>
      </c>
      <c r="S523" s="47" t="s">
        <v>1891</v>
      </c>
      <c r="T523" s="47" t="s">
        <v>1891</v>
      </c>
      <c r="U523" s="144"/>
      <c r="V523" s="144"/>
      <c r="W523" s="47" t="s">
        <v>1891</v>
      </c>
      <c r="X523" s="144"/>
      <c r="Y523" s="144"/>
      <c r="Z523" s="47">
        <v>68308010294</v>
      </c>
      <c r="AA523" s="149">
        <v>44777</v>
      </c>
      <c r="AB523" s="47" t="s">
        <v>3350</v>
      </c>
      <c r="AC523" s="47" t="s">
        <v>1232</v>
      </c>
      <c r="AD523" s="47" t="s">
        <v>2018</v>
      </c>
      <c r="AE523" s="144"/>
      <c r="AF523" s="4">
        <v>0</v>
      </c>
      <c r="AG523" s="4">
        <v>0</v>
      </c>
      <c r="AH523" s="4">
        <v>1</v>
      </c>
      <c r="AI523" s="47" t="s">
        <v>3354</v>
      </c>
      <c r="AJ523" s="47" t="s">
        <v>1948</v>
      </c>
      <c r="AK523" s="47">
        <v>1984</v>
      </c>
      <c r="AL523" s="47" t="s">
        <v>3355</v>
      </c>
      <c r="AM523" s="47" t="s">
        <v>1980</v>
      </c>
      <c r="AN523" s="47">
        <v>1987</v>
      </c>
      <c r="AO523" s="47">
        <v>354651562</v>
      </c>
      <c r="AP523" s="144"/>
      <c r="AQ523" s="47">
        <v>982199014</v>
      </c>
      <c r="AR523" s="47">
        <v>354651562</v>
      </c>
      <c r="AS523" s="144"/>
    </row>
    <row r="524" spans="1:45" ht="12.5">
      <c r="A524" s="4">
        <v>519</v>
      </c>
      <c r="B524" s="4" t="s">
        <v>544</v>
      </c>
      <c r="C524" s="4">
        <v>2001128267</v>
      </c>
      <c r="D524" s="4">
        <v>6842588562</v>
      </c>
      <c r="E524" s="147" t="s">
        <v>3356</v>
      </c>
      <c r="F524" s="47" t="s">
        <v>1236</v>
      </c>
      <c r="G524" s="47" t="s">
        <v>1709</v>
      </c>
      <c r="H524" s="68" t="s">
        <v>557</v>
      </c>
      <c r="I524" s="142">
        <v>39491</v>
      </c>
      <c r="J524" s="47" t="s">
        <v>977</v>
      </c>
      <c r="K524" s="47">
        <v>68308001507</v>
      </c>
      <c r="L524" s="47" t="s">
        <v>2829</v>
      </c>
      <c r="M524" s="144"/>
      <c r="N524" s="47" t="s">
        <v>2546</v>
      </c>
      <c r="O524" s="47" t="s">
        <v>1891</v>
      </c>
      <c r="P524" s="47" t="s">
        <v>2829</v>
      </c>
      <c r="Q524" s="144"/>
      <c r="R524" s="47" t="s">
        <v>2546</v>
      </c>
      <c r="S524" s="47" t="s">
        <v>1891</v>
      </c>
      <c r="T524" s="47" t="s">
        <v>1891</v>
      </c>
      <c r="U524" s="144"/>
      <c r="V524" s="144"/>
      <c r="W524" s="47" t="s">
        <v>1891</v>
      </c>
      <c r="X524" s="144"/>
      <c r="Y524" s="144"/>
      <c r="Z524" s="47">
        <v>68308001507</v>
      </c>
      <c r="AA524" s="149">
        <v>44784</v>
      </c>
      <c r="AB524" s="47" t="s">
        <v>3312</v>
      </c>
      <c r="AC524" s="47" t="s">
        <v>1892</v>
      </c>
      <c r="AD524" s="47" t="s">
        <v>1893</v>
      </c>
      <c r="AE524" s="144"/>
      <c r="AF524" s="4">
        <v>0</v>
      </c>
      <c r="AG524" s="4">
        <v>1</v>
      </c>
      <c r="AH524" s="4">
        <v>0</v>
      </c>
      <c r="AI524" s="47" t="s">
        <v>3357</v>
      </c>
      <c r="AJ524" s="47" t="s">
        <v>1939</v>
      </c>
      <c r="AK524" s="47">
        <v>1978</v>
      </c>
      <c r="AL524" s="47" t="s">
        <v>3358</v>
      </c>
      <c r="AM524" s="47" t="s">
        <v>1939</v>
      </c>
      <c r="AN524" s="47">
        <v>1984</v>
      </c>
      <c r="AO524" s="47">
        <v>335736446</v>
      </c>
      <c r="AP524" s="144"/>
      <c r="AQ524" s="47">
        <v>354834870</v>
      </c>
      <c r="AR524" s="47">
        <v>335736446</v>
      </c>
      <c r="AS524" s="144"/>
    </row>
    <row r="525" spans="1:45" ht="12.5">
      <c r="A525" s="4">
        <v>520</v>
      </c>
      <c r="B525" s="4" t="s">
        <v>544</v>
      </c>
      <c r="C525" s="4">
        <v>2001280494</v>
      </c>
      <c r="D525" s="4">
        <v>6858719715</v>
      </c>
      <c r="E525" s="147" t="s">
        <v>3359</v>
      </c>
      <c r="F525" s="47" t="s">
        <v>1710</v>
      </c>
      <c r="G525" s="47" t="s">
        <v>1250</v>
      </c>
      <c r="H525" s="68" t="s">
        <v>558</v>
      </c>
      <c r="I525" s="143">
        <v>39734</v>
      </c>
      <c r="J525" s="47" t="s">
        <v>977</v>
      </c>
      <c r="K525" s="47">
        <v>68308005386</v>
      </c>
      <c r="L525" s="47" t="s">
        <v>3342</v>
      </c>
      <c r="M525" s="144"/>
      <c r="N525" s="47" t="s">
        <v>2372</v>
      </c>
      <c r="O525" s="47" t="s">
        <v>1891</v>
      </c>
      <c r="P525" s="47" t="s">
        <v>3342</v>
      </c>
      <c r="Q525" s="144"/>
      <c r="R525" s="47" t="s">
        <v>2372</v>
      </c>
      <c r="S525" s="47" t="s">
        <v>1891</v>
      </c>
      <c r="T525" s="47" t="s">
        <v>1891</v>
      </c>
      <c r="U525" s="144"/>
      <c r="V525" s="144"/>
      <c r="W525" s="47" t="s">
        <v>1891</v>
      </c>
      <c r="X525" s="144"/>
      <c r="Y525" s="144"/>
      <c r="Z525" s="47">
        <v>68308005386</v>
      </c>
      <c r="AA525" s="149">
        <v>45023</v>
      </c>
      <c r="AB525" s="47" t="s">
        <v>2778</v>
      </c>
      <c r="AC525" s="47" t="s">
        <v>1892</v>
      </c>
      <c r="AD525" s="47" t="s">
        <v>2018</v>
      </c>
      <c r="AE525" s="144"/>
      <c r="AF525" s="4">
        <v>0</v>
      </c>
      <c r="AG525" s="4">
        <v>1</v>
      </c>
      <c r="AH525" s="4">
        <v>0</v>
      </c>
      <c r="AI525" s="144"/>
      <c r="AJ525" s="144"/>
      <c r="AK525" s="144"/>
      <c r="AL525" s="47" t="s">
        <v>3360</v>
      </c>
      <c r="AM525" s="47" t="s">
        <v>1939</v>
      </c>
      <c r="AN525" s="47">
        <v>1992</v>
      </c>
      <c r="AO525" s="47">
        <v>345662707</v>
      </c>
      <c r="AP525" s="144"/>
      <c r="AQ525" s="144"/>
      <c r="AR525" s="47">
        <v>345662707</v>
      </c>
      <c r="AS525" s="144"/>
    </row>
    <row r="526" spans="1:45" ht="12.5">
      <c r="A526" s="4">
        <v>521</v>
      </c>
      <c r="B526" s="4" t="s">
        <v>544</v>
      </c>
      <c r="C526" s="4">
        <v>2001280498</v>
      </c>
      <c r="D526" s="4">
        <v>6801619583</v>
      </c>
      <c r="E526" s="147" t="s">
        <v>3361</v>
      </c>
      <c r="F526" s="47" t="s">
        <v>1711</v>
      </c>
      <c r="G526" s="47" t="s">
        <v>1169</v>
      </c>
      <c r="H526" s="68" t="s">
        <v>559</v>
      </c>
      <c r="I526" s="142">
        <v>39694</v>
      </c>
      <c r="J526" s="47" t="s">
        <v>982</v>
      </c>
      <c r="K526" s="47">
        <v>68208005105</v>
      </c>
      <c r="L526" s="47" t="s">
        <v>3362</v>
      </c>
      <c r="M526" s="144"/>
      <c r="N526" s="47" t="s">
        <v>2322</v>
      </c>
      <c r="O526" s="47" t="s">
        <v>1891</v>
      </c>
      <c r="P526" s="47" t="s">
        <v>3362</v>
      </c>
      <c r="Q526" s="144"/>
      <c r="R526" s="47" t="s">
        <v>2322</v>
      </c>
      <c r="S526" s="47" t="s">
        <v>1891</v>
      </c>
      <c r="T526" s="47" t="s">
        <v>1891</v>
      </c>
      <c r="U526" s="144"/>
      <c r="V526" s="144"/>
      <c r="W526" s="47" t="s">
        <v>2310</v>
      </c>
      <c r="X526" s="144"/>
      <c r="Y526" s="144"/>
      <c r="Z526" s="47">
        <v>68208005105</v>
      </c>
      <c r="AA526" s="149">
        <v>45013</v>
      </c>
      <c r="AB526" s="47" t="s">
        <v>2778</v>
      </c>
      <c r="AC526" s="47" t="s">
        <v>1920</v>
      </c>
      <c r="AD526" s="47" t="s">
        <v>1893</v>
      </c>
      <c r="AE526" s="144"/>
      <c r="AF526" s="4">
        <v>0</v>
      </c>
      <c r="AG526" s="4">
        <v>1</v>
      </c>
      <c r="AH526" s="4">
        <v>0</v>
      </c>
      <c r="AI526" s="47" t="s">
        <v>3363</v>
      </c>
      <c r="AJ526" s="47" t="s">
        <v>1939</v>
      </c>
      <c r="AK526" s="47">
        <v>1986</v>
      </c>
      <c r="AL526" s="47" t="s">
        <v>3364</v>
      </c>
      <c r="AM526" s="47" t="s">
        <v>1939</v>
      </c>
      <c r="AN526" s="47">
        <v>1988</v>
      </c>
      <c r="AO526" s="47">
        <v>329959865</v>
      </c>
      <c r="AP526" s="144"/>
      <c r="AQ526" s="47">
        <v>398646918</v>
      </c>
      <c r="AR526" s="47">
        <v>329959865</v>
      </c>
      <c r="AS526" s="144"/>
    </row>
    <row r="527" spans="1:45" ht="12.5">
      <c r="A527" s="4">
        <v>522</v>
      </c>
      <c r="B527" s="4" t="s">
        <v>544</v>
      </c>
      <c r="C527" s="4">
        <v>2001223988</v>
      </c>
      <c r="D527" s="4">
        <v>6865524348</v>
      </c>
      <c r="E527" s="147" t="s">
        <v>3365</v>
      </c>
      <c r="F527" s="47" t="s">
        <v>1712</v>
      </c>
      <c r="G527" s="47" t="s">
        <v>1440</v>
      </c>
      <c r="H527" s="68" t="s">
        <v>560</v>
      </c>
      <c r="I527" s="142">
        <v>39539</v>
      </c>
      <c r="J527" s="47" t="s">
        <v>977</v>
      </c>
      <c r="K527" s="47">
        <v>68308002676</v>
      </c>
      <c r="L527" s="47" t="s">
        <v>1910</v>
      </c>
      <c r="M527" s="144"/>
      <c r="N527" s="47" t="s">
        <v>1890</v>
      </c>
      <c r="O527" s="47" t="s">
        <v>1891</v>
      </c>
      <c r="P527" s="47" t="s">
        <v>1910</v>
      </c>
      <c r="Q527" s="144"/>
      <c r="R527" s="47" t="s">
        <v>1890</v>
      </c>
      <c r="S527" s="47" t="s">
        <v>1891</v>
      </c>
      <c r="T527" s="47" t="s">
        <v>1891</v>
      </c>
      <c r="U527" s="144"/>
      <c r="V527" s="144"/>
      <c r="W527" s="47" t="s">
        <v>3366</v>
      </c>
      <c r="X527" s="144"/>
      <c r="Y527" s="144"/>
      <c r="Z527" s="47">
        <v>68308002676</v>
      </c>
      <c r="AA527" s="149">
        <v>44683</v>
      </c>
      <c r="AB527" s="47" t="s">
        <v>2798</v>
      </c>
      <c r="AC527" s="47" t="s">
        <v>1920</v>
      </c>
      <c r="AD527" s="47" t="s">
        <v>1893</v>
      </c>
      <c r="AE527" s="144"/>
      <c r="AF527" s="4">
        <v>0</v>
      </c>
      <c r="AG527" s="4">
        <v>1</v>
      </c>
      <c r="AH527" s="4">
        <v>0</v>
      </c>
      <c r="AI527" s="47" t="s">
        <v>3367</v>
      </c>
      <c r="AJ527" s="47" t="s">
        <v>1939</v>
      </c>
      <c r="AK527" s="47">
        <v>1983</v>
      </c>
      <c r="AL527" s="47" t="s">
        <v>3368</v>
      </c>
      <c r="AM527" s="47" t="s">
        <v>1939</v>
      </c>
      <c r="AN527" s="47">
        <v>1988</v>
      </c>
      <c r="AO527" s="47">
        <v>967914144</v>
      </c>
      <c r="AP527" s="144"/>
      <c r="AQ527" s="47">
        <v>967914144</v>
      </c>
      <c r="AR527" s="47">
        <v>378443079</v>
      </c>
      <c r="AS527" s="144"/>
    </row>
    <row r="528" spans="1:45" ht="12.5">
      <c r="A528" s="4">
        <v>523</v>
      </c>
      <c r="B528" s="4" t="s">
        <v>544</v>
      </c>
      <c r="C528" s="4">
        <v>2001269763</v>
      </c>
      <c r="D528" s="4">
        <v>6853976569</v>
      </c>
      <c r="E528" s="147" t="s">
        <v>3369</v>
      </c>
      <c r="F528" s="47" t="s">
        <v>1713</v>
      </c>
      <c r="G528" s="47" t="s">
        <v>1714</v>
      </c>
      <c r="H528" s="68" t="s">
        <v>561</v>
      </c>
      <c r="I528" s="142">
        <v>39525</v>
      </c>
      <c r="J528" s="47" t="s">
        <v>977</v>
      </c>
      <c r="K528" s="47">
        <v>68308009566</v>
      </c>
      <c r="L528" s="47" t="s">
        <v>2596</v>
      </c>
      <c r="M528" s="144"/>
      <c r="N528" s="47" t="s">
        <v>2328</v>
      </c>
      <c r="O528" s="47" t="s">
        <v>1891</v>
      </c>
      <c r="P528" s="47" t="s">
        <v>2596</v>
      </c>
      <c r="Q528" s="144"/>
      <c r="R528" s="47" t="s">
        <v>2328</v>
      </c>
      <c r="S528" s="47" t="s">
        <v>1891</v>
      </c>
      <c r="T528" s="47" t="s">
        <v>1891</v>
      </c>
      <c r="U528" s="144"/>
      <c r="V528" s="144"/>
      <c r="W528" s="47" t="s">
        <v>1891</v>
      </c>
      <c r="X528" s="144"/>
      <c r="Y528" s="144"/>
      <c r="Z528" s="47">
        <v>68308009566</v>
      </c>
      <c r="AA528" s="149">
        <v>44792</v>
      </c>
      <c r="AB528" s="47" t="s">
        <v>2813</v>
      </c>
      <c r="AC528" s="47" t="s">
        <v>2410</v>
      </c>
      <c r="AD528" s="47" t="s">
        <v>2018</v>
      </c>
      <c r="AE528" s="144"/>
      <c r="AF528" s="4">
        <v>0</v>
      </c>
      <c r="AG528" s="4">
        <v>1</v>
      </c>
      <c r="AH528" s="4">
        <v>0</v>
      </c>
      <c r="AI528" s="47" t="s">
        <v>3370</v>
      </c>
      <c r="AJ528" s="47" t="s">
        <v>1939</v>
      </c>
      <c r="AK528" s="47">
        <v>1975</v>
      </c>
      <c r="AL528" s="47" t="s">
        <v>3371</v>
      </c>
      <c r="AM528" s="47" t="s">
        <v>1939</v>
      </c>
      <c r="AN528" s="47">
        <v>1980</v>
      </c>
      <c r="AO528" s="47">
        <v>812608491</v>
      </c>
      <c r="AP528" s="144"/>
      <c r="AQ528" s="47">
        <v>397467833</v>
      </c>
      <c r="AR528" s="47">
        <v>812608491</v>
      </c>
      <c r="AS528" s="144"/>
    </row>
    <row r="529" spans="1:45" ht="12.5">
      <c r="A529" s="4">
        <v>524</v>
      </c>
      <c r="B529" s="4" t="s">
        <v>544</v>
      </c>
      <c r="C529" s="4">
        <v>2001185164</v>
      </c>
      <c r="D529" s="4">
        <v>6878235563</v>
      </c>
      <c r="E529" s="147" t="s">
        <v>3372</v>
      </c>
      <c r="F529" s="47" t="s">
        <v>1143</v>
      </c>
      <c r="G529" s="47" t="s">
        <v>1715</v>
      </c>
      <c r="H529" s="68" t="s">
        <v>562</v>
      </c>
      <c r="I529" s="142">
        <v>39636</v>
      </c>
      <c r="J529" s="47" t="s">
        <v>977</v>
      </c>
      <c r="K529" s="47">
        <v>68308013097</v>
      </c>
      <c r="L529" s="47" t="s">
        <v>3373</v>
      </c>
      <c r="M529" s="144"/>
      <c r="N529" s="47" t="s">
        <v>2446</v>
      </c>
      <c r="O529" s="47" t="s">
        <v>1891</v>
      </c>
      <c r="P529" s="47" t="s">
        <v>3373</v>
      </c>
      <c r="Q529" s="144"/>
      <c r="R529" s="47" t="s">
        <v>2446</v>
      </c>
      <c r="S529" s="47" t="s">
        <v>1891</v>
      </c>
      <c r="T529" s="47" t="s">
        <v>1891</v>
      </c>
      <c r="U529" s="144"/>
      <c r="V529" s="144"/>
      <c r="W529" s="47" t="s">
        <v>1891</v>
      </c>
      <c r="X529" s="144"/>
      <c r="Y529" s="144"/>
      <c r="Z529" s="47">
        <v>68308013097</v>
      </c>
      <c r="AA529" s="149">
        <v>44979</v>
      </c>
      <c r="AB529" s="47" t="s">
        <v>2798</v>
      </c>
      <c r="AC529" s="47" t="s">
        <v>1937</v>
      </c>
      <c r="AD529" s="47" t="s">
        <v>1893</v>
      </c>
      <c r="AE529" s="144"/>
      <c r="AF529" s="4">
        <v>0</v>
      </c>
      <c r="AG529" s="4">
        <v>0</v>
      </c>
      <c r="AH529" s="4">
        <v>1</v>
      </c>
      <c r="AI529" s="47" t="s">
        <v>3374</v>
      </c>
      <c r="AJ529" s="47" t="s">
        <v>1939</v>
      </c>
      <c r="AK529" s="47">
        <v>1985</v>
      </c>
      <c r="AL529" s="47" t="s">
        <v>3375</v>
      </c>
      <c r="AM529" s="47" t="s">
        <v>1939</v>
      </c>
      <c r="AN529" s="47">
        <v>1988</v>
      </c>
      <c r="AO529" s="47">
        <v>388184990</v>
      </c>
      <c r="AP529" s="144"/>
      <c r="AQ529" s="47">
        <v>388184990</v>
      </c>
      <c r="AR529" s="47">
        <v>327859523</v>
      </c>
      <c r="AS529" s="144"/>
    </row>
    <row r="530" spans="1:45" ht="12.5">
      <c r="A530" s="4">
        <v>525</v>
      </c>
      <c r="B530" s="4" t="s">
        <v>544</v>
      </c>
      <c r="C530" s="4">
        <v>2001269765</v>
      </c>
      <c r="D530" s="4">
        <v>6853976571</v>
      </c>
      <c r="E530" s="147" t="s">
        <v>3376</v>
      </c>
      <c r="F530" s="47" t="s">
        <v>1483</v>
      </c>
      <c r="G530" s="47" t="s">
        <v>1716</v>
      </c>
      <c r="H530" s="68" t="s">
        <v>563</v>
      </c>
      <c r="I530" s="142">
        <v>39467</v>
      </c>
      <c r="J530" s="47" t="s">
        <v>977</v>
      </c>
      <c r="K530" s="47">
        <v>68308002795</v>
      </c>
      <c r="L530" s="47" t="s">
        <v>2596</v>
      </c>
      <c r="M530" s="144"/>
      <c r="N530" s="47" t="s">
        <v>2328</v>
      </c>
      <c r="O530" s="47" t="s">
        <v>1891</v>
      </c>
      <c r="P530" s="47" t="s">
        <v>2596</v>
      </c>
      <c r="Q530" s="144"/>
      <c r="R530" s="47" t="s">
        <v>2328</v>
      </c>
      <c r="S530" s="47" t="s">
        <v>1891</v>
      </c>
      <c r="T530" s="47" t="s">
        <v>1891</v>
      </c>
      <c r="U530" s="144"/>
      <c r="V530" s="144"/>
      <c r="W530" s="47" t="s">
        <v>1891</v>
      </c>
      <c r="X530" s="144"/>
      <c r="Y530" s="144"/>
      <c r="Z530" s="47">
        <v>68308002795</v>
      </c>
      <c r="AA530" s="149">
        <v>44992</v>
      </c>
      <c r="AB530" s="47" t="s">
        <v>3377</v>
      </c>
      <c r="AC530" s="47" t="s">
        <v>2410</v>
      </c>
      <c r="AD530" s="47" t="s">
        <v>2018</v>
      </c>
      <c r="AE530" s="144"/>
      <c r="AF530" s="4">
        <v>0</v>
      </c>
      <c r="AG530" s="4">
        <v>1</v>
      </c>
      <c r="AH530" s="4">
        <v>0</v>
      </c>
      <c r="AI530" s="47" t="s">
        <v>3378</v>
      </c>
      <c r="AJ530" s="47" t="s">
        <v>1939</v>
      </c>
      <c r="AK530" s="47">
        <v>1978</v>
      </c>
      <c r="AL530" s="47" t="s">
        <v>3379</v>
      </c>
      <c r="AM530" s="47" t="s">
        <v>1939</v>
      </c>
      <c r="AN530" s="47">
        <v>1988</v>
      </c>
      <c r="AO530" s="47">
        <v>362113087</v>
      </c>
      <c r="AP530" s="144"/>
      <c r="AQ530" s="47">
        <v>362113087</v>
      </c>
      <c r="AR530" s="47">
        <v>867275610</v>
      </c>
      <c r="AS530" s="144"/>
    </row>
    <row r="531" spans="1:45" ht="12.5">
      <c r="A531" s="4">
        <v>526</v>
      </c>
      <c r="B531" s="4" t="s">
        <v>544</v>
      </c>
      <c r="C531" s="4">
        <v>2001280432</v>
      </c>
      <c r="D531" s="4">
        <v>6858719698</v>
      </c>
      <c r="E531" s="147" t="s">
        <v>3380</v>
      </c>
      <c r="F531" s="47" t="s">
        <v>1717</v>
      </c>
      <c r="G531" s="47" t="s">
        <v>1018</v>
      </c>
      <c r="H531" s="68" t="s">
        <v>564</v>
      </c>
      <c r="I531" s="142">
        <v>39643</v>
      </c>
      <c r="J531" s="47" t="s">
        <v>977</v>
      </c>
      <c r="K531" s="47">
        <v>68308012780</v>
      </c>
      <c r="L531" s="47" t="s">
        <v>3320</v>
      </c>
      <c r="M531" s="144"/>
      <c r="N531" s="47" t="s">
        <v>2421</v>
      </c>
      <c r="O531" s="47" t="s">
        <v>1891</v>
      </c>
      <c r="P531" s="47" t="s">
        <v>3320</v>
      </c>
      <c r="Q531" s="144"/>
      <c r="R531" s="47" t="s">
        <v>2421</v>
      </c>
      <c r="S531" s="47" t="s">
        <v>1891</v>
      </c>
      <c r="T531" s="47" t="s">
        <v>1891</v>
      </c>
      <c r="U531" s="144"/>
      <c r="V531" s="144"/>
      <c r="W531" s="47" t="s">
        <v>1891</v>
      </c>
      <c r="X531" s="144"/>
      <c r="Y531" s="144"/>
      <c r="Z531" s="47">
        <v>68308012780</v>
      </c>
      <c r="AA531" s="150">
        <v>44853</v>
      </c>
      <c r="AB531" s="47" t="s">
        <v>3321</v>
      </c>
      <c r="AC531" s="47" t="s">
        <v>1892</v>
      </c>
      <c r="AD531" s="47" t="s">
        <v>1893</v>
      </c>
      <c r="AE531" s="144"/>
      <c r="AF531" s="4">
        <v>0</v>
      </c>
      <c r="AG531" s="4">
        <v>1</v>
      </c>
      <c r="AH531" s="4">
        <v>0</v>
      </c>
      <c r="AI531" s="47" t="s">
        <v>3381</v>
      </c>
      <c r="AJ531" s="47" t="s">
        <v>1980</v>
      </c>
      <c r="AK531" s="47">
        <v>1984</v>
      </c>
      <c r="AL531" s="47" t="s">
        <v>3382</v>
      </c>
      <c r="AM531" s="47" t="s">
        <v>1939</v>
      </c>
      <c r="AN531" s="47">
        <v>1986</v>
      </c>
      <c r="AO531" s="47">
        <v>838228831</v>
      </c>
      <c r="AP531" s="144"/>
      <c r="AQ531" s="47">
        <v>347219295</v>
      </c>
      <c r="AR531" s="47">
        <v>981647384</v>
      </c>
      <c r="AS531" s="144"/>
    </row>
    <row r="532" spans="1:45" ht="12.5">
      <c r="A532" s="4">
        <v>527</v>
      </c>
      <c r="B532" s="4" t="s">
        <v>544</v>
      </c>
      <c r="C532" s="4">
        <v>2001242566</v>
      </c>
      <c r="D532" s="4">
        <v>6826878161</v>
      </c>
      <c r="E532" s="147" t="s">
        <v>3383</v>
      </c>
      <c r="F532" s="47" t="s">
        <v>1718</v>
      </c>
      <c r="G532" s="47" t="s">
        <v>1129</v>
      </c>
      <c r="H532" s="68" t="s">
        <v>736</v>
      </c>
      <c r="I532" s="142">
        <v>39597</v>
      </c>
      <c r="J532" s="47" t="s">
        <v>982</v>
      </c>
      <c r="K532" s="47">
        <v>68208006899</v>
      </c>
      <c r="L532" s="47" t="s">
        <v>3384</v>
      </c>
      <c r="M532" s="144"/>
      <c r="N532" s="47" t="s">
        <v>2309</v>
      </c>
      <c r="O532" s="47" t="s">
        <v>1891</v>
      </c>
      <c r="P532" s="317" t="s">
        <v>3384</v>
      </c>
      <c r="Q532" s="318"/>
      <c r="R532" s="47" t="s">
        <v>2309</v>
      </c>
      <c r="S532" s="47" t="s">
        <v>1891</v>
      </c>
      <c r="T532" s="47" t="s">
        <v>1891</v>
      </c>
      <c r="U532" s="144"/>
      <c r="V532" s="144"/>
      <c r="W532" s="47" t="s">
        <v>2380</v>
      </c>
      <c r="X532" s="144"/>
      <c r="Y532" s="144"/>
      <c r="Z532" s="47">
        <v>68208006899</v>
      </c>
      <c r="AA532" s="149">
        <v>44795</v>
      </c>
      <c r="AB532" s="47" t="s">
        <v>3312</v>
      </c>
      <c r="AC532" s="47" t="s">
        <v>1920</v>
      </c>
      <c r="AD532" s="47" t="s">
        <v>1893</v>
      </c>
      <c r="AE532" s="144"/>
      <c r="AF532" s="4">
        <v>0</v>
      </c>
      <c r="AG532" s="4">
        <v>0</v>
      </c>
      <c r="AH532" s="4">
        <v>1</v>
      </c>
      <c r="AI532" s="47" t="s">
        <v>3385</v>
      </c>
      <c r="AJ532" s="47" t="s">
        <v>1939</v>
      </c>
      <c r="AK532" s="47">
        <v>1984</v>
      </c>
      <c r="AL532" s="47" t="s">
        <v>3386</v>
      </c>
      <c r="AM532" s="47" t="s">
        <v>1939</v>
      </c>
      <c r="AN532" s="47">
        <v>1985</v>
      </c>
      <c r="AO532" s="47">
        <v>382491440</v>
      </c>
      <c r="AP532" s="144"/>
      <c r="AQ532" s="47">
        <v>393204078</v>
      </c>
      <c r="AR532" s="47">
        <v>382491440</v>
      </c>
      <c r="AS532" s="144"/>
    </row>
    <row r="533" spans="1:45" ht="12.5">
      <c r="A533" s="4">
        <v>528</v>
      </c>
      <c r="B533" s="4" t="s">
        <v>544</v>
      </c>
      <c r="C533" s="4">
        <v>2001242567</v>
      </c>
      <c r="D533" s="4">
        <v>6840151919</v>
      </c>
      <c r="E533" s="147" t="s">
        <v>3387</v>
      </c>
      <c r="F533" s="47" t="s">
        <v>1719</v>
      </c>
      <c r="G533" s="47" t="s">
        <v>1592</v>
      </c>
      <c r="H533" s="68" t="s">
        <v>565</v>
      </c>
      <c r="I533" s="142">
        <v>39702</v>
      </c>
      <c r="J533" s="47" t="s">
        <v>977</v>
      </c>
      <c r="K533" s="47">
        <v>68308010011</v>
      </c>
      <c r="L533" s="47" t="s">
        <v>2379</v>
      </c>
      <c r="M533" s="144"/>
      <c r="N533" s="47" t="s">
        <v>2309</v>
      </c>
      <c r="O533" s="47" t="s">
        <v>1891</v>
      </c>
      <c r="P533" s="47" t="s">
        <v>2379</v>
      </c>
      <c r="Q533" s="144"/>
      <c r="R533" s="47" t="s">
        <v>2309</v>
      </c>
      <c r="S533" s="47" t="s">
        <v>1891</v>
      </c>
      <c r="T533" s="47" t="s">
        <v>1891</v>
      </c>
      <c r="U533" s="144"/>
      <c r="V533" s="144"/>
      <c r="W533" s="47" t="s">
        <v>2440</v>
      </c>
      <c r="X533" s="144"/>
      <c r="Y533" s="144"/>
      <c r="Z533" s="47">
        <v>68308010011</v>
      </c>
      <c r="AA533" s="149">
        <v>44944</v>
      </c>
      <c r="AB533" s="47" t="s">
        <v>3312</v>
      </c>
      <c r="AC533" s="47" t="s">
        <v>2381</v>
      </c>
      <c r="AD533" s="47" t="s">
        <v>1893</v>
      </c>
      <c r="AE533" s="144"/>
      <c r="AF533" s="4">
        <v>0</v>
      </c>
      <c r="AG533" s="4">
        <v>1</v>
      </c>
      <c r="AH533" s="4">
        <v>0</v>
      </c>
      <c r="AI533" s="47" t="s">
        <v>3388</v>
      </c>
      <c r="AJ533" s="47" t="s">
        <v>1939</v>
      </c>
      <c r="AK533" s="47">
        <v>1980</v>
      </c>
      <c r="AL533" s="47" t="s">
        <v>3389</v>
      </c>
      <c r="AM533" s="47" t="s">
        <v>1939</v>
      </c>
      <c r="AN533" s="47">
        <v>1988</v>
      </c>
      <c r="AO533" s="47">
        <v>985419649</v>
      </c>
      <c r="AP533" s="144"/>
      <c r="AQ533" s="47">
        <v>985419649</v>
      </c>
      <c r="AR533" s="47">
        <v>398360860</v>
      </c>
      <c r="AS533" s="144"/>
    </row>
    <row r="534" spans="1:45" ht="12.5">
      <c r="A534" s="4">
        <v>529</v>
      </c>
      <c r="B534" s="4" t="s">
        <v>544</v>
      </c>
      <c r="C534" s="4">
        <v>2001128274</v>
      </c>
      <c r="D534" s="4">
        <v>6853458393</v>
      </c>
      <c r="E534" s="147" t="s">
        <v>3390</v>
      </c>
      <c r="F534" s="47" t="s">
        <v>1328</v>
      </c>
      <c r="G534" s="47" t="s">
        <v>1720</v>
      </c>
      <c r="H534" s="68" t="s">
        <v>566</v>
      </c>
      <c r="I534" s="142">
        <v>39497</v>
      </c>
      <c r="J534" s="47" t="s">
        <v>977</v>
      </c>
      <c r="K534" s="47">
        <v>68308004418</v>
      </c>
      <c r="L534" s="47" t="s">
        <v>3391</v>
      </c>
      <c r="M534" s="144"/>
      <c r="N534" s="47" t="s">
        <v>2303</v>
      </c>
      <c r="O534" s="47" t="s">
        <v>1891</v>
      </c>
      <c r="P534" s="47" t="s">
        <v>3391</v>
      </c>
      <c r="Q534" s="144"/>
      <c r="R534" s="47" t="s">
        <v>2303</v>
      </c>
      <c r="S534" s="47" t="s">
        <v>1891</v>
      </c>
      <c r="T534" s="47" t="s">
        <v>1891</v>
      </c>
      <c r="U534" s="144"/>
      <c r="V534" s="144"/>
      <c r="W534" s="47" t="s">
        <v>1891</v>
      </c>
      <c r="X534" s="144"/>
      <c r="Y534" s="144"/>
      <c r="Z534" s="47">
        <v>68308004418</v>
      </c>
      <c r="AA534" s="149">
        <v>45086</v>
      </c>
      <c r="AB534" s="47" t="s">
        <v>3312</v>
      </c>
      <c r="AC534" s="47" t="s">
        <v>1892</v>
      </c>
      <c r="AD534" s="47" t="s">
        <v>1893</v>
      </c>
      <c r="AE534" s="144"/>
      <c r="AF534" s="4">
        <v>0</v>
      </c>
      <c r="AG534" s="4">
        <v>1</v>
      </c>
      <c r="AH534" s="4">
        <v>0</v>
      </c>
      <c r="AI534" s="47" t="s">
        <v>3392</v>
      </c>
      <c r="AJ534" s="47" t="s">
        <v>1939</v>
      </c>
      <c r="AK534" s="47">
        <v>1980</v>
      </c>
      <c r="AL534" s="47" t="s">
        <v>3393</v>
      </c>
      <c r="AM534" s="47" t="s">
        <v>1939</v>
      </c>
      <c r="AN534" s="47">
        <v>1987</v>
      </c>
      <c r="AO534" s="47">
        <v>398005547</v>
      </c>
      <c r="AP534" s="144"/>
      <c r="AQ534" s="47">
        <v>82294680</v>
      </c>
      <c r="AR534" s="47">
        <v>817370820</v>
      </c>
      <c r="AS534" s="144"/>
    </row>
    <row r="535" spans="1:45" ht="12.5">
      <c r="A535" s="4">
        <v>530</v>
      </c>
      <c r="B535" s="4" t="s">
        <v>544</v>
      </c>
      <c r="C535" s="4">
        <v>2001280501</v>
      </c>
      <c r="D535" s="4">
        <v>6858719721</v>
      </c>
      <c r="E535" s="147" t="s">
        <v>3394</v>
      </c>
      <c r="F535" s="47" t="s">
        <v>1236</v>
      </c>
      <c r="G535" s="47" t="s">
        <v>1076</v>
      </c>
      <c r="H535" s="68" t="s">
        <v>567</v>
      </c>
      <c r="I535" s="142">
        <v>39598</v>
      </c>
      <c r="J535" s="47" t="s">
        <v>977</v>
      </c>
      <c r="K535" s="47">
        <v>68308003435</v>
      </c>
      <c r="L535" s="47" t="s">
        <v>3395</v>
      </c>
      <c r="M535" s="144"/>
      <c r="N535" s="47" t="s">
        <v>2342</v>
      </c>
      <c r="O535" s="47" t="s">
        <v>1891</v>
      </c>
      <c r="P535" s="47" t="s">
        <v>3395</v>
      </c>
      <c r="Q535" s="144"/>
      <c r="R535" s="47" t="s">
        <v>2342</v>
      </c>
      <c r="S535" s="47" t="s">
        <v>1891</v>
      </c>
      <c r="T535" s="47" t="s">
        <v>1891</v>
      </c>
      <c r="U535" s="144"/>
      <c r="V535" s="144"/>
      <c r="W535" s="47" t="s">
        <v>1891</v>
      </c>
      <c r="X535" s="144"/>
      <c r="Y535" s="144"/>
      <c r="Z535" s="47">
        <v>68308003435</v>
      </c>
      <c r="AA535" s="149">
        <v>44798</v>
      </c>
      <c r="AB535" s="47" t="s">
        <v>2798</v>
      </c>
      <c r="AC535" s="47" t="s">
        <v>1892</v>
      </c>
      <c r="AD535" s="47" t="s">
        <v>2018</v>
      </c>
      <c r="AE535" s="144"/>
      <c r="AF535" s="4">
        <v>0</v>
      </c>
      <c r="AG535" s="4">
        <v>1</v>
      </c>
      <c r="AH535" s="4">
        <v>0</v>
      </c>
      <c r="AI535" s="47" t="s">
        <v>3396</v>
      </c>
      <c r="AJ535" s="47" t="s">
        <v>1939</v>
      </c>
      <c r="AK535" s="47">
        <v>1963</v>
      </c>
      <c r="AL535" s="47" t="s">
        <v>3397</v>
      </c>
      <c r="AM535" s="47" t="s">
        <v>1939</v>
      </c>
      <c r="AN535" s="47">
        <v>1971</v>
      </c>
      <c r="AO535" s="47">
        <v>333215184</v>
      </c>
      <c r="AP535" s="144"/>
      <c r="AQ535" s="47">
        <v>333215184</v>
      </c>
      <c r="AR535" s="47">
        <v>386236100</v>
      </c>
      <c r="AS535" s="144"/>
    </row>
    <row r="536" spans="1:45" ht="12.5">
      <c r="A536" s="4">
        <v>531</v>
      </c>
      <c r="B536" s="4" t="s">
        <v>544</v>
      </c>
      <c r="C536" s="4">
        <v>2001128277</v>
      </c>
      <c r="D536" s="4">
        <v>6853458396</v>
      </c>
      <c r="E536" s="147" t="s">
        <v>3398</v>
      </c>
      <c r="F536" s="47" t="s">
        <v>1721</v>
      </c>
      <c r="G536" s="47" t="s">
        <v>1076</v>
      </c>
      <c r="H536" s="68" t="s">
        <v>568</v>
      </c>
      <c r="I536" s="143">
        <v>39766</v>
      </c>
      <c r="J536" s="47" t="s">
        <v>977</v>
      </c>
      <c r="K536" s="47">
        <v>68308002582</v>
      </c>
      <c r="L536" s="47" t="s">
        <v>3399</v>
      </c>
      <c r="M536" s="144"/>
      <c r="N536" s="47" t="s">
        <v>2546</v>
      </c>
      <c r="O536" s="47" t="s">
        <v>1891</v>
      </c>
      <c r="P536" s="317" t="s">
        <v>3399</v>
      </c>
      <c r="Q536" s="318"/>
      <c r="R536" s="47" t="s">
        <v>2546</v>
      </c>
      <c r="S536" s="47" t="s">
        <v>1891</v>
      </c>
      <c r="T536" s="47" t="s">
        <v>1891</v>
      </c>
      <c r="U536" s="144"/>
      <c r="V536" s="144"/>
      <c r="W536" s="47" t="s">
        <v>1891</v>
      </c>
      <c r="X536" s="144"/>
      <c r="Y536" s="144"/>
      <c r="Z536" s="47">
        <v>68308002582</v>
      </c>
      <c r="AA536" s="149">
        <v>44827</v>
      </c>
      <c r="AB536" s="47" t="s">
        <v>3312</v>
      </c>
      <c r="AC536" s="47" t="s">
        <v>1892</v>
      </c>
      <c r="AD536" s="47" t="s">
        <v>1893</v>
      </c>
      <c r="AE536" s="144"/>
      <c r="AF536" s="4">
        <v>0</v>
      </c>
      <c r="AG536" s="4">
        <v>1</v>
      </c>
      <c r="AH536" s="4">
        <v>0</v>
      </c>
      <c r="AI536" s="47" t="s">
        <v>3400</v>
      </c>
      <c r="AJ536" s="47" t="s">
        <v>1939</v>
      </c>
      <c r="AK536" s="47">
        <v>1983</v>
      </c>
      <c r="AL536" s="47" t="s">
        <v>3401</v>
      </c>
      <c r="AM536" s="47" t="s">
        <v>1939</v>
      </c>
      <c r="AN536" s="47">
        <v>1983</v>
      </c>
      <c r="AO536" s="47">
        <v>374891026</v>
      </c>
      <c r="AP536" s="144"/>
      <c r="AQ536" s="144"/>
      <c r="AR536" s="47">
        <v>374891026</v>
      </c>
      <c r="AS536" s="144"/>
    </row>
    <row r="537" spans="1:45" ht="12.5">
      <c r="A537" s="4">
        <v>532</v>
      </c>
      <c r="B537" s="4" t="s">
        <v>544</v>
      </c>
      <c r="C537" s="4">
        <v>2001280445</v>
      </c>
      <c r="D537" s="4">
        <v>6858719701</v>
      </c>
      <c r="E537" s="147" t="s">
        <v>3402</v>
      </c>
      <c r="F537" s="47" t="s">
        <v>1722</v>
      </c>
      <c r="G537" s="47" t="s">
        <v>1371</v>
      </c>
      <c r="H537" s="68" t="s">
        <v>569</v>
      </c>
      <c r="I537" s="142">
        <v>39594</v>
      </c>
      <c r="J537" s="47" t="s">
        <v>977</v>
      </c>
      <c r="K537" s="47">
        <v>68308011168</v>
      </c>
      <c r="L537" s="47" t="s">
        <v>3403</v>
      </c>
      <c r="M537" s="144"/>
      <c r="N537" s="47" t="s">
        <v>2322</v>
      </c>
      <c r="O537" s="47" t="s">
        <v>1891</v>
      </c>
      <c r="P537" s="317" t="s">
        <v>3403</v>
      </c>
      <c r="Q537" s="318"/>
      <c r="R537" s="47" t="s">
        <v>2322</v>
      </c>
      <c r="S537" s="47" t="s">
        <v>1891</v>
      </c>
      <c r="T537" s="47" t="s">
        <v>1891</v>
      </c>
      <c r="U537" s="144"/>
      <c r="V537" s="144"/>
      <c r="W537" s="47" t="s">
        <v>2310</v>
      </c>
      <c r="X537" s="144"/>
      <c r="Y537" s="144"/>
      <c r="Z537" s="47">
        <v>68308011168</v>
      </c>
      <c r="AA537" s="149">
        <v>44792</v>
      </c>
      <c r="AB537" s="47" t="s">
        <v>3321</v>
      </c>
      <c r="AC537" s="47" t="s">
        <v>2247</v>
      </c>
      <c r="AD537" s="47" t="s">
        <v>1893</v>
      </c>
      <c r="AE537" s="144"/>
      <c r="AF537" s="4">
        <v>0</v>
      </c>
      <c r="AG537" s="4">
        <v>1</v>
      </c>
      <c r="AH537" s="4">
        <v>0</v>
      </c>
      <c r="AI537" s="144"/>
      <c r="AJ537" s="144"/>
      <c r="AK537" s="144"/>
      <c r="AL537" s="47" t="s">
        <v>3404</v>
      </c>
      <c r="AM537" s="47" t="s">
        <v>1939</v>
      </c>
      <c r="AN537" s="47">
        <v>1989</v>
      </c>
      <c r="AO537" s="47">
        <v>393895289</v>
      </c>
      <c r="AP537" s="144"/>
      <c r="AQ537" s="144"/>
      <c r="AR537" s="47">
        <v>971162522</v>
      </c>
      <c r="AS537" s="144"/>
    </row>
    <row r="538" spans="1:45" ht="12.5">
      <c r="A538" s="4">
        <v>533</v>
      </c>
      <c r="B538" s="4" t="s">
        <v>544</v>
      </c>
      <c r="C538" s="4">
        <v>2001269771</v>
      </c>
      <c r="D538" s="4">
        <v>6845470420</v>
      </c>
      <c r="E538" s="147" t="s">
        <v>3405</v>
      </c>
      <c r="F538" s="47" t="s">
        <v>1250</v>
      </c>
      <c r="G538" s="47" t="s">
        <v>1723</v>
      </c>
      <c r="H538" s="68" t="s">
        <v>570</v>
      </c>
      <c r="I538" s="142">
        <v>39500</v>
      </c>
      <c r="J538" s="47" t="s">
        <v>977</v>
      </c>
      <c r="K538" s="47">
        <v>68308001197</v>
      </c>
      <c r="L538" s="47" t="s">
        <v>3406</v>
      </c>
      <c r="M538" s="144"/>
      <c r="N538" s="47" t="s">
        <v>2328</v>
      </c>
      <c r="O538" s="47" t="s">
        <v>1891</v>
      </c>
      <c r="P538" s="317" t="s">
        <v>3406</v>
      </c>
      <c r="Q538" s="318"/>
      <c r="R538" s="47" t="s">
        <v>2328</v>
      </c>
      <c r="S538" s="47" t="s">
        <v>1891</v>
      </c>
      <c r="T538" s="47" t="s">
        <v>1891</v>
      </c>
      <c r="U538" s="144"/>
      <c r="V538" s="144"/>
      <c r="W538" s="47" t="s">
        <v>1891</v>
      </c>
      <c r="X538" s="144"/>
      <c r="Y538" s="144"/>
      <c r="Z538" s="47">
        <v>68308001197</v>
      </c>
      <c r="AA538" s="150">
        <v>44862</v>
      </c>
      <c r="AB538" s="47" t="s">
        <v>2813</v>
      </c>
      <c r="AC538" s="47" t="s">
        <v>1937</v>
      </c>
      <c r="AD538" s="47" t="s">
        <v>2018</v>
      </c>
      <c r="AE538" s="144"/>
      <c r="AF538" s="4">
        <v>0</v>
      </c>
      <c r="AG538" s="4">
        <v>1</v>
      </c>
      <c r="AH538" s="4">
        <v>0</v>
      </c>
      <c r="AI538" s="47" t="s">
        <v>3407</v>
      </c>
      <c r="AJ538" s="47" t="s">
        <v>1939</v>
      </c>
      <c r="AK538" s="47">
        <v>1979</v>
      </c>
      <c r="AL538" s="47" t="s">
        <v>3408</v>
      </c>
      <c r="AM538" s="47" t="s">
        <v>1939</v>
      </c>
      <c r="AN538" s="47">
        <v>1983</v>
      </c>
      <c r="AO538" s="47">
        <v>332379600</v>
      </c>
      <c r="AP538" s="144"/>
      <c r="AQ538" s="47">
        <v>352532708</v>
      </c>
      <c r="AR538" s="47">
        <v>336039884</v>
      </c>
      <c r="AS538" s="144"/>
    </row>
    <row r="539" spans="1:45" ht="12.5">
      <c r="A539" s="4">
        <v>534</v>
      </c>
      <c r="B539" s="4" t="s">
        <v>544</v>
      </c>
      <c r="C539" s="4">
        <v>2001269772</v>
      </c>
      <c r="D539" s="4">
        <v>6845470448</v>
      </c>
      <c r="E539" s="147" t="s">
        <v>3409</v>
      </c>
      <c r="F539" s="47" t="s">
        <v>1724</v>
      </c>
      <c r="G539" s="47" t="s">
        <v>1028</v>
      </c>
      <c r="H539" s="68" t="s">
        <v>571</v>
      </c>
      <c r="I539" s="142">
        <v>39567</v>
      </c>
      <c r="J539" s="47" t="s">
        <v>977</v>
      </c>
      <c r="K539" s="47">
        <v>68308011700</v>
      </c>
      <c r="L539" s="47" t="s">
        <v>2596</v>
      </c>
      <c r="M539" s="144"/>
      <c r="N539" s="47" t="s">
        <v>2328</v>
      </c>
      <c r="O539" s="47" t="s">
        <v>1891</v>
      </c>
      <c r="P539" s="47" t="s">
        <v>2596</v>
      </c>
      <c r="Q539" s="144"/>
      <c r="R539" s="47" t="s">
        <v>2328</v>
      </c>
      <c r="S539" s="47" t="s">
        <v>1891</v>
      </c>
      <c r="T539" s="47" t="s">
        <v>1891</v>
      </c>
      <c r="U539" s="144"/>
      <c r="V539" s="144"/>
      <c r="W539" s="47" t="s">
        <v>1891</v>
      </c>
      <c r="X539" s="144"/>
      <c r="Y539" s="144"/>
      <c r="Z539" s="47">
        <v>68308011700</v>
      </c>
      <c r="AA539" s="149">
        <v>44791</v>
      </c>
      <c r="AB539" s="47" t="s">
        <v>3312</v>
      </c>
      <c r="AC539" s="47" t="s">
        <v>2410</v>
      </c>
      <c r="AD539" s="47" t="s">
        <v>2018</v>
      </c>
      <c r="AE539" s="144"/>
      <c r="AF539" s="4">
        <v>0</v>
      </c>
      <c r="AG539" s="4">
        <v>1</v>
      </c>
      <c r="AH539" s="4">
        <v>0</v>
      </c>
      <c r="AI539" s="47" t="s">
        <v>3410</v>
      </c>
      <c r="AJ539" s="47" t="s">
        <v>1939</v>
      </c>
      <c r="AK539" s="47">
        <v>1976</v>
      </c>
      <c r="AL539" s="47" t="s">
        <v>3411</v>
      </c>
      <c r="AM539" s="47" t="s">
        <v>1939</v>
      </c>
      <c r="AN539" s="47">
        <v>1975</v>
      </c>
      <c r="AO539" s="47">
        <v>817380347</v>
      </c>
      <c r="AP539" s="144"/>
      <c r="AQ539" s="47">
        <v>889262088</v>
      </c>
      <c r="AR539" s="47">
        <v>888375048</v>
      </c>
      <c r="AS539" s="144"/>
    </row>
    <row r="540" spans="1:45" ht="12.5">
      <c r="A540" s="4">
        <v>535</v>
      </c>
      <c r="B540" s="4" t="s">
        <v>572</v>
      </c>
      <c r="C540" s="4">
        <v>2001128250</v>
      </c>
      <c r="D540" s="4">
        <v>6800973414</v>
      </c>
      <c r="E540" s="147" t="s">
        <v>3412</v>
      </c>
      <c r="F540" s="47" t="s">
        <v>1725</v>
      </c>
      <c r="G540" s="47" t="s">
        <v>1189</v>
      </c>
      <c r="H540" s="68" t="s">
        <v>573</v>
      </c>
      <c r="I540" s="142">
        <v>39474</v>
      </c>
      <c r="J540" s="47" t="s">
        <v>977</v>
      </c>
      <c r="K540" s="47">
        <v>68308004320</v>
      </c>
      <c r="L540" s="47" t="s">
        <v>2899</v>
      </c>
      <c r="M540" s="144"/>
      <c r="N540" s="47" t="s">
        <v>2355</v>
      </c>
      <c r="O540" s="47" t="s">
        <v>1891</v>
      </c>
      <c r="P540" s="47" t="s">
        <v>2899</v>
      </c>
      <c r="Q540" s="47" t="s">
        <v>2899</v>
      </c>
      <c r="R540" s="47" t="s">
        <v>2355</v>
      </c>
      <c r="S540" s="47" t="s">
        <v>1891</v>
      </c>
      <c r="T540" s="47" t="s">
        <v>1891</v>
      </c>
      <c r="U540" s="144"/>
      <c r="V540" s="144"/>
      <c r="W540" s="47" t="s">
        <v>3413</v>
      </c>
      <c r="X540" s="47" t="s">
        <v>2355</v>
      </c>
      <c r="Y540" s="47" t="s">
        <v>1891</v>
      </c>
      <c r="Z540" s="47">
        <v>68308004320</v>
      </c>
      <c r="AA540" s="149">
        <v>44791</v>
      </c>
      <c r="AB540" s="47" t="s">
        <v>1891</v>
      </c>
      <c r="AC540" s="47" t="s">
        <v>1917</v>
      </c>
      <c r="AD540" s="47" t="s">
        <v>1893</v>
      </c>
      <c r="AE540" s="144"/>
      <c r="AF540" s="4">
        <v>0</v>
      </c>
      <c r="AG540" s="4">
        <v>0</v>
      </c>
      <c r="AH540" s="4">
        <v>0</v>
      </c>
      <c r="AI540" s="47" t="s">
        <v>3414</v>
      </c>
      <c r="AJ540" s="47" t="s">
        <v>1943</v>
      </c>
      <c r="AK540" s="47">
        <v>1976</v>
      </c>
      <c r="AL540" s="47" t="s">
        <v>3415</v>
      </c>
      <c r="AM540" s="47" t="s">
        <v>1943</v>
      </c>
      <c r="AN540" s="47">
        <v>1982</v>
      </c>
      <c r="AO540" s="47">
        <v>393920800</v>
      </c>
      <c r="AP540" s="47" t="s">
        <v>3416</v>
      </c>
      <c r="AQ540" s="144"/>
      <c r="AR540" s="47">
        <v>393920800</v>
      </c>
      <c r="AS540" s="144"/>
    </row>
    <row r="541" spans="1:45" ht="12.5">
      <c r="A541" s="4">
        <v>536</v>
      </c>
      <c r="B541" s="4" t="s">
        <v>572</v>
      </c>
      <c r="C541" s="4">
        <v>2001280475</v>
      </c>
      <c r="D541" s="4">
        <v>6858719704</v>
      </c>
      <c r="E541" s="147" t="s">
        <v>3417</v>
      </c>
      <c r="F541" s="47" t="s">
        <v>1726</v>
      </c>
      <c r="G541" s="47" t="s">
        <v>1189</v>
      </c>
      <c r="H541" s="68" t="s">
        <v>574</v>
      </c>
      <c r="I541" s="142">
        <v>39492</v>
      </c>
      <c r="J541" s="47" t="s">
        <v>977</v>
      </c>
      <c r="K541" s="47">
        <v>68308003198</v>
      </c>
      <c r="L541" s="144"/>
      <c r="M541" s="144"/>
      <c r="N541" s="47" t="s">
        <v>2322</v>
      </c>
      <c r="O541" s="47" t="s">
        <v>1891</v>
      </c>
      <c r="P541" s="144"/>
      <c r="Q541" s="47" t="s">
        <v>2321</v>
      </c>
      <c r="R541" s="47" t="s">
        <v>2322</v>
      </c>
      <c r="S541" s="47" t="s">
        <v>1891</v>
      </c>
      <c r="T541" s="47" t="s">
        <v>1891</v>
      </c>
      <c r="U541" s="144"/>
      <c r="V541" s="144"/>
      <c r="W541" s="47" t="s">
        <v>1891</v>
      </c>
      <c r="X541" s="47" t="s">
        <v>2322</v>
      </c>
      <c r="Y541" s="47" t="s">
        <v>1891</v>
      </c>
      <c r="Z541" s="47">
        <v>68308003198</v>
      </c>
      <c r="AA541" s="149">
        <v>44899</v>
      </c>
      <c r="AB541" s="47" t="s">
        <v>2798</v>
      </c>
      <c r="AC541" s="47" t="s">
        <v>2410</v>
      </c>
      <c r="AD541" s="47" t="s">
        <v>2018</v>
      </c>
      <c r="AE541" s="144"/>
      <c r="AF541" s="4">
        <v>0</v>
      </c>
      <c r="AG541" s="4">
        <v>0</v>
      </c>
      <c r="AH541" s="4">
        <v>1</v>
      </c>
      <c r="AI541" s="47" t="s">
        <v>3418</v>
      </c>
      <c r="AJ541" s="47" t="s">
        <v>1934</v>
      </c>
      <c r="AK541" s="47">
        <v>1988</v>
      </c>
      <c r="AL541" s="47" t="s">
        <v>3419</v>
      </c>
      <c r="AM541" s="47" t="s">
        <v>1934</v>
      </c>
      <c r="AN541" s="47">
        <v>1991</v>
      </c>
      <c r="AO541" s="47">
        <v>345737603</v>
      </c>
      <c r="AP541" s="317" t="s">
        <v>3420</v>
      </c>
      <c r="AQ541" s="318"/>
      <c r="AR541" s="47">
        <v>396907349</v>
      </c>
      <c r="AS541" s="144"/>
    </row>
    <row r="542" spans="1:45" ht="12.5">
      <c r="A542" s="4">
        <v>537</v>
      </c>
      <c r="B542" s="4" t="s">
        <v>572</v>
      </c>
      <c r="C542" s="4">
        <v>2001242545</v>
      </c>
      <c r="D542" s="4">
        <v>6840076712</v>
      </c>
      <c r="E542" s="147" t="s">
        <v>3421</v>
      </c>
      <c r="F542" s="47" t="s">
        <v>1727</v>
      </c>
      <c r="G542" s="47" t="s">
        <v>1034</v>
      </c>
      <c r="H542" s="68" t="s">
        <v>737</v>
      </c>
      <c r="I542" s="142">
        <v>39654</v>
      </c>
      <c r="J542" s="47" t="s">
        <v>977</v>
      </c>
      <c r="K542" s="47">
        <v>68308008563</v>
      </c>
      <c r="L542" s="47" t="s">
        <v>3422</v>
      </c>
      <c r="M542" s="144"/>
      <c r="N542" s="47" t="s">
        <v>2309</v>
      </c>
      <c r="O542" s="47" t="s">
        <v>1891</v>
      </c>
      <c r="P542" s="47" t="s">
        <v>3422</v>
      </c>
      <c r="Q542" s="47" t="s">
        <v>3422</v>
      </c>
      <c r="R542" s="47" t="s">
        <v>2309</v>
      </c>
      <c r="S542" s="47" t="s">
        <v>1891</v>
      </c>
      <c r="T542" s="47" t="s">
        <v>1891</v>
      </c>
      <c r="U542" s="144"/>
      <c r="V542" s="144"/>
      <c r="W542" s="47" t="s">
        <v>2310</v>
      </c>
      <c r="X542" s="47" t="s">
        <v>3423</v>
      </c>
      <c r="Y542" s="47" t="s">
        <v>2310</v>
      </c>
      <c r="Z542" s="47">
        <v>68308008563</v>
      </c>
      <c r="AA542" s="149">
        <v>45299</v>
      </c>
      <c r="AB542" s="47" t="s">
        <v>3424</v>
      </c>
      <c r="AC542" s="47" t="s">
        <v>1920</v>
      </c>
      <c r="AD542" s="47" t="s">
        <v>1893</v>
      </c>
      <c r="AE542" s="144"/>
      <c r="AF542" s="4">
        <v>0</v>
      </c>
      <c r="AG542" s="4">
        <v>0</v>
      </c>
      <c r="AH542" s="4">
        <v>1</v>
      </c>
      <c r="AI542" s="47" t="s">
        <v>3425</v>
      </c>
      <c r="AJ542" s="47" t="s">
        <v>1939</v>
      </c>
      <c r="AK542" s="47">
        <v>1977</v>
      </c>
      <c r="AL542" s="47" t="s">
        <v>3426</v>
      </c>
      <c r="AM542" s="47" t="s">
        <v>1939</v>
      </c>
      <c r="AN542" s="47">
        <v>1990</v>
      </c>
      <c r="AO542" s="47">
        <v>379998325</v>
      </c>
      <c r="AP542" s="144"/>
      <c r="AQ542" s="47">
        <v>379998325</v>
      </c>
      <c r="AR542" s="144"/>
      <c r="AS542" s="144"/>
    </row>
    <row r="543" spans="1:45" ht="12.5">
      <c r="A543" s="4">
        <v>538</v>
      </c>
      <c r="B543" s="4" t="s">
        <v>572</v>
      </c>
      <c r="C543" s="4">
        <v>2001280419</v>
      </c>
      <c r="D543" s="4">
        <v>6800057592</v>
      </c>
      <c r="E543" s="147" t="s">
        <v>3427</v>
      </c>
      <c r="F543" s="47" t="s">
        <v>1728</v>
      </c>
      <c r="G543" s="47" t="s">
        <v>1729</v>
      </c>
      <c r="H543" s="68" t="s">
        <v>575</v>
      </c>
      <c r="I543" s="142">
        <v>39688</v>
      </c>
      <c r="J543" s="47" t="s">
        <v>982</v>
      </c>
      <c r="K543" s="47">
        <v>68208010842</v>
      </c>
      <c r="L543" s="144"/>
      <c r="M543" s="144"/>
      <c r="N543" s="47" t="s">
        <v>2322</v>
      </c>
      <c r="O543" s="47" t="s">
        <v>1891</v>
      </c>
      <c r="P543" s="144"/>
      <c r="Q543" s="47" t="s">
        <v>2321</v>
      </c>
      <c r="R543" s="47" t="s">
        <v>2322</v>
      </c>
      <c r="S543" s="47" t="s">
        <v>1891</v>
      </c>
      <c r="T543" s="47" t="s">
        <v>1891</v>
      </c>
      <c r="U543" s="144"/>
      <c r="V543" s="144"/>
      <c r="W543" s="144"/>
      <c r="X543" s="47" t="s">
        <v>2322</v>
      </c>
      <c r="Y543" s="47" t="s">
        <v>1891</v>
      </c>
      <c r="Z543" s="47">
        <v>68208010842</v>
      </c>
      <c r="AA543" s="149">
        <v>45008</v>
      </c>
      <c r="AB543" s="47" t="s">
        <v>3321</v>
      </c>
      <c r="AC543" s="47" t="s">
        <v>2410</v>
      </c>
      <c r="AD543" s="47" t="s">
        <v>2018</v>
      </c>
      <c r="AE543" s="144"/>
      <c r="AF543" s="4">
        <v>0</v>
      </c>
      <c r="AG543" s="4">
        <v>0</v>
      </c>
      <c r="AH543" s="4">
        <v>0</v>
      </c>
      <c r="AI543" s="47" t="s">
        <v>3428</v>
      </c>
      <c r="AJ543" s="47" t="s">
        <v>1934</v>
      </c>
      <c r="AK543" s="47">
        <v>1975</v>
      </c>
      <c r="AL543" s="47" t="s">
        <v>3429</v>
      </c>
      <c r="AM543" s="47" t="s">
        <v>1934</v>
      </c>
      <c r="AN543" s="47">
        <v>1980</v>
      </c>
      <c r="AO543" s="47">
        <v>395759182</v>
      </c>
      <c r="AP543" s="144"/>
      <c r="AQ543" s="47">
        <v>395759182</v>
      </c>
      <c r="AR543" s="144"/>
      <c r="AS543" s="144"/>
    </row>
    <row r="544" spans="1:45" ht="12.5">
      <c r="A544" s="4">
        <v>539</v>
      </c>
      <c r="B544" s="4" t="s">
        <v>572</v>
      </c>
      <c r="C544" s="4">
        <v>2001280479</v>
      </c>
      <c r="D544" s="4">
        <v>6842044609</v>
      </c>
      <c r="E544" s="147" t="s">
        <v>3430</v>
      </c>
      <c r="F544" s="47" t="s">
        <v>1730</v>
      </c>
      <c r="G544" s="47" t="s">
        <v>1191</v>
      </c>
      <c r="H544" s="68" t="s">
        <v>576</v>
      </c>
      <c r="I544" s="143">
        <v>39769</v>
      </c>
      <c r="J544" s="47" t="s">
        <v>977</v>
      </c>
      <c r="K544" s="47">
        <v>68308001174</v>
      </c>
      <c r="L544" s="144"/>
      <c r="M544" s="144"/>
      <c r="N544" s="47" t="s">
        <v>2322</v>
      </c>
      <c r="O544" s="47" t="s">
        <v>1891</v>
      </c>
      <c r="P544" s="47" t="s">
        <v>2321</v>
      </c>
      <c r="Q544" s="47" t="s">
        <v>2321</v>
      </c>
      <c r="R544" s="47" t="s">
        <v>2322</v>
      </c>
      <c r="S544" s="47" t="s">
        <v>1891</v>
      </c>
      <c r="T544" s="47" t="s">
        <v>1891</v>
      </c>
      <c r="U544" s="144"/>
      <c r="V544" s="144"/>
      <c r="W544" s="47" t="s">
        <v>1891</v>
      </c>
      <c r="X544" s="47" t="s">
        <v>2322</v>
      </c>
      <c r="Y544" s="47" t="s">
        <v>1891</v>
      </c>
      <c r="Z544" s="47">
        <v>68308001174</v>
      </c>
      <c r="AA544" s="149">
        <v>44992</v>
      </c>
      <c r="AB544" s="47" t="s">
        <v>2798</v>
      </c>
      <c r="AC544" s="47" t="s">
        <v>2410</v>
      </c>
      <c r="AD544" s="47" t="s">
        <v>2018</v>
      </c>
      <c r="AE544" s="144"/>
      <c r="AF544" s="4">
        <v>0</v>
      </c>
      <c r="AG544" s="4">
        <v>0</v>
      </c>
      <c r="AH544" s="4">
        <v>1</v>
      </c>
      <c r="AI544" s="47" t="s">
        <v>3431</v>
      </c>
      <c r="AJ544" s="47" t="s">
        <v>1934</v>
      </c>
      <c r="AK544" s="47">
        <v>1985</v>
      </c>
      <c r="AL544" s="47" t="s">
        <v>3432</v>
      </c>
      <c r="AM544" s="47" t="s">
        <v>1934</v>
      </c>
      <c r="AN544" s="47">
        <v>1986</v>
      </c>
      <c r="AO544" s="47">
        <v>333485041</v>
      </c>
      <c r="AP544" s="144"/>
      <c r="AQ544" s="144"/>
      <c r="AR544" s="47">
        <v>363137872</v>
      </c>
      <c r="AS544" s="144"/>
    </row>
    <row r="545" spans="1:45" ht="12.5">
      <c r="A545" s="4">
        <v>540</v>
      </c>
      <c r="B545" s="4" t="s">
        <v>572</v>
      </c>
      <c r="C545" s="4">
        <v>2001280422</v>
      </c>
      <c r="D545" s="4">
        <v>6858719680</v>
      </c>
      <c r="E545" s="147" t="s">
        <v>3433</v>
      </c>
      <c r="F545" s="47" t="s">
        <v>1726</v>
      </c>
      <c r="G545" s="47" t="s">
        <v>1731</v>
      </c>
      <c r="H545" s="68" t="s">
        <v>577</v>
      </c>
      <c r="I545" s="142">
        <v>39589</v>
      </c>
      <c r="J545" s="47" t="s">
        <v>977</v>
      </c>
      <c r="K545" s="47">
        <v>68308005559</v>
      </c>
      <c r="L545" s="144"/>
      <c r="M545" s="144"/>
      <c r="N545" s="47" t="s">
        <v>2322</v>
      </c>
      <c r="O545" s="47" t="s">
        <v>1891</v>
      </c>
      <c r="P545" s="144"/>
      <c r="Q545" s="47" t="s">
        <v>2321</v>
      </c>
      <c r="R545" s="47" t="s">
        <v>2322</v>
      </c>
      <c r="S545" s="47" t="s">
        <v>1891</v>
      </c>
      <c r="T545" s="47" t="s">
        <v>1891</v>
      </c>
      <c r="U545" s="144"/>
      <c r="V545" s="144"/>
      <c r="W545" s="144"/>
      <c r="X545" s="47" t="s">
        <v>2322</v>
      </c>
      <c r="Y545" s="47" t="s">
        <v>1891</v>
      </c>
      <c r="Z545" s="47">
        <v>68308005559</v>
      </c>
      <c r="AA545" s="149">
        <v>45115</v>
      </c>
      <c r="AB545" s="47" t="s">
        <v>1891</v>
      </c>
      <c r="AC545" s="47" t="s">
        <v>2410</v>
      </c>
      <c r="AD545" s="47" t="s">
        <v>1893</v>
      </c>
      <c r="AE545" s="144"/>
      <c r="AF545" s="4">
        <v>0</v>
      </c>
      <c r="AG545" s="4">
        <v>0</v>
      </c>
      <c r="AH545" s="4">
        <v>1</v>
      </c>
      <c r="AI545" s="47" t="s">
        <v>3434</v>
      </c>
      <c r="AJ545" s="47" t="s">
        <v>1934</v>
      </c>
      <c r="AK545" s="47">
        <v>1968</v>
      </c>
      <c r="AL545" s="47" t="s">
        <v>3435</v>
      </c>
      <c r="AM545" s="47" t="s">
        <v>1934</v>
      </c>
      <c r="AN545" s="47">
        <v>1974</v>
      </c>
      <c r="AO545" s="47">
        <v>346147548</v>
      </c>
      <c r="AP545" s="144"/>
      <c r="AQ545" s="47">
        <v>346147548</v>
      </c>
      <c r="AR545" s="144"/>
      <c r="AS545" s="144"/>
    </row>
    <row r="546" spans="1:45" ht="12.5">
      <c r="A546" s="4">
        <v>541</v>
      </c>
      <c r="B546" s="4" t="s">
        <v>572</v>
      </c>
      <c r="C546" s="4">
        <v>2001128192</v>
      </c>
      <c r="D546" s="4">
        <v>6853458308</v>
      </c>
      <c r="E546" s="147" t="s">
        <v>3436</v>
      </c>
      <c r="F546" s="47" t="s">
        <v>1732</v>
      </c>
      <c r="G546" s="47" t="s">
        <v>1733</v>
      </c>
      <c r="H546" s="68" t="s">
        <v>578</v>
      </c>
      <c r="I546" s="142">
        <v>39452</v>
      </c>
      <c r="J546" s="47" t="s">
        <v>982</v>
      </c>
      <c r="K546" s="47">
        <v>68208002673</v>
      </c>
      <c r="L546" s="47" t="s">
        <v>1899</v>
      </c>
      <c r="M546" s="144"/>
      <c r="N546" s="47" t="s">
        <v>2388</v>
      </c>
      <c r="O546" s="47" t="s">
        <v>1891</v>
      </c>
      <c r="P546" s="47" t="s">
        <v>1899</v>
      </c>
      <c r="Q546" s="47" t="s">
        <v>1899</v>
      </c>
      <c r="R546" s="47" t="s">
        <v>2388</v>
      </c>
      <c r="S546" s="47" t="s">
        <v>1891</v>
      </c>
      <c r="T546" s="47" t="s">
        <v>1891</v>
      </c>
      <c r="U546" s="144"/>
      <c r="V546" s="144"/>
      <c r="W546" s="317" t="s">
        <v>3437</v>
      </c>
      <c r="X546" s="318"/>
      <c r="Y546" s="318"/>
      <c r="Z546" s="47">
        <v>68208002673</v>
      </c>
      <c r="AA546" s="149">
        <v>45146</v>
      </c>
      <c r="AB546" s="47" t="s">
        <v>3438</v>
      </c>
      <c r="AC546" s="47" t="s">
        <v>1892</v>
      </c>
      <c r="AD546" s="47" t="s">
        <v>1893</v>
      </c>
      <c r="AE546" s="144"/>
      <c r="AF546" s="4">
        <v>0</v>
      </c>
      <c r="AG546" s="4">
        <v>0</v>
      </c>
      <c r="AH546" s="4">
        <v>0</v>
      </c>
      <c r="AI546" s="47" t="s">
        <v>3439</v>
      </c>
      <c r="AJ546" s="47" t="s">
        <v>3440</v>
      </c>
      <c r="AK546" s="47">
        <v>1977</v>
      </c>
      <c r="AL546" s="47" t="s">
        <v>3441</v>
      </c>
      <c r="AM546" s="47" t="s">
        <v>1948</v>
      </c>
      <c r="AN546" s="47">
        <v>1979</v>
      </c>
      <c r="AO546" s="47">
        <v>918550368</v>
      </c>
      <c r="AP546" s="144"/>
      <c r="AQ546" s="144"/>
      <c r="AR546" s="144"/>
      <c r="AS546" s="144"/>
    </row>
    <row r="547" spans="1:45" ht="12.5">
      <c r="A547" s="4">
        <v>542</v>
      </c>
      <c r="B547" s="4" t="s">
        <v>572</v>
      </c>
      <c r="C547" s="4">
        <v>2001280424</v>
      </c>
      <c r="D547" s="4">
        <v>6858719682</v>
      </c>
      <c r="E547" s="147" t="s">
        <v>3442</v>
      </c>
      <c r="F547" s="47" t="s">
        <v>1535</v>
      </c>
      <c r="G547" s="47" t="s">
        <v>1734</v>
      </c>
      <c r="H547" s="68" t="s">
        <v>579</v>
      </c>
      <c r="I547" s="142">
        <v>39466</v>
      </c>
      <c r="J547" s="47" t="s">
        <v>982</v>
      </c>
      <c r="K547" s="47">
        <v>68208007986</v>
      </c>
      <c r="L547" s="144"/>
      <c r="M547" s="144"/>
      <c r="N547" s="47" t="s">
        <v>2322</v>
      </c>
      <c r="O547" s="47" t="s">
        <v>1891</v>
      </c>
      <c r="P547" s="144"/>
      <c r="Q547" s="47" t="s">
        <v>3443</v>
      </c>
      <c r="R547" s="47" t="s">
        <v>2322</v>
      </c>
      <c r="S547" s="47" t="s">
        <v>1891</v>
      </c>
      <c r="T547" s="47" t="s">
        <v>1891</v>
      </c>
      <c r="U547" s="144"/>
      <c r="V547" s="144"/>
      <c r="W547" s="144"/>
      <c r="X547" s="47" t="s">
        <v>2322</v>
      </c>
      <c r="Y547" s="47" t="s">
        <v>1891</v>
      </c>
      <c r="Z547" s="47">
        <v>68208007986</v>
      </c>
      <c r="AA547" s="149">
        <v>44823</v>
      </c>
      <c r="AB547" s="47" t="s">
        <v>3321</v>
      </c>
      <c r="AC547" s="47" t="s">
        <v>1232</v>
      </c>
      <c r="AD547" s="47" t="s">
        <v>1893</v>
      </c>
      <c r="AE547" s="144"/>
      <c r="AF547" s="4">
        <v>0</v>
      </c>
      <c r="AG547" s="4">
        <v>0</v>
      </c>
      <c r="AH547" s="4">
        <v>1</v>
      </c>
      <c r="AI547" s="47" t="s">
        <v>3444</v>
      </c>
      <c r="AJ547" s="47" t="s">
        <v>1934</v>
      </c>
      <c r="AK547" s="47">
        <v>1978</v>
      </c>
      <c r="AL547" s="47" t="s">
        <v>3445</v>
      </c>
      <c r="AM547" s="47" t="s">
        <v>1948</v>
      </c>
      <c r="AN547" s="47">
        <v>1981</v>
      </c>
      <c r="AO547" s="47">
        <v>368886597</v>
      </c>
      <c r="AP547" s="144"/>
      <c r="AQ547" s="47">
        <v>365918766</v>
      </c>
      <c r="AR547" s="47">
        <v>914952337</v>
      </c>
      <c r="AS547" s="144"/>
    </row>
    <row r="548" spans="1:45" ht="12.5">
      <c r="A548" s="4">
        <v>543</v>
      </c>
      <c r="B548" s="4" t="s">
        <v>572</v>
      </c>
      <c r="C548" s="4">
        <v>2001128259</v>
      </c>
      <c r="D548" s="4">
        <v>6853458374</v>
      </c>
      <c r="E548" s="147" t="s">
        <v>3446</v>
      </c>
      <c r="F548" s="47" t="s">
        <v>1735</v>
      </c>
      <c r="G548" s="47" t="s">
        <v>1736</v>
      </c>
      <c r="H548" s="68" t="s">
        <v>580</v>
      </c>
      <c r="I548" s="142">
        <v>39595</v>
      </c>
      <c r="J548" s="47" t="s">
        <v>977</v>
      </c>
      <c r="K548" s="47">
        <v>68308001046</v>
      </c>
      <c r="L548" s="47" t="s">
        <v>1915</v>
      </c>
      <c r="M548" s="144"/>
      <c r="N548" s="47" t="s">
        <v>2574</v>
      </c>
      <c r="O548" s="47" t="s">
        <v>1891</v>
      </c>
      <c r="P548" s="47" t="s">
        <v>1915</v>
      </c>
      <c r="Q548" s="47" t="s">
        <v>1915</v>
      </c>
      <c r="R548" s="47" t="s">
        <v>2574</v>
      </c>
      <c r="S548" s="47" t="s">
        <v>1891</v>
      </c>
      <c r="T548" s="47" t="s">
        <v>1891</v>
      </c>
      <c r="U548" s="144"/>
      <c r="V548" s="144"/>
      <c r="W548" s="47" t="s">
        <v>3447</v>
      </c>
      <c r="X548" s="144"/>
      <c r="Y548" s="144"/>
      <c r="Z548" s="47">
        <v>68308001046</v>
      </c>
      <c r="AA548" s="149">
        <v>45299</v>
      </c>
      <c r="AB548" s="47" t="s">
        <v>3448</v>
      </c>
      <c r="AC548" s="47" t="s">
        <v>1892</v>
      </c>
      <c r="AD548" s="317" t="s">
        <v>2025</v>
      </c>
      <c r="AE548" s="318"/>
      <c r="AF548" s="4">
        <v>0</v>
      </c>
      <c r="AG548" s="4">
        <v>0</v>
      </c>
      <c r="AH548" s="4">
        <v>1</v>
      </c>
      <c r="AI548" s="47" t="s">
        <v>2324</v>
      </c>
      <c r="AJ548" s="47" t="s">
        <v>1934</v>
      </c>
      <c r="AK548" s="47">
        <v>1987</v>
      </c>
      <c r="AL548" s="47" t="s">
        <v>3449</v>
      </c>
      <c r="AM548" s="47" t="s">
        <v>1934</v>
      </c>
      <c r="AN548" s="47">
        <v>1989</v>
      </c>
      <c r="AO548" s="47">
        <v>784261073</v>
      </c>
      <c r="AP548" s="144"/>
      <c r="AQ548" s="144"/>
      <c r="AR548" s="144"/>
      <c r="AS548" s="144"/>
    </row>
    <row r="549" spans="1:45" ht="12.5">
      <c r="A549" s="4">
        <v>544</v>
      </c>
      <c r="B549" s="4" t="s">
        <v>572</v>
      </c>
      <c r="C549" s="4">
        <v>2001128229</v>
      </c>
      <c r="D549" s="4">
        <v>6853458346</v>
      </c>
      <c r="E549" s="147" t="s">
        <v>3450</v>
      </c>
      <c r="F549" s="47" t="s">
        <v>1737</v>
      </c>
      <c r="G549" s="47" t="s">
        <v>1499</v>
      </c>
      <c r="H549" s="68" t="s">
        <v>581</v>
      </c>
      <c r="I549" s="142">
        <v>39576</v>
      </c>
      <c r="J549" s="47" t="s">
        <v>977</v>
      </c>
      <c r="K549" s="47">
        <v>68308008576</v>
      </c>
      <c r="L549" s="47" t="s">
        <v>2899</v>
      </c>
      <c r="M549" s="144"/>
      <c r="N549" s="47" t="s">
        <v>2355</v>
      </c>
      <c r="O549" s="47" t="s">
        <v>1891</v>
      </c>
      <c r="P549" s="47" t="s">
        <v>2899</v>
      </c>
      <c r="Q549" s="47" t="s">
        <v>2899</v>
      </c>
      <c r="R549" s="47" t="s">
        <v>2355</v>
      </c>
      <c r="S549" s="47" t="s">
        <v>1891</v>
      </c>
      <c r="T549" s="47" t="s">
        <v>1891</v>
      </c>
      <c r="U549" s="144"/>
      <c r="V549" s="144"/>
      <c r="W549" s="47" t="s">
        <v>3451</v>
      </c>
      <c r="X549" s="144"/>
      <c r="Y549" s="144"/>
      <c r="Z549" s="47">
        <v>68308008576</v>
      </c>
      <c r="AA549" s="149">
        <v>45085</v>
      </c>
      <c r="AB549" s="47" t="s">
        <v>3438</v>
      </c>
      <c r="AC549" s="47" t="s">
        <v>1917</v>
      </c>
      <c r="AD549" s="47" t="s">
        <v>1893</v>
      </c>
      <c r="AE549" s="144"/>
      <c r="AF549" s="4">
        <v>0</v>
      </c>
      <c r="AG549" s="4">
        <v>0</v>
      </c>
      <c r="AH549" s="4">
        <v>0</v>
      </c>
      <c r="AI549" s="47" t="s">
        <v>3452</v>
      </c>
      <c r="AJ549" s="47" t="s">
        <v>1934</v>
      </c>
      <c r="AK549" s="47">
        <v>1975</v>
      </c>
      <c r="AL549" s="47" t="s">
        <v>3453</v>
      </c>
      <c r="AM549" s="47" t="s">
        <v>1934</v>
      </c>
      <c r="AN549" s="47">
        <v>1979</v>
      </c>
      <c r="AO549" s="47">
        <v>974914524</v>
      </c>
      <c r="AP549" s="144"/>
      <c r="AQ549" s="144"/>
      <c r="AR549" s="144"/>
      <c r="AS549" s="144"/>
    </row>
    <row r="550" spans="1:45" ht="12.5">
      <c r="A550" s="4">
        <v>545</v>
      </c>
      <c r="B550" s="4" t="s">
        <v>572</v>
      </c>
      <c r="C550" s="4">
        <v>2001280486</v>
      </c>
      <c r="D550" s="4">
        <v>6858719708</v>
      </c>
      <c r="E550" s="147" t="s">
        <v>3454</v>
      </c>
      <c r="F550" s="47" t="s">
        <v>995</v>
      </c>
      <c r="G550" s="47" t="s">
        <v>1738</v>
      </c>
      <c r="H550" s="68" t="s">
        <v>582</v>
      </c>
      <c r="I550" s="142">
        <v>39536</v>
      </c>
      <c r="J550" s="47" t="s">
        <v>977</v>
      </c>
      <c r="K550" s="47">
        <v>68308004879</v>
      </c>
      <c r="L550" s="47" t="s">
        <v>2673</v>
      </c>
      <c r="M550" s="144"/>
      <c r="N550" s="47" t="s">
        <v>2421</v>
      </c>
      <c r="O550" s="47" t="s">
        <v>1891</v>
      </c>
      <c r="P550" s="47" t="s">
        <v>2673</v>
      </c>
      <c r="Q550" s="47" t="s">
        <v>2693</v>
      </c>
      <c r="R550" s="47" t="s">
        <v>2421</v>
      </c>
      <c r="S550" s="47" t="s">
        <v>1891</v>
      </c>
      <c r="T550" s="47" t="s">
        <v>1891</v>
      </c>
      <c r="U550" s="144"/>
      <c r="V550" s="144"/>
      <c r="W550" s="47" t="s">
        <v>1891</v>
      </c>
      <c r="X550" s="47" t="s">
        <v>2421</v>
      </c>
      <c r="Y550" s="47" t="s">
        <v>1891</v>
      </c>
      <c r="Z550" s="47">
        <v>68308004879</v>
      </c>
      <c r="AA550" s="149">
        <v>44866</v>
      </c>
      <c r="AB550" s="47" t="s">
        <v>2798</v>
      </c>
      <c r="AC550" s="47" t="s">
        <v>1892</v>
      </c>
      <c r="AD550" s="47" t="s">
        <v>2018</v>
      </c>
      <c r="AE550" s="144"/>
      <c r="AF550" s="4">
        <v>1</v>
      </c>
      <c r="AG550" s="4">
        <v>0</v>
      </c>
      <c r="AH550" s="4">
        <v>1</v>
      </c>
      <c r="AI550" s="47" t="s">
        <v>3455</v>
      </c>
      <c r="AJ550" s="47" t="s">
        <v>1934</v>
      </c>
      <c r="AK550" s="47">
        <v>1982</v>
      </c>
      <c r="AL550" s="47" t="s">
        <v>3456</v>
      </c>
      <c r="AM550" s="47" t="s">
        <v>1934</v>
      </c>
      <c r="AN550" s="47">
        <v>1989</v>
      </c>
      <c r="AO550" s="47">
        <v>335502700</v>
      </c>
      <c r="AP550" s="144"/>
      <c r="AQ550" s="144"/>
      <c r="AR550" s="47">
        <v>386972088</v>
      </c>
      <c r="AS550" s="144"/>
    </row>
    <row r="551" spans="1:45" ht="12.5">
      <c r="A551" s="4">
        <v>546</v>
      </c>
      <c r="B551" s="4" t="s">
        <v>572</v>
      </c>
      <c r="C551" s="4">
        <v>2001128232</v>
      </c>
      <c r="D551" s="4">
        <v>6853458348</v>
      </c>
      <c r="E551" s="147" t="s">
        <v>3457</v>
      </c>
      <c r="F551" s="47" t="s">
        <v>1236</v>
      </c>
      <c r="G551" s="47" t="s">
        <v>1199</v>
      </c>
      <c r="H551" s="68" t="s">
        <v>583</v>
      </c>
      <c r="I551" s="142">
        <v>39559</v>
      </c>
      <c r="J551" s="47" t="s">
        <v>977</v>
      </c>
      <c r="K551" s="47">
        <v>68308002629</v>
      </c>
      <c r="L551" s="47" t="s">
        <v>1915</v>
      </c>
      <c r="M551" s="144"/>
      <c r="N551" s="47" t="s">
        <v>2574</v>
      </c>
      <c r="O551" s="47" t="s">
        <v>1891</v>
      </c>
      <c r="P551" s="47" t="s">
        <v>1915</v>
      </c>
      <c r="Q551" s="47" t="s">
        <v>1915</v>
      </c>
      <c r="R551" s="47" t="s">
        <v>2574</v>
      </c>
      <c r="S551" s="47" t="s">
        <v>1891</v>
      </c>
      <c r="T551" s="47" t="s">
        <v>1891</v>
      </c>
      <c r="U551" s="144"/>
      <c r="V551" s="144"/>
      <c r="W551" s="317" t="s">
        <v>3458</v>
      </c>
      <c r="X551" s="318"/>
      <c r="Y551" s="144"/>
      <c r="Z551" s="47">
        <v>68308002629</v>
      </c>
      <c r="AA551" s="149">
        <v>45178</v>
      </c>
      <c r="AB551" s="47" t="s">
        <v>3459</v>
      </c>
      <c r="AC551" s="47" t="s">
        <v>1892</v>
      </c>
      <c r="AD551" s="317" t="s">
        <v>2025</v>
      </c>
      <c r="AE551" s="318"/>
      <c r="AF551" s="4">
        <v>0</v>
      </c>
      <c r="AG551" s="4">
        <v>0</v>
      </c>
      <c r="AH551" s="4">
        <v>0</v>
      </c>
      <c r="AI551" s="47" t="s">
        <v>3460</v>
      </c>
      <c r="AJ551" s="47" t="s">
        <v>1934</v>
      </c>
      <c r="AK551" s="47">
        <v>1987</v>
      </c>
      <c r="AL551" s="47" t="s">
        <v>750</v>
      </c>
      <c r="AM551" s="47" t="s">
        <v>1934</v>
      </c>
      <c r="AN551" s="47">
        <v>1989</v>
      </c>
      <c r="AO551" s="47">
        <v>394798468</v>
      </c>
      <c r="AP551" s="144"/>
      <c r="AQ551" s="144"/>
      <c r="AR551" s="144"/>
      <c r="AS551" s="144"/>
    </row>
    <row r="552" spans="1:45" ht="12.5">
      <c r="A552" s="4">
        <v>547</v>
      </c>
      <c r="B552" s="4" t="s">
        <v>572</v>
      </c>
      <c r="C552" s="4">
        <v>2001280488</v>
      </c>
      <c r="D552" s="4">
        <v>6858719710</v>
      </c>
      <c r="E552" s="147" t="s">
        <v>3461</v>
      </c>
      <c r="F552" s="47" t="s">
        <v>1739</v>
      </c>
      <c r="G552" s="47" t="s">
        <v>1740</v>
      </c>
      <c r="H552" s="68" t="s">
        <v>584</v>
      </c>
      <c r="I552" s="142">
        <v>39519</v>
      </c>
      <c r="J552" s="47" t="s">
        <v>982</v>
      </c>
      <c r="K552" s="47">
        <v>68208012262</v>
      </c>
      <c r="L552" s="47" t="s">
        <v>2673</v>
      </c>
      <c r="M552" s="144"/>
      <c r="N552" s="47" t="s">
        <v>2421</v>
      </c>
      <c r="O552" s="47" t="s">
        <v>1891</v>
      </c>
      <c r="P552" s="47" t="s">
        <v>2673</v>
      </c>
      <c r="Q552" s="144"/>
      <c r="R552" s="47" t="s">
        <v>2421</v>
      </c>
      <c r="S552" s="47" t="s">
        <v>1891</v>
      </c>
      <c r="T552" s="47" t="s">
        <v>1891</v>
      </c>
      <c r="U552" s="144"/>
      <c r="V552" s="144"/>
      <c r="W552" s="47" t="s">
        <v>1891</v>
      </c>
      <c r="X552" s="47" t="s">
        <v>2421</v>
      </c>
      <c r="Y552" s="47" t="s">
        <v>1891</v>
      </c>
      <c r="Z552" s="47">
        <v>68208012262</v>
      </c>
      <c r="AA552" s="149">
        <v>44946</v>
      </c>
      <c r="AB552" s="47" t="s">
        <v>2798</v>
      </c>
      <c r="AC552" s="47" t="s">
        <v>1892</v>
      </c>
      <c r="AD552" s="47" t="s">
        <v>2018</v>
      </c>
      <c r="AE552" s="144"/>
      <c r="AF552" s="4">
        <v>0</v>
      </c>
      <c r="AG552" s="4">
        <v>0</v>
      </c>
      <c r="AH552" s="4">
        <v>1</v>
      </c>
      <c r="AI552" s="47" t="s">
        <v>3462</v>
      </c>
      <c r="AJ552" s="47" t="s">
        <v>1934</v>
      </c>
      <c r="AK552" s="47">
        <v>1973</v>
      </c>
      <c r="AL552" s="47" t="s">
        <v>3463</v>
      </c>
      <c r="AM552" s="47" t="s">
        <v>1934</v>
      </c>
      <c r="AN552" s="47">
        <v>1991</v>
      </c>
      <c r="AO552" s="47">
        <v>373061947</v>
      </c>
      <c r="AP552" s="144"/>
      <c r="AQ552" s="144"/>
      <c r="AR552" s="47">
        <v>865766415</v>
      </c>
      <c r="AS552" s="144"/>
    </row>
    <row r="553" spans="1:45" ht="12.5">
      <c r="A553" s="4">
        <v>548</v>
      </c>
      <c r="B553" s="4" t="s">
        <v>572</v>
      </c>
      <c r="C553" s="4">
        <v>2001128263</v>
      </c>
      <c r="D553" s="4">
        <v>6853458379</v>
      </c>
      <c r="E553" s="147" t="s">
        <v>3464</v>
      </c>
      <c r="F553" s="47" t="s">
        <v>1236</v>
      </c>
      <c r="G553" s="47" t="s">
        <v>1741</v>
      </c>
      <c r="H553" s="68" t="s">
        <v>585</v>
      </c>
      <c r="I553" s="142">
        <v>39468</v>
      </c>
      <c r="J553" s="47" t="s">
        <v>977</v>
      </c>
      <c r="K553" s="47">
        <v>68308013094</v>
      </c>
      <c r="L553" s="47" t="s">
        <v>2513</v>
      </c>
      <c r="M553" s="144"/>
      <c r="N553" s="47" t="s">
        <v>2388</v>
      </c>
      <c r="O553" s="47" t="s">
        <v>1891</v>
      </c>
      <c r="P553" s="47" t="s">
        <v>2513</v>
      </c>
      <c r="Q553" s="47" t="s">
        <v>2513</v>
      </c>
      <c r="R553" s="47" t="s">
        <v>2388</v>
      </c>
      <c r="S553" s="47" t="s">
        <v>1891</v>
      </c>
      <c r="T553" s="47" t="s">
        <v>1891</v>
      </c>
      <c r="U553" s="144"/>
      <c r="V553" s="144"/>
      <c r="W553" s="47" t="s">
        <v>3447</v>
      </c>
      <c r="X553" s="144"/>
      <c r="Y553" s="144"/>
      <c r="Z553" s="47">
        <v>68308013094</v>
      </c>
      <c r="AA553" s="149">
        <v>44825</v>
      </c>
      <c r="AB553" s="47" t="s">
        <v>1891</v>
      </c>
      <c r="AC553" s="47" t="s">
        <v>1892</v>
      </c>
      <c r="AD553" s="47" t="s">
        <v>1893</v>
      </c>
      <c r="AE553" s="144"/>
      <c r="AF553" s="4">
        <v>0</v>
      </c>
      <c r="AG553" s="4">
        <v>0</v>
      </c>
      <c r="AH553" s="4">
        <v>1</v>
      </c>
      <c r="AI553" s="47" t="s">
        <v>2199</v>
      </c>
      <c r="AJ553" s="47" t="s">
        <v>1934</v>
      </c>
      <c r="AK553" s="47">
        <v>1975</v>
      </c>
      <c r="AL553" s="47" t="s">
        <v>3465</v>
      </c>
      <c r="AM553" s="47" t="s">
        <v>1934</v>
      </c>
      <c r="AN553" s="47">
        <v>1976</v>
      </c>
      <c r="AO553" s="47">
        <v>975889454</v>
      </c>
      <c r="AP553" s="144"/>
      <c r="AQ553" s="144"/>
      <c r="AR553" s="144"/>
      <c r="AS553" s="144"/>
    </row>
    <row r="554" spans="1:45" ht="12.5">
      <c r="A554" s="4">
        <v>549</v>
      </c>
      <c r="B554" s="4" t="s">
        <v>572</v>
      </c>
      <c r="C554" s="4">
        <v>2001242554</v>
      </c>
      <c r="D554" s="4">
        <v>6840152177</v>
      </c>
      <c r="E554" s="147" t="s">
        <v>3466</v>
      </c>
      <c r="F554" s="47" t="s">
        <v>1742</v>
      </c>
      <c r="G554" s="47" t="s">
        <v>1530</v>
      </c>
      <c r="H554" s="68" t="s">
        <v>586</v>
      </c>
      <c r="I554" s="142">
        <v>39651</v>
      </c>
      <c r="J554" s="47" t="s">
        <v>982</v>
      </c>
      <c r="K554" s="47">
        <v>68208004731</v>
      </c>
      <c r="L554" s="47" t="s">
        <v>2379</v>
      </c>
      <c r="M554" s="144"/>
      <c r="N554" s="47" t="s">
        <v>2309</v>
      </c>
      <c r="O554" s="47" t="s">
        <v>1891</v>
      </c>
      <c r="P554" s="47" t="s">
        <v>2379</v>
      </c>
      <c r="Q554" s="144"/>
      <c r="R554" s="47" t="s">
        <v>2309</v>
      </c>
      <c r="S554" s="47" t="s">
        <v>1891</v>
      </c>
      <c r="T554" s="47" t="s">
        <v>1891</v>
      </c>
      <c r="U554" s="144"/>
      <c r="V554" s="144"/>
      <c r="W554" s="47" t="s">
        <v>2440</v>
      </c>
      <c r="X554" s="144"/>
      <c r="Y554" s="144"/>
      <c r="Z554" s="47">
        <v>68208004731</v>
      </c>
      <c r="AA554" s="149">
        <v>45629</v>
      </c>
      <c r="AB554" s="47" t="s">
        <v>3459</v>
      </c>
      <c r="AC554" s="47" t="s">
        <v>1920</v>
      </c>
      <c r="AD554" s="47" t="s">
        <v>1893</v>
      </c>
      <c r="AE554" s="144"/>
      <c r="AF554" s="4">
        <v>0</v>
      </c>
      <c r="AG554" s="4">
        <v>0</v>
      </c>
      <c r="AH554" s="4">
        <v>1</v>
      </c>
      <c r="AI554" s="47" t="s">
        <v>3467</v>
      </c>
      <c r="AJ554" s="47" t="s">
        <v>1939</v>
      </c>
      <c r="AK554" s="47">
        <v>1986</v>
      </c>
      <c r="AL554" s="47" t="s">
        <v>3468</v>
      </c>
      <c r="AM554" s="47" t="s">
        <v>1939</v>
      </c>
      <c r="AN554" s="47">
        <v>1989</v>
      </c>
      <c r="AO554" s="47">
        <v>399046531</v>
      </c>
      <c r="AP554" s="144"/>
      <c r="AQ554" s="144"/>
      <c r="AR554" s="144"/>
      <c r="AS554" s="144"/>
    </row>
    <row r="555" spans="1:45" ht="12.5">
      <c r="A555" s="4">
        <v>550</v>
      </c>
      <c r="B555" s="4" t="s">
        <v>572</v>
      </c>
      <c r="C555" s="4">
        <v>2001242523</v>
      </c>
      <c r="D555" s="4">
        <v>6830969146</v>
      </c>
      <c r="E555" s="147" t="s">
        <v>3469</v>
      </c>
      <c r="F555" s="47" t="s">
        <v>1743</v>
      </c>
      <c r="G555" s="47" t="s">
        <v>1042</v>
      </c>
      <c r="H555" s="68" t="s">
        <v>587</v>
      </c>
      <c r="I555" s="142">
        <v>39574</v>
      </c>
      <c r="J555" s="47" t="s">
        <v>982</v>
      </c>
      <c r="K555" s="47">
        <v>68208009625</v>
      </c>
      <c r="L555" s="47" t="s">
        <v>3470</v>
      </c>
      <c r="M555" s="144"/>
      <c r="N555" s="47" t="s">
        <v>2309</v>
      </c>
      <c r="O555" s="47" t="s">
        <v>1891</v>
      </c>
      <c r="P555" s="47" t="s">
        <v>3470</v>
      </c>
      <c r="Q555" s="47" t="s">
        <v>3470</v>
      </c>
      <c r="R555" s="47" t="s">
        <v>2309</v>
      </c>
      <c r="S555" s="47" t="s">
        <v>1891</v>
      </c>
      <c r="T555" s="47" t="s">
        <v>1891</v>
      </c>
      <c r="U555" s="144"/>
      <c r="V555" s="144"/>
      <c r="W555" s="47" t="s">
        <v>2310</v>
      </c>
      <c r="X555" s="144"/>
      <c r="Y555" s="144"/>
      <c r="Z555" s="47">
        <v>68208009625</v>
      </c>
      <c r="AA555" s="149">
        <v>44795</v>
      </c>
      <c r="AB555" s="47" t="s">
        <v>3459</v>
      </c>
      <c r="AC555" s="47" t="s">
        <v>2247</v>
      </c>
      <c r="AD555" s="47" t="s">
        <v>1893</v>
      </c>
      <c r="AE555" s="144"/>
      <c r="AF555" s="4">
        <v>0</v>
      </c>
      <c r="AG555" s="4">
        <v>0</v>
      </c>
      <c r="AH555" s="4">
        <v>1</v>
      </c>
      <c r="AI555" s="47" t="s">
        <v>3471</v>
      </c>
      <c r="AJ555" s="47" t="s">
        <v>1939</v>
      </c>
      <c r="AK555" s="47">
        <v>1988</v>
      </c>
      <c r="AL555" s="47" t="s">
        <v>3472</v>
      </c>
      <c r="AM555" s="47" t="s">
        <v>1939</v>
      </c>
      <c r="AN555" s="47">
        <v>1987</v>
      </c>
      <c r="AO555" s="47">
        <v>376073429</v>
      </c>
      <c r="AP555" s="144"/>
      <c r="AQ555" s="47">
        <v>376073429</v>
      </c>
      <c r="AR555" s="144"/>
      <c r="AS555" s="144"/>
    </row>
    <row r="556" spans="1:45" ht="12.5">
      <c r="A556" s="4">
        <v>551</v>
      </c>
      <c r="B556" s="4" t="s">
        <v>572</v>
      </c>
      <c r="C556" s="4">
        <v>2001242557</v>
      </c>
      <c r="D556" s="4">
        <v>6828162486</v>
      </c>
      <c r="E556" s="147" t="s">
        <v>3473</v>
      </c>
      <c r="F556" s="47" t="s">
        <v>1744</v>
      </c>
      <c r="G556" s="47" t="s">
        <v>1108</v>
      </c>
      <c r="H556" s="68" t="s">
        <v>588</v>
      </c>
      <c r="I556" s="142">
        <v>39576</v>
      </c>
      <c r="J556" s="47" t="s">
        <v>977</v>
      </c>
      <c r="K556" s="47">
        <v>68308002258</v>
      </c>
      <c r="L556" s="47" t="s">
        <v>2379</v>
      </c>
      <c r="M556" s="144"/>
      <c r="N556" s="47" t="s">
        <v>2309</v>
      </c>
      <c r="O556" s="47" t="s">
        <v>1891</v>
      </c>
      <c r="P556" s="47" t="s">
        <v>2379</v>
      </c>
      <c r="Q556" s="144"/>
      <c r="R556" s="47" t="s">
        <v>2309</v>
      </c>
      <c r="S556" s="47" t="s">
        <v>1891</v>
      </c>
      <c r="T556" s="47" t="s">
        <v>1891</v>
      </c>
      <c r="U556" s="144"/>
      <c r="V556" s="144"/>
      <c r="W556" s="47" t="s">
        <v>2440</v>
      </c>
      <c r="X556" s="47" t="s">
        <v>3474</v>
      </c>
      <c r="Y556" s="47" t="s">
        <v>2351</v>
      </c>
      <c r="Z556" s="47">
        <v>68308002258</v>
      </c>
      <c r="AA556" s="149">
        <v>44800</v>
      </c>
      <c r="AB556" s="47" t="s">
        <v>3475</v>
      </c>
      <c r="AC556" s="47" t="s">
        <v>2381</v>
      </c>
      <c r="AD556" s="47" t="s">
        <v>1893</v>
      </c>
      <c r="AE556" s="144"/>
      <c r="AF556" s="4">
        <v>0</v>
      </c>
      <c r="AG556" s="4">
        <v>0</v>
      </c>
      <c r="AH556" s="4">
        <v>1</v>
      </c>
      <c r="AI556" s="47" t="s">
        <v>3476</v>
      </c>
      <c r="AJ556" s="47" t="s">
        <v>1939</v>
      </c>
      <c r="AK556" s="47">
        <v>1983</v>
      </c>
      <c r="AL556" s="47" t="s">
        <v>727</v>
      </c>
      <c r="AM556" s="47" t="s">
        <v>1939</v>
      </c>
      <c r="AN556" s="47">
        <v>1988</v>
      </c>
      <c r="AO556" s="47">
        <v>987292510</v>
      </c>
      <c r="AP556" s="144"/>
      <c r="AQ556" s="144"/>
      <c r="AR556" s="144"/>
      <c r="AS556" s="144"/>
    </row>
    <row r="557" spans="1:45" ht="12.5">
      <c r="A557" s="4">
        <v>552</v>
      </c>
      <c r="B557" s="4" t="s">
        <v>572</v>
      </c>
      <c r="C557" s="4">
        <v>2001280868</v>
      </c>
      <c r="D557" s="4">
        <v>6858719690</v>
      </c>
      <c r="E557" s="147" t="s">
        <v>3477</v>
      </c>
      <c r="F557" s="47" t="s">
        <v>1745</v>
      </c>
      <c r="G557" s="47" t="s">
        <v>1746</v>
      </c>
      <c r="H557" s="68" t="s">
        <v>589</v>
      </c>
      <c r="I557" s="142">
        <v>39550</v>
      </c>
      <c r="J557" s="47" t="s">
        <v>982</v>
      </c>
      <c r="K557" s="47">
        <v>68208007295</v>
      </c>
      <c r="L557" s="47" t="s">
        <v>3478</v>
      </c>
      <c r="M557" s="144"/>
      <c r="N557" s="47" t="s">
        <v>2322</v>
      </c>
      <c r="O557" s="47" t="s">
        <v>1891</v>
      </c>
      <c r="P557" s="47" t="s">
        <v>3478</v>
      </c>
      <c r="Q557" s="144"/>
      <c r="R557" s="47" t="s">
        <v>2322</v>
      </c>
      <c r="S557" s="47" t="s">
        <v>1891</v>
      </c>
      <c r="T557" s="47" t="s">
        <v>1891</v>
      </c>
      <c r="U557" s="144"/>
      <c r="V557" s="144"/>
      <c r="W557" s="144"/>
      <c r="X557" s="47" t="s">
        <v>2322</v>
      </c>
      <c r="Y557" s="47" t="s">
        <v>1891</v>
      </c>
      <c r="Z557" s="47">
        <v>68208007295</v>
      </c>
      <c r="AA557" s="149">
        <v>44822</v>
      </c>
      <c r="AB557" s="47" t="s">
        <v>3479</v>
      </c>
      <c r="AC557" s="47" t="s">
        <v>2410</v>
      </c>
      <c r="AD557" s="317" t="s">
        <v>2025</v>
      </c>
      <c r="AE557" s="318"/>
      <c r="AF557" s="4">
        <v>0</v>
      </c>
      <c r="AG557" s="4">
        <v>0</v>
      </c>
      <c r="AH557" s="4">
        <v>1</v>
      </c>
      <c r="AI557" s="47" t="s">
        <v>3480</v>
      </c>
      <c r="AJ557" s="47" t="s">
        <v>1934</v>
      </c>
      <c r="AK557" s="47">
        <v>1972</v>
      </c>
      <c r="AL557" s="47" t="s">
        <v>3481</v>
      </c>
      <c r="AM557" s="47" t="s">
        <v>1934</v>
      </c>
      <c r="AN557" s="47">
        <v>1979</v>
      </c>
      <c r="AO557" s="47">
        <v>979804863</v>
      </c>
      <c r="AP557" s="144"/>
      <c r="AQ557" s="47">
        <v>979804863</v>
      </c>
      <c r="AR557" s="144"/>
      <c r="AS557" s="144"/>
    </row>
    <row r="558" spans="1:45" ht="12.5">
      <c r="A558" s="4">
        <v>553</v>
      </c>
      <c r="B558" s="4" t="s">
        <v>572</v>
      </c>
      <c r="C558" s="4">
        <v>2001223977</v>
      </c>
      <c r="D558" s="4">
        <v>6865524347</v>
      </c>
      <c r="E558" s="147" t="s">
        <v>3482</v>
      </c>
      <c r="F558" s="47" t="s">
        <v>1747</v>
      </c>
      <c r="G558" s="47" t="s">
        <v>1003</v>
      </c>
      <c r="H558" s="68" t="s">
        <v>590</v>
      </c>
      <c r="I558" s="143">
        <v>39800</v>
      </c>
      <c r="J558" s="47" t="s">
        <v>977</v>
      </c>
      <c r="K558" s="47">
        <v>68308003233</v>
      </c>
      <c r="L558" s="47" t="s">
        <v>3483</v>
      </c>
      <c r="M558" s="144"/>
      <c r="N558" s="47" t="s">
        <v>1895</v>
      </c>
      <c r="O558" s="47" t="s">
        <v>1891</v>
      </c>
      <c r="P558" s="47" t="s">
        <v>3483</v>
      </c>
      <c r="Q558" s="144"/>
      <c r="R558" s="47" t="s">
        <v>1895</v>
      </c>
      <c r="S558" s="47" t="s">
        <v>1891</v>
      </c>
      <c r="T558" s="47" t="s">
        <v>1891</v>
      </c>
      <c r="U558" s="144"/>
      <c r="V558" s="144"/>
      <c r="W558" s="144"/>
      <c r="X558" s="144"/>
      <c r="Y558" s="47" t="s">
        <v>1891</v>
      </c>
      <c r="Z558" s="47">
        <v>68308003233</v>
      </c>
      <c r="AA558" s="149">
        <v>44986</v>
      </c>
      <c r="AB558" s="47" t="s">
        <v>3459</v>
      </c>
      <c r="AC558" s="47" t="s">
        <v>1232</v>
      </c>
      <c r="AD558" s="47" t="s">
        <v>2018</v>
      </c>
      <c r="AE558" s="144"/>
      <c r="AF558" s="4">
        <v>0</v>
      </c>
      <c r="AG558" s="4">
        <v>0</v>
      </c>
      <c r="AH558" s="4">
        <v>1</v>
      </c>
      <c r="AI558" s="47" t="s">
        <v>2066</v>
      </c>
      <c r="AJ558" s="47" t="s">
        <v>1939</v>
      </c>
      <c r="AK558" s="47">
        <v>1988</v>
      </c>
      <c r="AL558" s="47" t="s">
        <v>3484</v>
      </c>
      <c r="AM558" s="47" t="s">
        <v>1939</v>
      </c>
      <c r="AN558" s="47">
        <v>1989</v>
      </c>
      <c r="AO558" s="47">
        <v>353427785</v>
      </c>
      <c r="AP558" s="144"/>
      <c r="AQ558" s="47">
        <v>353427785</v>
      </c>
      <c r="AR558" s="47">
        <v>353427785</v>
      </c>
      <c r="AS558" s="144"/>
    </row>
    <row r="559" spans="1:45" ht="12.5">
      <c r="A559" s="4">
        <v>554</v>
      </c>
      <c r="B559" s="4" t="s">
        <v>572</v>
      </c>
      <c r="C559" s="4">
        <v>2001280436</v>
      </c>
      <c r="D559" s="4">
        <v>6858719691</v>
      </c>
      <c r="E559" s="147" t="s">
        <v>3485</v>
      </c>
      <c r="F559" s="47" t="s">
        <v>1748</v>
      </c>
      <c r="G559" s="47" t="s">
        <v>1117</v>
      </c>
      <c r="H559" s="68" t="s">
        <v>591</v>
      </c>
      <c r="I559" s="142">
        <v>39580</v>
      </c>
      <c r="J559" s="47" t="s">
        <v>977</v>
      </c>
      <c r="K559" s="47">
        <v>68308006137</v>
      </c>
      <c r="L559" s="144"/>
      <c r="M559" s="144"/>
      <c r="N559" s="144"/>
      <c r="O559" s="47" t="s">
        <v>1891</v>
      </c>
      <c r="P559" s="144"/>
      <c r="Q559" s="47" t="s">
        <v>2809</v>
      </c>
      <c r="R559" s="144"/>
      <c r="S559" s="47" t="s">
        <v>1891</v>
      </c>
      <c r="T559" s="47" t="s">
        <v>1891</v>
      </c>
      <c r="U559" s="144"/>
      <c r="V559" s="144"/>
      <c r="W559" s="144"/>
      <c r="X559" s="144"/>
      <c r="Y559" s="47" t="s">
        <v>1891</v>
      </c>
      <c r="Z559" s="47">
        <v>68308006137</v>
      </c>
      <c r="AA559" s="149">
        <v>44839</v>
      </c>
      <c r="AB559" s="47" t="s">
        <v>3321</v>
      </c>
      <c r="AC559" s="47" t="s">
        <v>1892</v>
      </c>
      <c r="AD559" s="47" t="s">
        <v>1893</v>
      </c>
      <c r="AE559" s="144"/>
      <c r="AF559" s="4">
        <v>0</v>
      </c>
      <c r="AG559" s="4">
        <v>0</v>
      </c>
      <c r="AH559" s="4">
        <v>1</v>
      </c>
      <c r="AI559" s="47" t="s">
        <v>3486</v>
      </c>
      <c r="AJ559" s="47" t="s">
        <v>1934</v>
      </c>
      <c r="AK559" s="47">
        <v>1958</v>
      </c>
      <c r="AL559" s="47" t="s">
        <v>3487</v>
      </c>
      <c r="AM559" s="47" t="s">
        <v>1934</v>
      </c>
      <c r="AN559" s="47">
        <v>1988</v>
      </c>
      <c r="AO559" s="47">
        <v>385151159</v>
      </c>
      <c r="AP559" s="144"/>
      <c r="AQ559" s="47">
        <v>385151159</v>
      </c>
      <c r="AR559" s="47">
        <v>262625269</v>
      </c>
      <c r="AS559" s="144"/>
    </row>
    <row r="560" spans="1:45" ht="12.5">
      <c r="A560" s="4">
        <v>555</v>
      </c>
      <c r="B560" s="4" t="s">
        <v>572</v>
      </c>
      <c r="C560" s="4">
        <v>2001242531</v>
      </c>
      <c r="D560" s="4">
        <v>6839525109</v>
      </c>
      <c r="E560" s="147" t="s">
        <v>3488</v>
      </c>
      <c r="F560" s="47" t="s">
        <v>1749</v>
      </c>
      <c r="G560" s="47" t="s">
        <v>1117</v>
      </c>
      <c r="H560" s="68" t="s">
        <v>592</v>
      </c>
      <c r="I560" s="142">
        <v>39580</v>
      </c>
      <c r="J560" s="47" t="s">
        <v>977</v>
      </c>
      <c r="K560" s="47">
        <v>68308002493</v>
      </c>
      <c r="L560" s="47" t="s">
        <v>2789</v>
      </c>
      <c r="M560" s="144"/>
      <c r="N560" s="47" t="s">
        <v>2661</v>
      </c>
      <c r="O560" s="47" t="s">
        <v>1891</v>
      </c>
      <c r="P560" s="47" t="s">
        <v>2789</v>
      </c>
      <c r="Q560" s="47" t="s">
        <v>2789</v>
      </c>
      <c r="R560" s="47" t="s">
        <v>2661</v>
      </c>
      <c r="S560" s="47" t="s">
        <v>1891</v>
      </c>
      <c r="T560" s="47" t="s">
        <v>1891</v>
      </c>
      <c r="U560" s="144"/>
      <c r="V560" s="144"/>
      <c r="W560" s="317" t="s">
        <v>3489</v>
      </c>
      <c r="X560" s="318"/>
      <c r="Y560" s="144"/>
      <c r="Z560" s="47">
        <v>68308002493</v>
      </c>
      <c r="AA560" s="149">
        <v>44780</v>
      </c>
      <c r="AB560" s="47" t="s">
        <v>3459</v>
      </c>
      <c r="AC560" s="47" t="s">
        <v>1684</v>
      </c>
      <c r="AD560" s="47" t="s">
        <v>1893</v>
      </c>
      <c r="AE560" s="144"/>
      <c r="AF560" s="4">
        <v>0</v>
      </c>
      <c r="AG560" s="4">
        <v>0</v>
      </c>
      <c r="AH560" s="4">
        <v>1</v>
      </c>
      <c r="AI560" s="47" t="s">
        <v>3490</v>
      </c>
      <c r="AJ560" s="47" t="s">
        <v>1939</v>
      </c>
      <c r="AK560" s="47">
        <v>1969</v>
      </c>
      <c r="AL560" s="47" t="s">
        <v>3491</v>
      </c>
      <c r="AM560" s="47" t="s">
        <v>1939</v>
      </c>
      <c r="AN560" s="47">
        <v>1984</v>
      </c>
      <c r="AO560" s="47">
        <v>329549780</v>
      </c>
      <c r="AP560" s="144"/>
      <c r="AQ560" s="144"/>
      <c r="AR560" s="47">
        <v>329549780</v>
      </c>
      <c r="AS560" s="144"/>
    </row>
    <row r="561" spans="1:45" ht="12.5">
      <c r="A561" s="4">
        <v>556</v>
      </c>
      <c r="B561" s="4" t="s">
        <v>572</v>
      </c>
      <c r="C561" s="4">
        <v>2001280437</v>
      </c>
      <c r="D561" s="4">
        <v>6858719692</v>
      </c>
      <c r="E561" s="147" t="s">
        <v>3492</v>
      </c>
      <c r="F561" s="47" t="s">
        <v>1750</v>
      </c>
      <c r="G561" s="47" t="s">
        <v>1429</v>
      </c>
      <c r="H561" s="68" t="s">
        <v>593</v>
      </c>
      <c r="I561" s="142">
        <v>39469</v>
      </c>
      <c r="J561" s="47" t="s">
        <v>977</v>
      </c>
      <c r="K561" s="47">
        <v>68308012600</v>
      </c>
      <c r="L561" s="144"/>
      <c r="M561" s="144"/>
      <c r="N561" s="144"/>
      <c r="O561" s="47" t="s">
        <v>1891</v>
      </c>
      <c r="P561" s="144"/>
      <c r="Q561" s="317" t="s">
        <v>3328</v>
      </c>
      <c r="R561" s="318"/>
      <c r="S561" s="47" t="s">
        <v>1891</v>
      </c>
      <c r="T561" s="47" t="s">
        <v>1891</v>
      </c>
      <c r="U561" s="144"/>
      <c r="V561" s="144"/>
      <c r="W561" s="144"/>
      <c r="X561" s="144"/>
      <c r="Y561" s="47" t="s">
        <v>1891</v>
      </c>
      <c r="Z561" s="47">
        <v>68308012600</v>
      </c>
      <c r="AA561" s="149">
        <v>44839</v>
      </c>
      <c r="AB561" s="47" t="s">
        <v>3321</v>
      </c>
      <c r="AC561" s="47" t="s">
        <v>1892</v>
      </c>
      <c r="AD561" s="47" t="s">
        <v>2018</v>
      </c>
      <c r="AE561" s="144"/>
      <c r="AF561" s="4">
        <v>0</v>
      </c>
      <c r="AG561" s="4">
        <v>0</v>
      </c>
      <c r="AH561" s="4">
        <v>1</v>
      </c>
      <c r="AI561" s="47" t="s">
        <v>3493</v>
      </c>
      <c r="AJ561" s="47" t="s">
        <v>1934</v>
      </c>
      <c r="AK561" s="47">
        <v>1980</v>
      </c>
      <c r="AL561" s="47" t="s">
        <v>3494</v>
      </c>
      <c r="AM561" s="47" t="s">
        <v>1934</v>
      </c>
      <c r="AN561" s="47">
        <v>1985</v>
      </c>
      <c r="AO561" s="47">
        <v>376200611</v>
      </c>
      <c r="AP561" s="144"/>
      <c r="AQ561" s="47">
        <v>397269693</v>
      </c>
      <c r="AR561" s="47">
        <v>328829772</v>
      </c>
      <c r="AS561" s="144"/>
    </row>
    <row r="562" spans="1:45" ht="12.5">
      <c r="A562" s="4">
        <v>557</v>
      </c>
      <c r="B562" s="4" t="s">
        <v>572</v>
      </c>
      <c r="C562" s="4">
        <v>2001128206</v>
      </c>
      <c r="D562" s="4">
        <v>6853458323</v>
      </c>
      <c r="E562" s="147" t="s">
        <v>3495</v>
      </c>
      <c r="F562" s="47" t="s">
        <v>1751</v>
      </c>
      <c r="G562" s="47" t="s">
        <v>1429</v>
      </c>
      <c r="H562" s="68" t="s">
        <v>594</v>
      </c>
      <c r="I562" s="142">
        <v>39491</v>
      </c>
      <c r="J562" s="47" t="s">
        <v>977</v>
      </c>
      <c r="K562" s="47">
        <v>68308013068</v>
      </c>
      <c r="L562" s="47" t="s">
        <v>1915</v>
      </c>
      <c r="M562" s="144"/>
      <c r="N562" s="47" t="s">
        <v>2355</v>
      </c>
      <c r="O562" s="47" t="s">
        <v>1891</v>
      </c>
      <c r="P562" s="47" t="s">
        <v>1915</v>
      </c>
      <c r="Q562" s="47" t="s">
        <v>1915</v>
      </c>
      <c r="R562" s="47" t="s">
        <v>2355</v>
      </c>
      <c r="S562" s="47" t="s">
        <v>1891</v>
      </c>
      <c r="T562" s="47" t="s">
        <v>1891</v>
      </c>
      <c r="U562" s="144"/>
      <c r="V562" s="144"/>
      <c r="W562" s="317" t="s">
        <v>3496</v>
      </c>
      <c r="X562" s="318"/>
      <c r="Y562" s="144"/>
      <c r="Z562" s="47">
        <v>68308013068</v>
      </c>
      <c r="AA562" s="149">
        <v>44791</v>
      </c>
      <c r="AB562" s="47" t="s">
        <v>3459</v>
      </c>
      <c r="AC562" s="47" t="s">
        <v>1892</v>
      </c>
      <c r="AD562" s="47" t="s">
        <v>1893</v>
      </c>
      <c r="AE562" s="144"/>
      <c r="AF562" s="4">
        <v>0</v>
      </c>
      <c r="AG562" s="4">
        <v>0</v>
      </c>
      <c r="AH562" s="4">
        <v>0</v>
      </c>
      <c r="AI562" s="47" t="s">
        <v>3497</v>
      </c>
      <c r="AJ562" s="47" t="s">
        <v>3498</v>
      </c>
      <c r="AK562" s="47">
        <v>1972</v>
      </c>
      <c r="AL562" s="47" t="s">
        <v>3499</v>
      </c>
      <c r="AM562" s="47" t="s">
        <v>2055</v>
      </c>
      <c r="AN562" s="47">
        <v>1973</v>
      </c>
      <c r="AO562" s="47">
        <v>338674518</v>
      </c>
      <c r="AP562" s="144"/>
      <c r="AQ562" s="144"/>
      <c r="AR562" s="144"/>
      <c r="AS562" s="144"/>
    </row>
    <row r="563" spans="1:45" ht="12.5">
      <c r="A563" s="4">
        <v>558</v>
      </c>
      <c r="B563" s="4" t="s">
        <v>572</v>
      </c>
      <c r="C563" s="4">
        <v>2001280431</v>
      </c>
      <c r="D563" s="4">
        <v>6858719693</v>
      </c>
      <c r="E563" s="147" t="s">
        <v>3500</v>
      </c>
      <c r="F563" s="47" t="s">
        <v>1462</v>
      </c>
      <c r="G563" s="47" t="s">
        <v>1752</v>
      </c>
      <c r="H563" s="68" t="s">
        <v>595</v>
      </c>
      <c r="I563" s="142">
        <v>39692</v>
      </c>
      <c r="J563" s="47" t="s">
        <v>977</v>
      </c>
      <c r="K563" s="47">
        <v>68308000777</v>
      </c>
      <c r="L563" s="144"/>
      <c r="M563" s="144"/>
      <c r="N563" s="47" t="s">
        <v>2421</v>
      </c>
      <c r="O563" s="47" t="s">
        <v>1891</v>
      </c>
      <c r="P563" s="144"/>
      <c r="Q563" s="47" t="s">
        <v>2693</v>
      </c>
      <c r="R563" s="47" t="s">
        <v>2421</v>
      </c>
      <c r="S563" s="47" t="s">
        <v>1891</v>
      </c>
      <c r="T563" s="47" t="s">
        <v>1891</v>
      </c>
      <c r="U563" s="144"/>
      <c r="V563" s="144"/>
      <c r="W563" s="47" t="s">
        <v>1891</v>
      </c>
      <c r="X563" s="47" t="s">
        <v>2421</v>
      </c>
      <c r="Y563" s="47" t="s">
        <v>1891</v>
      </c>
      <c r="Z563" s="47">
        <v>68308000777</v>
      </c>
      <c r="AA563" s="144"/>
      <c r="AB563" s="47" t="s">
        <v>3321</v>
      </c>
      <c r="AC563" s="47" t="s">
        <v>1232</v>
      </c>
      <c r="AD563" s="47" t="s">
        <v>2018</v>
      </c>
      <c r="AE563" s="144"/>
      <c r="AF563" s="4">
        <v>0</v>
      </c>
      <c r="AG563" s="4">
        <v>0</v>
      </c>
      <c r="AH563" s="4">
        <v>1</v>
      </c>
      <c r="AI563" s="47" t="s">
        <v>3501</v>
      </c>
      <c r="AJ563" s="47" t="s">
        <v>1934</v>
      </c>
      <c r="AK563" s="47">
        <v>1974</v>
      </c>
      <c r="AL563" s="47" t="s">
        <v>3502</v>
      </c>
      <c r="AM563" s="47" t="s">
        <v>1934</v>
      </c>
      <c r="AN563" s="47">
        <v>1976</v>
      </c>
      <c r="AO563" s="47">
        <v>385647326</v>
      </c>
      <c r="AP563" s="144"/>
      <c r="AQ563" s="47">
        <v>326971506</v>
      </c>
      <c r="AR563" s="47">
        <v>937088424</v>
      </c>
      <c r="AS563" s="144"/>
    </row>
    <row r="564" spans="1:45" ht="12.5">
      <c r="A564" s="4">
        <v>559</v>
      </c>
      <c r="B564" s="4" t="s">
        <v>572</v>
      </c>
      <c r="C564" s="4">
        <v>2001128242</v>
      </c>
      <c r="D564" s="4">
        <v>6853458359</v>
      </c>
      <c r="E564" s="147" t="s">
        <v>3503</v>
      </c>
      <c r="F564" s="47" t="s">
        <v>1419</v>
      </c>
      <c r="G564" s="47" t="s">
        <v>1438</v>
      </c>
      <c r="H564" s="68" t="s">
        <v>596</v>
      </c>
      <c r="I564" s="142">
        <v>39557</v>
      </c>
      <c r="J564" s="47" t="s">
        <v>977</v>
      </c>
      <c r="K564" s="47">
        <v>68308000139</v>
      </c>
      <c r="L564" s="47" t="s">
        <v>3504</v>
      </c>
      <c r="M564" s="144"/>
      <c r="N564" s="47" t="s">
        <v>2546</v>
      </c>
      <c r="O564" s="47" t="s">
        <v>1891</v>
      </c>
      <c r="P564" s="47" t="s">
        <v>3504</v>
      </c>
      <c r="Q564" s="144"/>
      <c r="R564" s="47" t="s">
        <v>2546</v>
      </c>
      <c r="S564" s="47" t="s">
        <v>1891</v>
      </c>
      <c r="T564" s="47" t="s">
        <v>1891</v>
      </c>
      <c r="U564" s="144"/>
      <c r="V564" s="144"/>
      <c r="W564" s="317" t="s">
        <v>3505</v>
      </c>
      <c r="X564" s="318"/>
      <c r="Y564" s="144"/>
      <c r="Z564" s="47">
        <v>68308000139</v>
      </c>
      <c r="AA564" s="149">
        <v>44714</v>
      </c>
      <c r="AB564" s="47" t="s">
        <v>3321</v>
      </c>
      <c r="AC564" s="47" t="s">
        <v>1892</v>
      </c>
      <c r="AD564" s="317" t="s">
        <v>2025</v>
      </c>
      <c r="AE564" s="318"/>
      <c r="AF564" s="4">
        <v>0</v>
      </c>
      <c r="AG564" s="4">
        <v>0</v>
      </c>
      <c r="AH564" s="4">
        <v>0</v>
      </c>
      <c r="AI564" s="47" t="s">
        <v>3506</v>
      </c>
      <c r="AJ564" s="47" t="s">
        <v>1934</v>
      </c>
      <c r="AK564" s="47">
        <v>1987</v>
      </c>
      <c r="AL564" s="47" t="s">
        <v>3507</v>
      </c>
      <c r="AM564" s="47" t="s">
        <v>1934</v>
      </c>
      <c r="AN564" s="47">
        <v>1989</v>
      </c>
      <c r="AO564" s="47">
        <v>372792865</v>
      </c>
      <c r="AP564" s="144"/>
      <c r="AQ564" s="144"/>
      <c r="AR564" s="144"/>
      <c r="AS564" s="144"/>
    </row>
    <row r="565" spans="1:45" ht="12.5">
      <c r="A565" s="4">
        <v>560</v>
      </c>
      <c r="B565" s="4" t="s">
        <v>572</v>
      </c>
      <c r="C565" s="4">
        <v>2001280439</v>
      </c>
      <c r="D565" s="4">
        <v>6858719694</v>
      </c>
      <c r="E565" s="147" t="s">
        <v>3508</v>
      </c>
      <c r="F565" s="47" t="s">
        <v>1753</v>
      </c>
      <c r="G565" s="47" t="s">
        <v>1440</v>
      </c>
      <c r="H565" s="68" t="s">
        <v>597</v>
      </c>
      <c r="I565" s="142">
        <v>39448</v>
      </c>
      <c r="J565" s="47" t="s">
        <v>977</v>
      </c>
      <c r="K565" s="47">
        <v>68308004606</v>
      </c>
      <c r="L565" s="144"/>
      <c r="M565" s="144"/>
      <c r="N565" s="47" t="s">
        <v>2322</v>
      </c>
      <c r="O565" s="47" t="s">
        <v>1891</v>
      </c>
      <c r="P565" s="144"/>
      <c r="Q565" s="47" t="s">
        <v>2776</v>
      </c>
      <c r="R565" s="47" t="s">
        <v>2322</v>
      </c>
      <c r="S565" s="47" t="s">
        <v>1891</v>
      </c>
      <c r="T565" s="47" t="s">
        <v>1891</v>
      </c>
      <c r="U565" s="144"/>
      <c r="V565" s="144"/>
      <c r="W565" s="144"/>
      <c r="X565" s="47" t="s">
        <v>2322</v>
      </c>
      <c r="Y565" s="47" t="s">
        <v>1891</v>
      </c>
      <c r="Z565" s="47">
        <v>68308004606</v>
      </c>
      <c r="AA565" s="149">
        <v>44792</v>
      </c>
      <c r="AB565" s="47" t="s">
        <v>3321</v>
      </c>
      <c r="AC565" s="47" t="s">
        <v>2410</v>
      </c>
      <c r="AD565" s="47" t="s">
        <v>1893</v>
      </c>
      <c r="AE565" s="144"/>
      <c r="AF565" s="4">
        <v>0</v>
      </c>
      <c r="AG565" s="4">
        <v>0</v>
      </c>
      <c r="AH565" s="4">
        <v>1</v>
      </c>
      <c r="AI565" s="47" t="s">
        <v>3509</v>
      </c>
      <c r="AJ565" s="47" t="s">
        <v>1934</v>
      </c>
      <c r="AK565" s="47">
        <v>1963</v>
      </c>
      <c r="AL565" s="47" t="s">
        <v>3510</v>
      </c>
      <c r="AM565" s="47" t="s">
        <v>1934</v>
      </c>
      <c r="AN565" s="47">
        <v>1977</v>
      </c>
      <c r="AO565" s="47">
        <v>982056387</v>
      </c>
      <c r="AP565" s="144"/>
      <c r="AQ565" s="47">
        <v>982056387</v>
      </c>
      <c r="AR565" s="47">
        <v>982036873</v>
      </c>
      <c r="AS565" s="144"/>
    </row>
    <row r="566" spans="1:45" ht="12.5">
      <c r="A566" s="4">
        <v>561</v>
      </c>
      <c r="B566" s="4" t="s">
        <v>572</v>
      </c>
      <c r="C566" s="4">
        <v>2001280442</v>
      </c>
      <c r="D566" s="4">
        <v>6858719695</v>
      </c>
      <c r="E566" s="147" t="s">
        <v>3511</v>
      </c>
      <c r="F566" s="47" t="s">
        <v>1754</v>
      </c>
      <c r="G566" s="47" t="s">
        <v>1068</v>
      </c>
      <c r="H566" s="68" t="s">
        <v>598</v>
      </c>
      <c r="I566" s="142">
        <v>39630</v>
      </c>
      <c r="J566" s="47" t="s">
        <v>977</v>
      </c>
      <c r="K566" s="47">
        <v>68308003222</v>
      </c>
      <c r="L566" s="47" t="s">
        <v>3512</v>
      </c>
      <c r="M566" s="144"/>
      <c r="N566" s="144"/>
      <c r="O566" s="47" t="s">
        <v>1891</v>
      </c>
      <c r="P566" s="47" t="s">
        <v>3512</v>
      </c>
      <c r="Q566" s="144"/>
      <c r="R566" s="144"/>
      <c r="S566" s="47" t="s">
        <v>1891</v>
      </c>
      <c r="T566" s="47" t="s">
        <v>1891</v>
      </c>
      <c r="U566" s="144"/>
      <c r="V566" s="144"/>
      <c r="W566" s="144"/>
      <c r="X566" s="144"/>
      <c r="Y566" s="47" t="s">
        <v>1891</v>
      </c>
      <c r="Z566" s="47">
        <v>68308003222</v>
      </c>
      <c r="AA566" s="150">
        <v>44858</v>
      </c>
      <c r="AB566" s="47" t="s">
        <v>3321</v>
      </c>
      <c r="AC566" s="47" t="s">
        <v>1232</v>
      </c>
      <c r="AD566" s="47" t="s">
        <v>1893</v>
      </c>
      <c r="AE566" s="144"/>
      <c r="AF566" s="4">
        <v>0</v>
      </c>
      <c r="AG566" s="4">
        <v>0</v>
      </c>
      <c r="AH566" s="4">
        <v>1</v>
      </c>
      <c r="AI566" s="47" t="s">
        <v>3513</v>
      </c>
      <c r="AJ566" s="47" t="s">
        <v>1934</v>
      </c>
      <c r="AK566" s="47">
        <v>1981</v>
      </c>
      <c r="AL566" s="47" t="s">
        <v>3514</v>
      </c>
      <c r="AM566" s="47" t="s">
        <v>1934</v>
      </c>
      <c r="AN566" s="47">
        <v>1990</v>
      </c>
      <c r="AO566" s="47">
        <v>328990481</v>
      </c>
      <c r="AP566" s="144"/>
      <c r="AQ566" s="47">
        <v>364376642</v>
      </c>
      <c r="AR566" s="47">
        <v>328990481</v>
      </c>
      <c r="AS566" s="144"/>
    </row>
    <row r="567" spans="1:45" ht="12.5">
      <c r="A567" s="4">
        <v>562</v>
      </c>
      <c r="B567" s="4" t="s">
        <v>572</v>
      </c>
      <c r="C567" s="4">
        <v>2001269764</v>
      </c>
      <c r="D567" s="4">
        <v>6853976570</v>
      </c>
      <c r="E567" s="147" t="s">
        <v>3515</v>
      </c>
      <c r="F567" s="47" t="s">
        <v>1755</v>
      </c>
      <c r="G567" s="47" t="s">
        <v>1716</v>
      </c>
      <c r="H567" s="68" t="s">
        <v>599</v>
      </c>
      <c r="I567" s="142">
        <v>39719</v>
      </c>
      <c r="J567" s="47" t="s">
        <v>977</v>
      </c>
      <c r="K567" s="47">
        <v>68308002567</v>
      </c>
      <c r="L567" s="144"/>
      <c r="M567" s="317" t="s">
        <v>3516</v>
      </c>
      <c r="N567" s="318"/>
      <c r="O567" s="47" t="s">
        <v>1891</v>
      </c>
      <c r="P567" s="144"/>
      <c r="Q567" s="317" t="s">
        <v>3516</v>
      </c>
      <c r="R567" s="318"/>
      <c r="S567" s="47" t="s">
        <v>1891</v>
      </c>
      <c r="T567" s="47" t="s">
        <v>1891</v>
      </c>
      <c r="U567" s="144"/>
      <c r="V567" s="144"/>
      <c r="W567" s="47" t="s">
        <v>1891</v>
      </c>
      <c r="X567" s="144"/>
      <c r="Y567" s="144"/>
      <c r="Z567" s="47">
        <v>68308002567</v>
      </c>
      <c r="AA567" s="150">
        <v>44888</v>
      </c>
      <c r="AB567" s="47" t="s">
        <v>2813</v>
      </c>
      <c r="AC567" s="47" t="s">
        <v>2410</v>
      </c>
      <c r="AD567" s="47" t="s">
        <v>2018</v>
      </c>
      <c r="AE567" s="144"/>
      <c r="AF567" s="4">
        <v>0</v>
      </c>
      <c r="AG567" s="4">
        <v>1</v>
      </c>
      <c r="AH567" s="4">
        <v>0</v>
      </c>
      <c r="AI567" s="144"/>
      <c r="AJ567" s="144"/>
      <c r="AK567" s="144"/>
      <c r="AL567" s="47" t="s">
        <v>3517</v>
      </c>
      <c r="AM567" s="47" t="s">
        <v>1934</v>
      </c>
      <c r="AN567" s="47">
        <v>1990</v>
      </c>
      <c r="AO567" s="47">
        <v>337381673</v>
      </c>
      <c r="AP567" s="144"/>
      <c r="AQ567" s="144"/>
      <c r="AR567" s="144"/>
      <c r="AS567" s="144"/>
    </row>
    <row r="568" spans="1:45" ht="12.5">
      <c r="A568" s="4">
        <v>563</v>
      </c>
      <c r="B568" s="4" t="s">
        <v>572</v>
      </c>
      <c r="C568" s="4">
        <v>2001280441</v>
      </c>
      <c r="D568" s="4">
        <v>6858719687</v>
      </c>
      <c r="E568" s="147" t="s">
        <v>3518</v>
      </c>
      <c r="F568" s="47" t="s">
        <v>1598</v>
      </c>
      <c r="G568" s="47" t="s">
        <v>1756</v>
      </c>
      <c r="H568" s="68" t="s">
        <v>600</v>
      </c>
      <c r="I568" s="142">
        <v>39531</v>
      </c>
      <c r="J568" s="47" t="s">
        <v>977</v>
      </c>
      <c r="K568" s="47">
        <v>68308002102</v>
      </c>
      <c r="L568" s="47" t="s">
        <v>3519</v>
      </c>
      <c r="M568" s="144"/>
      <c r="N568" s="47" t="s">
        <v>2322</v>
      </c>
      <c r="O568" s="47" t="s">
        <v>1891</v>
      </c>
      <c r="P568" s="47" t="s">
        <v>3519</v>
      </c>
      <c r="Q568" s="144"/>
      <c r="R568" s="47" t="s">
        <v>2322</v>
      </c>
      <c r="S568" s="47" t="s">
        <v>1891</v>
      </c>
      <c r="T568" s="47" t="s">
        <v>1891</v>
      </c>
      <c r="U568" s="144"/>
      <c r="V568" s="144"/>
      <c r="W568" s="144"/>
      <c r="X568" s="47" t="s">
        <v>2322</v>
      </c>
      <c r="Y568" s="47" t="s">
        <v>1891</v>
      </c>
      <c r="Z568" s="47">
        <v>68308002102</v>
      </c>
      <c r="AA568" s="149">
        <v>44750</v>
      </c>
      <c r="AB568" s="47" t="s">
        <v>3321</v>
      </c>
      <c r="AC568" s="47" t="s">
        <v>2410</v>
      </c>
      <c r="AD568" s="47" t="s">
        <v>1893</v>
      </c>
      <c r="AE568" s="144"/>
      <c r="AF568" s="4">
        <v>0</v>
      </c>
      <c r="AG568" s="4">
        <v>0</v>
      </c>
      <c r="AH568" s="4">
        <v>1</v>
      </c>
      <c r="AI568" s="47" t="s">
        <v>3520</v>
      </c>
      <c r="AJ568" s="47" t="s">
        <v>1934</v>
      </c>
      <c r="AK568" s="47">
        <v>1978</v>
      </c>
      <c r="AL568" s="47" t="s">
        <v>3521</v>
      </c>
      <c r="AM568" s="47" t="s">
        <v>1934</v>
      </c>
      <c r="AN568" s="47">
        <v>1981</v>
      </c>
      <c r="AO568" s="47">
        <v>367605597</v>
      </c>
      <c r="AP568" s="144"/>
      <c r="AQ568" s="47">
        <v>363618054</v>
      </c>
      <c r="AR568" s="47">
        <v>367605597</v>
      </c>
      <c r="AS568" s="144"/>
    </row>
    <row r="569" spans="1:45" ht="12.5">
      <c r="A569" s="4">
        <v>564</v>
      </c>
      <c r="B569" s="4" t="s">
        <v>572</v>
      </c>
      <c r="C569" s="4">
        <v>2001242540</v>
      </c>
      <c r="D569" s="4">
        <v>6839525121</v>
      </c>
      <c r="E569" s="147" t="s">
        <v>3522</v>
      </c>
      <c r="F569" s="47" t="s">
        <v>1757</v>
      </c>
      <c r="G569" s="47" t="s">
        <v>1592</v>
      </c>
      <c r="H569" s="68" t="s">
        <v>601</v>
      </c>
      <c r="I569" s="142">
        <v>39502</v>
      </c>
      <c r="J569" s="47" t="s">
        <v>982</v>
      </c>
      <c r="K569" s="47">
        <v>68208008051</v>
      </c>
      <c r="L569" s="47" t="s">
        <v>2379</v>
      </c>
      <c r="M569" s="144"/>
      <c r="N569" s="47" t="s">
        <v>2309</v>
      </c>
      <c r="O569" s="47" t="s">
        <v>1891</v>
      </c>
      <c r="P569" s="47" t="s">
        <v>2379</v>
      </c>
      <c r="Q569" s="47" t="s">
        <v>2379</v>
      </c>
      <c r="R569" s="47" t="s">
        <v>2309</v>
      </c>
      <c r="S569" s="47" t="s">
        <v>1891</v>
      </c>
      <c r="T569" s="47" t="s">
        <v>1891</v>
      </c>
      <c r="U569" s="144"/>
      <c r="V569" s="144"/>
      <c r="W569" s="47" t="s">
        <v>2440</v>
      </c>
      <c r="X569" s="144"/>
      <c r="Y569" s="144"/>
      <c r="Z569" s="47">
        <v>68208008051</v>
      </c>
      <c r="AA569" s="149">
        <v>44816</v>
      </c>
      <c r="AB569" s="47" t="s">
        <v>3321</v>
      </c>
      <c r="AC569" s="47" t="s">
        <v>2381</v>
      </c>
      <c r="AD569" s="47" t="s">
        <v>1893</v>
      </c>
      <c r="AE569" s="144"/>
      <c r="AF569" s="4">
        <v>1</v>
      </c>
      <c r="AG569" s="4">
        <v>0</v>
      </c>
      <c r="AH569" s="4">
        <v>1</v>
      </c>
      <c r="AI569" s="47" t="s">
        <v>3523</v>
      </c>
      <c r="AJ569" s="47" t="s">
        <v>1943</v>
      </c>
      <c r="AK569" s="47">
        <v>1976</v>
      </c>
      <c r="AL569" s="47" t="s">
        <v>3524</v>
      </c>
      <c r="AM569" s="47" t="s">
        <v>1939</v>
      </c>
      <c r="AN569" s="47">
        <v>1985</v>
      </c>
      <c r="AO569" s="47">
        <v>917176277</v>
      </c>
      <c r="AP569" s="144"/>
      <c r="AQ569" s="47">
        <v>917176277</v>
      </c>
      <c r="AR569" s="144"/>
      <c r="AS569" s="144"/>
    </row>
    <row r="570" spans="1:45" ht="12.5">
      <c r="A570" s="4">
        <v>565</v>
      </c>
      <c r="B570" s="4" t="s">
        <v>572</v>
      </c>
      <c r="C570" s="4">
        <v>2001185128</v>
      </c>
      <c r="D570" s="4">
        <v>6878235830</v>
      </c>
      <c r="E570" s="147" t="s">
        <v>3525</v>
      </c>
      <c r="F570" s="47" t="s">
        <v>1758</v>
      </c>
      <c r="G570" s="47" t="s">
        <v>1078</v>
      </c>
      <c r="H570" s="68" t="s">
        <v>602</v>
      </c>
      <c r="I570" s="143">
        <v>39775</v>
      </c>
      <c r="J570" s="47" t="s">
        <v>977</v>
      </c>
      <c r="K570" s="47">
        <v>68308004750</v>
      </c>
      <c r="L570" s="47" t="s">
        <v>2445</v>
      </c>
      <c r="M570" s="144"/>
      <c r="N570" s="47" t="s">
        <v>2446</v>
      </c>
      <c r="O570" s="47" t="s">
        <v>1891</v>
      </c>
      <c r="P570" s="47" t="s">
        <v>3526</v>
      </c>
      <c r="Q570" s="47" t="s">
        <v>2445</v>
      </c>
      <c r="R570" s="47" t="s">
        <v>2446</v>
      </c>
      <c r="S570" s="47" t="s">
        <v>1891</v>
      </c>
      <c r="T570" s="47" t="s">
        <v>1891</v>
      </c>
      <c r="U570" s="144"/>
      <c r="V570" s="144"/>
      <c r="W570" s="47" t="s">
        <v>2310</v>
      </c>
      <c r="X570" s="144"/>
      <c r="Y570" s="144"/>
      <c r="Z570" s="47">
        <v>68308004750</v>
      </c>
      <c r="AA570" s="144"/>
      <c r="AB570" s="47" t="s">
        <v>3527</v>
      </c>
      <c r="AC570" s="47" t="s">
        <v>2381</v>
      </c>
      <c r="AD570" s="47" t="s">
        <v>1893</v>
      </c>
      <c r="AE570" s="144"/>
      <c r="AF570" s="4">
        <v>0</v>
      </c>
      <c r="AG570" s="4">
        <v>0</v>
      </c>
      <c r="AH570" s="4">
        <v>1</v>
      </c>
      <c r="AI570" s="47" t="s">
        <v>3528</v>
      </c>
      <c r="AJ570" s="47" t="s">
        <v>1934</v>
      </c>
      <c r="AK570" s="47">
        <v>1987</v>
      </c>
      <c r="AL570" s="47" t="s">
        <v>3529</v>
      </c>
      <c r="AM570" s="47" t="s">
        <v>1934</v>
      </c>
      <c r="AN570" s="47">
        <v>1990</v>
      </c>
      <c r="AO570" s="47">
        <v>333789548</v>
      </c>
      <c r="AP570" s="144"/>
      <c r="AQ570" s="144"/>
      <c r="AR570" s="144"/>
      <c r="AS570" s="144"/>
    </row>
    <row r="571" spans="1:45" ht="12.5">
      <c r="A571" s="4">
        <v>566</v>
      </c>
      <c r="B571" s="4" t="s">
        <v>572</v>
      </c>
      <c r="C571" s="4">
        <v>2001185133</v>
      </c>
      <c r="D571" s="4">
        <v>6841904625</v>
      </c>
      <c r="E571" s="147" t="s">
        <v>3530</v>
      </c>
      <c r="F571" s="47" t="s">
        <v>1759</v>
      </c>
      <c r="G571" s="47" t="s">
        <v>1224</v>
      </c>
      <c r="H571" s="68" t="s">
        <v>603</v>
      </c>
      <c r="I571" s="142">
        <v>39527</v>
      </c>
      <c r="J571" s="47" t="s">
        <v>977</v>
      </c>
      <c r="K571" s="47">
        <v>68308011625</v>
      </c>
      <c r="L571" s="47" t="s">
        <v>2445</v>
      </c>
      <c r="M571" s="144"/>
      <c r="N571" s="47" t="s">
        <v>2446</v>
      </c>
      <c r="O571" s="47" t="s">
        <v>1891</v>
      </c>
      <c r="P571" s="47" t="s">
        <v>3526</v>
      </c>
      <c r="Q571" s="47" t="s">
        <v>2445</v>
      </c>
      <c r="R571" s="47" t="s">
        <v>2446</v>
      </c>
      <c r="S571" s="47" t="s">
        <v>1891</v>
      </c>
      <c r="T571" s="47" t="s">
        <v>1891</v>
      </c>
      <c r="U571" s="144"/>
      <c r="V571" s="144"/>
      <c r="W571" s="47" t="s">
        <v>2440</v>
      </c>
      <c r="X571" s="144"/>
      <c r="Y571" s="144"/>
      <c r="Z571" s="47">
        <v>68308011625</v>
      </c>
      <c r="AA571" s="144"/>
      <c r="AB571" s="47" t="s">
        <v>3527</v>
      </c>
      <c r="AC571" s="47" t="s">
        <v>2381</v>
      </c>
      <c r="AD571" s="47" t="s">
        <v>1893</v>
      </c>
      <c r="AE571" s="144"/>
      <c r="AF571" s="4">
        <v>0</v>
      </c>
      <c r="AG571" s="4">
        <v>0</v>
      </c>
      <c r="AH571" s="4">
        <v>1</v>
      </c>
      <c r="AI571" s="47" t="s">
        <v>3531</v>
      </c>
      <c r="AJ571" s="47" t="s">
        <v>1934</v>
      </c>
      <c r="AK571" s="47">
        <v>1986</v>
      </c>
      <c r="AL571" s="47" t="s">
        <v>3532</v>
      </c>
      <c r="AM571" s="47" t="s">
        <v>1934</v>
      </c>
      <c r="AN571" s="47">
        <v>1988</v>
      </c>
      <c r="AO571" s="47">
        <v>912508306</v>
      </c>
      <c r="AP571" s="144"/>
      <c r="AQ571" s="144"/>
      <c r="AR571" s="144"/>
      <c r="AS571" s="144"/>
    </row>
    <row r="572" spans="1:45" ht="12.5">
      <c r="A572" s="4">
        <v>567</v>
      </c>
      <c r="B572" s="4" t="s">
        <v>604</v>
      </c>
      <c r="C572" s="4">
        <v>2001224018</v>
      </c>
      <c r="D572" s="4">
        <v>6839444514</v>
      </c>
      <c r="E572" s="147" t="s">
        <v>3533</v>
      </c>
      <c r="F572" s="47" t="s">
        <v>995</v>
      </c>
      <c r="G572" s="47" t="s">
        <v>1034</v>
      </c>
      <c r="H572" s="68" t="s">
        <v>605</v>
      </c>
      <c r="I572" s="142">
        <v>39658</v>
      </c>
      <c r="J572" s="47" t="s">
        <v>977</v>
      </c>
      <c r="K572" s="47">
        <v>68308012929</v>
      </c>
      <c r="L572" s="144"/>
      <c r="M572" s="47" t="s">
        <v>1894</v>
      </c>
      <c r="N572" s="47" t="s">
        <v>1895</v>
      </c>
      <c r="O572" s="47" t="s">
        <v>1891</v>
      </c>
      <c r="P572" s="144"/>
      <c r="Q572" s="47" t="s">
        <v>1894</v>
      </c>
      <c r="R572" s="47" t="s">
        <v>1895</v>
      </c>
      <c r="S572" s="47" t="s">
        <v>1891</v>
      </c>
      <c r="T572" s="47" t="s">
        <v>1891</v>
      </c>
      <c r="U572" s="144"/>
      <c r="V572" s="144"/>
      <c r="W572" s="47" t="s">
        <v>1891</v>
      </c>
      <c r="X572" s="144"/>
      <c r="Y572" s="144"/>
      <c r="Z572" s="47">
        <v>68308012929</v>
      </c>
      <c r="AA572" s="149">
        <v>44986</v>
      </c>
      <c r="AB572" s="47" t="s">
        <v>2798</v>
      </c>
      <c r="AC572" s="47" t="s">
        <v>1892</v>
      </c>
      <c r="AD572" s="317" t="s">
        <v>2025</v>
      </c>
      <c r="AE572" s="318"/>
      <c r="AF572" s="4">
        <v>0</v>
      </c>
      <c r="AG572" s="4">
        <v>0</v>
      </c>
      <c r="AH572" s="4">
        <v>1</v>
      </c>
      <c r="AI572" s="47" t="s">
        <v>3534</v>
      </c>
      <c r="AJ572" s="47" t="s">
        <v>1939</v>
      </c>
      <c r="AK572" s="47">
        <v>1979</v>
      </c>
      <c r="AL572" s="47" t="s">
        <v>3535</v>
      </c>
      <c r="AM572" s="47" t="s">
        <v>1939</v>
      </c>
      <c r="AN572" s="47">
        <v>1986</v>
      </c>
      <c r="AO572" s="47">
        <v>394215078</v>
      </c>
      <c r="AP572" s="144"/>
      <c r="AQ572" s="47">
        <v>394215078</v>
      </c>
      <c r="AR572" s="47">
        <v>399508962</v>
      </c>
      <c r="AS572" s="144"/>
    </row>
    <row r="573" spans="1:45" ht="12.5">
      <c r="A573" s="4">
        <v>568</v>
      </c>
      <c r="B573" s="4" t="s">
        <v>604</v>
      </c>
      <c r="C573" s="4">
        <v>2001223971</v>
      </c>
      <c r="D573" s="4">
        <v>6839253518</v>
      </c>
      <c r="E573" s="147" t="s">
        <v>3536</v>
      </c>
      <c r="F573" s="47" t="s">
        <v>1760</v>
      </c>
      <c r="G573" s="47" t="s">
        <v>1332</v>
      </c>
      <c r="H573" s="68" t="s">
        <v>606</v>
      </c>
      <c r="I573" s="142">
        <v>39587</v>
      </c>
      <c r="J573" s="47" t="s">
        <v>982</v>
      </c>
      <c r="K573" s="47">
        <v>68208000360</v>
      </c>
      <c r="L573" s="47" t="s">
        <v>1888</v>
      </c>
      <c r="M573" s="144"/>
      <c r="N573" s="47" t="s">
        <v>1890</v>
      </c>
      <c r="O573" s="47" t="s">
        <v>1891</v>
      </c>
      <c r="P573" s="47" t="s">
        <v>1888</v>
      </c>
      <c r="Q573" s="144"/>
      <c r="R573" s="47" t="s">
        <v>1890</v>
      </c>
      <c r="S573" s="47" t="s">
        <v>1891</v>
      </c>
      <c r="T573" s="47" t="s">
        <v>1891</v>
      </c>
      <c r="U573" s="144"/>
      <c r="V573" s="144"/>
      <c r="W573" s="47" t="s">
        <v>1891</v>
      </c>
      <c r="X573" s="144"/>
      <c r="Y573" s="144"/>
      <c r="Z573" s="47">
        <v>68208000360</v>
      </c>
      <c r="AA573" s="149">
        <v>44792</v>
      </c>
      <c r="AB573" s="47" t="s">
        <v>2798</v>
      </c>
      <c r="AC573" s="47" t="s">
        <v>1892</v>
      </c>
      <c r="AD573" s="317" t="s">
        <v>2025</v>
      </c>
      <c r="AE573" s="318"/>
      <c r="AF573" s="4">
        <v>0</v>
      </c>
      <c r="AG573" s="4">
        <v>0</v>
      </c>
      <c r="AH573" s="4">
        <v>1</v>
      </c>
      <c r="AI573" s="47" t="s">
        <v>3537</v>
      </c>
      <c r="AJ573" s="47" t="s">
        <v>3538</v>
      </c>
      <c r="AK573" s="47">
        <v>1981</v>
      </c>
      <c r="AL573" s="47" t="s">
        <v>3539</v>
      </c>
      <c r="AM573" s="47" t="s">
        <v>2009</v>
      </c>
      <c r="AN573" s="47">
        <v>1985</v>
      </c>
      <c r="AO573" s="47">
        <v>963385781</v>
      </c>
      <c r="AP573" s="144"/>
      <c r="AQ573" s="47">
        <v>984318900</v>
      </c>
      <c r="AR573" s="47">
        <v>963385781</v>
      </c>
      <c r="AS573" s="144"/>
    </row>
    <row r="574" spans="1:45" ht="12.5">
      <c r="A574" s="4">
        <v>569</v>
      </c>
      <c r="B574" s="4" t="s">
        <v>604</v>
      </c>
      <c r="C574" s="4">
        <v>2001185134</v>
      </c>
      <c r="D574" s="4">
        <v>6828913950</v>
      </c>
      <c r="E574" s="147" t="s">
        <v>3540</v>
      </c>
      <c r="F574" s="47" t="s">
        <v>1761</v>
      </c>
      <c r="G574" s="47" t="s">
        <v>1762</v>
      </c>
      <c r="H574" s="68" t="s">
        <v>607</v>
      </c>
      <c r="I574" s="142">
        <v>39511</v>
      </c>
      <c r="J574" s="47" t="s">
        <v>977</v>
      </c>
      <c r="K574" s="47">
        <v>68308001204</v>
      </c>
      <c r="L574" s="144"/>
      <c r="M574" s="47" t="s">
        <v>2491</v>
      </c>
      <c r="N574" s="47" t="s">
        <v>2336</v>
      </c>
      <c r="O574" s="47" t="s">
        <v>1891</v>
      </c>
      <c r="P574" s="144"/>
      <c r="Q574" s="47" t="s">
        <v>2491</v>
      </c>
      <c r="R574" s="47" t="s">
        <v>2336</v>
      </c>
      <c r="S574" s="47" t="s">
        <v>1891</v>
      </c>
      <c r="T574" s="47" t="s">
        <v>1891</v>
      </c>
      <c r="U574" s="144"/>
      <c r="V574" s="144"/>
      <c r="W574" s="47" t="s">
        <v>1891</v>
      </c>
      <c r="X574" s="144"/>
      <c r="Y574" s="144"/>
      <c r="Z574" s="47">
        <v>68308001204</v>
      </c>
      <c r="AA574" s="149">
        <v>44780</v>
      </c>
      <c r="AB574" s="47" t="s">
        <v>3350</v>
      </c>
      <c r="AC574" s="47" t="s">
        <v>1232</v>
      </c>
      <c r="AD574" s="47" t="s">
        <v>2018</v>
      </c>
      <c r="AE574" s="47" t="s">
        <v>1958</v>
      </c>
      <c r="AF574" s="4">
        <v>0</v>
      </c>
      <c r="AG574" s="4">
        <v>0</v>
      </c>
      <c r="AH574" s="4">
        <v>1</v>
      </c>
      <c r="AI574" s="47" t="s">
        <v>3541</v>
      </c>
      <c r="AJ574" s="47" t="s">
        <v>1934</v>
      </c>
      <c r="AK574" s="47">
        <v>1976</v>
      </c>
      <c r="AL574" s="47" t="s">
        <v>3542</v>
      </c>
      <c r="AM574" s="47" t="s">
        <v>1934</v>
      </c>
      <c r="AN574" s="47">
        <v>1980</v>
      </c>
      <c r="AO574" s="47">
        <v>335958131</v>
      </c>
      <c r="AP574" s="144"/>
      <c r="AQ574" s="144"/>
      <c r="AR574" s="144"/>
      <c r="AS574" s="144"/>
    </row>
    <row r="575" spans="1:45" ht="12.5">
      <c r="A575" s="4">
        <v>570</v>
      </c>
      <c r="B575" s="4" t="s">
        <v>604</v>
      </c>
      <c r="C575" s="4">
        <v>2001224023</v>
      </c>
      <c r="D575" s="4">
        <v>6858042670</v>
      </c>
      <c r="E575" s="147" t="s">
        <v>3543</v>
      </c>
      <c r="F575" s="47" t="s">
        <v>1763</v>
      </c>
      <c r="G575" s="47" t="s">
        <v>1764</v>
      </c>
      <c r="H575" s="68" t="s">
        <v>608</v>
      </c>
      <c r="I575" s="143">
        <v>39807</v>
      </c>
      <c r="J575" s="47" t="s">
        <v>982</v>
      </c>
      <c r="K575" s="47">
        <v>68208009104</v>
      </c>
      <c r="L575" s="47" t="s">
        <v>3544</v>
      </c>
      <c r="M575" s="144"/>
      <c r="N575" s="47" t="s">
        <v>1890</v>
      </c>
      <c r="O575" s="47" t="s">
        <v>1891</v>
      </c>
      <c r="P575" s="47" t="s">
        <v>3544</v>
      </c>
      <c r="Q575" s="144"/>
      <c r="R575" s="47" t="s">
        <v>1890</v>
      </c>
      <c r="S575" s="47" t="s">
        <v>1891</v>
      </c>
      <c r="T575" s="47" t="s">
        <v>1891</v>
      </c>
      <c r="U575" s="144"/>
      <c r="V575" s="144"/>
      <c r="W575" s="47" t="s">
        <v>1891</v>
      </c>
      <c r="X575" s="144"/>
      <c r="Y575" s="144"/>
      <c r="Z575" s="47">
        <v>68208009104</v>
      </c>
      <c r="AA575" s="149">
        <v>44986</v>
      </c>
      <c r="AB575" s="47" t="s">
        <v>2798</v>
      </c>
      <c r="AC575" s="47" t="s">
        <v>1232</v>
      </c>
      <c r="AD575" s="47" t="s">
        <v>2018</v>
      </c>
      <c r="AE575" s="144"/>
      <c r="AF575" s="4">
        <v>0</v>
      </c>
      <c r="AG575" s="4">
        <v>0</v>
      </c>
      <c r="AH575" s="4">
        <v>1</v>
      </c>
      <c r="AI575" s="47" t="s">
        <v>3545</v>
      </c>
      <c r="AJ575" s="47" t="s">
        <v>1939</v>
      </c>
      <c r="AK575" s="47">
        <v>1979</v>
      </c>
      <c r="AL575" s="47" t="s">
        <v>3546</v>
      </c>
      <c r="AM575" s="47" t="s">
        <v>1939</v>
      </c>
      <c r="AN575" s="47">
        <v>1982</v>
      </c>
      <c r="AO575" s="47">
        <v>966103287</v>
      </c>
      <c r="AP575" s="144"/>
      <c r="AQ575" s="47">
        <v>966103287</v>
      </c>
      <c r="AR575" s="47">
        <v>966103288</v>
      </c>
      <c r="AS575" s="144"/>
    </row>
    <row r="576" spans="1:45" ht="12.5">
      <c r="A576" s="4">
        <v>571</v>
      </c>
      <c r="B576" s="4" t="s">
        <v>604</v>
      </c>
      <c r="C576" s="4">
        <v>2001185110</v>
      </c>
      <c r="D576" s="4">
        <v>6841904975</v>
      </c>
      <c r="E576" s="147" t="s">
        <v>3547</v>
      </c>
      <c r="F576" s="47" t="s">
        <v>1765</v>
      </c>
      <c r="G576" s="47" t="s">
        <v>1766</v>
      </c>
      <c r="H576" s="68" t="s">
        <v>609</v>
      </c>
      <c r="I576" s="142">
        <v>39594</v>
      </c>
      <c r="J576" s="47" t="s">
        <v>982</v>
      </c>
      <c r="K576" s="47">
        <v>68208001604</v>
      </c>
      <c r="L576" s="144"/>
      <c r="M576" s="47" t="s">
        <v>3548</v>
      </c>
      <c r="N576" s="47" t="s">
        <v>2446</v>
      </c>
      <c r="O576" s="47" t="s">
        <v>1891</v>
      </c>
      <c r="P576" s="144"/>
      <c r="Q576" s="47" t="s">
        <v>3548</v>
      </c>
      <c r="R576" s="47" t="s">
        <v>2446</v>
      </c>
      <c r="S576" s="47" t="s">
        <v>1891</v>
      </c>
      <c r="T576" s="47" t="s">
        <v>1891</v>
      </c>
      <c r="U576" s="144"/>
      <c r="V576" s="144"/>
      <c r="W576" s="47" t="s">
        <v>1891</v>
      </c>
      <c r="X576" s="144"/>
      <c r="Y576" s="144"/>
      <c r="Z576" s="47">
        <v>68208001604</v>
      </c>
      <c r="AA576" s="149">
        <v>44779</v>
      </c>
      <c r="AB576" s="47" t="s">
        <v>3527</v>
      </c>
      <c r="AC576" s="47" t="s">
        <v>1232</v>
      </c>
      <c r="AD576" s="47" t="s">
        <v>1893</v>
      </c>
      <c r="AE576" s="144"/>
      <c r="AF576" s="4">
        <v>0</v>
      </c>
      <c r="AG576" s="4">
        <v>0</v>
      </c>
      <c r="AH576" s="4">
        <v>1</v>
      </c>
      <c r="AI576" s="47" t="s">
        <v>3549</v>
      </c>
      <c r="AJ576" s="47" t="s">
        <v>1934</v>
      </c>
      <c r="AK576" s="47">
        <v>1983</v>
      </c>
      <c r="AL576" s="47" t="s">
        <v>3550</v>
      </c>
      <c r="AM576" s="47" t="s">
        <v>1934</v>
      </c>
      <c r="AN576" s="47">
        <v>1987</v>
      </c>
      <c r="AO576" s="47">
        <v>393499018</v>
      </c>
      <c r="AP576" s="144"/>
      <c r="AQ576" s="144"/>
      <c r="AR576" s="144"/>
      <c r="AS576" s="144"/>
    </row>
    <row r="577" spans="1:45" ht="12.5">
      <c r="A577" s="4">
        <v>572</v>
      </c>
      <c r="B577" s="4" t="s">
        <v>604</v>
      </c>
      <c r="C577" s="4">
        <v>2001174751</v>
      </c>
      <c r="D577" s="4">
        <v>6878374792</v>
      </c>
      <c r="E577" s="147" t="s">
        <v>3551</v>
      </c>
      <c r="F577" s="47" t="s">
        <v>995</v>
      </c>
      <c r="G577" s="47" t="s">
        <v>1570</v>
      </c>
      <c r="H577" s="68" t="s">
        <v>610</v>
      </c>
      <c r="I577" s="142">
        <v>39730</v>
      </c>
      <c r="J577" s="47" t="s">
        <v>977</v>
      </c>
      <c r="K577" s="47">
        <v>68308009407</v>
      </c>
      <c r="L577" s="144"/>
      <c r="M577" s="47" t="s">
        <v>1888</v>
      </c>
      <c r="N577" s="47" t="s">
        <v>2312</v>
      </c>
      <c r="O577" s="47" t="s">
        <v>1891</v>
      </c>
      <c r="P577" s="144"/>
      <c r="Q577" s="47" t="s">
        <v>1888</v>
      </c>
      <c r="R577" s="47" t="s">
        <v>2312</v>
      </c>
      <c r="S577" s="47" t="s">
        <v>1891</v>
      </c>
      <c r="T577" s="47" t="s">
        <v>1891</v>
      </c>
      <c r="U577" s="144"/>
      <c r="V577" s="144"/>
      <c r="W577" s="47" t="s">
        <v>1891</v>
      </c>
      <c r="X577" s="144"/>
      <c r="Y577" s="144"/>
      <c r="Z577" s="47">
        <v>68308009407</v>
      </c>
      <c r="AA577" s="150">
        <v>44884</v>
      </c>
      <c r="AB577" s="47" t="s">
        <v>2798</v>
      </c>
      <c r="AC577" s="47" t="s">
        <v>1232</v>
      </c>
      <c r="AD577" s="47" t="s">
        <v>2038</v>
      </c>
      <c r="AE577" s="47" t="s">
        <v>1958</v>
      </c>
      <c r="AF577" s="4">
        <v>0</v>
      </c>
      <c r="AG577" s="4">
        <v>0</v>
      </c>
      <c r="AH577" s="4">
        <v>1</v>
      </c>
      <c r="AI577" s="47" t="s">
        <v>3552</v>
      </c>
      <c r="AJ577" s="47" t="s">
        <v>1934</v>
      </c>
      <c r="AK577" s="47">
        <v>1985</v>
      </c>
      <c r="AL577" s="47" t="s">
        <v>3553</v>
      </c>
      <c r="AM577" s="47" t="s">
        <v>1934</v>
      </c>
      <c r="AN577" s="47">
        <v>1975</v>
      </c>
      <c r="AO577" s="47">
        <v>336307758</v>
      </c>
      <c r="AP577" s="144"/>
      <c r="AQ577" s="47">
        <v>336307758</v>
      </c>
      <c r="AR577" s="144"/>
      <c r="AS577" s="144"/>
    </row>
    <row r="578" spans="1:45" ht="12.5">
      <c r="A578" s="4">
        <v>573</v>
      </c>
      <c r="B578" s="4" t="s">
        <v>604</v>
      </c>
      <c r="C578" s="4">
        <v>2001279630</v>
      </c>
      <c r="D578" s="4">
        <v>6853101509</v>
      </c>
      <c r="E578" s="147" t="s">
        <v>3554</v>
      </c>
      <c r="F578" s="47" t="s">
        <v>1143</v>
      </c>
      <c r="G578" s="47" t="s">
        <v>994</v>
      </c>
      <c r="H578" s="68" t="s">
        <v>611</v>
      </c>
      <c r="I578" s="142">
        <v>39693</v>
      </c>
      <c r="J578" s="47" t="s">
        <v>977</v>
      </c>
      <c r="K578" s="47">
        <v>68308000001</v>
      </c>
      <c r="L578" s="47" t="s">
        <v>2809</v>
      </c>
      <c r="M578" s="144"/>
      <c r="N578" s="144"/>
      <c r="O578" s="47" t="s">
        <v>1891</v>
      </c>
      <c r="P578" s="47" t="s">
        <v>2809</v>
      </c>
      <c r="Q578" s="47" t="s">
        <v>2809</v>
      </c>
      <c r="R578" s="144"/>
      <c r="S578" s="47" t="s">
        <v>1891</v>
      </c>
      <c r="T578" s="47" t="s">
        <v>1891</v>
      </c>
      <c r="U578" s="144"/>
      <c r="V578" s="144"/>
      <c r="W578" s="47" t="s">
        <v>1891</v>
      </c>
      <c r="X578" s="144"/>
      <c r="Y578" s="144"/>
      <c r="Z578" s="47">
        <v>68308000001</v>
      </c>
      <c r="AA578" s="149">
        <v>45012</v>
      </c>
      <c r="AB578" s="47" t="s">
        <v>2778</v>
      </c>
      <c r="AC578" s="47" t="s">
        <v>1937</v>
      </c>
      <c r="AD578" s="317" t="s">
        <v>2025</v>
      </c>
      <c r="AE578" s="318"/>
      <c r="AF578" s="4">
        <v>0</v>
      </c>
      <c r="AG578" s="4">
        <v>0</v>
      </c>
      <c r="AH578" s="4">
        <v>1</v>
      </c>
      <c r="AI578" s="47" t="s">
        <v>3555</v>
      </c>
      <c r="AJ578" s="47" t="s">
        <v>1934</v>
      </c>
      <c r="AK578" s="47">
        <v>1979</v>
      </c>
      <c r="AL578" s="47" t="s">
        <v>3556</v>
      </c>
      <c r="AM578" s="47" t="s">
        <v>1934</v>
      </c>
      <c r="AN578" s="47">
        <v>1980</v>
      </c>
      <c r="AO578" s="47">
        <v>337285630</v>
      </c>
      <c r="AP578" s="144"/>
      <c r="AQ578" s="144"/>
      <c r="AR578" s="47">
        <v>337285630</v>
      </c>
      <c r="AS578" s="144"/>
    </row>
    <row r="579" spans="1:45" ht="12.5">
      <c r="A579" s="4">
        <v>574</v>
      </c>
      <c r="B579" s="4" t="s">
        <v>604</v>
      </c>
      <c r="C579" s="4">
        <v>2001185141</v>
      </c>
      <c r="D579" s="4">
        <v>6878374793</v>
      </c>
      <c r="E579" s="147" t="s">
        <v>3557</v>
      </c>
      <c r="F579" s="47" t="s">
        <v>1462</v>
      </c>
      <c r="G579" s="47" t="s">
        <v>994</v>
      </c>
      <c r="H579" s="68" t="s">
        <v>612</v>
      </c>
      <c r="I579" s="142">
        <v>39566</v>
      </c>
      <c r="J579" s="47" t="s">
        <v>977</v>
      </c>
      <c r="K579" s="47">
        <v>68308001801</v>
      </c>
      <c r="L579" s="144"/>
      <c r="M579" s="47" t="s">
        <v>1915</v>
      </c>
      <c r="N579" s="47" t="s">
        <v>1890</v>
      </c>
      <c r="O579" s="47" t="s">
        <v>1891</v>
      </c>
      <c r="P579" s="144"/>
      <c r="Q579" s="47" t="s">
        <v>1915</v>
      </c>
      <c r="R579" s="47" t="s">
        <v>1890</v>
      </c>
      <c r="S579" s="47" t="s">
        <v>1891</v>
      </c>
      <c r="T579" s="47" t="s">
        <v>1891</v>
      </c>
      <c r="U579" s="144"/>
      <c r="V579" s="144"/>
      <c r="W579" s="47" t="s">
        <v>1891</v>
      </c>
      <c r="X579" s="144"/>
      <c r="Y579" s="144"/>
      <c r="Z579" s="47">
        <v>68308001801</v>
      </c>
      <c r="AA579" s="149">
        <v>44777</v>
      </c>
      <c r="AB579" s="47" t="s">
        <v>3350</v>
      </c>
      <c r="AC579" s="47" t="s">
        <v>1232</v>
      </c>
      <c r="AD579" s="47" t="s">
        <v>2018</v>
      </c>
      <c r="AE579" s="47" t="s">
        <v>1958</v>
      </c>
      <c r="AF579" s="4">
        <v>0</v>
      </c>
      <c r="AG579" s="4">
        <v>0</v>
      </c>
      <c r="AH579" s="4">
        <v>1</v>
      </c>
      <c r="AI579" s="47" t="s">
        <v>3558</v>
      </c>
      <c r="AJ579" s="47" t="s">
        <v>1934</v>
      </c>
      <c r="AK579" s="47">
        <v>1980</v>
      </c>
      <c r="AL579" s="47" t="s">
        <v>3559</v>
      </c>
      <c r="AM579" s="47" t="s">
        <v>1934</v>
      </c>
      <c r="AN579" s="47">
        <v>1985</v>
      </c>
      <c r="AO579" s="47">
        <v>364718487</v>
      </c>
      <c r="AP579" s="144"/>
      <c r="AQ579" s="144"/>
      <c r="AR579" s="144"/>
      <c r="AS579" s="144"/>
    </row>
    <row r="580" spans="1:45" ht="12.5">
      <c r="A580" s="4">
        <v>575</v>
      </c>
      <c r="B580" s="4" t="s">
        <v>604</v>
      </c>
      <c r="C580" s="4">
        <v>2001242558</v>
      </c>
      <c r="D580" s="4">
        <v>6853762764</v>
      </c>
      <c r="E580" s="147" t="s">
        <v>3560</v>
      </c>
      <c r="F580" s="47" t="s">
        <v>1767</v>
      </c>
      <c r="G580" s="47" t="s">
        <v>1108</v>
      </c>
      <c r="H580" s="68" t="s">
        <v>613</v>
      </c>
      <c r="I580" s="143">
        <v>39749</v>
      </c>
      <c r="J580" s="47" t="s">
        <v>977</v>
      </c>
      <c r="K580" s="47">
        <v>68308009318</v>
      </c>
      <c r="L580" s="47" t="s">
        <v>2980</v>
      </c>
      <c r="M580" s="144"/>
      <c r="N580" s="47" t="s">
        <v>2398</v>
      </c>
      <c r="O580" s="47" t="s">
        <v>1891</v>
      </c>
      <c r="P580" s="47" t="s">
        <v>2980</v>
      </c>
      <c r="Q580" s="144"/>
      <c r="R580" s="47" t="s">
        <v>2398</v>
      </c>
      <c r="S580" s="47" t="s">
        <v>1891</v>
      </c>
      <c r="T580" s="47" t="s">
        <v>1891</v>
      </c>
      <c r="U580" s="144"/>
      <c r="V580" s="144"/>
      <c r="W580" s="47" t="s">
        <v>2310</v>
      </c>
      <c r="X580" s="144"/>
      <c r="Y580" s="144"/>
      <c r="Z580" s="47">
        <v>68308009318</v>
      </c>
      <c r="AA580" s="149">
        <v>44995</v>
      </c>
      <c r="AB580" s="47" t="s">
        <v>2798</v>
      </c>
      <c r="AC580" s="47" t="s">
        <v>2247</v>
      </c>
      <c r="AD580" s="47" t="s">
        <v>1893</v>
      </c>
      <c r="AE580" s="144"/>
      <c r="AF580" s="4">
        <v>0</v>
      </c>
      <c r="AG580" s="4">
        <v>0</v>
      </c>
      <c r="AH580" s="4">
        <v>1</v>
      </c>
      <c r="AI580" s="47" t="s">
        <v>3561</v>
      </c>
      <c r="AJ580" s="47" t="s">
        <v>1939</v>
      </c>
      <c r="AK580" s="47">
        <v>1970</v>
      </c>
      <c r="AL580" s="47" t="s">
        <v>3562</v>
      </c>
      <c r="AM580" s="47" t="s">
        <v>1939</v>
      </c>
      <c r="AN580" s="47">
        <v>1987</v>
      </c>
      <c r="AO580" s="47">
        <v>359402754</v>
      </c>
      <c r="AP580" s="144"/>
      <c r="AQ580" s="144"/>
      <c r="AR580" s="144"/>
      <c r="AS580" s="144"/>
    </row>
    <row r="581" spans="1:45" ht="12.5">
      <c r="A581" s="4">
        <v>576</v>
      </c>
      <c r="B581" s="4" t="s">
        <v>604</v>
      </c>
      <c r="C581" s="4">
        <v>2001185114</v>
      </c>
      <c r="D581" s="4">
        <v>6878374794</v>
      </c>
      <c r="E581" s="147" t="s">
        <v>3563</v>
      </c>
      <c r="F581" s="47" t="s">
        <v>1768</v>
      </c>
      <c r="G581" s="47" t="s">
        <v>1110</v>
      </c>
      <c r="H581" s="68" t="s">
        <v>614</v>
      </c>
      <c r="I581" s="143">
        <v>39745</v>
      </c>
      <c r="J581" s="47" t="s">
        <v>977</v>
      </c>
      <c r="K581" s="47">
        <v>68308006125</v>
      </c>
      <c r="L581" s="144"/>
      <c r="M581" s="47" t="s">
        <v>3548</v>
      </c>
      <c r="N581" s="47" t="s">
        <v>2446</v>
      </c>
      <c r="O581" s="47" t="s">
        <v>1891</v>
      </c>
      <c r="P581" s="144"/>
      <c r="Q581" s="47" t="s">
        <v>3548</v>
      </c>
      <c r="R581" s="47" t="s">
        <v>2446</v>
      </c>
      <c r="S581" s="47" t="s">
        <v>1891</v>
      </c>
      <c r="T581" s="47" t="s">
        <v>1891</v>
      </c>
      <c r="U581" s="144"/>
      <c r="V581" s="144"/>
      <c r="W581" s="47" t="s">
        <v>1891</v>
      </c>
      <c r="X581" s="144"/>
      <c r="Y581" s="144"/>
      <c r="Z581" s="47">
        <v>68308006125</v>
      </c>
      <c r="AA581" s="144"/>
      <c r="AB581" s="47" t="s">
        <v>3527</v>
      </c>
      <c r="AC581" s="47" t="s">
        <v>1232</v>
      </c>
      <c r="AD581" s="47" t="s">
        <v>1893</v>
      </c>
      <c r="AE581" s="144"/>
      <c r="AF581" s="4">
        <v>0</v>
      </c>
      <c r="AG581" s="4">
        <v>0</v>
      </c>
      <c r="AH581" s="4">
        <v>1</v>
      </c>
      <c r="AI581" s="47" t="s">
        <v>3564</v>
      </c>
      <c r="AJ581" s="47" t="s">
        <v>1934</v>
      </c>
      <c r="AK581" s="47">
        <v>1985</v>
      </c>
      <c r="AL581" s="47" t="s">
        <v>3565</v>
      </c>
      <c r="AM581" s="47" t="s">
        <v>1934</v>
      </c>
      <c r="AN581" s="47">
        <v>1990</v>
      </c>
      <c r="AO581" s="47">
        <v>981088782</v>
      </c>
      <c r="AP581" s="144"/>
      <c r="AQ581" s="144"/>
      <c r="AR581" s="144"/>
      <c r="AS581" s="144"/>
    </row>
    <row r="582" spans="1:45" ht="12.5">
      <c r="A582" s="4">
        <v>577</v>
      </c>
      <c r="B582" s="4" t="s">
        <v>604</v>
      </c>
      <c r="C582" s="4">
        <v>2001128265</v>
      </c>
      <c r="D582" s="4">
        <v>6842587901</v>
      </c>
      <c r="E582" s="147" t="s">
        <v>3566</v>
      </c>
      <c r="F582" s="47" t="s">
        <v>1769</v>
      </c>
      <c r="G582" s="47" t="s">
        <v>1055</v>
      </c>
      <c r="H582" s="68" t="s">
        <v>615</v>
      </c>
      <c r="I582" s="142">
        <v>39540</v>
      </c>
      <c r="J582" s="47" t="s">
        <v>977</v>
      </c>
      <c r="K582" s="47">
        <v>68308006936</v>
      </c>
      <c r="L582" s="144"/>
      <c r="M582" s="47" t="s">
        <v>3567</v>
      </c>
      <c r="N582" s="47" t="s">
        <v>2546</v>
      </c>
      <c r="O582" s="47" t="s">
        <v>1891</v>
      </c>
      <c r="P582" s="144"/>
      <c r="Q582" s="47" t="s">
        <v>3567</v>
      </c>
      <c r="R582" s="47" t="s">
        <v>2546</v>
      </c>
      <c r="S582" s="47" t="s">
        <v>1891</v>
      </c>
      <c r="T582" s="47" t="s">
        <v>1891</v>
      </c>
      <c r="U582" s="144"/>
      <c r="V582" s="144"/>
      <c r="W582" s="47" t="s">
        <v>1891</v>
      </c>
      <c r="X582" s="144"/>
      <c r="Y582" s="144"/>
      <c r="Z582" s="47">
        <v>68308006936</v>
      </c>
      <c r="AA582" s="149">
        <v>44720</v>
      </c>
      <c r="AB582" s="47" t="s">
        <v>2798</v>
      </c>
      <c r="AC582" s="47" t="s">
        <v>1892</v>
      </c>
      <c r="AD582" s="47" t="s">
        <v>1893</v>
      </c>
      <c r="AE582" s="144"/>
      <c r="AF582" s="4">
        <v>0</v>
      </c>
      <c r="AG582" s="4">
        <v>0</v>
      </c>
      <c r="AH582" s="4">
        <v>1</v>
      </c>
      <c r="AI582" s="47" t="s">
        <v>3568</v>
      </c>
      <c r="AJ582" s="47" t="s">
        <v>1939</v>
      </c>
      <c r="AK582" s="47">
        <v>1975</v>
      </c>
      <c r="AL582" s="47" t="s">
        <v>3569</v>
      </c>
      <c r="AM582" s="47" t="s">
        <v>1939</v>
      </c>
      <c r="AN582" s="47">
        <v>1980</v>
      </c>
      <c r="AO582" s="47">
        <v>877302308</v>
      </c>
      <c r="AP582" s="144"/>
      <c r="AQ582" s="144"/>
      <c r="AR582" s="144"/>
      <c r="AS582" s="144"/>
    </row>
    <row r="583" spans="1:45" ht="12.5">
      <c r="A583" s="4">
        <v>578</v>
      </c>
      <c r="B583" s="4" t="s">
        <v>604</v>
      </c>
      <c r="C583" s="4">
        <v>2001224031</v>
      </c>
      <c r="D583" s="4">
        <v>6802181138</v>
      </c>
      <c r="E583" s="147" t="s">
        <v>3570</v>
      </c>
      <c r="F583" s="47" t="s">
        <v>1043</v>
      </c>
      <c r="G583" s="47" t="s">
        <v>1770</v>
      </c>
      <c r="H583" s="68" t="s">
        <v>616</v>
      </c>
      <c r="I583" s="142">
        <v>39531</v>
      </c>
      <c r="J583" s="47" t="s">
        <v>977</v>
      </c>
      <c r="K583" s="47">
        <v>68308007731</v>
      </c>
      <c r="L583" s="47" t="s">
        <v>1926</v>
      </c>
      <c r="M583" s="144"/>
      <c r="N583" s="47" t="s">
        <v>1897</v>
      </c>
      <c r="O583" s="47" t="s">
        <v>1891</v>
      </c>
      <c r="P583" s="47" t="s">
        <v>1926</v>
      </c>
      <c r="Q583" s="144"/>
      <c r="R583" s="47" t="s">
        <v>1897</v>
      </c>
      <c r="S583" s="47" t="s">
        <v>1891</v>
      </c>
      <c r="T583" s="47" t="s">
        <v>1891</v>
      </c>
      <c r="U583" s="144"/>
      <c r="V583" s="144"/>
      <c r="W583" s="144"/>
      <c r="X583" s="144"/>
      <c r="Y583" s="144"/>
      <c r="Z583" s="47">
        <v>68308007731</v>
      </c>
      <c r="AA583" s="149">
        <v>44683</v>
      </c>
      <c r="AB583" s="47" t="s">
        <v>2798</v>
      </c>
      <c r="AC583" s="47" t="s">
        <v>1232</v>
      </c>
      <c r="AD583" s="47" t="s">
        <v>2018</v>
      </c>
      <c r="AE583" s="144"/>
      <c r="AF583" s="4">
        <v>0</v>
      </c>
      <c r="AG583" s="4">
        <v>0</v>
      </c>
      <c r="AH583" s="4">
        <v>1</v>
      </c>
      <c r="AI583" s="47" t="s">
        <v>3571</v>
      </c>
      <c r="AJ583" s="47" t="s">
        <v>1939</v>
      </c>
      <c r="AK583" s="47">
        <v>1989</v>
      </c>
      <c r="AL583" s="47" t="s">
        <v>3572</v>
      </c>
      <c r="AM583" s="47" t="s">
        <v>1939</v>
      </c>
      <c r="AN583" s="47">
        <v>1989</v>
      </c>
      <c r="AO583" s="47">
        <v>862798687</v>
      </c>
      <c r="AP583" s="144"/>
      <c r="AQ583" s="47">
        <v>355859884</v>
      </c>
      <c r="AR583" s="47">
        <v>862798687</v>
      </c>
      <c r="AS583" s="144"/>
    </row>
    <row r="584" spans="1:45" ht="12.5">
      <c r="A584" s="4">
        <v>579</v>
      </c>
      <c r="B584" s="4" t="s">
        <v>604</v>
      </c>
      <c r="C584" s="4">
        <v>2001223979</v>
      </c>
      <c r="D584" s="4">
        <v>6802185348</v>
      </c>
      <c r="E584" s="147" t="s">
        <v>3573</v>
      </c>
      <c r="F584" s="47" t="s">
        <v>1771</v>
      </c>
      <c r="G584" s="47" t="s">
        <v>1772</v>
      </c>
      <c r="H584" s="68" t="s">
        <v>617</v>
      </c>
      <c r="I584" s="143">
        <v>39779</v>
      </c>
      <c r="J584" s="47" t="s">
        <v>982</v>
      </c>
      <c r="K584" s="47">
        <v>68208009713</v>
      </c>
      <c r="L584" s="47" t="s">
        <v>3574</v>
      </c>
      <c r="M584" s="144"/>
      <c r="N584" s="47" t="s">
        <v>1897</v>
      </c>
      <c r="O584" s="47" t="s">
        <v>1891</v>
      </c>
      <c r="P584" s="47" t="s">
        <v>3574</v>
      </c>
      <c r="Q584" s="144"/>
      <c r="R584" s="47" t="s">
        <v>1897</v>
      </c>
      <c r="S584" s="47" t="s">
        <v>1891</v>
      </c>
      <c r="T584" s="47" t="s">
        <v>1891</v>
      </c>
      <c r="U584" s="144"/>
      <c r="V584" s="144"/>
      <c r="W584" s="144"/>
      <c r="X584" s="144"/>
      <c r="Y584" s="144"/>
      <c r="Z584" s="47">
        <v>68208009713</v>
      </c>
      <c r="AA584" s="149">
        <v>44986</v>
      </c>
      <c r="AB584" s="47" t="s">
        <v>2798</v>
      </c>
      <c r="AC584" s="47" t="s">
        <v>1232</v>
      </c>
      <c r="AD584" s="47" t="s">
        <v>2018</v>
      </c>
      <c r="AE584" s="144"/>
      <c r="AF584" s="4">
        <v>0</v>
      </c>
      <c r="AG584" s="4">
        <v>0</v>
      </c>
      <c r="AH584" s="4">
        <v>1</v>
      </c>
      <c r="AI584" s="47" t="s">
        <v>3575</v>
      </c>
      <c r="AJ584" s="47" t="s">
        <v>1939</v>
      </c>
      <c r="AK584" s="47">
        <v>1989</v>
      </c>
      <c r="AL584" s="47" t="s">
        <v>3576</v>
      </c>
      <c r="AM584" s="47" t="s">
        <v>1939</v>
      </c>
      <c r="AN584" s="47">
        <v>1989</v>
      </c>
      <c r="AO584" s="47">
        <v>974783363</v>
      </c>
      <c r="AP584" s="144"/>
      <c r="AQ584" s="47">
        <v>974783363</v>
      </c>
      <c r="AR584" s="47">
        <v>344483811</v>
      </c>
      <c r="AS584" s="144"/>
    </row>
    <row r="585" spans="1:45" ht="12.5">
      <c r="A585" s="4">
        <v>580</v>
      </c>
      <c r="B585" s="4" t="s">
        <v>604</v>
      </c>
      <c r="C585" s="4">
        <v>2001185144</v>
      </c>
      <c r="D585" s="4">
        <v>6879260333</v>
      </c>
      <c r="E585" s="147" t="s">
        <v>3577</v>
      </c>
      <c r="F585" s="47" t="s">
        <v>1215</v>
      </c>
      <c r="G585" s="47" t="s">
        <v>1773</v>
      </c>
      <c r="H585" s="68" t="s">
        <v>618</v>
      </c>
      <c r="I585" s="142">
        <v>39720</v>
      </c>
      <c r="J585" s="47" t="s">
        <v>977</v>
      </c>
      <c r="K585" s="47">
        <v>68308002406</v>
      </c>
      <c r="L585" s="144"/>
      <c r="M585" s="47" t="s">
        <v>2491</v>
      </c>
      <c r="N585" s="47" t="s">
        <v>2336</v>
      </c>
      <c r="O585" s="47" t="s">
        <v>1891</v>
      </c>
      <c r="P585" s="144"/>
      <c r="Q585" s="47" t="s">
        <v>2491</v>
      </c>
      <c r="R585" s="47" t="s">
        <v>2336</v>
      </c>
      <c r="S585" s="47" t="s">
        <v>1891</v>
      </c>
      <c r="T585" s="47" t="s">
        <v>1891</v>
      </c>
      <c r="U585" s="144"/>
      <c r="V585" s="144"/>
      <c r="W585" s="47" t="s">
        <v>1891</v>
      </c>
      <c r="X585" s="144"/>
      <c r="Y585" s="144"/>
      <c r="Z585" s="47">
        <v>68308002406</v>
      </c>
      <c r="AA585" s="150">
        <v>44875</v>
      </c>
      <c r="AB585" s="47" t="s">
        <v>3350</v>
      </c>
      <c r="AC585" s="47" t="s">
        <v>1232</v>
      </c>
      <c r="AD585" s="47" t="s">
        <v>2018</v>
      </c>
      <c r="AE585" s="47" t="s">
        <v>1958</v>
      </c>
      <c r="AF585" s="4">
        <v>0</v>
      </c>
      <c r="AG585" s="4">
        <v>0</v>
      </c>
      <c r="AH585" s="4">
        <v>1</v>
      </c>
      <c r="AI585" s="47" t="s">
        <v>3578</v>
      </c>
      <c r="AJ585" s="47" t="s">
        <v>1934</v>
      </c>
      <c r="AK585" s="47">
        <v>1985</v>
      </c>
      <c r="AL585" s="47" t="s">
        <v>3579</v>
      </c>
      <c r="AM585" s="47" t="s">
        <v>1934</v>
      </c>
      <c r="AN585" s="47">
        <v>1987</v>
      </c>
      <c r="AO585" s="47">
        <v>961849765</v>
      </c>
      <c r="AP585" s="144"/>
      <c r="AQ585" s="144"/>
      <c r="AR585" s="144"/>
      <c r="AS585" s="144"/>
    </row>
    <row r="586" spans="1:45" ht="12.5">
      <c r="A586" s="4">
        <v>581</v>
      </c>
      <c r="B586" s="4" t="s">
        <v>604</v>
      </c>
      <c r="C586" s="4">
        <v>2001185156</v>
      </c>
      <c r="D586" s="4">
        <v>6878374796</v>
      </c>
      <c r="E586" s="147" t="s">
        <v>3580</v>
      </c>
      <c r="F586" s="47" t="s">
        <v>1774</v>
      </c>
      <c r="G586" s="47" t="s">
        <v>1057</v>
      </c>
      <c r="H586" s="68" t="s">
        <v>619</v>
      </c>
      <c r="I586" s="142">
        <v>39515</v>
      </c>
      <c r="J586" s="47" t="s">
        <v>977</v>
      </c>
      <c r="K586" s="47">
        <v>68308003365</v>
      </c>
      <c r="L586" s="144"/>
      <c r="M586" s="47" t="s">
        <v>2335</v>
      </c>
      <c r="N586" s="47" t="s">
        <v>2336</v>
      </c>
      <c r="O586" s="47" t="s">
        <v>1891</v>
      </c>
      <c r="P586" s="144"/>
      <c r="Q586" s="47" t="s">
        <v>2335</v>
      </c>
      <c r="R586" s="47" t="s">
        <v>2336</v>
      </c>
      <c r="S586" s="47" t="s">
        <v>1891</v>
      </c>
      <c r="T586" s="47" t="s">
        <v>1891</v>
      </c>
      <c r="U586" s="144"/>
      <c r="V586" s="144"/>
      <c r="W586" s="47" t="s">
        <v>1891</v>
      </c>
      <c r="X586" s="144"/>
      <c r="Y586" s="144"/>
      <c r="Z586" s="47">
        <v>68308003365</v>
      </c>
      <c r="AA586" s="149">
        <v>44775</v>
      </c>
      <c r="AB586" s="47" t="s">
        <v>3350</v>
      </c>
      <c r="AC586" s="47" t="s">
        <v>2338</v>
      </c>
      <c r="AD586" s="47" t="s">
        <v>2038</v>
      </c>
      <c r="AE586" s="47" t="s">
        <v>1958</v>
      </c>
      <c r="AF586" s="4">
        <v>0</v>
      </c>
      <c r="AG586" s="4">
        <v>0</v>
      </c>
      <c r="AH586" s="4">
        <v>1</v>
      </c>
      <c r="AI586" s="47" t="s">
        <v>3581</v>
      </c>
      <c r="AJ586" s="47" t="s">
        <v>1934</v>
      </c>
      <c r="AK586" s="47">
        <v>1985</v>
      </c>
      <c r="AL586" s="47" t="s">
        <v>3582</v>
      </c>
      <c r="AM586" s="47" t="s">
        <v>1934</v>
      </c>
      <c r="AN586" s="47">
        <v>1988</v>
      </c>
      <c r="AO586" s="47">
        <v>985261743</v>
      </c>
      <c r="AP586" s="144"/>
      <c r="AQ586" s="144"/>
      <c r="AR586" s="144"/>
      <c r="AS586" s="144"/>
    </row>
    <row r="587" spans="1:45" ht="12.5">
      <c r="A587" s="4">
        <v>582</v>
      </c>
      <c r="B587" s="4" t="s">
        <v>604</v>
      </c>
      <c r="C587" s="4">
        <v>2001223989</v>
      </c>
      <c r="D587" s="4">
        <v>6865524346</v>
      </c>
      <c r="E587" s="147" t="s">
        <v>3583</v>
      </c>
      <c r="F587" s="47" t="s">
        <v>1775</v>
      </c>
      <c r="G587" s="47" t="s">
        <v>1776</v>
      </c>
      <c r="H587" s="68" t="s">
        <v>620</v>
      </c>
      <c r="I587" s="142">
        <v>39698</v>
      </c>
      <c r="J587" s="47" t="s">
        <v>982</v>
      </c>
      <c r="K587" s="47">
        <v>68208013580</v>
      </c>
      <c r="L587" s="47" t="s">
        <v>1904</v>
      </c>
      <c r="M587" s="144"/>
      <c r="N587" s="47" t="s">
        <v>1897</v>
      </c>
      <c r="O587" s="47" t="s">
        <v>1891</v>
      </c>
      <c r="P587" s="47" t="s">
        <v>1904</v>
      </c>
      <c r="Q587" s="144"/>
      <c r="R587" s="47" t="s">
        <v>1897</v>
      </c>
      <c r="S587" s="47" t="s">
        <v>1891</v>
      </c>
      <c r="T587" s="47" t="s">
        <v>1891</v>
      </c>
      <c r="U587" s="144"/>
      <c r="V587" s="144"/>
      <c r="W587" s="144"/>
      <c r="X587" s="144"/>
      <c r="Y587" s="144"/>
      <c r="Z587" s="47">
        <v>68208013580</v>
      </c>
      <c r="AA587" s="144"/>
      <c r="AB587" s="47" t="s">
        <v>2798</v>
      </c>
      <c r="AC587" s="47" t="s">
        <v>1232</v>
      </c>
      <c r="AD587" s="47" t="s">
        <v>2018</v>
      </c>
      <c r="AE587" s="144"/>
      <c r="AF587" s="4">
        <v>0</v>
      </c>
      <c r="AG587" s="4">
        <v>0</v>
      </c>
      <c r="AH587" s="4">
        <v>1</v>
      </c>
      <c r="AI587" s="47" t="s">
        <v>3584</v>
      </c>
      <c r="AJ587" s="47" t="s">
        <v>1939</v>
      </c>
      <c r="AK587" s="47">
        <v>1975</v>
      </c>
      <c r="AL587" s="47" t="s">
        <v>3585</v>
      </c>
      <c r="AM587" s="47" t="s">
        <v>1939</v>
      </c>
      <c r="AN587" s="47">
        <v>1976</v>
      </c>
      <c r="AO587" s="47">
        <v>347836467</v>
      </c>
      <c r="AP587" s="144"/>
      <c r="AQ587" s="144"/>
      <c r="AR587" s="47">
        <v>347836467</v>
      </c>
      <c r="AS587" s="144"/>
    </row>
    <row r="588" spans="1:45" ht="12.5">
      <c r="A588" s="4">
        <v>583</v>
      </c>
      <c r="B588" s="4" t="s">
        <v>604</v>
      </c>
      <c r="C588" s="4">
        <v>2001312642</v>
      </c>
      <c r="D588" s="4">
        <v>6854047202</v>
      </c>
      <c r="E588" s="147" t="s">
        <v>3586</v>
      </c>
      <c r="F588" s="47" t="s">
        <v>1777</v>
      </c>
      <c r="G588" s="47" t="s">
        <v>1399</v>
      </c>
      <c r="H588" s="68" t="s">
        <v>621</v>
      </c>
      <c r="I588" s="142">
        <v>39676</v>
      </c>
      <c r="J588" s="47" t="s">
        <v>977</v>
      </c>
      <c r="K588" s="47">
        <v>68308004741</v>
      </c>
      <c r="L588" s="144"/>
      <c r="M588" s="47" t="s">
        <v>1911</v>
      </c>
      <c r="N588" s="47" t="s">
        <v>2328</v>
      </c>
      <c r="O588" s="47" t="s">
        <v>1891</v>
      </c>
      <c r="P588" s="144"/>
      <c r="Q588" s="47" t="s">
        <v>1911</v>
      </c>
      <c r="R588" s="47" t="s">
        <v>2328</v>
      </c>
      <c r="S588" s="47" t="s">
        <v>1891</v>
      </c>
      <c r="T588" s="47" t="s">
        <v>1891</v>
      </c>
      <c r="U588" s="144"/>
      <c r="V588" s="144"/>
      <c r="W588" s="47" t="s">
        <v>1891</v>
      </c>
      <c r="X588" s="144"/>
      <c r="Y588" s="144"/>
      <c r="Z588" s="47">
        <v>68308004741</v>
      </c>
      <c r="AA588" s="149">
        <v>44792</v>
      </c>
      <c r="AB588" s="47" t="s">
        <v>2798</v>
      </c>
      <c r="AC588" s="47" t="s">
        <v>1892</v>
      </c>
      <c r="AD588" s="317" t="s">
        <v>2038</v>
      </c>
      <c r="AE588" s="318"/>
      <c r="AF588" s="4">
        <v>0</v>
      </c>
      <c r="AG588" s="4">
        <v>1</v>
      </c>
      <c r="AH588" s="4">
        <v>1</v>
      </c>
      <c r="AI588" s="47" t="s">
        <v>3587</v>
      </c>
      <c r="AJ588" s="47" t="s">
        <v>1934</v>
      </c>
      <c r="AK588" s="47">
        <v>1983</v>
      </c>
      <c r="AL588" s="47" t="s">
        <v>331</v>
      </c>
      <c r="AM588" s="47" t="s">
        <v>1934</v>
      </c>
      <c r="AN588" s="47">
        <v>1985</v>
      </c>
      <c r="AO588" s="47">
        <v>981949271</v>
      </c>
      <c r="AP588" s="144"/>
      <c r="AQ588" s="47">
        <v>981949271</v>
      </c>
      <c r="AR588" s="47">
        <v>356515585</v>
      </c>
      <c r="AS588" s="144"/>
    </row>
    <row r="589" spans="1:45" ht="12.5">
      <c r="A589" s="4">
        <v>584</v>
      </c>
      <c r="B589" s="4" t="s">
        <v>604</v>
      </c>
      <c r="C589" s="4">
        <v>2001312648</v>
      </c>
      <c r="D589" s="4">
        <v>6854047206</v>
      </c>
      <c r="E589" s="147" t="s">
        <v>3588</v>
      </c>
      <c r="F589" s="47" t="s">
        <v>1778</v>
      </c>
      <c r="G589" s="47" t="s">
        <v>1545</v>
      </c>
      <c r="H589" s="68" t="s">
        <v>622</v>
      </c>
      <c r="I589" s="142">
        <v>39464</v>
      </c>
      <c r="J589" s="47" t="s">
        <v>982</v>
      </c>
      <c r="K589" s="47">
        <v>68208011027</v>
      </c>
      <c r="L589" s="144"/>
      <c r="M589" s="47" t="s">
        <v>2504</v>
      </c>
      <c r="N589" s="47" t="s">
        <v>2328</v>
      </c>
      <c r="O589" s="47" t="s">
        <v>1891</v>
      </c>
      <c r="P589" s="144"/>
      <c r="Q589" s="47" t="s">
        <v>2504</v>
      </c>
      <c r="R589" s="47" t="s">
        <v>2328</v>
      </c>
      <c r="S589" s="47" t="s">
        <v>1891</v>
      </c>
      <c r="T589" s="47" t="s">
        <v>1891</v>
      </c>
      <c r="U589" s="144"/>
      <c r="V589" s="144"/>
      <c r="W589" s="47" t="s">
        <v>1891</v>
      </c>
      <c r="X589" s="144"/>
      <c r="Y589" s="144"/>
      <c r="Z589" s="47">
        <v>68208011027</v>
      </c>
      <c r="AA589" s="149">
        <v>44816</v>
      </c>
      <c r="AB589" s="47" t="s">
        <v>2798</v>
      </c>
      <c r="AC589" s="47" t="s">
        <v>1892</v>
      </c>
      <c r="AD589" s="47" t="s">
        <v>2018</v>
      </c>
      <c r="AE589" s="144"/>
      <c r="AF589" s="4">
        <v>0</v>
      </c>
      <c r="AG589" s="4">
        <v>1</v>
      </c>
      <c r="AH589" s="4">
        <v>1</v>
      </c>
      <c r="AI589" s="47" t="s">
        <v>3589</v>
      </c>
      <c r="AJ589" s="47" t="s">
        <v>1934</v>
      </c>
      <c r="AK589" s="47">
        <v>1978</v>
      </c>
      <c r="AL589" s="47" t="s">
        <v>3590</v>
      </c>
      <c r="AM589" s="47" t="s">
        <v>1934</v>
      </c>
      <c r="AN589" s="47">
        <v>1978</v>
      </c>
      <c r="AO589" s="47">
        <v>372150943</v>
      </c>
      <c r="AP589" s="144"/>
      <c r="AQ589" s="144"/>
      <c r="AR589" s="47">
        <v>372150943</v>
      </c>
      <c r="AS589" s="144"/>
    </row>
    <row r="590" spans="1:45" ht="12.5">
      <c r="A590" s="4">
        <v>585</v>
      </c>
      <c r="B590" s="4" t="s">
        <v>604</v>
      </c>
      <c r="C590" s="4">
        <v>2001128208</v>
      </c>
      <c r="D590" s="4">
        <v>6842578716</v>
      </c>
      <c r="E590" s="147" t="s">
        <v>3591</v>
      </c>
      <c r="F590" s="47" t="s">
        <v>1779</v>
      </c>
      <c r="G590" s="47" t="s">
        <v>1780</v>
      </c>
      <c r="H590" s="68" t="s">
        <v>623</v>
      </c>
      <c r="I590" s="143">
        <v>39771</v>
      </c>
      <c r="J590" s="47" t="s">
        <v>977</v>
      </c>
      <c r="K590" s="47">
        <v>68308010602</v>
      </c>
      <c r="L590" s="144"/>
      <c r="M590" s="47" t="s">
        <v>1901</v>
      </c>
      <c r="N590" s="47" t="s">
        <v>2355</v>
      </c>
      <c r="O590" s="47" t="s">
        <v>1891</v>
      </c>
      <c r="P590" s="144"/>
      <c r="Q590" s="47" t="s">
        <v>1901</v>
      </c>
      <c r="R590" s="47" t="s">
        <v>2355</v>
      </c>
      <c r="S590" s="47" t="s">
        <v>1891</v>
      </c>
      <c r="T590" s="47" t="s">
        <v>1891</v>
      </c>
      <c r="U590" s="144"/>
      <c r="V590" s="144"/>
      <c r="W590" s="47" t="s">
        <v>1891</v>
      </c>
      <c r="X590" s="144"/>
      <c r="Y590" s="144"/>
      <c r="Z590" s="47">
        <v>68308010602</v>
      </c>
      <c r="AA590" s="149">
        <v>45031</v>
      </c>
      <c r="AB590" s="47" t="s">
        <v>2798</v>
      </c>
      <c r="AC590" s="47" t="s">
        <v>1892</v>
      </c>
      <c r="AD590" s="47" t="s">
        <v>1893</v>
      </c>
      <c r="AE590" s="144"/>
      <c r="AF590" s="4">
        <v>0</v>
      </c>
      <c r="AG590" s="4">
        <v>0</v>
      </c>
      <c r="AH590" s="4">
        <v>0</v>
      </c>
      <c r="AI590" s="47" t="s">
        <v>3592</v>
      </c>
      <c r="AJ590" s="47" t="s">
        <v>1939</v>
      </c>
      <c r="AK590" s="47">
        <v>1988</v>
      </c>
      <c r="AL590" s="47" t="s">
        <v>3593</v>
      </c>
      <c r="AM590" s="47" t="s">
        <v>1943</v>
      </c>
      <c r="AN590" s="47">
        <v>1989</v>
      </c>
      <c r="AO590" s="47">
        <v>372405044</v>
      </c>
      <c r="AP590" s="144"/>
      <c r="AQ590" s="144"/>
      <c r="AR590" s="144"/>
      <c r="AS590" s="144"/>
    </row>
    <row r="591" spans="1:45" ht="12.5">
      <c r="A591" s="4">
        <v>586</v>
      </c>
      <c r="B591" s="4" t="s">
        <v>604</v>
      </c>
      <c r="C591" s="4">
        <v>2001185145</v>
      </c>
      <c r="D591" s="4">
        <v>6878374795</v>
      </c>
      <c r="E591" s="147" t="s">
        <v>3594</v>
      </c>
      <c r="F591" s="47" t="s">
        <v>1781</v>
      </c>
      <c r="G591" s="47" t="s">
        <v>1363</v>
      </c>
      <c r="H591" s="68" t="s">
        <v>738</v>
      </c>
      <c r="I591" s="142">
        <v>39633</v>
      </c>
      <c r="J591" s="47" t="s">
        <v>977</v>
      </c>
      <c r="K591" s="47">
        <v>68308010335</v>
      </c>
      <c r="L591" s="144"/>
      <c r="M591" s="47" t="s">
        <v>2491</v>
      </c>
      <c r="N591" s="47" t="s">
        <v>2336</v>
      </c>
      <c r="O591" s="47" t="s">
        <v>1891</v>
      </c>
      <c r="P591" s="144"/>
      <c r="Q591" s="47" t="s">
        <v>2491</v>
      </c>
      <c r="R591" s="47" t="s">
        <v>2336</v>
      </c>
      <c r="S591" s="47" t="s">
        <v>1891</v>
      </c>
      <c r="T591" s="47" t="s">
        <v>1891</v>
      </c>
      <c r="U591" s="144"/>
      <c r="V591" s="144"/>
      <c r="W591" s="47" t="s">
        <v>1891</v>
      </c>
      <c r="X591" s="144"/>
      <c r="Y591" s="144"/>
      <c r="Z591" s="47">
        <v>68308010335</v>
      </c>
      <c r="AA591" s="150">
        <v>44875</v>
      </c>
      <c r="AB591" s="47" t="s">
        <v>3350</v>
      </c>
      <c r="AC591" s="47" t="s">
        <v>1232</v>
      </c>
      <c r="AD591" s="47" t="s">
        <v>2018</v>
      </c>
      <c r="AE591" s="47" t="s">
        <v>1958</v>
      </c>
      <c r="AF591" s="4">
        <v>0</v>
      </c>
      <c r="AG591" s="4">
        <v>0</v>
      </c>
      <c r="AH591" s="4">
        <v>1</v>
      </c>
      <c r="AI591" s="47" t="s">
        <v>3595</v>
      </c>
      <c r="AJ591" s="47" t="s">
        <v>1934</v>
      </c>
      <c r="AK591" s="47">
        <v>1981</v>
      </c>
      <c r="AL591" s="47" t="s">
        <v>3596</v>
      </c>
      <c r="AM591" s="47" t="s">
        <v>1934</v>
      </c>
      <c r="AN591" s="47">
        <v>1990</v>
      </c>
      <c r="AO591" s="47">
        <v>385427629</v>
      </c>
      <c r="AP591" s="144"/>
      <c r="AQ591" s="144"/>
      <c r="AR591" s="144"/>
      <c r="AS591" s="144"/>
    </row>
    <row r="592" spans="1:45" ht="12.5">
      <c r="A592" s="4">
        <v>587</v>
      </c>
      <c r="B592" s="4" t="s">
        <v>604</v>
      </c>
      <c r="C592" s="4">
        <v>2001242538</v>
      </c>
      <c r="D592" s="4">
        <v>6828170851</v>
      </c>
      <c r="E592" s="147" t="s">
        <v>3597</v>
      </c>
      <c r="F592" s="47" t="s">
        <v>1782</v>
      </c>
      <c r="G592" s="47" t="s">
        <v>1365</v>
      </c>
      <c r="H592" s="68" t="s">
        <v>624</v>
      </c>
      <c r="I592" s="142">
        <v>39464</v>
      </c>
      <c r="J592" s="47" t="s">
        <v>982</v>
      </c>
      <c r="K592" s="47">
        <v>68208012190</v>
      </c>
      <c r="L592" s="144"/>
      <c r="M592" s="47" t="s">
        <v>3174</v>
      </c>
      <c r="N592" s="47" t="s">
        <v>2309</v>
      </c>
      <c r="O592" s="47" t="s">
        <v>1891</v>
      </c>
      <c r="P592" s="144"/>
      <c r="Q592" s="47" t="s">
        <v>3174</v>
      </c>
      <c r="R592" s="47" t="s">
        <v>2309</v>
      </c>
      <c r="S592" s="47" t="s">
        <v>1891</v>
      </c>
      <c r="T592" s="47" t="s">
        <v>2454</v>
      </c>
      <c r="U592" s="144"/>
      <c r="V592" s="144"/>
      <c r="W592" s="47" t="s">
        <v>2310</v>
      </c>
      <c r="X592" s="144"/>
      <c r="Y592" s="144"/>
      <c r="Z592" s="47">
        <v>68208012190</v>
      </c>
      <c r="AA592" s="149">
        <v>44830</v>
      </c>
      <c r="AB592" s="47" t="s">
        <v>2798</v>
      </c>
      <c r="AC592" s="47" t="s">
        <v>1920</v>
      </c>
      <c r="AD592" s="47" t="s">
        <v>1893</v>
      </c>
      <c r="AE592" s="144"/>
      <c r="AF592" s="4">
        <v>0</v>
      </c>
      <c r="AG592" s="4">
        <v>0</v>
      </c>
      <c r="AH592" s="4">
        <v>1</v>
      </c>
      <c r="AI592" s="47" t="s">
        <v>3598</v>
      </c>
      <c r="AJ592" s="47" t="s">
        <v>1939</v>
      </c>
      <c r="AK592" s="47">
        <v>1981</v>
      </c>
      <c r="AL592" s="47" t="s">
        <v>3599</v>
      </c>
      <c r="AM592" s="47" t="s">
        <v>1939</v>
      </c>
      <c r="AN592" s="47">
        <v>1982</v>
      </c>
      <c r="AO592" s="47">
        <v>389967816</v>
      </c>
      <c r="AP592" s="144"/>
      <c r="AQ592" s="144"/>
      <c r="AR592" s="47">
        <v>389967816</v>
      </c>
      <c r="AS592" s="144"/>
    </row>
    <row r="593" spans="1:45" ht="12.5">
      <c r="A593" s="4">
        <v>588</v>
      </c>
      <c r="B593" s="4" t="s">
        <v>604</v>
      </c>
      <c r="C593" s="4">
        <v>2001269768</v>
      </c>
      <c r="D593" s="4">
        <v>6854047175</v>
      </c>
      <c r="E593" s="147" t="s">
        <v>3600</v>
      </c>
      <c r="F593" s="47" t="s">
        <v>1783</v>
      </c>
      <c r="G593" s="47" t="s">
        <v>1784</v>
      </c>
      <c r="H593" s="68" t="s">
        <v>625</v>
      </c>
      <c r="I593" s="143">
        <v>39773</v>
      </c>
      <c r="J593" s="47" t="s">
        <v>982</v>
      </c>
      <c r="K593" s="47">
        <v>68208006170</v>
      </c>
      <c r="L593" s="144"/>
      <c r="M593" s="47" t="s">
        <v>2327</v>
      </c>
      <c r="N593" s="47" t="s">
        <v>2328</v>
      </c>
      <c r="O593" s="47" t="s">
        <v>1891</v>
      </c>
      <c r="P593" s="144"/>
      <c r="Q593" s="47" t="s">
        <v>2327</v>
      </c>
      <c r="R593" s="47" t="s">
        <v>2328</v>
      </c>
      <c r="S593" s="47" t="s">
        <v>1891</v>
      </c>
      <c r="T593" s="47" t="s">
        <v>1891</v>
      </c>
      <c r="U593" s="144"/>
      <c r="V593" s="144"/>
      <c r="W593" s="47" t="s">
        <v>1891</v>
      </c>
      <c r="X593" s="144"/>
      <c r="Y593" s="144"/>
      <c r="Z593" s="47">
        <v>68208006170</v>
      </c>
      <c r="AA593" s="149">
        <v>44986</v>
      </c>
      <c r="AB593" s="47" t="s">
        <v>2813</v>
      </c>
      <c r="AC593" s="47" t="s">
        <v>1892</v>
      </c>
      <c r="AD593" s="47" t="s">
        <v>2018</v>
      </c>
      <c r="AE593" s="144"/>
      <c r="AF593" s="4">
        <v>0</v>
      </c>
      <c r="AG593" s="4">
        <v>1</v>
      </c>
      <c r="AH593" s="4">
        <v>0</v>
      </c>
      <c r="AI593" s="47" t="s">
        <v>3601</v>
      </c>
      <c r="AJ593" s="47" t="s">
        <v>1934</v>
      </c>
      <c r="AK593" s="47">
        <v>1977</v>
      </c>
      <c r="AL593" s="47" t="s">
        <v>3602</v>
      </c>
      <c r="AM593" s="47" t="s">
        <v>1934</v>
      </c>
      <c r="AN593" s="47">
        <v>1972</v>
      </c>
      <c r="AO593" s="47">
        <v>366470015</v>
      </c>
      <c r="AP593" s="144"/>
      <c r="AQ593" s="144"/>
      <c r="AR593" s="144"/>
      <c r="AS593" s="144"/>
    </row>
    <row r="594" spans="1:45" ht="12.5">
      <c r="A594" s="4">
        <v>589</v>
      </c>
      <c r="B594" s="4" t="s">
        <v>604</v>
      </c>
      <c r="C594" s="4">
        <v>2001128276</v>
      </c>
      <c r="D594" s="4">
        <v>6834751661</v>
      </c>
      <c r="E594" s="147" t="s">
        <v>3603</v>
      </c>
      <c r="F594" s="47" t="s">
        <v>1236</v>
      </c>
      <c r="G594" s="47" t="s">
        <v>1785</v>
      </c>
      <c r="H594" s="68" t="s">
        <v>626</v>
      </c>
      <c r="I594" s="142">
        <v>39571</v>
      </c>
      <c r="J594" s="47" t="s">
        <v>977</v>
      </c>
      <c r="K594" s="47">
        <v>68308003633</v>
      </c>
      <c r="L594" s="144"/>
      <c r="M594" s="47" t="s">
        <v>2510</v>
      </c>
      <c r="N594" s="47" t="s">
        <v>2303</v>
      </c>
      <c r="O594" s="47" t="s">
        <v>1891</v>
      </c>
      <c r="P594" s="144"/>
      <c r="Q594" s="47" t="s">
        <v>2510</v>
      </c>
      <c r="R594" s="47" t="s">
        <v>2303</v>
      </c>
      <c r="S594" s="47" t="s">
        <v>1891</v>
      </c>
      <c r="T594" s="47" t="s">
        <v>1891</v>
      </c>
      <c r="U594" s="144"/>
      <c r="V594" s="144"/>
      <c r="W594" s="47" t="s">
        <v>1891</v>
      </c>
      <c r="X594" s="144"/>
      <c r="Y594" s="144"/>
      <c r="Z594" s="47">
        <v>68308003633</v>
      </c>
      <c r="AA594" s="149">
        <v>44825</v>
      </c>
      <c r="AB594" s="47" t="s">
        <v>2798</v>
      </c>
      <c r="AC594" s="47" t="s">
        <v>1892</v>
      </c>
      <c r="AD594" s="47" t="s">
        <v>1893</v>
      </c>
      <c r="AE594" s="144"/>
      <c r="AF594" s="4">
        <v>0</v>
      </c>
      <c r="AG594" s="4">
        <v>0</v>
      </c>
      <c r="AH594" s="4">
        <v>0</v>
      </c>
      <c r="AI594" s="47" t="s">
        <v>3604</v>
      </c>
      <c r="AJ594" s="47" t="s">
        <v>1934</v>
      </c>
      <c r="AK594" s="47">
        <v>1970</v>
      </c>
      <c r="AL594" s="47" t="s">
        <v>3605</v>
      </c>
      <c r="AM594" s="47" t="s">
        <v>1934</v>
      </c>
      <c r="AN594" s="47">
        <v>1975</v>
      </c>
      <c r="AO594" s="47">
        <v>337739614</v>
      </c>
      <c r="AP594" s="144"/>
      <c r="AQ594" s="144"/>
      <c r="AR594" s="144"/>
      <c r="AS594" s="144"/>
    </row>
    <row r="595" spans="1:45" ht="12.5">
      <c r="A595" s="4">
        <v>590</v>
      </c>
      <c r="B595" s="4" t="s">
        <v>604</v>
      </c>
      <c r="C595" s="4">
        <v>2001185127</v>
      </c>
      <c r="D595" s="4">
        <v>6828295881</v>
      </c>
      <c r="E595" s="147" t="s">
        <v>3606</v>
      </c>
      <c r="F595" s="47" t="s">
        <v>1786</v>
      </c>
      <c r="G595" s="47" t="s">
        <v>1787</v>
      </c>
      <c r="H595" s="68" t="s">
        <v>627</v>
      </c>
      <c r="I595" s="142">
        <v>39660</v>
      </c>
      <c r="J595" s="47" t="s">
        <v>977</v>
      </c>
      <c r="K595" s="47">
        <v>68308012691</v>
      </c>
      <c r="L595" s="144"/>
      <c r="M595" s="47" t="s">
        <v>1888</v>
      </c>
      <c r="N595" s="47" t="s">
        <v>2312</v>
      </c>
      <c r="O595" s="47" t="s">
        <v>1891</v>
      </c>
      <c r="P595" s="144"/>
      <c r="Q595" s="47" t="s">
        <v>1888</v>
      </c>
      <c r="R595" s="47" t="s">
        <v>2312</v>
      </c>
      <c r="S595" s="47" t="s">
        <v>1891</v>
      </c>
      <c r="T595" s="47" t="s">
        <v>1891</v>
      </c>
      <c r="U595" s="144"/>
      <c r="V595" s="144"/>
      <c r="W595" s="47" t="s">
        <v>1891</v>
      </c>
      <c r="X595" s="144"/>
      <c r="Y595" s="144"/>
      <c r="Z595" s="47">
        <v>68308012691</v>
      </c>
      <c r="AA595" s="149">
        <v>44979</v>
      </c>
      <c r="AB595" s="47" t="s">
        <v>3527</v>
      </c>
      <c r="AC595" s="47" t="s">
        <v>1232</v>
      </c>
      <c r="AD595" s="47" t="s">
        <v>1893</v>
      </c>
      <c r="AE595" s="144"/>
      <c r="AF595" s="4">
        <v>0</v>
      </c>
      <c r="AG595" s="4">
        <v>0</v>
      </c>
      <c r="AH595" s="4">
        <v>1</v>
      </c>
      <c r="AI595" s="47" t="s">
        <v>3607</v>
      </c>
      <c r="AJ595" s="47" t="s">
        <v>1934</v>
      </c>
      <c r="AK595" s="47">
        <v>1985</v>
      </c>
      <c r="AL595" s="47" t="s">
        <v>3608</v>
      </c>
      <c r="AM595" s="47" t="s">
        <v>1934</v>
      </c>
      <c r="AN595" s="47">
        <v>1989</v>
      </c>
      <c r="AO595" s="47">
        <v>336345471</v>
      </c>
      <c r="AP595" s="144"/>
      <c r="AQ595" s="144"/>
      <c r="AR595" s="144"/>
      <c r="AS595" s="144"/>
    </row>
    <row r="596" spans="1:45" ht="12.5">
      <c r="A596" s="4">
        <v>591</v>
      </c>
      <c r="B596" s="4" t="s">
        <v>604</v>
      </c>
      <c r="C596" s="4">
        <v>2001185160</v>
      </c>
      <c r="D596" s="4">
        <v>6878374801</v>
      </c>
      <c r="E596" s="147" t="s">
        <v>3609</v>
      </c>
      <c r="F596" s="47" t="s">
        <v>1788</v>
      </c>
      <c r="G596" s="47" t="s">
        <v>1030</v>
      </c>
      <c r="H596" s="68" t="s">
        <v>628</v>
      </c>
      <c r="I596" s="142">
        <v>39466</v>
      </c>
      <c r="J596" s="47" t="s">
        <v>977</v>
      </c>
      <c r="K596" s="47">
        <v>68308010778</v>
      </c>
      <c r="L596" s="144"/>
      <c r="M596" s="47" t="s">
        <v>3610</v>
      </c>
      <c r="N596" s="47" t="s">
        <v>2446</v>
      </c>
      <c r="O596" s="47" t="s">
        <v>1891</v>
      </c>
      <c r="P596" s="47" t="s">
        <v>3611</v>
      </c>
      <c r="Q596" s="144"/>
      <c r="R596" s="47" t="s">
        <v>2446</v>
      </c>
      <c r="S596" s="47" t="s">
        <v>1891</v>
      </c>
      <c r="T596" s="47" t="s">
        <v>1891</v>
      </c>
      <c r="U596" s="144"/>
      <c r="V596" s="144"/>
      <c r="W596" s="47" t="s">
        <v>1891</v>
      </c>
      <c r="X596" s="144"/>
      <c r="Y596" s="144"/>
      <c r="Z596" s="47">
        <v>68308010778</v>
      </c>
      <c r="AA596" s="149">
        <v>44777</v>
      </c>
      <c r="AB596" s="47" t="s">
        <v>3350</v>
      </c>
      <c r="AC596" s="47" t="s">
        <v>1892</v>
      </c>
      <c r="AD596" s="317" t="s">
        <v>2038</v>
      </c>
      <c r="AE596" s="318"/>
      <c r="AF596" s="4">
        <v>0</v>
      </c>
      <c r="AG596" s="4">
        <v>0</v>
      </c>
      <c r="AH596" s="4">
        <v>1</v>
      </c>
      <c r="AI596" s="47" t="s">
        <v>3612</v>
      </c>
      <c r="AJ596" s="47" t="s">
        <v>1934</v>
      </c>
      <c r="AK596" s="47">
        <v>1979</v>
      </c>
      <c r="AL596" s="47" t="s">
        <v>3613</v>
      </c>
      <c r="AM596" s="47" t="s">
        <v>1934</v>
      </c>
      <c r="AN596" s="47">
        <v>1979</v>
      </c>
      <c r="AO596" s="47">
        <v>964018205</v>
      </c>
      <c r="AP596" s="144"/>
      <c r="AQ596" s="144"/>
      <c r="AR596" s="144"/>
      <c r="AS596" s="144"/>
    </row>
    <row r="597" spans="1:45" ht="12.5">
      <c r="A597" s="4">
        <v>592</v>
      </c>
      <c r="B597" s="4" t="s">
        <v>604</v>
      </c>
      <c r="C597" s="4">
        <v>2001185170</v>
      </c>
      <c r="D597" s="4">
        <v>6878374804</v>
      </c>
      <c r="E597" s="147" t="s">
        <v>3614</v>
      </c>
      <c r="F597" s="47" t="s">
        <v>1789</v>
      </c>
      <c r="G597" s="47" t="s">
        <v>1179</v>
      </c>
      <c r="H597" s="68" t="s">
        <v>629</v>
      </c>
      <c r="I597" s="142">
        <v>39471</v>
      </c>
      <c r="J597" s="47" t="s">
        <v>977</v>
      </c>
      <c r="K597" s="47">
        <v>68308012554</v>
      </c>
      <c r="L597" s="144"/>
      <c r="M597" s="47" t="s">
        <v>1888</v>
      </c>
      <c r="N597" s="47" t="s">
        <v>2312</v>
      </c>
      <c r="O597" s="47" t="s">
        <v>1891</v>
      </c>
      <c r="P597" s="144"/>
      <c r="Q597" s="47" t="s">
        <v>1888</v>
      </c>
      <c r="R597" s="47" t="s">
        <v>2312</v>
      </c>
      <c r="S597" s="47" t="s">
        <v>1891</v>
      </c>
      <c r="T597" s="47" t="s">
        <v>1891</v>
      </c>
      <c r="U597" s="144"/>
      <c r="V597" s="144"/>
      <c r="W597" s="47" t="s">
        <v>1891</v>
      </c>
      <c r="X597" s="144"/>
      <c r="Y597" s="144"/>
      <c r="Z597" s="47">
        <v>68308012554</v>
      </c>
      <c r="AA597" s="149">
        <v>44777</v>
      </c>
      <c r="AB597" s="47" t="s">
        <v>2798</v>
      </c>
      <c r="AC597" s="47" t="s">
        <v>1232</v>
      </c>
      <c r="AD597" s="47" t="s">
        <v>2038</v>
      </c>
      <c r="AE597" s="47" t="s">
        <v>1958</v>
      </c>
      <c r="AF597" s="4">
        <v>0</v>
      </c>
      <c r="AG597" s="4">
        <v>0</v>
      </c>
      <c r="AH597" s="4">
        <v>1</v>
      </c>
      <c r="AI597" s="47" t="s">
        <v>3615</v>
      </c>
      <c r="AJ597" s="47" t="s">
        <v>1934</v>
      </c>
      <c r="AK597" s="47">
        <v>1984</v>
      </c>
      <c r="AL597" s="47" t="s">
        <v>3616</v>
      </c>
      <c r="AM597" s="47" t="s">
        <v>1934</v>
      </c>
      <c r="AN597" s="47">
        <v>1985</v>
      </c>
      <c r="AO597" s="47">
        <v>365853726</v>
      </c>
      <c r="AP597" s="144"/>
      <c r="AQ597" s="47">
        <v>868211631</v>
      </c>
      <c r="AR597" s="47">
        <v>365853726</v>
      </c>
      <c r="AS597" s="144"/>
    </row>
    <row r="598" spans="1:45" ht="12.5">
      <c r="A598" s="4">
        <v>593</v>
      </c>
      <c r="B598" s="4" t="s">
        <v>604</v>
      </c>
      <c r="C598" s="4">
        <v>2001223992</v>
      </c>
      <c r="D598" s="4">
        <v>6839443768</v>
      </c>
      <c r="E598" s="147" t="s">
        <v>3617</v>
      </c>
      <c r="F598" s="47" t="s">
        <v>1790</v>
      </c>
      <c r="G598" s="47" t="s">
        <v>1183</v>
      </c>
      <c r="H598" s="68" t="s">
        <v>630</v>
      </c>
      <c r="I598" s="142">
        <v>39577</v>
      </c>
      <c r="J598" s="47" t="s">
        <v>977</v>
      </c>
      <c r="K598" s="47">
        <v>68308012962</v>
      </c>
      <c r="L598" s="47" t="s">
        <v>2264</v>
      </c>
      <c r="M598" s="144"/>
      <c r="N598" s="47" t="s">
        <v>1890</v>
      </c>
      <c r="O598" s="47" t="s">
        <v>1891</v>
      </c>
      <c r="P598" s="47" t="s">
        <v>2264</v>
      </c>
      <c r="Q598" s="144"/>
      <c r="R598" s="47" t="s">
        <v>1890</v>
      </c>
      <c r="S598" s="47" t="s">
        <v>1891</v>
      </c>
      <c r="T598" s="47" t="s">
        <v>1891</v>
      </c>
      <c r="U598" s="144"/>
      <c r="V598" s="144"/>
      <c r="W598" s="317" t="s">
        <v>3618</v>
      </c>
      <c r="X598" s="318"/>
      <c r="Y598" s="144"/>
      <c r="Z598" s="47">
        <v>68308012962</v>
      </c>
      <c r="AA598" s="149">
        <v>44792</v>
      </c>
      <c r="AB598" s="47" t="s">
        <v>2798</v>
      </c>
      <c r="AC598" s="47" t="s">
        <v>2043</v>
      </c>
      <c r="AD598" s="47" t="s">
        <v>1893</v>
      </c>
      <c r="AE598" s="47" t="s">
        <v>3619</v>
      </c>
      <c r="AF598" s="4">
        <v>0</v>
      </c>
      <c r="AG598" s="4">
        <v>0</v>
      </c>
      <c r="AH598" s="4">
        <v>1</v>
      </c>
      <c r="AI598" s="47" t="s">
        <v>3620</v>
      </c>
      <c r="AJ598" s="47" t="s">
        <v>1939</v>
      </c>
      <c r="AK598" s="47">
        <v>1975</v>
      </c>
      <c r="AL598" s="47" t="s">
        <v>3621</v>
      </c>
      <c r="AM598" s="47" t="s">
        <v>1939</v>
      </c>
      <c r="AN598" s="47">
        <v>1982</v>
      </c>
      <c r="AO598" s="47">
        <v>839420268</v>
      </c>
      <c r="AP598" s="144"/>
      <c r="AQ598" s="144"/>
      <c r="AR598" s="47">
        <v>839420268</v>
      </c>
      <c r="AS598" s="144"/>
    </row>
    <row r="599" spans="1:45" ht="12.5">
      <c r="A599" s="4">
        <v>594</v>
      </c>
      <c r="B599" s="4" t="s">
        <v>604</v>
      </c>
      <c r="C599" s="4">
        <v>2001224026</v>
      </c>
      <c r="D599" s="4">
        <v>6839485081</v>
      </c>
      <c r="E599" s="147" t="s">
        <v>3622</v>
      </c>
      <c r="F599" s="47" t="s">
        <v>1791</v>
      </c>
      <c r="G599" s="47" t="s">
        <v>1792</v>
      </c>
      <c r="H599" s="68" t="s">
        <v>631</v>
      </c>
      <c r="I599" s="142">
        <v>39574</v>
      </c>
      <c r="J599" s="47" t="s">
        <v>982</v>
      </c>
      <c r="K599" s="47">
        <v>68208006960</v>
      </c>
      <c r="L599" s="47" t="s">
        <v>1896</v>
      </c>
      <c r="M599" s="144"/>
      <c r="N599" s="47" t="s">
        <v>1897</v>
      </c>
      <c r="O599" s="47" t="s">
        <v>1891</v>
      </c>
      <c r="P599" s="47" t="s">
        <v>1896</v>
      </c>
      <c r="Q599" s="144"/>
      <c r="R599" s="47" t="s">
        <v>1897</v>
      </c>
      <c r="S599" s="47" t="s">
        <v>1891</v>
      </c>
      <c r="T599" s="47" t="s">
        <v>1891</v>
      </c>
      <c r="U599" s="144"/>
      <c r="V599" s="144"/>
      <c r="W599" s="144"/>
      <c r="X599" s="144"/>
      <c r="Y599" s="47" t="s">
        <v>1891</v>
      </c>
      <c r="Z599" s="47">
        <v>68208006960</v>
      </c>
      <c r="AA599" s="144"/>
      <c r="AB599" s="47" t="s">
        <v>2798</v>
      </c>
      <c r="AC599" s="47" t="s">
        <v>1232</v>
      </c>
      <c r="AD599" s="47" t="s">
        <v>2018</v>
      </c>
      <c r="AE599" s="144"/>
      <c r="AF599" s="4">
        <v>0</v>
      </c>
      <c r="AG599" s="4">
        <v>0</v>
      </c>
      <c r="AH599" s="4">
        <v>1</v>
      </c>
      <c r="AI599" s="47" t="s">
        <v>3623</v>
      </c>
      <c r="AJ599" s="47" t="s">
        <v>1939</v>
      </c>
      <c r="AK599" s="47">
        <v>1980</v>
      </c>
      <c r="AL599" s="47" t="s">
        <v>3624</v>
      </c>
      <c r="AM599" s="47" t="s">
        <v>1939</v>
      </c>
      <c r="AN599" s="47">
        <v>1982</v>
      </c>
      <c r="AO599" s="47">
        <v>985087984</v>
      </c>
      <c r="AP599" s="144"/>
      <c r="AQ599" s="47">
        <v>985087984</v>
      </c>
      <c r="AR599" s="144"/>
      <c r="AS599" s="144"/>
    </row>
    <row r="600" spans="1:45" ht="12.5">
      <c r="A600" s="4">
        <v>595</v>
      </c>
      <c r="B600" s="4" t="s">
        <v>632</v>
      </c>
      <c r="C600" s="4">
        <v>2001128251</v>
      </c>
      <c r="D600" s="4">
        <v>6802153273</v>
      </c>
      <c r="E600" s="147" t="s">
        <v>3625</v>
      </c>
      <c r="F600" s="47" t="s">
        <v>1793</v>
      </c>
      <c r="G600" s="47" t="s">
        <v>1794</v>
      </c>
      <c r="H600" s="68" t="s">
        <v>633</v>
      </c>
      <c r="I600" s="142">
        <v>39724</v>
      </c>
      <c r="J600" s="47" t="s">
        <v>977</v>
      </c>
      <c r="K600" s="47">
        <v>68308003370</v>
      </c>
      <c r="L600" s="47" t="s">
        <v>1901</v>
      </c>
      <c r="M600" s="144"/>
      <c r="N600" s="47" t="s">
        <v>2355</v>
      </c>
      <c r="O600" s="47" t="s">
        <v>1891</v>
      </c>
      <c r="P600" s="47" t="s">
        <v>1901</v>
      </c>
      <c r="Q600" s="144"/>
      <c r="R600" s="47" t="s">
        <v>2355</v>
      </c>
      <c r="S600" s="47" t="s">
        <v>1891</v>
      </c>
      <c r="T600" s="47" t="s">
        <v>1891</v>
      </c>
      <c r="U600" s="144"/>
      <c r="V600" s="144"/>
      <c r="W600" s="47" t="s">
        <v>1891</v>
      </c>
      <c r="X600" s="144"/>
      <c r="Y600" s="144"/>
      <c r="Z600" s="47">
        <v>68308003370</v>
      </c>
      <c r="AA600" s="149">
        <v>44965</v>
      </c>
      <c r="AB600" s="47" t="s">
        <v>2798</v>
      </c>
      <c r="AC600" s="47" t="s">
        <v>2356</v>
      </c>
      <c r="AD600" s="47" t="s">
        <v>1893</v>
      </c>
      <c r="AE600" s="144"/>
      <c r="AF600" s="4">
        <v>0</v>
      </c>
      <c r="AG600" s="4">
        <v>1</v>
      </c>
      <c r="AH600" s="4">
        <v>0</v>
      </c>
      <c r="AI600" s="47" t="s">
        <v>3626</v>
      </c>
      <c r="AJ600" s="47" t="s">
        <v>1939</v>
      </c>
      <c r="AK600" s="47">
        <v>1983</v>
      </c>
      <c r="AL600" s="47" t="s">
        <v>3627</v>
      </c>
      <c r="AM600" s="47" t="s">
        <v>1948</v>
      </c>
      <c r="AN600" s="47">
        <v>1981</v>
      </c>
      <c r="AO600" s="47">
        <v>355416582</v>
      </c>
      <c r="AP600" s="47" t="s">
        <v>3628</v>
      </c>
      <c r="AQ600" s="47">
        <v>355416582</v>
      </c>
      <c r="AR600" s="47">
        <v>979230491</v>
      </c>
      <c r="AS600" s="144"/>
    </row>
    <row r="601" spans="1:45" ht="12.5">
      <c r="A601" s="4">
        <v>596</v>
      </c>
      <c r="B601" s="4" t="s">
        <v>632</v>
      </c>
      <c r="C601" s="4">
        <v>2001224020</v>
      </c>
      <c r="D601" s="4">
        <v>6839450335</v>
      </c>
      <c r="E601" s="147" t="s">
        <v>3629</v>
      </c>
      <c r="F601" s="47" t="s">
        <v>1795</v>
      </c>
      <c r="G601" s="47" t="s">
        <v>1796</v>
      </c>
      <c r="H601" s="68" t="s">
        <v>634</v>
      </c>
      <c r="I601" s="142">
        <v>39634</v>
      </c>
      <c r="J601" s="47" t="s">
        <v>977</v>
      </c>
      <c r="K601" s="47">
        <v>68307012456</v>
      </c>
      <c r="L601" s="47" t="s">
        <v>1901</v>
      </c>
      <c r="M601" s="144"/>
      <c r="N601" s="47" t="s">
        <v>1890</v>
      </c>
      <c r="O601" s="47" t="s">
        <v>1891</v>
      </c>
      <c r="P601" s="47" t="s">
        <v>1901</v>
      </c>
      <c r="Q601" s="144"/>
      <c r="R601" s="47" t="s">
        <v>1890</v>
      </c>
      <c r="S601" s="47" t="s">
        <v>1891</v>
      </c>
      <c r="T601" s="47" t="s">
        <v>1891</v>
      </c>
      <c r="U601" s="144"/>
      <c r="V601" s="144"/>
      <c r="W601" s="47" t="s">
        <v>3630</v>
      </c>
      <c r="X601" s="144"/>
      <c r="Y601" s="144"/>
      <c r="Z601" s="47">
        <v>68307012456</v>
      </c>
      <c r="AA601" s="144"/>
      <c r="AB601" s="47" t="s">
        <v>2798</v>
      </c>
      <c r="AC601" s="47" t="s">
        <v>1232</v>
      </c>
      <c r="AD601" s="317" t="s">
        <v>2025</v>
      </c>
      <c r="AE601" s="318"/>
      <c r="AF601" s="4">
        <v>0</v>
      </c>
      <c r="AG601" s="4">
        <v>0</v>
      </c>
      <c r="AH601" s="4">
        <v>1</v>
      </c>
      <c r="AI601" s="47" t="s">
        <v>3631</v>
      </c>
      <c r="AJ601" s="47" t="s">
        <v>1939</v>
      </c>
      <c r="AK601" s="47">
        <v>1984</v>
      </c>
      <c r="AL601" s="47" t="s">
        <v>3632</v>
      </c>
      <c r="AM601" s="47" t="s">
        <v>1939</v>
      </c>
      <c r="AN601" s="47">
        <v>1981</v>
      </c>
      <c r="AO601" s="47">
        <v>367220002</v>
      </c>
      <c r="AP601" s="144"/>
      <c r="AQ601" s="47">
        <v>374633590</v>
      </c>
      <c r="AR601" s="144"/>
      <c r="AS601" s="144"/>
    </row>
    <row r="602" spans="1:45" ht="12.5">
      <c r="A602" s="4">
        <v>597</v>
      </c>
      <c r="B602" s="4" t="s">
        <v>632</v>
      </c>
      <c r="C602" s="4">
        <v>2001269751</v>
      </c>
      <c r="D602" s="4">
        <v>6853976560</v>
      </c>
      <c r="E602" s="147" t="s">
        <v>3633</v>
      </c>
      <c r="F602" s="47" t="s">
        <v>1755</v>
      </c>
      <c r="G602" s="47" t="s">
        <v>1459</v>
      </c>
      <c r="H602" s="68" t="s">
        <v>635</v>
      </c>
      <c r="I602" s="142">
        <v>39722</v>
      </c>
      <c r="J602" s="47" t="s">
        <v>977</v>
      </c>
      <c r="K602" s="47">
        <v>68308007881</v>
      </c>
      <c r="L602" s="47" t="s">
        <v>3634</v>
      </c>
      <c r="M602" s="144"/>
      <c r="N602" s="144"/>
      <c r="O602" s="47" t="s">
        <v>1891</v>
      </c>
      <c r="P602" s="47" t="s">
        <v>3634</v>
      </c>
      <c r="Q602" s="144"/>
      <c r="R602" s="144"/>
      <c r="S602" s="47" t="s">
        <v>1891</v>
      </c>
      <c r="T602" s="47" t="s">
        <v>1891</v>
      </c>
      <c r="U602" s="144"/>
      <c r="V602" s="144"/>
      <c r="W602" s="47" t="s">
        <v>1891</v>
      </c>
      <c r="X602" s="144"/>
      <c r="Y602" s="144"/>
      <c r="Z602" s="47">
        <v>68308007881</v>
      </c>
      <c r="AA602" s="149">
        <v>45072</v>
      </c>
      <c r="AB602" s="47" t="s">
        <v>3635</v>
      </c>
      <c r="AC602" s="47" t="s">
        <v>1892</v>
      </c>
      <c r="AD602" s="317" t="s">
        <v>2025</v>
      </c>
      <c r="AE602" s="318"/>
      <c r="AF602" s="4">
        <v>0</v>
      </c>
      <c r="AG602" s="4">
        <v>1</v>
      </c>
      <c r="AH602" s="4">
        <v>0</v>
      </c>
      <c r="AI602" s="47" t="s">
        <v>3636</v>
      </c>
      <c r="AJ602" s="47" t="s">
        <v>1939</v>
      </c>
      <c r="AK602" s="47">
        <v>1979</v>
      </c>
      <c r="AL602" s="47" t="s">
        <v>3637</v>
      </c>
      <c r="AM602" s="47" t="s">
        <v>1939</v>
      </c>
      <c r="AN602" s="47">
        <v>1985</v>
      </c>
      <c r="AO602" s="47">
        <v>367476207</v>
      </c>
      <c r="AP602" s="47" t="s">
        <v>3638</v>
      </c>
      <c r="AQ602" s="47">
        <v>327341455</v>
      </c>
      <c r="AR602" s="47">
        <v>367476207</v>
      </c>
      <c r="AS602" s="144"/>
    </row>
    <row r="603" spans="1:45" ht="12.5">
      <c r="A603" s="4">
        <v>598</v>
      </c>
      <c r="B603" s="4" t="s">
        <v>632</v>
      </c>
      <c r="C603" s="4">
        <v>2001128224</v>
      </c>
      <c r="D603" s="4">
        <v>6878259245</v>
      </c>
      <c r="E603" s="147" t="s">
        <v>3639</v>
      </c>
      <c r="F603" s="47" t="s">
        <v>1797</v>
      </c>
      <c r="G603" s="47" t="s">
        <v>1459</v>
      </c>
      <c r="H603" s="68" t="s">
        <v>636</v>
      </c>
      <c r="I603" s="142">
        <v>39576</v>
      </c>
      <c r="J603" s="47" t="s">
        <v>977</v>
      </c>
      <c r="K603" s="47">
        <v>68308011467</v>
      </c>
      <c r="L603" s="47" t="s">
        <v>1899</v>
      </c>
      <c r="M603" s="144"/>
      <c r="N603" s="47" t="s">
        <v>2355</v>
      </c>
      <c r="O603" s="47" t="s">
        <v>1891</v>
      </c>
      <c r="P603" s="47" t="s">
        <v>1899</v>
      </c>
      <c r="Q603" s="144"/>
      <c r="R603" s="47" t="s">
        <v>2355</v>
      </c>
      <c r="S603" s="47" t="s">
        <v>1891</v>
      </c>
      <c r="T603" s="47" t="s">
        <v>1891</v>
      </c>
      <c r="U603" s="144"/>
      <c r="V603" s="144"/>
      <c r="W603" s="47" t="s">
        <v>1891</v>
      </c>
      <c r="X603" s="144"/>
      <c r="Y603" s="144"/>
      <c r="Z603" s="47">
        <v>68308011467</v>
      </c>
      <c r="AA603" s="149">
        <v>44791</v>
      </c>
      <c r="AB603" s="47" t="s">
        <v>3640</v>
      </c>
      <c r="AC603" s="47" t="s">
        <v>1892</v>
      </c>
      <c r="AD603" s="47" t="s">
        <v>1893</v>
      </c>
      <c r="AE603" s="144"/>
      <c r="AF603" s="4">
        <v>0</v>
      </c>
      <c r="AG603" s="4">
        <v>0</v>
      </c>
      <c r="AH603" s="4">
        <v>1</v>
      </c>
      <c r="AI603" s="47" t="s">
        <v>3641</v>
      </c>
      <c r="AJ603" s="47" t="s">
        <v>1939</v>
      </c>
      <c r="AK603" s="144"/>
      <c r="AL603" s="47" t="s">
        <v>3642</v>
      </c>
      <c r="AM603" s="47" t="s">
        <v>1939</v>
      </c>
      <c r="AN603" s="47">
        <v>1976</v>
      </c>
      <c r="AO603" s="47">
        <v>399973120</v>
      </c>
      <c r="AP603" s="144"/>
      <c r="AQ603" s="144"/>
      <c r="AR603" s="47">
        <v>326837935</v>
      </c>
      <c r="AS603" s="144"/>
    </row>
    <row r="604" spans="1:45" ht="12.5">
      <c r="A604" s="4">
        <v>599</v>
      </c>
      <c r="B604" s="4" t="s">
        <v>632</v>
      </c>
      <c r="C604" s="4">
        <v>2001269814</v>
      </c>
      <c r="D604" s="4">
        <v>6801983115</v>
      </c>
      <c r="E604" s="147" t="s">
        <v>3643</v>
      </c>
      <c r="F604" s="47" t="s">
        <v>1798</v>
      </c>
      <c r="G604" s="47" t="s">
        <v>1459</v>
      </c>
      <c r="H604" s="68" t="s">
        <v>637</v>
      </c>
      <c r="I604" s="142">
        <v>39592</v>
      </c>
      <c r="J604" s="47" t="s">
        <v>977</v>
      </c>
      <c r="K604" s="47">
        <v>68308013755</v>
      </c>
      <c r="L604" s="317" t="s">
        <v>2327</v>
      </c>
      <c r="M604" s="318"/>
      <c r="N604" s="47" t="s">
        <v>2328</v>
      </c>
      <c r="O604" s="47" t="s">
        <v>1891</v>
      </c>
      <c r="P604" s="317" t="s">
        <v>2327</v>
      </c>
      <c r="Q604" s="318"/>
      <c r="R604" s="47" t="s">
        <v>2328</v>
      </c>
      <c r="S604" s="47" t="s">
        <v>1891</v>
      </c>
      <c r="T604" s="47" t="s">
        <v>1891</v>
      </c>
      <c r="U604" s="144"/>
      <c r="V604" s="144"/>
      <c r="W604" s="47" t="s">
        <v>1891</v>
      </c>
      <c r="X604" s="144"/>
      <c r="Y604" s="144"/>
      <c r="Z604" s="47">
        <v>68308013755</v>
      </c>
      <c r="AA604" s="150">
        <v>44895</v>
      </c>
      <c r="AB604" s="47" t="s">
        <v>2798</v>
      </c>
      <c r="AC604" s="47" t="s">
        <v>3644</v>
      </c>
      <c r="AD604" s="47" t="s">
        <v>2018</v>
      </c>
      <c r="AE604" s="144"/>
      <c r="AF604" s="4">
        <v>0</v>
      </c>
      <c r="AG604" s="4">
        <v>1</v>
      </c>
      <c r="AH604" s="4">
        <v>1</v>
      </c>
      <c r="AI604" s="47" t="s">
        <v>3645</v>
      </c>
      <c r="AJ604" s="47" t="s">
        <v>1939</v>
      </c>
      <c r="AK604" s="47">
        <v>1968</v>
      </c>
      <c r="AL604" s="47" t="s">
        <v>3646</v>
      </c>
      <c r="AM604" s="47" t="s">
        <v>1939</v>
      </c>
      <c r="AN604" s="47">
        <v>1972</v>
      </c>
      <c r="AO604" s="47">
        <v>388875105</v>
      </c>
      <c r="AP604" s="144"/>
      <c r="AQ604" s="47">
        <v>378980891</v>
      </c>
      <c r="AR604" s="144"/>
      <c r="AS604" s="144"/>
    </row>
    <row r="605" spans="1:45" ht="12.5">
      <c r="A605" s="4">
        <v>600</v>
      </c>
      <c r="B605" s="4" t="s">
        <v>632</v>
      </c>
      <c r="C605" s="4">
        <v>2001223972</v>
      </c>
      <c r="D605" s="4">
        <v>6839255348</v>
      </c>
      <c r="E605" s="147" t="s">
        <v>3647</v>
      </c>
      <c r="F605" s="47" t="s">
        <v>1111</v>
      </c>
      <c r="G605" s="47" t="s">
        <v>1382</v>
      </c>
      <c r="H605" s="68" t="s">
        <v>638</v>
      </c>
      <c r="I605" s="143">
        <v>39813</v>
      </c>
      <c r="J605" s="47" t="s">
        <v>982</v>
      </c>
      <c r="K605" s="47">
        <v>68208003600</v>
      </c>
      <c r="L605" s="47" t="s">
        <v>3544</v>
      </c>
      <c r="M605" s="144"/>
      <c r="N605" s="47" t="s">
        <v>1890</v>
      </c>
      <c r="O605" s="47" t="s">
        <v>1891</v>
      </c>
      <c r="P605" s="47" t="s">
        <v>3544</v>
      </c>
      <c r="Q605" s="144"/>
      <c r="R605" s="47" t="s">
        <v>1890</v>
      </c>
      <c r="S605" s="47" t="s">
        <v>1891</v>
      </c>
      <c r="T605" s="47" t="s">
        <v>1891</v>
      </c>
      <c r="U605" s="144"/>
      <c r="V605" s="144"/>
      <c r="W605" s="47" t="s">
        <v>1891</v>
      </c>
      <c r="X605" s="144"/>
      <c r="Y605" s="144"/>
      <c r="Z605" s="47">
        <v>68208003600</v>
      </c>
      <c r="AA605" s="144"/>
      <c r="AB605" s="47" t="s">
        <v>2798</v>
      </c>
      <c r="AC605" s="47" t="s">
        <v>1232</v>
      </c>
      <c r="AD605" s="47" t="s">
        <v>2018</v>
      </c>
      <c r="AE605" s="144"/>
      <c r="AF605" s="4">
        <v>0</v>
      </c>
      <c r="AG605" s="4">
        <v>0</v>
      </c>
      <c r="AH605" s="4">
        <v>1</v>
      </c>
      <c r="AI605" s="47" t="s">
        <v>3648</v>
      </c>
      <c r="AJ605" s="47" t="s">
        <v>1939</v>
      </c>
      <c r="AK605" s="47">
        <v>1986</v>
      </c>
      <c r="AL605" s="47" t="s">
        <v>3649</v>
      </c>
      <c r="AM605" s="47" t="s">
        <v>1939</v>
      </c>
      <c r="AN605" s="47">
        <v>1986</v>
      </c>
      <c r="AO605" s="47">
        <v>392690830</v>
      </c>
      <c r="AP605" s="144"/>
      <c r="AQ605" s="47">
        <v>971874955</v>
      </c>
      <c r="AR605" s="47">
        <v>868139362</v>
      </c>
      <c r="AS605" s="144"/>
    </row>
    <row r="606" spans="1:45" ht="12.5">
      <c r="A606" s="4">
        <v>601</v>
      </c>
      <c r="B606" s="4" t="s">
        <v>632</v>
      </c>
      <c r="C606" s="4">
        <v>2001224022</v>
      </c>
      <c r="D606" s="4">
        <v>6839451186</v>
      </c>
      <c r="E606" s="147" t="s">
        <v>3650</v>
      </c>
      <c r="F606" s="47" t="s">
        <v>1799</v>
      </c>
      <c r="G606" s="47" t="s">
        <v>1800</v>
      </c>
      <c r="H606" s="68" t="s">
        <v>639</v>
      </c>
      <c r="I606" s="142">
        <v>39573</v>
      </c>
      <c r="J606" s="47" t="s">
        <v>977</v>
      </c>
      <c r="K606" s="47">
        <v>68308012930</v>
      </c>
      <c r="L606" s="47" t="s">
        <v>1888</v>
      </c>
      <c r="M606" s="144"/>
      <c r="N606" s="47" t="s">
        <v>1890</v>
      </c>
      <c r="O606" s="47" t="s">
        <v>1891</v>
      </c>
      <c r="P606" s="47" t="s">
        <v>1888</v>
      </c>
      <c r="Q606" s="144"/>
      <c r="R606" s="47" t="s">
        <v>1890</v>
      </c>
      <c r="S606" s="47" t="s">
        <v>1891</v>
      </c>
      <c r="T606" s="47" t="s">
        <v>1891</v>
      </c>
      <c r="U606" s="144"/>
      <c r="V606" s="144"/>
      <c r="W606" s="47" t="s">
        <v>1891</v>
      </c>
      <c r="X606" s="144"/>
      <c r="Y606" s="144"/>
      <c r="Z606" s="47">
        <v>68308012930</v>
      </c>
      <c r="AA606" s="144"/>
      <c r="AB606" s="47" t="s">
        <v>2798</v>
      </c>
      <c r="AC606" s="47" t="s">
        <v>1232</v>
      </c>
      <c r="AD606" s="317" t="s">
        <v>2025</v>
      </c>
      <c r="AE606" s="318"/>
      <c r="AF606" s="4">
        <v>0</v>
      </c>
      <c r="AG606" s="4">
        <v>0</v>
      </c>
      <c r="AH606" s="4">
        <v>1</v>
      </c>
      <c r="AI606" s="47" t="s">
        <v>3651</v>
      </c>
      <c r="AJ606" s="47" t="s">
        <v>1939</v>
      </c>
      <c r="AK606" s="47">
        <v>1974</v>
      </c>
      <c r="AL606" s="47" t="s">
        <v>3652</v>
      </c>
      <c r="AM606" s="47" t="s">
        <v>1939</v>
      </c>
      <c r="AN606" s="47">
        <v>1974</v>
      </c>
      <c r="AO606" s="47">
        <v>867726972</v>
      </c>
      <c r="AP606" s="144"/>
      <c r="AQ606" s="47">
        <v>387424452</v>
      </c>
      <c r="AR606" s="47">
        <v>867726972</v>
      </c>
      <c r="AS606" s="144"/>
    </row>
    <row r="607" spans="1:45" ht="12.5">
      <c r="A607" s="4">
        <v>602</v>
      </c>
      <c r="B607" s="4" t="s">
        <v>632</v>
      </c>
      <c r="C607" s="4">
        <v>2001242521</v>
      </c>
      <c r="D607" s="4">
        <v>6839527460</v>
      </c>
      <c r="E607" s="147" t="s">
        <v>3653</v>
      </c>
      <c r="F607" s="47" t="s">
        <v>1801</v>
      </c>
      <c r="G607" s="47" t="s">
        <v>1802</v>
      </c>
      <c r="H607" s="68" t="s">
        <v>640</v>
      </c>
      <c r="I607" s="142">
        <v>39627</v>
      </c>
      <c r="J607" s="47" t="s">
        <v>977</v>
      </c>
      <c r="K607" s="47">
        <v>68308006380</v>
      </c>
      <c r="L607" s="47" t="s">
        <v>3654</v>
      </c>
      <c r="M607" s="144"/>
      <c r="N607" s="47" t="s">
        <v>2398</v>
      </c>
      <c r="O607" s="47" t="s">
        <v>1891</v>
      </c>
      <c r="P607" s="47" t="s">
        <v>3654</v>
      </c>
      <c r="Q607" s="144"/>
      <c r="R607" s="47" t="s">
        <v>2398</v>
      </c>
      <c r="S607" s="47" t="s">
        <v>1891</v>
      </c>
      <c r="T607" s="47" t="s">
        <v>1891</v>
      </c>
      <c r="U607" s="144"/>
      <c r="V607" s="144"/>
      <c r="W607" s="47" t="s">
        <v>1891</v>
      </c>
      <c r="X607" s="144"/>
      <c r="Y607" s="144"/>
      <c r="Z607" s="47">
        <v>68308006380</v>
      </c>
      <c r="AA607" s="149">
        <v>44798</v>
      </c>
      <c r="AB607" s="47" t="s">
        <v>2798</v>
      </c>
      <c r="AC607" s="47" t="s">
        <v>1232</v>
      </c>
      <c r="AD607" s="47" t="s">
        <v>2018</v>
      </c>
      <c r="AE607" s="144"/>
      <c r="AF607" s="4">
        <v>0</v>
      </c>
      <c r="AG607" s="4">
        <v>0</v>
      </c>
      <c r="AH607" s="4">
        <v>1</v>
      </c>
      <c r="AI607" s="47" t="s">
        <v>3655</v>
      </c>
      <c r="AJ607" s="47" t="s">
        <v>1939</v>
      </c>
      <c r="AK607" s="47">
        <v>1983</v>
      </c>
      <c r="AL607" s="47" t="s">
        <v>3656</v>
      </c>
      <c r="AM607" s="47" t="s">
        <v>1939</v>
      </c>
      <c r="AN607" s="47">
        <v>1983</v>
      </c>
      <c r="AO607" s="47">
        <v>346604782</v>
      </c>
      <c r="AP607" s="144"/>
      <c r="AQ607" s="47">
        <v>344463826</v>
      </c>
      <c r="AR607" s="47">
        <v>374284764</v>
      </c>
      <c r="AS607" s="144"/>
    </row>
    <row r="608" spans="1:45" ht="12.5">
      <c r="A608" s="4">
        <v>603</v>
      </c>
      <c r="B608" s="4" t="s">
        <v>632</v>
      </c>
      <c r="C608" s="4">
        <v>2001269753</v>
      </c>
      <c r="D608" s="4">
        <v>6853976562</v>
      </c>
      <c r="E608" s="147" t="s">
        <v>3657</v>
      </c>
      <c r="F608" s="47" t="s">
        <v>1803</v>
      </c>
      <c r="G608" s="47" t="s">
        <v>1499</v>
      </c>
      <c r="H608" s="68" t="s">
        <v>641</v>
      </c>
      <c r="I608" s="142">
        <v>39719</v>
      </c>
      <c r="J608" s="47" t="s">
        <v>977</v>
      </c>
      <c r="K608" s="47">
        <v>68308001145</v>
      </c>
      <c r="L608" s="47" t="s">
        <v>2595</v>
      </c>
      <c r="M608" s="144"/>
      <c r="N608" s="47" t="s">
        <v>2328</v>
      </c>
      <c r="O608" s="47" t="s">
        <v>1891</v>
      </c>
      <c r="P608" s="47" t="s">
        <v>2595</v>
      </c>
      <c r="Q608" s="144"/>
      <c r="R608" s="47" t="s">
        <v>2328</v>
      </c>
      <c r="S608" s="47" t="s">
        <v>1891</v>
      </c>
      <c r="T608" s="47" t="s">
        <v>1891</v>
      </c>
      <c r="U608" s="144"/>
      <c r="V608" s="144"/>
      <c r="W608" s="47" t="s">
        <v>1891</v>
      </c>
      <c r="X608" s="144"/>
      <c r="Y608" s="144"/>
      <c r="Z608" s="47">
        <v>68308001145</v>
      </c>
      <c r="AA608" s="149">
        <v>45012</v>
      </c>
      <c r="AB608" s="47" t="s">
        <v>3658</v>
      </c>
      <c r="AC608" s="47" t="s">
        <v>2410</v>
      </c>
      <c r="AD608" s="47" t="s">
        <v>2018</v>
      </c>
      <c r="AE608" s="144"/>
      <c r="AF608" s="4">
        <v>0</v>
      </c>
      <c r="AG608" s="4">
        <v>1</v>
      </c>
      <c r="AH608" s="4">
        <v>0</v>
      </c>
      <c r="AI608" s="47" t="s">
        <v>3659</v>
      </c>
      <c r="AJ608" s="47" t="s">
        <v>1939</v>
      </c>
      <c r="AK608" s="47">
        <v>1981</v>
      </c>
      <c r="AL608" s="47" t="s">
        <v>3660</v>
      </c>
      <c r="AM608" s="47" t="s">
        <v>1939</v>
      </c>
      <c r="AN608" s="47">
        <v>1987</v>
      </c>
      <c r="AO608" s="47">
        <v>984431145</v>
      </c>
      <c r="AP608" s="144"/>
      <c r="AQ608" s="144"/>
      <c r="AR608" s="144"/>
      <c r="AS608" s="144"/>
    </row>
    <row r="609" spans="1:45" ht="12.5">
      <c r="A609" s="4">
        <v>604</v>
      </c>
      <c r="B609" s="4" t="s">
        <v>632</v>
      </c>
      <c r="C609" s="4">
        <v>2001223974</v>
      </c>
      <c r="D609" s="4">
        <v>6858042200</v>
      </c>
      <c r="E609" s="147" t="s">
        <v>3661</v>
      </c>
      <c r="F609" s="47" t="s">
        <v>1350</v>
      </c>
      <c r="G609" s="47" t="s">
        <v>1385</v>
      </c>
      <c r="H609" s="68" t="s">
        <v>642</v>
      </c>
      <c r="I609" s="142">
        <v>39636</v>
      </c>
      <c r="J609" s="47" t="s">
        <v>977</v>
      </c>
      <c r="K609" s="47">
        <v>68308002993</v>
      </c>
      <c r="L609" s="47" t="s">
        <v>3544</v>
      </c>
      <c r="M609" s="144"/>
      <c r="N609" s="47" t="s">
        <v>1890</v>
      </c>
      <c r="O609" s="47" t="s">
        <v>1891</v>
      </c>
      <c r="P609" s="47" t="s">
        <v>3544</v>
      </c>
      <c r="Q609" s="144"/>
      <c r="R609" s="47" t="s">
        <v>1890</v>
      </c>
      <c r="S609" s="47" t="s">
        <v>1891</v>
      </c>
      <c r="T609" s="47" t="s">
        <v>1891</v>
      </c>
      <c r="U609" s="144"/>
      <c r="V609" s="144"/>
      <c r="W609" s="47" t="s">
        <v>1891</v>
      </c>
      <c r="X609" s="144"/>
      <c r="Y609" s="144"/>
      <c r="Z609" s="47">
        <v>68308002993</v>
      </c>
      <c r="AA609" s="149">
        <v>44792</v>
      </c>
      <c r="AB609" s="47" t="s">
        <v>2798</v>
      </c>
      <c r="AC609" s="47" t="s">
        <v>1232</v>
      </c>
      <c r="AD609" s="47" t="s">
        <v>2018</v>
      </c>
      <c r="AE609" s="144"/>
      <c r="AF609" s="4">
        <v>0</v>
      </c>
      <c r="AG609" s="4">
        <v>0</v>
      </c>
      <c r="AH609" s="4">
        <v>1</v>
      </c>
      <c r="AI609" s="47" t="s">
        <v>3662</v>
      </c>
      <c r="AJ609" s="47" t="s">
        <v>3663</v>
      </c>
      <c r="AK609" s="47">
        <v>1970</v>
      </c>
      <c r="AL609" s="47" t="s">
        <v>3664</v>
      </c>
      <c r="AM609" s="47" t="s">
        <v>1939</v>
      </c>
      <c r="AN609" s="47">
        <v>1973</v>
      </c>
      <c r="AO609" s="47">
        <v>896560407</v>
      </c>
      <c r="AP609" s="144"/>
      <c r="AQ609" s="47">
        <v>868382707</v>
      </c>
      <c r="AR609" s="47">
        <v>367576121</v>
      </c>
      <c r="AS609" s="144"/>
    </row>
    <row r="610" spans="1:45" ht="12.5">
      <c r="A610" s="4">
        <v>605</v>
      </c>
      <c r="B610" s="4" t="s">
        <v>632</v>
      </c>
      <c r="C610" s="4">
        <v>2001242522</v>
      </c>
      <c r="D610" s="4">
        <v>6830954068</v>
      </c>
      <c r="E610" s="147" t="s">
        <v>3665</v>
      </c>
      <c r="F610" s="47" t="s">
        <v>1386</v>
      </c>
      <c r="G610" s="47" t="s">
        <v>1385</v>
      </c>
      <c r="H610" s="68" t="s">
        <v>643</v>
      </c>
      <c r="I610" s="142">
        <v>39692</v>
      </c>
      <c r="J610" s="47" t="s">
        <v>977</v>
      </c>
      <c r="K610" s="47">
        <v>4308005065</v>
      </c>
      <c r="L610" s="47" t="s">
        <v>2449</v>
      </c>
      <c r="M610" s="144"/>
      <c r="N610" s="47" t="s">
        <v>2309</v>
      </c>
      <c r="O610" s="47" t="s">
        <v>1891</v>
      </c>
      <c r="P610" s="47" t="s">
        <v>2449</v>
      </c>
      <c r="Q610" s="144"/>
      <c r="R610" s="47" t="s">
        <v>2309</v>
      </c>
      <c r="S610" s="47" t="s">
        <v>1891</v>
      </c>
      <c r="T610" s="47" t="s">
        <v>2380</v>
      </c>
      <c r="U610" s="144"/>
      <c r="V610" s="144"/>
      <c r="W610" s="47" t="s">
        <v>2380</v>
      </c>
      <c r="X610" s="144"/>
      <c r="Y610" s="144"/>
      <c r="Z610" s="47">
        <v>4308005065</v>
      </c>
      <c r="AA610" s="149">
        <v>44995</v>
      </c>
      <c r="AB610" s="47" t="s">
        <v>2798</v>
      </c>
      <c r="AC610" s="47" t="s">
        <v>1920</v>
      </c>
      <c r="AD610" s="47" t="s">
        <v>1893</v>
      </c>
      <c r="AE610" s="144"/>
      <c r="AF610" s="4">
        <v>0</v>
      </c>
      <c r="AG610" s="4">
        <v>0</v>
      </c>
      <c r="AH610" s="4">
        <v>1</v>
      </c>
      <c r="AI610" s="47" t="s">
        <v>2450</v>
      </c>
      <c r="AJ610" s="47" t="s">
        <v>1939</v>
      </c>
      <c r="AK610" s="47">
        <v>1982</v>
      </c>
      <c r="AL610" s="47" t="s">
        <v>2451</v>
      </c>
      <c r="AM610" s="47" t="s">
        <v>1939</v>
      </c>
      <c r="AN610" s="47">
        <v>1985</v>
      </c>
      <c r="AO610" s="47">
        <v>366337104</v>
      </c>
      <c r="AP610" s="144"/>
      <c r="AQ610" s="47">
        <v>366337104</v>
      </c>
      <c r="AR610" s="144"/>
      <c r="AS610" s="144"/>
    </row>
    <row r="611" spans="1:45" ht="12.5">
      <c r="A611" s="4">
        <v>606</v>
      </c>
      <c r="B611" s="4" t="s">
        <v>632</v>
      </c>
      <c r="C611" s="4">
        <v>2001269754</v>
      </c>
      <c r="D611" s="4">
        <v>6853976563</v>
      </c>
      <c r="E611" s="147" t="s">
        <v>3666</v>
      </c>
      <c r="F611" s="47" t="s">
        <v>1804</v>
      </c>
      <c r="G611" s="47" t="s">
        <v>1527</v>
      </c>
      <c r="H611" s="68" t="s">
        <v>644</v>
      </c>
      <c r="I611" s="142">
        <v>39478</v>
      </c>
      <c r="J611" s="47" t="s">
        <v>977</v>
      </c>
      <c r="K611" s="47">
        <v>68308002041</v>
      </c>
      <c r="L611" s="47" t="s">
        <v>2925</v>
      </c>
      <c r="M611" s="144"/>
      <c r="N611" s="47" t="s">
        <v>2368</v>
      </c>
      <c r="O611" s="47" t="s">
        <v>1891</v>
      </c>
      <c r="P611" s="47" t="s">
        <v>2925</v>
      </c>
      <c r="Q611" s="144"/>
      <c r="R611" s="47" t="s">
        <v>2368</v>
      </c>
      <c r="S611" s="47" t="s">
        <v>1891</v>
      </c>
      <c r="T611" s="47" t="s">
        <v>1891</v>
      </c>
      <c r="U611" s="144"/>
      <c r="V611" s="144"/>
      <c r="W611" s="47" t="s">
        <v>1891</v>
      </c>
      <c r="X611" s="144"/>
      <c r="Y611" s="144"/>
      <c r="Z611" s="47">
        <v>68308002041</v>
      </c>
      <c r="AA611" s="149">
        <v>44795</v>
      </c>
      <c r="AB611" s="47" t="s">
        <v>2813</v>
      </c>
      <c r="AC611" s="47" t="s">
        <v>1892</v>
      </c>
      <c r="AD611" s="317" t="s">
        <v>2025</v>
      </c>
      <c r="AE611" s="318"/>
      <c r="AF611" s="4">
        <v>0</v>
      </c>
      <c r="AG611" s="4">
        <v>1</v>
      </c>
      <c r="AH611" s="4">
        <v>0</v>
      </c>
      <c r="AI611" s="47" t="s">
        <v>3667</v>
      </c>
      <c r="AJ611" s="47" t="s">
        <v>1939</v>
      </c>
      <c r="AK611" s="47">
        <v>1981</v>
      </c>
      <c r="AL611" s="47" t="s">
        <v>3668</v>
      </c>
      <c r="AM611" s="47" t="s">
        <v>1939</v>
      </c>
      <c r="AN611" s="47">
        <v>1979</v>
      </c>
      <c r="AO611" s="47">
        <v>359211923</v>
      </c>
      <c r="AP611" s="144"/>
      <c r="AQ611" s="47">
        <v>359211923</v>
      </c>
      <c r="AR611" s="47">
        <v>342008969</v>
      </c>
      <c r="AS611" s="144"/>
    </row>
    <row r="612" spans="1:45" ht="12.5">
      <c r="A612" s="4">
        <v>607</v>
      </c>
      <c r="B612" s="4" t="s">
        <v>632</v>
      </c>
      <c r="C612" s="4">
        <v>2001224021</v>
      </c>
      <c r="D612" s="4">
        <v>6858042668</v>
      </c>
      <c r="E612" s="147" t="s">
        <v>3669</v>
      </c>
      <c r="F612" s="47" t="s">
        <v>1805</v>
      </c>
      <c r="G612" s="47" t="s">
        <v>1806</v>
      </c>
      <c r="H612" s="68" t="s">
        <v>645</v>
      </c>
      <c r="I612" s="142">
        <v>39711</v>
      </c>
      <c r="J612" s="47" t="s">
        <v>977</v>
      </c>
      <c r="K612" s="47">
        <v>68308010973</v>
      </c>
      <c r="L612" s="47" t="s">
        <v>1896</v>
      </c>
      <c r="M612" s="144"/>
      <c r="N612" s="47" t="s">
        <v>1897</v>
      </c>
      <c r="O612" s="47" t="s">
        <v>1891</v>
      </c>
      <c r="P612" s="47" t="s">
        <v>1896</v>
      </c>
      <c r="Q612" s="144"/>
      <c r="R612" s="47" t="s">
        <v>1897</v>
      </c>
      <c r="S612" s="47" t="s">
        <v>1891</v>
      </c>
      <c r="T612" s="47" t="s">
        <v>1891</v>
      </c>
      <c r="U612" s="144"/>
      <c r="V612" s="144"/>
      <c r="W612" s="47" t="s">
        <v>1891</v>
      </c>
      <c r="X612" s="144"/>
      <c r="Y612" s="144"/>
      <c r="Z612" s="47">
        <v>68308010973</v>
      </c>
      <c r="AA612" s="149">
        <v>44986</v>
      </c>
      <c r="AB612" s="47" t="s">
        <v>3670</v>
      </c>
      <c r="AC612" s="47" t="s">
        <v>1232</v>
      </c>
      <c r="AD612" s="47" t="s">
        <v>2018</v>
      </c>
      <c r="AE612" s="144"/>
      <c r="AF612" s="4">
        <v>0</v>
      </c>
      <c r="AG612" s="4">
        <v>0</v>
      </c>
      <c r="AH612" s="4">
        <v>1</v>
      </c>
      <c r="AI612" s="47" t="s">
        <v>2176</v>
      </c>
      <c r="AJ612" s="47" t="s">
        <v>1939</v>
      </c>
      <c r="AK612" s="144"/>
      <c r="AL612" s="47" t="s">
        <v>3671</v>
      </c>
      <c r="AM612" s="47" t="s">
        <v>1939</v>
      </c>
      <c r="AN612" s="144"/>
      <c r="AO612" s="47">
        <v>962701475</v>
      </c>
      <c r="AP612" s="144"/>
      <c r="AQ612" s="47">
        <v>971770760</v>
      </c>
      <c r="AR612" s="47">
        <v>383100084</v>
      </c>
      <c r="AS612" s="144"/>
    </row>
    <row r="613" spans="1:45" ht="12.5">
      <c r="A613" s="4">
        <v>608</v>
      </c>
      <c r="B613" s="4" t="s">
        <v>632</v>
      </c>
      <c r="C613" s="4">
        <v>2001269824</v>
      </c>
      <c r="D613" s="4">
        <v>6878259246</v>
      </c>
      <c r="E613" s="147" t="s">
        <v>3672</v>
      </c>
      <c r="F613" s="47" t="s">
        <v>1807</v>
      </c>
      <c r="G613" s="47" t="s">
        <v>1108</v>
      </c>
      <c r="H613" s="68" t="s">
        <v>646</v>
      </c>
      <c r="I613" s="142">
        <v>39502</v>
      </c>
      <c r="J613" s="47" t="s">
        <v>977</v>
      </c>
      <c r="K613" s="47">
        <v>68308003998</v>
      </c>
      <c r="L613" s="47" t="s">
        <v>2366</v>
      </c>
      <c r="M613" s="144"/>
      <c r="N613" s="47" t="s">
        <v>2368</v>
      </c>
      <c r="O613" s="47" t="s">
        <v>1891</v>
      </c>
      <c r="P613" s="47" t="s">
        <v>2366</v>
      </c>
      <c r="Q613" s="144"/>
      <c r="R613" s="47" t="s">
        <v>2368</v>
      </c>
      <c r="S613" s="47" t="s">
        <v>1891</v>
      </c>
      <c r="T613" s="47" t="s">
        <v>1891</v>
      </c>
      <c r="U613" s="144"/>
      <c r="V613" s="144"/>
      <c r="W613" s="47" t="s">
        <v>1891</v>
      </c>
      <c r="X613" s="144"/>
      <c r="Y613" s="144"/>
      <c r="Z613" s="47">
        <v>68308003998</v>
      </c>
      <c r="AA613" s="149">
        <v>45041</v>
      </c>
      <c r="AB613" s="47" t="s">
        <v>3640</v>
      </c>
      <c r="AC613" s="47" t="s">
        <v>1892</v>
      </c>
      <c r="AD613" s="317" t="s">
        <v>2025</v>
      </c>
      <c r="AE613" s="318"/>
      <c r="AF613" s="4">
        <v>0</v>
      </c>
      <c r="AG613" s="4">
        <v>1</v>
      </c>
      <c r="AH613" s="4">
        <v>1</v>
      </c>
      <c r="AI613" s="47" t="s">
        <v>3673</v>
      </c>
      <c r="AJ613" s="47" t="s">
        <v>1939</v>
      </c>
      <c r="AK613" s="47">
        <v>1985</v>
      </c>
      <c r="AL613" s="47" t="s">
        <v>3674</v>
      </c>
      <c r="AM613" s="47" t="s">
        <v>1939</v>
      </c>
      <c r="AN613" s="47">
        <v>1984</v>
      </c>
      <c r="AO613" s="47">
        <v>399329196</v>
      </c>
      <c r="AP613" s="144"/>
      <c r="AQ613" s="47">
        <v>945201500</v>
      </c>
      <c r="AR613" s="47">
        <v>399329196</v>
      </c>
      <c r="AS613" s="144"/>
    </row>
    <row r="614" spans="1:45" ht="12.5">
      <c r="A614" s="4">
        <v>609</v>
      </c>
      <c r="B614" s="4" t="s">
        <v>632</v>
      </c>
      <c r="C614" s="4">
        <v>2001224037</v>
      </c>
      <c r="D614" s="4">
        <v>6878236098</v>
      </c>
      <c r="E614" s="147" t="s">
        <v>3675</v>
      </c>
      <c r="F614" s="47" t="s">
        <v>1808</v>
      </c>
      <c r="G614" s="47" t="s">
        <v>1483</v>
      </c>
      <c r="H614" s="68" t="s">
        <v>647</v>
      </c>
      <c r="I614" s="142">
        <v>39453</v>
      </c>
      <c r="J614" s="47" t="s">
        <v>982</v>
      </c>
      <c r="K614" s="47">
        <v>68208006247</v>
      </c>
      <c r="L614" s="47" t="s">
        <v>1910</v>
      </c>
      <c r="M614" s="144"/>
      <c r="N614" s="47" t="s">
        <v>1890</v>
      </c>
      <c r="O614" s="47" t="s">
        <v>1891</v>
      </c>
      <c r="P614" s="47" t="s">
        <v>1910</v>
      </c>
      <c r="Q614" s="144"/>
      <c r="R614" s="47" t="s">
        <v>1890</v>
      </c>
      <c r="S614" s="47" t="s">
        <v>1891</v>
      </c>
      <c r="T614" s="47" t="s">
        <v>1891</v>
      </c>
      <c r="U614" s="144"/>
      <c r="V614" s="144"/>
      <c r="W614" s="47" t="s">
        <v>1891</v>
      </c>
      <c r="X614" s="144"/>
      <c r="Y614" s="144"/>
      <c r="Z614" s="47">
        <v>68208006247</v>
      </c>
      <c r="AA614" s="149">
        <v>44804</v>
      </c>
      <c r="AB614" s="47" t="s">
        <v>3676</v>
      </c>
      <c r="AC614" s="47" t="s">
        <v>1232</v>
      </c>
      <c r="AD614" s="47" t="s">
        <v>2018</v>
      </c>
      <c r="AE614" s="144"/>
      <c r="AF614" s="4">
        <v>0</v>
      </c>
      <c r="AG614" s="4">
        <v>0</v>
      </c>
      <c r="AH614" s="4">
        <v>1</v>
      </c>
      <c r="AI614" s="47" t="s">
        <v>3677</v>
      </c>
      <c r="AJ614" s="47" t="s">
        <v>1939</v>
      </c>
      <c r="AK614" s="47">
        <v>1964</v>
      </c>
      <c r="AL614" s="47" t="s">
        <v>3678</v>
      </c>
      <c r="AM614" s="47" t="s">
        <v>1939</v>
      </c>
      <c r="AN614" s="47">
        <v>1962</v>
      </c>
      <c r="AO614" s="47">
        <v>862448828</v>
      </c>
      <c r="AP614" s="144"/>
      <c r="AQ614" s="47">
        <v>862448828</v>
      </c>
      <c r="AR614" s="144"/>
      <c r="AS614" s="144"/>
    </row>
    <row r="615" spans="1:45" ht="12.5">
      <c r="A615" s="4">
        <v>610</v>
      </c>
      <c r="B615" s="4" t="s">
        <v>632</v>
      </c>
      <c r="C615" s="4">
        <v>2001242561</v>
      </c>
      <c r="D615" s="4">
        <v>6840151849</v>
      </c>
      <c r="E615" s="147" t="s">
        <v>3679</v>
      </c>
      <c r="F615" s="47" t="s">
        <v>1809</v>
      </c>
      <c r="G615" s="47" t="s">
        <v>1242</v>
      </c>
      <c r="H615" s="68" t="s">
        <v>648</v>
      </c>
      <c r="I615" s="142">
        <v>39502</v>
      </c>
      <c r="J615" s="47" t="s">
        <v>977</v>
      </c>
      <c r="K615" s="47">
        <v>68308006002</v>
      </c>
      <c r="L615" s="47" t="s">
        <v>2379</v>
      </c>
      <c r="M615" s="144"/>
      <c r="N615" s="47" t="s">
        <v>2309</v>
      </c>
      <c r="O615" s="47" t="s">
        <v>1891</v>
      </c>
      <c r="P615" s="47" t="s">
        <v>2379</v>
      </c>
      <c r="Q615" s="144"/>
      <c r="R615" s="47" t="s">
        <v>2309</v>
      </c>
      <c r="S615" s="47" t="s">
        <v>1891</v>
      </c>
      <c r="T615" s="47" t="s">
        <v>1891</v>
      </c>
      <c r="U615" s="144"/>
      <c r="V615" s="144"/>
      <c r="W615" s="47" t="s">
        <v>2380</v>
      </c>
      <c r="X615" s="144"/>
      <c r="Y615" s="144"/>
      <c r="Z615" s="47">
        <v>68308006002</v>
      </c>
      <c r="AA615" s="150">
        <v>45596</v>
      </c>
      <c r="AB615" s="47" t="s">
        <v>2798</v>
      </c>
      <c r="AC615" s="47" t="s">
        <v>1920</v>
      </c>
      <c r="AD615" s="47" t="s">
        <v>1893</v>
      </c>
      <c r="AE615" s="144"/>
      <c r="AF615" s="4">
        <v>0</v>
      </c>
      <c r="AG615" s="4">
        <v>0</v>
      </c>
      <c r="AH615" s="4">
        <v>1</v>
      </c>
      <c r="AI615" s="47" t="s">
        <v>3680</v>
      </c>
      <c r="AJ615" s="47" t="s">
        <v>1939</v>
      </c>
      <c r="AK615" s="47">
        <v>1974</v>
      </c>
      <c r="AL615" s="47" t="s">
        <v>3326</v>
      </c>
      <c r="AM615" s="47" t="s">
        <v>1939</v>
      </c>
      <c r="AN615" s="47">
        <v>1987</v>
      </c>
      <c r="AO615" s="47">
        <v>969178794</v>
      </c>
      <c r="AP615" s="144"/>
      <c r="AQ615" s="47">
        <v>353326605</v>
      </c>
      <c r="AR615" s="47">
        <v>8790144507</v>
      </c>
      <c r="AS615" s="144"/>
    </row>
    <row r="616" spans="1:45" ht="12.5">
      <c r="A616" s="4">
        <v>611</v>
      </c>
      <c r="B616" s="4" t="s">
        <v>632</v>
      </c>
      <c r="C616" s="4">
        <v>2001223981</v>
      </c>
      <c r="D616" s="4">
        <v>6858042205</v>
      </c>
      <c r="E616" s="147" t="s">
        <v>3681</v>
      </c>
      <c r="F616" s="47" t="s">
        <v>1810</v>
      </c>
      <c r="G616" s="47" t="s">
        <v>1811</v>
      </c>
      <c r="H616" s="68" t="s">
        <v>649</v>
      </c>
      <c r="I616" s="142">
        <v>39711</v>
      </c>
      <c r="J616" s="47" t="s">
        <v>977</v>
      </c>
      <c r="K616" s="47">
        <v>68308004416</v>
      </c>
      <c r="L616" s="47" t="s">
        <v>1994</v>
      </c>
      <c r="M616" s="144"/>
      <c r="N616" s="47" t="s">
        <v>1895</v>
      </c>
      <c r="O616" s="47" t="s">
        <v>1891</v>
      </c>
      <c r="P616" s="47" t="s">
        <v>1994</v>
      </c>
      <c r="Q616" s="144"/>
      <c r="R616" s="47" t="s">
        <v>1895</v>
      </c>
      <c r="S616" s="47" t="s">
        <v>1891</v>
      </c>
      <c r="T616" s="47" t="s">
        <v>1891</v>
      </c>
      <c r="U616" s="144"/>
      <c r="V616" s="144"/>
      <c r="W616" s="47" t="s">
        <v>1891</v>
      </c>
      <c r="X616" s="144"/>
      <c r="Y616" s="144"/>
      <c r="Z616" s="47">
        <v>68308004416</v>
      </c>
      <c r="AA616" s="149">
        <v>44986</v>
      </c>
      <c r="AB616" s="47" t="s">
        <v>3640</v>
      </c>
      <c r="AC616" s="47" t="s">
        <v>1892</v>
      </c>
      <c r="AD616" s="317" t="s">
        <v>2025</v>
      </c>
      <c r="AE616" s="318"/>
      <c r="AF616" s="4">
        <v>0</v>
      </c>
      <c r="AG616" s="4">
        <v>0</v>
      </c>
      <c r="AH616" s="4">
        <v>1</v>
      </c>
      <c r="AI616" s="317" t="s">
        <v>3682</v>
      </c>
      <c r="AJ616" s="318"/>
      <c r="AK616" s="144"/>
      <c r="AL616" s="47" t="s">
        <v>3683</v>
      </c>
      <c r="AM616" s="47" t="s">
        <v>1939</v>
      </c>
      <c r="AN616" s="144"/>
      <c r="AO616" s="47">
        <v>363098927</v>
      </c>
      <c r="AP616" s="144"/>
      <c r="AQ616" s="144"/>
      <c r="AR616" s="47">
        <v>363098927</v>
      </c>
      <c r="AS616" s="144"/>
    </row>
    <row r="617" spans="1:45" ht="12.5">
      <c r="A617" s="4">
        <v>612</v>
      </c>
      <c r="B617" s="4" t="s">
        <v>632</v>
      </c>
      <c r="C617" s="4">
        <v>2001269826</v>
      </c>
      <c r="D617" s="4">
        <v>6878259248</v>
      </c>
      <c r="E617" s="147" t="s">
        <v>3684</v>
      </c>
      <c r="F617" s="47" t="s">
        <v>1812</v>
      </c>
      <c r="G617" s="47" t="s">
        <v>1003</v>
      </c>
      <c r="H617" s="68" t="s">
        <v>650</v>
      </c>
      <c r="I617" s="142">
        <v>39561</v>
      </c>
      <c r="J617" s="47" t="s">
        <v>977</v>
      </c>
      <c r="K617" s="47">
        <v>68308012636</v>
      </c>
      <c r="L617" s="47" t="s">
        <v>2503</v>
      </c>
      <c r="M617" s="144"/>
      <c r="N617" s="47" t="s">
        <v>2328</v>
      </c>
      <c r="O617" s="47" t="s">
        <v>1891</v>
      </c>
      <c r="P617" s="47" t="s">
        <v>2503</v>
      </c>
      <c r="Q617" s="144"/>
      <c r="R617" s="47" t="s">
        <v>2328</v>
      </c>
      <c r="S617" s="47" t="s">
        <v>1891</v>
      </c>
      <c r="T617" s="47" t="s">
        <v>1891</v>
      </c>
      <c r="U617" s="144"/>
      <c r="V617" s="144"/>
      <c r="W617" s="47" t="s">
        <v>1891</v>
      </c>
      <c r="X617" s="144"/>
      <c r="Y617" s="144"/>
      <c r="Z617" s="47">
        <v>68308012636</v>
      </c>
      <c r="AA617" s="150">
        <v>44895</v>
      </c>
      <c r="AB617" s="47" t="s">
        <v>2798</v>
      </c>
      <c r="AC617" s="47" t="s">
        <v>1232</v>
      </c>
      <c r="AD617" s="47" t="s">
        <v>2018</v>
      </c>
      <c r="AE617" s="144"/>
      <c r="AF617" s="4">
        <v>0</v>
      </c>
      <c r="AG617" s="4">
        <v>1</v>
      </c>
      <c r="AH617" s="4">
        <v>1</v>
      </c>
      <c r="AI617" s="47" t="s">
        <v>3685</v>
      </c>
      <c r="AJ617" s="47" t="s">
        <v>1939</v>
      </c>
      <c r="AK617" s="47">
        <v>1975</v>
      </c>
      <c r="AL617" s="47" t="s">
        <v>3686</v>
      </c>
      <c r="AM617" s="47" t="s">
        <v>1939</v>
      </c>
      <c r="AN617" s="47">
        <v>1981</v>
      </c>
      <c r="AO617" s="47">
        <v>834531754</v>
      </c>
      <c r="AP617" s="144"/>
      <c r="AQ617" s="47">
        <v>834531754</v>
      </c>
      <c r="AR617" s="144"/>
      <c r="AS617" s="144"/>
    </row>
    <row r="618" spans="1:45" ht="12.5">
      <c r="A618" s="4">
        <v>613</v>
      </c>
      <c r="B618" s="4" t="s">
        <v>632</v>
      </c>
      <c r="C618" s="4">
        <v>2001312640</v>
      </c>
      <c r="D618" s="4">
        <v>6853976586</v>
      </c>
      <c r="E618" s="147" t="s">
        <v>3687</v>
      </c>
      <c r="F618" s="47" t="s">
        <v>1813</v>
      </c>
      <c r="G618" s="47" t="s">
        <v>1706</v>
      </c>
      <c r="H618" s="68" t="s">
        <v>651</v>
      </c>
      <c r="I618" s="142">
        <v>39522</v>
      </c>
      <c r="J618" s="47" t="s">
        <v>977</v>
      </c>
      <c r="K618" s="47">
        <v>68308005568</v>
      </c>
      <c r="L618" s="47" t="s">
        <v>2857</v>
      </c>
      <c r="M618" s="144"/>
      <c r="N618" s="47" t="s">
        <v>2471</v>
      </c>
      <c r="O618" s="47" t="s">
        <v>1891</v>
      </c>
      <c r="P618" s="47" t="s">
        <v>2857</v>
      </c>
      <c r="Q618" s="144"/>
      <c r="R618" s="47" t="s">
        <v>2471</v>
      </c>
      <c r="S618" s="47" t="s">
        <v>1891</v>
      </c>
      <c r="T618" s="47" t="s">
        <v>1891</v>
      </c>
      <c r="U618" s="144"/>
      <c r="V618" s="144"/>
      <c r="W618" s="47" t="s">
        <v>1891</v>
      </c>
      <c r="X618" s="144"/>
      <c r="Y618" s="144"/>
      <c r="Z618" s="47">
        <v>68308005568</v>
      </c>
      <c r="AA618" s="149">
        <v>44790</v>
      </c>
      <c r="AB618" s="47" t="s">
        <v>2402</v>
      </c>
      <c r="AC618" s="47" t="s">
        <v>1892</v>
      </c>
      <c r="AD618" s="317" t="s">
        <v>2025</v>
      </c>
      <c r="AE618" s="318"/>
      <c r="AF618" s="4">
        <v>0</v>
      </c>
      <c r="AG618" s="4">
        <v>1</v>
      </c>
      <c r="AH618" s="4">
        <v>1</v>
      </c>
      <c r="AI618" s="47" t="s">
        <v>3688</v>
      </c>
      <c r="AJ618" s="47" t="s">
        <v>1939</v>
      </c>
      <c r="AK618" s="47">
        <v>1971</v>
      </c>
      <c r="AL618" s="47" t="s">
        <v>3689</v>
      </c>
      <c r="AM618" s="47" t="s">
        <v>1939</v>
      </c>
      <c r="AN618" s="47">
        <v>1974</v>
      </c>
      <c r="AO618" s="47">
        <v>345949234</v>
      </c>
      <c r="AP618" s="144"/>
      <c r="AQ618" s="47">
        <v>354137350</v>
      </c>
      <c r="AR618" s="47">
        <v>326137350</v>
      </c>
      <c r="AS618" s="144"/>
    </row>
    <row r="619" spans="1:45" ht="12.5">
      <c r="A619" s="4">
        <v>614</v>
      </c>
      <c r="B619" s="4" t="s">
        <v>632</v>
      </c>
      <c r="C619" s="4">
        <v>2001223984</v>
      </c>
      <c r="D619" s="4">
        <v>6827957091</v>
      </c>
      <c r="E619" s="147" t="s">
        <v>3690</v>
      </c>
      <c r="F619" s="47" t="s">
        <v>1814</v>
      </c>
      <c r="G619" s="47" t="s">
        <v>1209</v>
      </c>
      <c r="H619" s="68" t="s">
        <v>652</v>
      </c>
      <c r="I619" s="143">
        <v>39443</v>
      </c>
      <c r="J619" s="47" t="s">
        <v>982</v>
      </c>
      <c r="K619" s="47">
        <v>68207004234</v>
      </c>
      <c r="L619" s="47" t="s">
        <v>2767</v>
      </c>
      <c r="M619" s="144"/>
      <c r="N619" s="47" t="s">
        <v>1897</v>
      </c>
      <c r="O619" s="47" t="s">
        <v>1891</v>
      </c>
      <c r="P619" s="47" t="s">
        <v>2767</v>
      </c>
      <c r="Q619" s="144"/>
      <c r="R619" s="47" t="s">
        <v>1897</v>
      </c>
      <c r="S619" s="47" t="s">
        <v>1891</v>
      </c>
      <c r="T619" s="47" t="s">
        <v>1891</v>
      </c>
      <c r="U619" s="144"/>
      <c r="V619" s="144"/>
      <c r="W619" s="47" t="s">
        <v>1891</v>
      </c>
      <c r="X619" s="144"/>
      <c r="Y619" s="144"/>
      <c r="Z619" s="47">
        <v>68207004234</v>
      </c>
      <c r="AA619" s="149">
        <v>44679</v>
      </c>
      <c r="AB619" s="47" t="s">
        <v>2798</v>
      </c>
      <c r="AC619" s="47" t="s">
        <v>1232</v>
      </c>
      <c r="AD619" s="47" t="s">
        <v>2018</v>
      </c>
      <c r="AE619" s="144"/>
      <c r="AF619" s="4">
        <v>0</v>
      </c>
      <c r="AG619" s="4">
        <v>0</v>
      </c>
      <c r="AH619" s="4">
        <v>1</v>
      </c>
      <c r="AI619" s="47" t="s">
        <v>3691</v>
      </c>
      <c r="AJ619" s="47" t="s">
        <v>1939</v>
      </c>
      <c r="AK619" s="144"/>
      <c r="AL619" s="47" t="s">
        <v>3692</v>
      </c>
      <c r="AM619" s="47" t="s">
        <v>2633</v>
      </c>
      <c r="AN619" s="144"/>
      <c r="AO619" s="47">
        <v>388908747</v>
      </c>
      <c r="AP619" s="144"/>
      <c r="AQ619" s="47">
        <v>384059548</v>
      </c>
      <c r="AR619" s="47">
        <v>388908747</v>
      </c>
      <c r="AS619" s="144"/>
    </row>
    <row r="620" spans="1:45" ht="12.5">
      <c r="A620" s="4">
        <v>615</v>
      </c>
      <c r="B620" s="4" t="s">
        <v>632</v>
      </c>
      <c r="C620" s="4">
        <v>2001223985</v>
      </c>
      <c r="D620" s="4">
        <v>6858042210</v>
      </c>
      <c r="E620" s="147" t="s">
        <v>3693</v>
      </c>
      <c r="F620" s="47" t="s">
        <v>1815</v>
      </c>
      <c r="G620" s="47" t="s">
        <v>1816</v>
      </c>
      <c r="H620" s="68" t="s">
        <v>653</v>
      </c>
      <c r="I620" s="142">
        <v>39640</v>
      </c>
      <c r="J620" s="47" t="s">
        <v>977</v>
      </c>
      <c r="K620" s="47">
        <v>68308011301</v>
      </c>
      <c r="L620" s="47" t="s">
        <v>3483</v>
      </c>
      <c r="M620" s="144"/>
      <c r="N620" s="47" t="s">
        <v>1895</v>
      </c>
      <c r="O620" s="47" t="s">
        <v>1891</v>
      </c>
      <c r="P620" s="47" t="s">
        <v>3483</v>
      </c>
      <c r="Q620" s="144"/>
      <c r="R620" s="47" t="s">
        <v>1895</v>
      </c>
      <c r="S620" s="47" t="s">
        <v>1891</v>
      </c>
      <c r="T620" s="47" t="s">
        <v>1891</v>
      </c>
      <c r="U620" s="144"/>
      <c r="V620" s="144"/>
      <c r="W620" s="47" t="s">
        <v>1891</v>
      </c>
      <c r="X620" s="144"/>
      <c r="Y620" s="144"/>
      <c r="Z620" s="47">
        <v>68308011301</v>
      </c>
      <c r="AA620" s="149">
        <v>45049</v>
      </c>
      <c r="AB620" s="47" t="s">
        <v>2798</v>
      </c>
      <c r="AC620" s="47" t="s">
        <v>1232</v>
      </c>
      <c r="AD620" s="47" t="s">
        <v>2018</v>
      </c>
      <c r="AE620" s="144"/>
      <c r="AF620" s="4">
        <v>0</v>
      </c>
      <c r="AG620" s="4">
        <v>0</v>
      </c>
      <c r="AH620" s="4">
        <v>1</v>
      </c>
      <c r="AI620" s="47" t="s">
        <v>3694</v>
      </c>
      <c r="AJ620" s="47" t="s">
        <v>1939</v>
      </c>
      <c r="AK620" s="144"/>
      <c r="AL620" s="47" t="s">
        <v>3695</v>
      </c>
      <c r="AM620" s="47" t="s">
        <v>1939</v>
      </c>
      <c r="AN620" s="144"/>
      <c r="AO620" s="47">
        <v>387542040</v>
      </c>
      <c r="AP620" s="144"/>
      <c r="AQ620" s="144"/>
      <c r="AR620" s="47">
        <v>387542040</v>
      </c>
      <c r="AS620" s="144"/>
    </row>
    <row r="621" spans="1:45" ht="12.5">
      <c r="A621" s="4">
        <v>616</v>
      </c>
      <c r="B621" s="4" t="s">
        <v>632</v>
      </c>
      <c r="C621" s="4">
        <v>2001269762</v>
      </c>
      <c r="D621" s="4">
        <v>6801731235</v>
      </c>
      <c r="E621" s="147" t="s">
        <v>3696</v>
      </c>
      <c r="F621" s="47" t="s">
        <v>1817</v>
      </c>
      <c r="G621" s="47" t="s">
        <v>1123</v>
      </c>
      <c r="H621" s="68" t="s">
        <v>654</v>
      </c>
      <c r="I621" s="142">
        <v>39609</v>
      </c>
      <c r="J621" s="47" t="s">
        <v>977</v>
      </c>
      <c r="K621" s="47">
        <v>68308010891</v>
      </c>
      <c r="L621" s="47" t="s">
        <v>2857</v>
      </c>
      <c r="M621" s="144"/>
      <c r="N621" s="47" t="s">
        <v>2471</v>
      </c>
      <c r="O621" s="47" t="s">
        <v>1891</v>
      </c>
      <c r="P621" s="47" t="s">
        <v>2857</v>
      </c>
      <c r="Q621" s="144"/>
      <c r="R621" s="47" t="s">
        <v>2471</v>
      </c>
      <c r="S621" s="47" t="s">
        <v>1891</v>
      </c>
      <c r="T621" s="47" t="s">
        <v>1891</v>
      </c>
      <c r="U621" s="144"/>
      <c r="V621" s="144"/>
      <c r="W621" s="47" t="s">
        <v>1891</v>
      </c>
      <c r="X621" s="144"/>
      <c r="Y621" s="144"/>
      <c r="Z621" s="47">
        <v>68308010891</v>
      </c>
      <c r="AA621" s="149">
        <v>44789</v>
      </c>
      <c r="AB621" s="47" t="s">
        <v>3640</v>
      </c>
      <c r="AC621" s="47" t="s">
        <v>1892</v>
      </c>
      <c r="AD621" s="317" t="s">
        <v>2025</v>
      </c>
      <c r="AE621" s="318"/>
      <c r="AF621" s="4">
        <v>0</v>
      </c>
      <c r="AG621" s="4">
        <v>1</v>
      </c>
      <c r="AH621" s="4">
        <v>0</v>
      </c>
      <c r="AI621" s="47" t="s">
        <v>2763</v>
      </c>
      <c r="AJ621" s="47" t="s">
        <v>1939</v>
      </c>
      <c r="AK621" s="47">
        <v>1984</v>
      </c>
      <c r="AL621" s="47" t="s">
        <v>3697</v>
      </c>
      <c r="AM621" s="47" t="s">
        <v>1939</v>
      </c>
      <c r="AN621" s="47">
        <v>1985</v>
      </c>
      <c r="AO621" s="47">
        <v>367813581</v>
      </c>
      <c r="AP621" s="144"/>
      <c r="AQ621" s="144"/>
      <c r="AR621" s="47">
        <v>367813581</v>
      </c>
      <c r="AS621" s="144"/>
    </row>
    <row r="622" spans="1:45" ht="12.5">
      <c r="A622" s="4">
        <v>617</v>
      </c>
      <c r="B622" s="4" t="s">
        <v>632</v>
      </c>
      <c r="C622" s="4">
        <v>2001312649</v>
      </c>
      <c r="D622" s="4">
        <v>6853976590</v>
      </c>
      <c r="E622" s="147" t="s">
        <v>3698</v>
      </c>
      <c r="F622" s="47" t="s">
        <v>1818</v>
      </c>
      <c r="G622" s="47" t="s">
        <v>1440</v>
      </c>
      <c r="H622" s="68" t="s">
        <v>655</v>
      </c>
      <c r="I622" s="143">
        <v>39808</v>
      </c>
      <c r="J622" s="47" t="s">
        <v>977</v>
      </c>
      <c r="K622" s="47">
        <v>68308006958</v>
      </c>
      <c r="L622" s="47" t="s">
        <v>3516</v>
      </c>
      <c r="M622" s="144"/>
      <c r="N622" s="144"/>
      <c r="O622" s="47" t="s">
        <v>1891</v>
      </c>
      <c r="P622" s="47" t="s">
        <v>3516</v>
      </c>
      <c r="Q622" s="144"/>
      <c r="R622" s="144"/>
      <c r="S622" s="47" t="s">
        <v>1891</v>
      </c>
      <c r="T622" s="47" t="s">
        <v>1891</v>
      </c>
      <c r="U622" s="144"/>
      <c r="V622" s="144"/>
      <c r="W622" s="47" t="s">
        <v>1891</v>
      </c>
      <c r="X622" s="144"/>
      <c r="Y622" s="144"/>
      <c r="Z622" s="47">
        <v>68308006958</v>
      </c>
      <c r="AA622" s="149">
        <v>45068</v>
      </c>
      <c r="AB622" s="47" t="s">
        <v>2798</v>
      </c>
      <c r="AC622" s="47" t="s">
        <v>2410</v>
      </c>
      <c r="AD622" s="47" t="s">
        <v>2018</v>
      </c>
      <c r="AE622" s="144"/>
      <c r="AF622" s="4">
        <v>0</v>
      </c>
      <c r="AG622" s="4">
        <v>1</v>
      </c>
      <c r="AH622" s="4">
        <v>1</v>
      </c>
      <c r="AI622" s="47" t="s">
        <v>3699</v>
      </c>
      <c r="AJ622" s="47" t="s">
        <v>1939</v>
      </c>
      <c r="AK622" s="47">
        <v>1978</v>
      </c>
      <c r="AL622" s="47" t="s">
        <v>3700</v>
      </c>
      <c r="AM622" s="47" t="s">
        <v>1939</v>
      </c>
      <c r="AN622" s="47">
        <v>1989</v>
      </c>
      <c r="AO622" s="47">
        <v>348581082</v>
      </c>
      <c r="AP622" s="144"/>
      <c r="AQ622" s="47">
        <v>348581082</v>
      </c>
      <c r="AR622" s="47">
        <v>9194113908</v>
      </c>
      <c r="AS622" s="144"/>
    </row>
    <row r="623" spans="1:45" ht="12.5">
      <c r="A623" s="4">
        <v>618</v>
      </c>
      <c r="B623" s="4" t="s">
        <v>632</v>
      </c>
      <c r="C623" s="4">
        <v>2001224032</v>
      </c>
      <c r="D623" s="4">
        <v>6858042676</v>
      </c>
      <c r="E623" s="147" t="s">
        <v>3701</v>
      </c>
      <c r="F623" s="47" t="s">
        <v>1819</v>
      </c>
      <c r="G623" s="47" t="s">
        <v>1820</v>
      </c>
      <c r="H623" s="68" t="s">
        <v>656</v>
      </c>
      <c r="I623" s="142">
        <v>39517</v>
      </c>
      <c r="J623" s="47" t="s">
        <v>982</v>
      </c>
      <c r="K623" s="47">
        <v>68208011310</v>
      </c>
      <c r="L623" s="47" t="s">
        <v>3702</v>
      </c>
      <c r="M623" s="144"/>
      <c r="N623" s="47" t="s">
        <v>1895</v>
      </c>
      <c r="O623" s="47" t="s">
        <v>1891</v>
      </c>
      <c r="P623" s="47" t="s">
        <v>3702</v>
      </c>
      <c r="Q623" s="144"/>
      <c r="R623" s="47" t="s">
        <v>1895</v>
      </c>
      <c r="S623" s="47" t="s">
        <v>1891</v>
      </c>
      <c r="T623" s="47" t="s">
        <v>1891</v>
      </c>
      <c r="U623" s="144"/>
      <c r="V623" s="144"/>
      <c r="W623" s="47" t="s">
        <v>1891</v>
      </c>
      <c r="X623" s="144"/>
      <c r="Y623" s="144"/>
      <c r="Z623" s="47">
        <v>68208011310</v>
      </c>
      <c r="AA623" s="149">
        <v>44683</v>
      </c>
      <c r="AB623" s="47" t="s">
        <v>2798</v>
      </c>
      <c r="AC623" s="47" t="s">
        <v>1232</v>
      </c>
      <c r="AD623" s="47" t="s">
        <v>2018</v>
      </c>
      <c r="AE623" s="144"/>
      <c r="AF623" s="4">
        <v>0</v>
      </c>
      <c r="AG623" s="4">
        <v>0</v>
      </c>
      <c r="AH623" s="4">
        <v>1</v>
      </c>
      <c r="AI623" s="47" t="s">
        <v>3703</v>
      </c>
      <c r="AJ623" s="47" t="s">
        <v>1939</v>
      </c>
      <c r="AK623" s="144"/>
      <c r="AL623" s="47" t="s">
        <v>3704</v>
      </c>
      <c r="AM623" s="47" t="s">
        <v>1939</v>
      </c>
      <c r="AN623" s="144"/>
      <c r="AO623" s="47">
        <v>384545196</v>
      </c>
      <c r="AP623" s="144"/>
      <c r="AQ623" s="144"/>
      <c r="AR623" s="47">
        <v>384545196</v>
      </c>
      <c r="AS623" s="144"/>
    </row>
    <row r="624" spans="1:45" ht="12.5">
      <c r="A624" s="4">
        <v>619</v>
      </c>
      <c r="B624" s="4" t="s">
        <v>632</v>
      </c>
      <c r="C624" s="4">
        <v>2001269766</v>
      </c>
      <c r="D624" s="4">
        <v>6853976572</v>
      </c>
      <c r="E624" s="147" t="s">
        <v>3705</v>
      </c>
      <c r="F624" s="47" t="s">
        <v>1821</v>
      </c>
      <c r="G624" s="47" t="s">
        <v>1018</v>
      </c>
      <c r="H624" s="68" t="s">
        <v>657</v>
      </c>
      <c r="I624" s="142">
        <v>39456</v>
      </c>
      <c r="J624" s="47" t="s">
        <v>977</v>
      </c>
      <c r="K624" s="47">
        <v>68308009139</v>
      </c>
      <c r="L624" s="47" t="s">
        <v>3706</v>
      </c>
      <c r="M624" s="144"/>
      <c r="N624" s="47" t="s">
        <v>2328</v>
      </c>
      <c r="O624" s="47" t="s">
        <v>1891</v>
      </c>
      <c r="P624" s="47" t="s">
        <v>3706</v>
      </c>
      <c r="Q624" s="144"/>
      <c r="R624" s="47" t="s">
        <v>2328</v>
      </c>
      <c r="S624" s="47" t="s">
        <v>1891</v>
      </c>
      <c r="T624" s="47" t="s">
        <v>1891</v>
      </c>
      <c r="U624" s="144"/>
      <c r="V624" s="144"/>
      <c r="W624" s="47" t="s">
        <v>1891</v>
      </c>
      <c r="X624" s="144"/>
      <c r="Y624" s="144"/>
      <c r="Z624" s="47">
        <v>68308009139</v>
      </c>
      <c r="AA624" s="149">
        <v>44792</v>
      </c>
      <c r="AB624" s="47" t="s">
        <v>2813</v>
      </c>
      <c r="AC624" s="47" t="s">
        <v>2410</v>
      </c>
      <c r="AD624" s="47" t="s">
        <v>2018</v>
      </c>
      <c r="AE624" s="144"/>
      <c r="AF624" s="4">
        <v>0</v>
      </c>
      <c r="AG624" s="4">
        <v>1</v>
      </c>
      <c r="AH624" s="4">
        <v>0</v>
      </c>
      <c r="AI624" s="47" t="s">
        <v>3707</v>
      </c>
      <c r="AJ624" s="47" t="s">
        <v>1939</v>
      </c>
      <c r="AK624" s="47">
        <v>1978</v>
      </c>
      <c r="AL624" s="47" t="s">
        <v>3708</v>
      </c>
      <c r="AM624" s="47" t="s">
        <v>1939</v>
      </c>
      <c r="AN624" s="47">
        <v>1978</v>
      </c>
      <c r="AO624" s="47">
        <v>337112963</v>
      </c>
      <c r="AP624" s="144"/>
      <c r="AQ624" s="144"/>
      <c r="AR624" s="144"/>
      <c r="AS624" s="144"/>
    </row>
    <row r="625" spans="1:45" ht="12.5">
      <c r="A625" s="4">
        <v>620</v>
      </c>
      <c r="B625" s="4" t="s">
        <v>632</v>
      </c>
      <c r="C625" s="4">
        <v>2001128210</v>
      </c>
      <c r="D625" s="4">
        <v>6853458327</v>
      </c>
      <c r="E625" s="147" t="s">
        <v>3709</v>
      </c>
      <c r="F625" s="47" t="s">
        <v>1236</v>
      </c>
      <c r="G625" s="47" t="s">
        <v>1592</v>
      </c>
      <c r="H625" s="68" t="s">
        <v>658</v>
      </c>
      <c r="I625" s="142">
        <v>39787</v>
      </c>
      <c r="J625" s="47" t="s">
        <v>977</v>
      </c>
      <c r="K625" s="47">
        <v>68308008469</v>
      </c>
      <c r="L625" s="47" t="s">
        <v>2384</v>
      </c>
      <c r="M625" s="144"/>
      <c r="N625" s="47" t="s">
        <v>2303</v>
      </c>
      <c r="O625" s="47" t="s">
        <v>1891</v>
      </c>
      <c r="P625" s="47" t="s">
        <v>2549</v>
      </c>
      <c r="Q625" s="144"/>
      <c r="R625" s="47" t="s">
        <v>2303</v>
      </c>
      <c r="S625" s="47" t="s">
        <v>1891</v>
      </c>
      <c r="T625" s="47" t="s">
        <v>1891</v>
      </c>
      <c r="U625" s="144"/>
      <c r="V625" s="144"/>
      <c r="W625" s="47" t="s">
        <v>1891</v>
      </c>
      <c r="X625" s="144"/>
      <c r="Y625" s="144"/>
      <c r="Z625" s="47">
        <v>68308008469</v>
      </c>
      <c r="AA625" s="149">
        <v>45022</v>
      </c>
      <c r="AB625" s="47" t="s">
        <v>2798</v>
      </c>
      <c r="AC625" s="47" t="s">
        <v>1892</v>
      </c>
      <c r="AD625" s="47" t="s">
        <v>1893</v>
      </c>
      <c r="AE625" s="144"/>
      <c r="AF625" s="4">
        <v>0</v>
      </c>
      <c r="AG625" s="4">
        <v>0</v>
      </c>
      <c r="AH625" s="4">
        <v>1</v>
      </c>
      <c r="AI625" s="47" t="s">
        <v>3710</v>
      </c>
      <c r="AJ625" s="47" t="s">
        <v>1939</v>
      </c>
      <c r="AK625" s="144"/>
      <c r="AL625" s="47" t="s">
        <v>3711</v>
      </c>
      <c r="AM625" s="47" t="s">
        <v>1939</v>
      </c>
      <c r="AN625" s="47">
        <v>1980</v>
      </c>
      <c r="AO625" s="47">
        <v>837257239</v>
      </c>
      <c r="AP625" s="144"/>
      <c r="AQ625" s="47">
        <v>848101479</v>
      </c>
      <c r="AR625" s="47">
        <v>812280953</v>
      </c>
      <c r="AS625" s="144"/>
    </row>
    <row r="626" spans="1:45" ht="12.5">
      <c r="A626" s="4">
        <v>621</v>
      </c>
      <c r="B626" s="4" t="s">
        <v>632</v>
      </c>
      <c r="C626" s="4">
        <v>2001224124</v>
      </c>
      <c r="D626" s="4">
        <v>6822108272</v>
      </c>
      <c r="E626" s="147" t="s">
        <v>3712</v>
      </c>
      <c r="F626" s="47" t="s">
        <v>1822</v>
      </c>
      <c r="G626" s="47" t="s">
        <v>1823</v>
      </c>
      <c r="H626" s="68" t="s">
        <v>659</v>
      </c>
      <c r="I626" s="142">
        <v>39306</v>
      </c>
      <c r="J626" s="47" t="s">
        <v>977</v>
      </c>
      <c r="K626" s="47">
        <v>68307009797</v>
      </c>
      <c r="L626" s="47" t="s">
        <v>1888</v>
      </c>
      <c r="M626" s="144"/>
      <c r="N626" s="47" t="s">
        <v>1890</v>
      </c>
      <c r="O626" s="47" t="s">
        <v>1891</v>
      </c>
      <c r="P626" s="47" t="s">
        <v>1888</v>
      </c>
      <c r="Q626" s="144"/>
      <c r="R626" s="47" t="s">
        <v>1890</v>
      </c>
      <c r="S626" s="47" t="s">
        <v>1891</v>
      </c>
      <c r="T626" s="47" t="s">
        <v>1891</v>
      </c>
      <c r="U626" s="144"/>
      <c r="V626" s="144"/>
      <c r="W626" s="317" t="s">
        <v>3713</v>
      </c>
      <c r="X626" s="318"/>
      <c r="Y626" s="318"/>
      <c r="Z626" s="47">
        <v>68307009797</v>
      </c>
      <c r="AA626" s="149">
        <v>44622</v>
      </c>
      <c r="AB626" s="47" t="s">
        <v>3714</v>
      </c>
      <c r="AC626" s="47" t="s">
        <v>1232</v>
      </c>
      <c r="AD626" s="317" t="s">
        <v>2038</v>
      </c>
      <c r="AE626" s="318"/>
      <c r="AF626" s="4">
        <v>1</v>
      </c>
      <c r="AG626" s="4">
        <v>0</v>
      </c>
      <c r="AH626" s="4">
        <v>1</v>
      </c>
      <c r="AI626" s="47" t="s">
        <v>3715</v>
      </c>
      <c r="AJ626" s="47" t="s">
        <v>1939</v>
      </c>
      <c r="AK626" s="144"/>
      <c r="AL626" s="47" t="s">
        <v>3716</v>
      </c>
      <c r="AM626" s="47" t="s">
        <v>1939</v>
      </c>
      <c r="AN626" s="144"/>
      <c r="AO626" s="47">
        <v>961044436</v>
      </c>
      <c r="AP626" s="144"/>
      <c r="AQ626" s="144"/>
      <c r="AR626" s="144"/>
      <c r="AS626" s="144"/>
    </row>
    <row r="627" spans="1:45" ht="12.5">
      <c r="A627" s="4">
        <v>622</v>
      </c>
      <c r="B627" s="4" t="s">
        <v>632</v>
      </c>
      <c r="C627" s="4">
        <v>2001223991</v>
      </c>
      <c r="D627" s="4">
        <v>6839443579</v>
      </c>
      <c r="E627" s="147" t="s">
        <v>3717</v>
      </c>
      <c r="F627" s="47" t="s">
        <v>995</v>
      </c>
      <c r="G627" s="47" t="s">
        <v>1593</v>
      </c>
      <c r="H627" s="68" t="s">
        <v>660</v>
      </c>
      <c r="I627" s="142">
        <v>39758</v>
      </c>
      <c r="J627" s="47" t="s">
        <v>977</v>
      </c>
      <c r="K627" s="47">
        <v>68308010409</v>
      </c>
      <c r="L627" s="47" t="s">
        <v>1994</v>
      </c>
      <c r="M627" s="144"/>
      <c r="N627" s="47" t="s">
        <v>1895</v>
      </c>
      <c r="O627" s="47" t="s">
        <v>1891</v>
      </c>
      <c r="P627" s="47" t="s">
        <v>1994</v>
      </c>
      <c r="Q627" s="144"/>
      <c r="R627" s="47" t="s">
        <v>1895</v>
      </c>
      <c r="S627" s="47" t="s">
        <v>1891</v>
      </c>
      <c r="T627" s="47" t="s">
        <v>1891</v>
      </c>
      <c r="U627" s="144"/>
      <c r="V627" s="144"/>
      <c r="W627" s="47" t="s">
        <v>1891</v>
      </c>
      <c r="X627" s="144"/>
      <c r="Y627" s="144"/>
      <c r="Z627" s="47">
        <v>68308010409</v>
      </c>
      <c r="AA627" s="149">
        <v>44929</v>
      </c>
      <c r="AB627" s="47" t="s">
        <v>2798</v>
      </c>
      <c r="AC627" s="47" t="s">
        <v>1892</v>
      </c>
      <c r="AD627" s="317" t="s">
        <v>2025</v>
      </c>
      <c r="AE627" s="318"/>
      <c r="AF627" s="4">
        <v>0</v>
      </c>
      <c r="AG627" s="4">
        <v>0</v>
      </c>
      <c r="AH627" s="4">
        <v>1</v>
      </c>
      <c r="AI627" s="317" t="s">
        <v>3718</v>
      </c>
      <c r="AJ627" s="318"/>
      <c r="AK627" s="144"/>
      <c r="AL627" s="47" t="s">
        <v>3719</v>
      </c>
      <c r="AM627" s="47" t="s">
        <v>1939</v>
      </c>
      <c r="AN627" s="144"/>
      <c r="AO627" s="47">
        <v>896573611</v>
      </c>
      <c r="AP627" s="144"/>
      <c r="AQ627" s="47">
        <v>394217303</v>
      </c>
      <c r="AR627" s="47">
        <v>366007042</v>
      </c>
      <c r="AS627" s="144"/>
    </row>
    <row r="628" spans="1:45" ht="12.5">
      <c r="A628" s="4">
        <v>623</v>
      </c>
      <c r="B628" s="4" t="s">
        <v>632</v>
      </c>
      <c r="C628" s="4">
        <v>2001128213</v>
      </c>
      <c r="D628" s="4">
        <v>6853458329</v>
      </c>
      <c r="E628" s="147" t="s">
        <v>3720</v>
      </c>
      <c r="F628" s="47" t="s">
        <v>1328</v>
      </c>
      <c r="G628" s="47" t="s">
        <v>1824</v>
      </c>
      <c r="H628" s="68" t="s">
        <v>661</v>
      </c>
      <c r="I628" s="142">
        <v>39722</v>
      </c>
      <c r="J628" s="47" t="s">
        <v>977</v>
      </c>
      <c r="K628" s="47">
        <v>68308013203</v>
      </c>
      <c r="L628" s="47" t="s">
        <v>1899</v>
      </c>
      <c r="M628" s="144"/>
      <c r="N628" s="47" t="s">
        <v>2355</v>
      </c>
      <c r="O628" s="47" t="s">
        <v>1891</v>
      </c>
      <c r="P628" s="47" t="s">
        <v>1899</v>
      </c>
      <c r="Q628" s="144"/>
      <c r="R628" s="47" t="s">
        <v>2355</v>
      </c>
      <c r="S628" s="47" t="s">
        <v>1891</v>
      </c>
      <c r="T628" s="47" t="s">
        <v>1891</v>
      </c>
      <c r="U628" s="144"/>
      <c r="V628" s="144"/>
      <c r="W628" s="47" t="s">
        <v>1891</v>
      </c>
      <c r="X628" s="144"/>
      <c r="Y628" s="144"/>
      <c r="Z628" s="47">
        <v>68308013203</v>
      </c>
      <c r="AA628" s="149">
        <v>45083</v>
      </c>
      <c r="AB628" s="47" t="s">
        <v>3640</v>
      </c>
      <c r="AC628" s="47" t="s">
        <v>2356</v>
      </c>
      <c r="AD628" s="317" t="s">
        <v>2025</v>
      </c>
      <c r="AE628" s="318"/>
      <c r="AF628" s="4">
        <v>0</v>
      </c>
      <c r="AG628" s="4">
        <v>1</v>
      </c>
      <c r="AH628" s="4">
        <v>0</v>
      </c>
      <c r="AI628" s="47" t="s">
        <v>3166</v>
      </c>
      <c r="AJ628" s="47" t="s">
        <v>1939</v>
      </c>
      <c r="AK628" s="47">
        <v>1967</v>
      </c>
      <c r="AL628" s="47" t="s">
        <v>3721</v>
      </c>
      <c r="AM628" s="47" t="s">
        <v>1939</v>
      </c>
      <c r="AN628" s="47">
        <v>1980</v>
      </c>
      <c r="AO628" s="47">
        <v>368451575</v>
      </c>
      <c r="AP628" s="144"/>
      <c r="AQ628" s="47">
        <v>368451575</v>
      </c>
      <c r="AR628" s="47">
        <v>974090736</v>
      </c>
      <c r="AS628" s="144"/>
    </row>
    <row r="629" spans="1:45" ht="12.5">
      <c r="A629" s="4">
        <v>624</v>
      </c>
      <c r="B629" s="4" t="s">
        <v>632</v>
      </c>
      <c r="C629" s="4">
        <v>2001312638</v>
      </c>
      <c r="D629" s="4">
        <v>6845470631</v>
      </c>
      <c r="E629" s="147" t="s">
        <v>3722</v>
      </c>
      <c r="F629" s="47" t="s">
        <v>1368</v>
      </c>
      <c r="G629" s="47" t="s">
        <v>1418</v>
      </c>
      <c r="H629" s="68" t="s">
        <v>662</v>
      </c>
      <c r="I629" s="142">
        <v>39502</v>
      </c>
      <c r="J629" s="47" t="s">
        <v>977</v>
      </c>
      <c r="K629" s="47">
        <v>68308008717</v>
      </c>
      <c r="L629" s="47" t="s">
        <v>3723</v>
      </c>
      <c r="M629" s="144"/>
      <c r="N629" s="47" t="s">
        <v>2368</v>
      </c>
      <c r="O629" s="47" t="s">
        <v>1891</v>
      </c>
      <c r="P629" s="47" t="s">
        <v>3723</v>
      </c>
      <c r="Q629" s="144"/>
      <c r="R629" s="47" t="s">
        <v>2368</v>
      </c>
      <c r="S629" s="47" t="s">
        <v>1891</v>
      </c>
      <c r="T629" s="47" t="s">
        <v>1891</v>
      </c>
      <c r="U629" s="144"/>
      <c r="V629" s="144"/>
      <c r="W629" s="47" t="s">
        <v>1891</v>
      </c>
      <c r="X629" s="144"/>
      <c r="Y629" s="144"/>
      <c r="Z629" s="47">
        <v>68308008717</v>
      </c>
      <c r="AA629" s="149">
        <v>44788</v>
      </c>
      <c r="AB629" s="47" t="s">
        <v>3640</v>
      </c>
      <c r="AC629" s="47" t="s">
        <v>2410</v>
      </c>
      <c r="AD629" s="317" t="s">
        <v>2025</v>
      </c>
      <c r="AE629" s="318"/>
      <c r="AF629" s="4">
        <v>0</v>
      </c>
      <c r="AG629" s="4">
        <v>1</v>
      </c>
      <c r="AH629" s="4">
        <v>0</v>
      </c>
      <c r="AI629" s="47" t="s">
        <v>3724</v>
      </c>
      <c r="AJ629" s="47" t="s">
        <v>1939</v>
      </c>
      <c r="AK629" s="47">
        <v>1978</v>
      </c>
      <c r="AL629" s="47" t="s">
        <v>3725</v>
      </c>
      <c r="AM629" s="47" t="s">
        <v>1939</v>
      </c>
      <c r="AN629" s="47">
        <v>1983</v>
      </c>
      <c r="AO629" s="47">
        <v>972549056</v>
      </c>
      <c r="AP629" s="144"/>
      <c r="AQ629" s="144"/>
      <c r="AR629" s="47">
        <v>972549056</v>
      </c>
      <c r="AS629" s="144"/>
    </row>
    <row r="630" spans="1:45" ht="12.5">
      <c r="A630" s="4">
        <v>625</v>
      </c>
      <c r="B630" s="4" t="s">
        <v>663</v>
      </c>
      <c r="C630" s="4">
        <v>2001242517</v>
      </c>
      <c r="D630" s="4">
        <v>6828152415</v>
      </c>
      <c r="E630" s="147" t="s">
        <v>3726</v>
      </c>
      <c r="F630" s="47" t="s">
        <v>1825</v>
      </c>
      <c r="G630" s="47" t="s">
        <v>1189</v>
      </c>
      <c r="H630" s="68" t="s">
        <v>664</v>
      </c>
      <c r="I630" s="143">
        <v>39731</v>
      </c>
      <c r="J630" s="47" t="s">
        <v>977</v>
      </c>
      <c r="K630" s="47">
        <v>68308009608</v>
      </c>
      <c r="L630" s="47" t="s">
        <v>2379</v>
      </c>
      <c r="M630" s="144"/>
      <c r="N630" s="47" t="s">
        <v>2309</v>
      </c>
      <c r="O630" s="47" t="s">
        <v>1891</v>
      </c>
      <c r="P630" s="47" t="s">
        <v>2379</v>
      </c>
      <c r="Q630" s="144"/>
      <c r="R630" s="47" t="s">
        <v>2309</v>
      </c>
      <c r="S630" s="47" t="s">
        <v>1891</v>
      </c>
      <c r="T630" s="47" t="s">
        <v>1891</v>
      </c>
      <c r="U630" s="144"/>
      <c r="V630" s="144"/>
      <c r="W630" s="47" t="s">
        <v>2310</v>
      </c>
      <c r="X630" s="144"/>
      <c r="Y630" s="144"/>
      <c r="Z630" s="47">
        <v>68308009608</v>
      </c>
      <c r="AA630" s="149">
        <v>45030</v>
      </c>
      <c r="AB630" s="47" t="s">
        <v>2402</v>
      </c>
      <c r="AC630" s="47" t="s">
        <v>2247</v>
      </c>
      <c r="AD630" s="47" t="s">
        <v>1893</v>
      </c>
      <c r="AE630" s="144"/>
      <c r="AF630" s="4">
        <v>0</v>
      </c>
      <c r="AG630" s="4">
        <v>0</v>
      </c>
      <c r="AH630" s="4">
        <v>1</v>
      </c>
      <c r="AI630" s="47" t="s">
        <v>3727</v>
      </c>
      <c r="AJ630" s="47" t="s">
        <v>1939</v>
      </c>
      <c r="AK630" s="47">
        <v>1985</v>
      </c>
      <c r="AL630" s="47" t="s">
        <v>3728</v>
      </c>
      <c r="AM630" s="47" t="s">
        <v>1939</v>
      </c>
      <c r="AN630" s="47">
        <v>1990</v>
      </c>
      <c r="AO630" s="47">
        <v>336016193</v>
      </c>
      <c r="AP630" s="47" t="s">
        <v>3729</v>
      </c>
      <c r="AQ630" s="47">
        <v>384686830</v>
      </c>
      <c r="AR630" s="47">
        <v>395036990</v>
      </c>
      <c r="AS630" s="144"/>
    </row>
    <row r="631" spans="1:45" ht="12.5">
      <c r="A631" s="4">
        <v>626</v>
      </c>
      <c r="B631" s="4" t="s">
        <v>663</v>
      </c>
      <c r="C631" s="4">
        <v>2001128220</v>
      </c>
      <c r="D631" s="4">
        <v>6853458337</v>
      </c>
      <c r="E631" s="147" t="s">
        <v>3730</v>
      </c>
      <c r="F631" s="47" t="s">
        <v>1826</v>
      </c>
      <c r="G631" s="47" t="s">
        <v>1034</v>
      </c>
      <c r="H631" s="68" t="s">
        <v>665</v>
      </c>
      <c r="I631" s="142">
        <v>39630</v>
      </c>
      <c r="J631" s="47" t="s">
        <v>977</v>
      </c>
      <c r="K631" s="47">
        <v>68308002439</v>
      </c>
      <c r="L631" s="47" t="s">
        <v>1899</v>
      </c>
      <c r="M631" s="144"/>
      <c r="N631" s="47" t="s">
        <v>2355</v>
      </c>
      <c r="O631" s="47" t="s">
        <v>1891</v>
      </c>
      <c r="P631" s="47" t="s">
        <v>1899</v>
      </c>
      <c r="Q631" s="144"/>
      <c r="R631" s="47" t="s">
        <v>2355</v>
      </c>
      <c r="S631" s="47" t="s">
        <v>1891</v>
      </c>
      <c r="T631" s="47" t="s">
        <v>1891</v>
      </c>
      <c r="U631" s="144"/>
      <c r="V631" s="144"/>
      <c r="W631" s="47" t="s">
        <v>3731</v>
      </c>
      <c r="X631" s="144"/>
      <c r="Y631" s="144"/>
      <c r="Z631" s="47">
        <v>68308002439</v>
      </c>
      <c r="AA631" s="149">
        <v>44992</v>
      </c>
      <c r="AB631" s="47" t="s">
        <v>2402</v>
      </c>
      <c r="AC631" s="47" t="s">
        <v>2356</v>
      </c>
      <c r="AD631" s="47" t="s">
        <v>1893</v>
      </c>
      <c r="AE631" s="144"/>
      <c r="AF631" s="4">
        <v>0</v>
      </c>
      <c r="AG631" s="4">
        <v>1</v>
      </c>
      <c r="AH631" s="4">
        <v>1</v>
      </c>
      <c r="AI631" s="47" t="s">
        <v>3732</v>
      </c>
      <c r="AJ631" s="47" t="s">
        <v>1934</v>
      </c>
      <c r="AK631" s="47">
        <v>1976</v>
      </c>
      <c r="AL631" s="47" t="s">
        <v>3148</v>
      </c>
      <c r="AM631" s="47" t="s">
        <v>1934</v>
      </c>
      <c r="AN631" s="47">
        <v>1980</v>
      </c>
      <c r="AO631" s="47">
        <v>855667160</v>
      </c>
      <c r="AP631" s="144"/>
      <c r="AQ631" s="144"/>
      <c r="AR631" s="144"/>
      <c r="AS631" s="144"/>
    </row>
    <row r="632" spans="1:45" ht="12.5">
      <c r="A632" s="4">
        <v>627</v>
      </c>
      <c r="B632" s="4" t="s">
        <v>663</v>
      </c>
      <c r="C632" s="4">
        <v>2001269750</v>
      </c>
      <c r="D632" s="4">
        <v>6853976559</v>
      </c>
      <c r="E632" s="147" t="s">
        <v>3733</v>
      </c>
      <c r="F632" s="47" t="s">
        <v>1827</v>
      </c>
      <c r="G632" s="47" t="s">
        <v>1828</v>
      </c>
      <c r="H632" s="68" t="s">
        <v>666</v>
      </c>
      <c r="I632" s="142">
        <v>39577</v>
      </c>
      <c r="J632" s="47" t="s">
        <v>982</v>
      </c>
      <c r="K632" s="47">
        <v>68208006498</v>
      </c>
      <c r="L632" s="47" t="s">
        <v>2595</v>
      </c>
      <c r="M632" s="144"/>
      <c r="N632" s="47" t="s">
        <v>2328</v>
      </c>
      <c r="O632" s="47" t="s">
        <v>1891</v>
      </c>
      <c r="P632" s="47" t="s">
        <v>2595</v>
      </c>
      <c r="Q632" s="144"/>
      <c r="R632" s="47" t="s">
        <v>2328</v>
      </c>
      <c r="S632" s="47" t="s">
        <v>1891</v>
      </c>
      <c r="T632" s="47" t="s">
        <v>1891</v>
      </c>
      <c r="U632" s="144"/>
      <c r="V632" s="144"/>
      <c r="W632" s="47" t="s">
        <v>1891</v>
      </c>
      <c r="X632" s="144"/>
      <c r="Y632" s="144"/>
      <c r="Z632" s="47">
        <v>68208006498</v>
      </c>
      <c r="AA632" s="144"/>
      <c r="AB632" s="144"/>
      <c r="AC632" s="47" t="s">
        <v>2410</v>
      </c>
      <c r="AD632" s="317" t="s">
        <v>2025</v>
      </c>
      <c r="AE632" s="318"/>
      <c r="AF632" s="4">
        <v>0</v>
      </c>
      <c r="AG632" s="4">
        <v>1</v>
      </c>
      <c r="AH632" s="4">
        <v>0</v>
      </c>
      <c r="AI632" s="47" t="s">
        <v>3734</v>
      </c>
      <c r="AJ632" s="47" t="s">
        <v>1934</v>
      </c>
      <c r="AK632" s="47">
        <v>1968</v>
      </c>
      <c r="AL632" s="47" t="s">
        <v>3735</v>
      </c>
      <c r="AM632" s="47" t="s">
        <v>1934</v>
      </c>
      <c r="AN632" s="47">
        <v>1986</v>
      </c>
      <c r="AO632" s="47">
        <v>346423506</v>
      </c>
      <c r="AP632" s="144"/>
      <c r="AQ632" s="47">
        <v>3464235506</v>
      </c>
      <c r="AR632" s="144"/>
      <c r="AS632" s="144"/>
    </row>
    <row r="633" spans="1:45" ht="12.5">
      <c r="A633" s="4">
        <v>628</v>
      </c>
      <c r="B633" s="4" t="s">
        <v>663</v>
      </c>
      <c r="C633" s="4">
        <v>2001174561</v>
      </c>
      <c r="D633" s="4">
        <v>6878236167</v>
      </c>
      <c r="E633" s="147" t="s">
        <v>3736</v>
      </c>
      <c r="F633" s="47" t="s">
        <v>319</v>
      </c>
      <c r="G633" s="47" t="s">
        <v>1459</v>
      </c>
      <c r="H633" s="68" t="s">
        <v>667</v>
      </c>
      <c r="I633" s="143">
        <v>39762</v>
      </c>
      <c r="J633" s="47" t="s">
        <v>977</v>
      </c>
      <c r="K633" s="47">
        <v>68308003607</v>
      </c>
      <c r="L633" s="47" t="s">
        <v>1899</v>
      </c>
      <c r="M633" s="144"/>
      <c r="N633" s="47" t="s">
        <v>2312</v>
      </c>
      <c r="O633" s="47" t="s">
        <v>1891</v>
      </c>
      <c r="P633" s="47" t="s">
        <v>1899</v>
      </c>
      <c r="Q633" s="144"/>
      <c r="R633" s="47" t="s">
        <v>2312</v>
      </c>
      <c r="S633" s="47" t="s">
        <v>1891</v>
      </c>
      <c r="T633" s="47" t="s">
        <v>1891</v>
      </c>
      <c r="U633" s="144"/>
      <c r="V633" s="144"/>
      <c r="W633" s="47" t="s">
        <v>1891</v>
      </c>
      <c r="X633" s="144"/>
      <c r="Y633" s="144"/>
      <c r="Z633" s="47">
        <v>68308003607</v>
      </c>
      <c r="AA633" s="144"/>
      <c r="AB633" s="47" t="s">
        <v>3527</v>
      </c>
      <c r="AC633" s="47" t="s">
        <v>1892</v>
      </c>
      <c r="AD633" s="47" t="s">
        <v>1893</v>
      </c>
      <c r="AE633" s="144"/>
      <c r="AF633" s="4">
        <v>1</v>
      </c>
      <c r="AG633" s="4">
        <v>0</v>
      </c>
      <c r="AH633" s="4">
        <v>1</v>
      </c>
      <c r="AI633" s="47" t="s">
        <v>3737</v>
      </c>
      <c r="AJ633" s="47" t="s">
        <v>1934</v>
      </c>
      <c r="AK633" s="47">
        <v>1987</v>
      </c>
      <c r="AL633" s="47" t="s">
        <v>3738</v>
      </c>
      <c r="AM633" s="47" t="s">
        <v>1934</v>
      </c>
      <c r="AN633" s="47">
        <v>1985</v>
      </c>
      <c r="AO633" s="47">
        <v>389429365</v>
      </c>
      <c r="AP633" s="144"/>
      <c r="AQ633" s="144"/>
      <c r="AR633" s="144"/>
      <c r="AS633" s="144"/>
    </row>
    <row r="634" spans="1:45" ht="12.5">
      <c r="A634" s="4">
        <v>629</v>
      </c>
      <c r="B634" s="4" t="s">
        <v>663</v>
      </c>
      <c r="C634" s="4">
        <v>2001174733</v>
      </c>
      <c r="D634" s="4">
        <v>6842101178</v>
      </c>
      <c r="E634" s="147" t="s">
        <v>3739</v>
      </c>
      <c r="F634" s="47" t="s">
        <v>1143</v>
      </c>
      <c r="G634" s="47" t="s">
        <v>1829</v>
      </c>
      <c r="H634" s="68" t="s">
        <v>668</v>
      </c>
      <c r="I634" s="142">
        <v>39621</v>
      </c>
      <c r="J634" s="47" t="s">
        <v>977</v>
      </c>
      <c r="K634" s="47">
        <v>68308011538</v>
      </c>
      <c r="L634" s="47" t="s">
        <v>3373</v>
      </c>
      <c r="M634" s="144"/>
      <c r="N634" s="47" t="s">
        <v>2446</v>
      </c>
      <c r="O634" s="47" t="s">
        <v>1891</v>
      </c>
      <c r="P634" s="47" t="s">
        <v>3373</v>
      </c>
      <c r="Q634" s="144"/>
      <c r="R634" s="47" t="s">
        <v>2446</v>
      </c>
      <c r="S634" s="47" t="s">
        <v>1891</v>
      </c>
      <c r="T634" s="47" t="s">
        <v>1891</v>
      </c>
      <c r="U634" s="144"/>
      <c r="V634" s="144"/>
      <c r="W634" s="47" t="s">
        <v>3740</v>
      </c>
      <c r="X634" s="144"/>
      <c r="Y634" s="144"/>
      <c r="Z634" s="47">
        <v>68308011538</v>
      </c>
      <c r="AA634" s="149">
        <v>44777</v>
      </c>
      <c r="AB634" s="47" t="s">
        <v>2402</v>
      </c>
      <c r="AC634" s="47" t="s">
        <v>1892</v>
      </c>
      <c r="AD634" s="47" t="s">
        <v>2018</v>
      </c>
      <c r="AE634" s="144"/>
      <c r="AF634" s="4">
        <v>0</v>
      </c>
      <c r="AG634" s="4">
        <v>0</v>
      </c>
      <c r="AH634" s="4">
        <v>1</v>
      </c>
      <c r="AI634" s="47" t="s">
        <v>3741</v>
      </c>
      <c r="AJ634" s="47" t="s">
        <v>1934</v>
      </c>
      <c r="AK634" s="47">
        <v>1987</v>
      </c>
      <c r="AL634" s="47" t="s">
        <v>3742</v>
      </c>
      <c r="AM634" s="47" t="s">
        <v>1934</v>
      </c>
      <c r="AN634" s="47">
        <v>1990</v>
      </c>
      <c r="AO634" s="47">
        <v>917774738</v>
      </c>
      <c r="AP634" s="144"/>
      <c r="AQ634" s="47">
        <v>917774738</v>
      </c>
      <c r="AR634" s="144"/>
      <c r="AS634" s="144"/>
    </row>
    <row r="635" spans="1:45" ht="12.5">
      <c r="A635" s="4">
        <v>630</v>
      </c>
      <c r="B635" s="4" t="s">
        <v>663</v>
      </c>
      <c r="C635" s="4">
        <v>2001224024</v>
      </c>
      <c r="D635" s="4">
        <v>6839482762</v>
      </c>
      <c r="E635" s="147" t="s">
        <v>3743</v>
      </c>
      <c r="F635" s="47" t="s">
        <v>1088</v>
      </c>
      <c r="G635" s="47" t="s">
        <v>1830</v>
      </c>
      <c r="H635" s="68" t="s">
        <v>669</v>
      </c>
      <c r="I635" s="142">
        <v>39663</v>
      </c>
      <c r="J635" s="47" t="s">
        <v>977</v>
      </c>
      <c r="K635" s="47">
        <v>68308003771</v>
      </c>
      <c r="L635" s="317" t="s">
        <v>3744</v>
      </c>
      <c r="M635" s="318"/>
      <c r="N635" s="47" t="s">
        <v>1895</v>
      </c>
      <c r="O635" s="47" t="s">
        <v>1891</v>
      </c>
      <c r="P635" s="47" t="s">
        <v>1994</v>
      </c>
      <c r="Q635" s="144"/>
      <c r="R635" s="47" t="s">
        <v>1895</v>
      </c>
      <c r="S635" s="47" t="s">
        <v>1891</v>
      </c>
      <c r="T635" s="47" t="s">
        <v>1891</v>
      </c>
      <c r="U635" s="144"/>
      <c r="V635" s="144"/>
      <c r="W635" s="144"/>
      <c r="X635" s="144"/>
      <c r="Y635" s="47" t="s">
        <v>1891</v>
      </c>
      <c r="Z635" s="47">
        <v>68308003771</v>
      </c>
      <c r="AA635" s="144"/>
      <c r="AB635" s="144"/>
      <c r="AC635" s="47" t="s">
        <v>1892</v>
      </c>
      <c r="AD635" s="317" t="s">
        <v>2025</v>
      </c>
      <c r="AE635" s="318"/>
      <c r="AF635" s="4">
        <v>0</v>
      </c>
      <c r="AG635" s="4">
        <v>0</v>
      </c>
      <c r="AH635" s="4">
        <v>1</v>
      </c>
      <c r="AI635" s="47" t="s">
        <v>3745</v>
      </c>
      <c r="AJ635" s="47" t="s">
        <v>1939</v>
      </c>
      <c r="AK635" s="144"/>
      <c r="AL635" s="47" t="s">
        <v>3746</v>
      </c>
      <c r="AM635" s="47" t="s">
        <v>1939</v>
      </c>
      <c r="AN635" s="144"/>
      <c r="AO635" s="47">
        <v>354348025</v>
      </c>
      <c r="AP635" s="144"/>
      <c r="AQ635" s="47">
        <v>354348025</v>
      </c>
      <c r="AR635" s="144"/>
      <c r="AS635" s="144"/>
    </row>
    <row r="636" spans="1:45" ht="12.5">
      <c r="A636" s="4">
        <v>631</v>
      </c>
      <c r="B636" s="4" t="s">
        <v>663</v>
      </c>
      <c r="C636" s="4">
        <v>2001269820</v>
      </c>
      <c r="D636" s="4">
        <v>6854047196</v>
      </c>
      <c r="E636" s="147" t="s">
        <v>3747</v>
      </c>
      <c r="F636" s="47" t="s">
        <v>1831</v>
      </c>
      <c r="G636" s="47" t="s">
        <v>1422</v>
      </c>
      <c r="H636" s="68" t="s">
        <v>670</v>
      </c>
      <c r="I636" s="142">
        <v>39452</v>
      </c>
      <c r="J636" s="47" t="s">
        <v>977</v>
      </c>
      <c r="K636" s="47">
        <v>68308006866</v>
      </c>
      <c r="L636" s="47" t="s">
        <v>3748</v>
      </c>
      <c r="M636" s="144"/>
      <c r="N636" s="47" t="s">
        <v>2328</v>
      </c>
      <c r="O636" s="47" t="s">
        <v>1891</v>
      </c>
      <c r="P636" s="47" t="s">
        <v>3748</v>
      </c>
      <c r="Q636" s="144"/>
      <c r="R636" s="47" t="s">
        <v>2328</v>
      </c>
      <c r="S636" s="47" t="s">
        <v>1891</v>
      </c>
      <c r="T636" s="47" t="s">
        <v>1891</v>
      </c>
      <c r="U636" s="144"/>
      <c r="V636" s="144"/>
      <c r="W636" s="47" t="s">
        <v>1891</v>
      </c>
      <c r="X636" s="144"/>
      <c r="Y636" s="144"/>
      <c r="Z636" s="47">
        <v>68308006866</v>
      </c>
      <c r="AA636" s="149">
        <v>44777</v>
      </c>
      <c r="AB636" s="47" t="s">
        <v>2798</v>
      </c>
      <c r="AC636" s="47" t="s">
        <v>1232</v>
      </c>
      <c r="AD636" s="317" t="s">
        <v>2038</v>
      </c>
      <c r="AE636" s="318"/>
      <c r="AF636" s="4">
        <v>0</v>
      </c>
      <c r="AG636" s="4">
        <v>1</v>
      </c>
      <c r="AH636" s="4">
        <v>1</v>
      </c>
      <c r="AI636" s="47" t="s">
        <v>3749</v>
      </c>
      <c r="AJ636" s="47" t="s">
        <v>1934</v>
      </c>
      <c r="AK636" s="47">
        <v>1977</v>
      </c>
      <c r="AL636" s="47" t="s">
        <v>3750</v>
      </c>
      <c r="AM636" s="47" t="s">
        <v>1934</v>
      </c>
      <c r="AN636" s="47">
        <v>1982</v>
      </c>
      <c r="AO636" s="47">
        <v>369969758</v>
      </c>
      <c r="AP636" s="144"/>
      <c r="AQ636" s="47">
        <v>369969758</v>
      </c>
      <c r="AR636" s="144"/>
      <c r="AS636" s="144"/>
    </row>
    <row r="637" spans="1:45" ht="12.5">
      <c r="A637" s="4">
        <v>632</v>
      </c>
      <c r="B637" s="4" t="s">
        <v>663</v>
      </c>
      <c r="C637" s="4">
        <v>2001242550</v>
      </c>
      <c r="D637" s="4">
        <v>6840139252</v>
      </c>
      <c r="E637" s="147" t="s">
        <v>3751</v>
      </c>
      <c r="F637" s="47" t="s">
        <v>1143</v>
      </c>
      <c r="G637" s="47" t="s">
        <v>1422</v>
      </c>
      <c r="H637" s="68" t="s">
        <v>671</v>
      </c>
      <c r="I637" s="142">
        <v>39682</v>
      </c>
      <c r="J637" s="47" t="s">
        <v>977</v>
      </c>
      <c r="K637" s="47">
        <v>68308004334</v>
      </c>
      <c r="L637" s="47" t="s">
        <v>2488</v>
      </c>
      <c r="M637" s="144"/>
      <c r="N637" s="47" t="s">
        <v>2588</v>
      </c>
      <c r="O637" s="47" t="s">
        <v>1891</v>
      </c>
      <c r="P637" s="47" t="s">
        <v>2488</v>
      </c>
      <c r="Q637" s="144"/>
      <c r="R637" s="47" t="s">
        <v>2588</v>
      </c>
      <c r="S637" s="47" t="s">
        <v>1891</v>
      </c>
      <c r="T637" s="47" t="s">
        <v>1891</v>
      </c>
      <c r="U637" s="47" t="s">
        <v>2588</v>
      </c>
      <c r="V637" s="47" t="s">
        <v>1891</v>
      </c>
      <c r="W637" s="47" t="s">
        <v>1891</v>
      </c>
      <c r="X637" s="47" t="s">
        <v>2588</v>
      </c>
      <c r="Y637" s="47" t="s">
        <v>1891</v>
      </c>
      <c r="Z637" s="47">
        <v>68308004334</v>
      </c>
      <c r="AA637" s="149">
        <v>44816</v>
      </c>
      <c r="AB637" s="47" t="s">
        <v>2798</v>
      </c>
      <c r="AC637" s="47" t="s">
        <v>1937</v>
      </c>
      <c r="AD637" s="317" t="s">
        <v>2025</v>
      </c>
      <c r="AE637" s="318"/>
      <c r="AF637" s="4">
        <v>0</v>
      </c>
      <c r="AG637" s="4">
        <v>0</v>
      </c>
      <c r="AH637" s="4">
        <v>1</v>
      </c>
      <c r="AI637" s="47" t="s">
        <v>3752</v>
      </c>
      <c r="AJ637" s="47" t="s">
        <v>1939</v>
      </c>
      <c r="AK637" s="47">
        <v>1984</v>
      </c>
      <c r="AL637" s="47" t="s">
        <v>3753</v>
      </c>
      <c r="AM637" s="47" t="s">
        <v>1939</v>
      </c>
      <c r="AN637" s="47">
        <v>1986</v>
      </c>
      <c r="AO637" s="47">
        <v>338006222</v>
      </c>
      <c r="AP637" s="144"/>
      <c r="AQ637" s="47">
        <v>338006222</v>
      </c>
      <c r="AR637" s="144"/>
      <c r="AS637" s="144"/>
    </row>
    <row r="638" spans="1:45" ht="12.5">
      <c r="A638" s="4">
        <v>633</v>
      </c>
      <c r="B638" s="4" t="s">
        <v>663</v>
      </c>
      <c r="C638" s="4">
        <v>2001128198</v>
      </c>
      <c r="D638" s="4">
        <v>6853458314</v>
      </c>
      <c r="E638" s="147" t="s">
        <v>3754</v>
      </c>
      <c r="F638" s="47" t="s">
        <v>1236</v>
      </c>
      <c r="G638" s="47" t="s">
        <v>1832</v>
      </c>
      <c r="H638" s="68" t="s">
        <v>672</v>
      </c>
      <c r="I638" s="142">
        <v>39458</v>
      </c>
      <c r="J638" s="47" t="s">
        <v>977</v>
      </c>
      <c r="K638" s="47">
        <v>68308004085</v>
      </c>
      <c r="L638" s="47" t="s">
        <v>1901</v>
      </c>
      <c r="M638" s="144"/>
      <c r="N638" s="47" t="s">
        <v>2355</v>
      </c>
      <c r="O638" s="47" t="s">
        <v>1891</v>
      </c>
      <c r="P638" s="47" t="s">
        <v>1901</v>
      </c>
      <c r="Q638" s="144"/>
      <c r="R638" s="47" t="s">
        <v>2355</v>
      </c>
      <c r="S638" s="47" t="s">
        <v>1891</v>
      </c>
      <c r="T638" s="47" t="s">
        <v>1891</v>
      </c>
      <c r="U638" s="144"/>
      <c r="V638" s="144"/>
      <c r="W638" s="144"/>
      <c r="X638" s="144"/>
      <c r="Y638" s="144"/>
      <c r="Z638" s="47">
        <v>68308004085</v>
      </c>
      <c r="AA638" s="149">
        <v>44789</v>
      </c>
      <c r="AB638" s="47" t="s">
        <v>2798</v>
      </c>
      <c r="AC638" s="47" t="s">
        <v>2356</v>
      </c>
      <c r="AD638" s="47" t="s">
        <v>1893</v>
      </c>
      <c r="AE638" s="144"/>
      <c r="AF638" s="4">
        <v>0</v>
      </c>
      <c r="AG638" s="4">
        <v>0</v>
      </c>
      <c r="AH638" s="4">
        <v>0</v>
      </c>
      <c r="AI638" s="47" t="s">
        <v>3755</v>
      </c>
      <c r="AJ638" s="47" t="s">
        <v>1939</v>
      </c>
      <c r="AK638" s="47">
        <v>1989</v>
      </c>
      <c r="AL638" s="47" t="s">
        <v>583</v>
      </c>
      <c r="AM638" s="47" t="s">
        <v>1939</v>
      </c>
      <c r="AN638" s="47">
        <v>1989</v>
      </c>
      <c r="AO638" s="47">
        <v>399767582</v>
      </c>
      <c r="AP638" s="144"/>
      <c r="AQ638" s="144"/>
      <c r="AR638" s="144"/>
      <c r="AS638" s="144"/>
    </row>
    <row r="639" spans="1:45" ht="12.5">
      <c r="A639" s="4">
        <v>634</v>
      </c>
      <c r="B639" s="4" t="s">
        <v>663</v>
      </c>
      <c r="C639" s="4">
        <v>2001242552</v>
      </c>
      <c r="D639" s="4">
        <v>6840136766</v>
      </c>
      <c r="E639" s="147" t="s">
        <v>3756</v>
      </c>
      <c r="F639" s="47" t="s">
        <v>1801</v>
      </c>
      <c r="G639" s="47" t="s">
        <v>1527</v>
      </c>
      <c r="H639" s="68" t="s">
        <v>673</v>
      </c>
      <c r="I639" s="143">
        <v>39736</v>
      </c>
      <c r="J639" s="47" t="s">
        <v>977</v>
      </c>
      <c r="K639" s="47">
        <v>68308003544</v>
      </c>
      <c r="L639" s="47" t="s">
        <v>2980</v>
      </c>
      <c r="M639" s="144"/>
      <c r="N639" s="47" t="s">
        <v>2398</v>
      </c>
      <c r="O639" s="47" t="s">
        <v>1891</v>
      </c>
      <c r="P639" s="47" t="s">
        <v>2980</v>
      </c>
      <c r="Q639" s="144"/>
      <c r="R639" s="47" t="s">
        <v>2398</v>
      </c>
      <c r="S639" s="47" t="s">
        <v>1891</v>
      </c>
      <c r="T639" s="47" t="s">
        <v>1891</v>
      </c>
      <c r="U639" s="47" t="s">
        <v>2588</v>
      </c>
      <c r="V639" s="47" t="s">
        <v>1891</v>
      </c>
      <c r="W639" s="47" t="s">
        <v>1891</v>
      </c>
      <c r="X639" s="47" t="s">
        <v>2398</v>
      </c>
      <c r="Y639" s="47" t="s">
        <v>1891</v>
      </c>
      <c r="Z639" s="47">
        <v>68308003544</v>
      </c>
      <c r="AA639" s="150">
        <v>45251</v>
      </c>
      <c r="AB639" s="47" t="s">
        <v>2402</v>
      </c>
      <c r="AC639" s="47" t="s">
        <v>1232</v>
      </c>
      <c r="AD639" s="317" t="s">
        <v>2025</v>
      </c>
      <c r="AE639" s="318"/>
      <c r="AF639" s="4">
        <v>0</v>
      </c>
      <c r="AG639" s="4">
        <v>0</v>
      </c>
      <c r="AH639" s="4">
        <v>1</v>
      </c>
      <c r="AI639" s="47" t="s">
        <v>3757</v>
      </c>
      <c r="AJ639" s="47" t="s">
        <v>2174</v>
      </c>
      <c r="AK639" s="47">
        <v>1979</v>
      </c>
      <c r="AL639" s="47" t="s">
        <v>3758</v>
      </c>
      <c r="AM639" s="47" t="s">
        <v>1939</v>
      </c>
      <c r="AN639" s="47">
        <v>1980</v>
      </c>
      <c r="AO639" s="47">
        <v>326834253</v>
      </c>
      <c r="AP639" s="144"/>
      <c r="AQ639" s="144"/>
      <c r="AR639" s="144"/>
      <c r="AS639" s="144"/>
    </row>
    <row r="640" spans="1:45" ht="12.5">
      <c r="A640" s="4">
        <v>635</v>
      </c>
      <c r="B640" s="4" t="s">
        <v>663</v>
      </c>
      <c r="C640" s="4">
        <v>2001174747</v>
      </c>
      <c r="D640" s="4">
        <v>6878236169</v>
      </c>
      <c r="E640" s="147" t="s">
        <v>3759</v>
      </c>
      <c r="F640" s="47" t="s">
        <v>1833</v>
      </c>
      <c r="G640" s="47" t="s">
        <v>1834</v>
      </c>
      <c r="H640" s="68" t="s">
        <v>674</v>
      </c>
      <c r="I640" s="142">
        <v>39705</v>
      </c>
      <c r="J640" s="47" t="s">
        <v>977</v>
      </c>
      <c r="K640" s="47">
        <v>68308004515</v>
      </c>
      <c r="L640" s="47" t="s">
        <v>1915</v>
      </c>
      <c r="M640" s="144"/>
      <c r="N640" s="47" t="s">
        <v>2312</v>
      </c>
      <c r="O640" s="47" t="s">
        <v>1891</v>
      </c>
      <c r="P640" s="47" t="s">
        <v>1915</v>
      </c>
      <c r="Q640" s="144"/>
      <c r="R640" s="47" t="s">
        <v>2312</v>
      </c>
      <c r="S640" s="47" t="s">
        <v>1891</v>
      </c>
      <c r="T640" s="47" t="s">
        <v>1891</v>
      </c>
      <c r="U640" s="144"/>
      <c r="V640" s="144"/>
      <c r="W640" s="47" t="s">
        <v>3740</v>
      </c>
      <c r="X640" s="144"/>
      <c r="Y640" s="144"/>
      <c r="Z640" s="47">
        <v>68308004515</v>
      </c>
      <c r="AA640" s="149">
        <v>44928</v>
      </c>
      <c r="AB640" s="47" t="s">
        <v>2798</v>
      </c>
      <c r="AC640" s="47" t="s">
        <v>1232</v>
      </c>
      <c r="AD640" s="47" t="s">
        <v>2018</v>
      </c>
      <c r="AE640" s="144"/>
      <c r="AF640" s="4">
        <v>0</v>
      </c>
      <c r="AG640" s="4">
        <v>0</v>
      </c>
      <c r="AH640" s="4">
        <v>1</v>
      </c>
      <c r="AI640" s="47" t="s">
        <v>3760</v>
      </c>
      <c r="AJ640" s="47" t="s">
        <v>1934</v>
      </c>
      <c r="AK640" s="47">
        <v>1977</v>
      </c>
      <c r="AL640" s="47" t="s">
        <v>3761</v>
      </c>
      <c r="AM640" s="47" t="s">
        <v>1934</v>
      </c>
      <c r="AN640" s="47">
        <v>1977</v>
      </c>
      <c r="AO640" s="47">
        <v>369283203</v>
      </c>
      <c r="AP640" s="144"/>
      <c r="AQ640" s="47">
        <v>369283203</v>
      </c>
      <c r="AR640" s="47">
        <v>378868967</v>
      </c>
      <c r="AS640" s="144"/>
    </row>
    <row r="641" spans="1:45" ht="12.5">
      <c r="A641" s="4">
        <v>636</v>
      </c>
      <c r="B641" s="4" t="s">
        <v>663</v>
      </c>
      <c r="C641" s="4">
        <v>2001242528</v>
      </c>
      <c r="D641" s="4">
        <v>6819379519</v>
      </c>
      <c r="E641" s="147" t="s">
        <v>3762</v>
      </c>
      <c r="F641" s="47" t="s">
        <v>1835</v>
      </c>
      <c r="G641" s="47" t="s">
        <v>1055</v>
      </c>
      <c r="H641" s="68" t="s">
        <v>675</v>
      </c>
      <c r="I641" s="142">
        <v>39504</v>
      </c>
      <c r="J641" s="47" t="s">
        <v>977</v>
      </c>
      <c r="K641" s="47">
        <v>68308004687</v>
      </c>
      <c r="L641" s="47" t="s">
        <v>2379</v>
      </c>
      <c r="M641" s="144"/>
      <c r="N641" s="47" t="s">
        <v>2309</v>
      </c>
      <c r="O641" s="47" t="s">
        <v>1891</v>
      </c>
      <c r="P641" s="47" t="s">
        <v>2379</v>
      </c>
      <c r="Q641" s="144"/>
      <c r="R641" s="47" t="s">
        <v>2309</v>
      </c>
      <c r="S641" s="47" t="s">
        <v>1891</v>
      </c>
      <c r="T641" s="47" t="s">
        <v>1891</v>
      </c>
      <c r="U641" s="144"/>
      <c r="V641" s="144"/>
      <c r="W641" s="47" t="s">
        <v>2440</v>
      </c>
      <c r="X641" s="144"/>
      <c r="Y641" s="144"/>
      <c r="Z641" s="47">
        <v>68308004687</v>
      </c>
      <c r="AA641" s="149">
        <v>44795</v>
      </c>
      <c r="AB641" s="47" t="s">
        <v>3763</v>
      </c>
      <c r="AC641" s="47" t="s">
        <v>2381</v>
      </c>
      <c r="AD641" s="47" t="s">
        <v>1893</v>
      </c>
      <c r="AE641" s="144"/>
      <c r="AF641" s="4">
        <v>0</v>
      </c>
      <c r="AG641" s="4">
        <v>0</v>
      </c>
      <c r="AH641" s="4">
        <v>1</v>
      </c>
      <c r="AI641" s="47" t="s">
        <v>3764</v>
      </c>
      <c r="AJ641" s="47" t="s">
        <v>1939</v>
      </c>
      <c r="AK641" s="47">
        <v>1988</v>
      </c>
      <c r="AL641" s="47" t="s">
        <v>3765</v>
      </c>
      <c r="AM641" s="47" t="s">
        <v>1939</v>
      </c>
      <c r="AN641" s="47">
        <v>1988</v>
      </c>
      <c r="AO641" s="47">
        <v>339573924</v>
      </c>
      <c r="AP641" s="144"/>
      <c r="AQ641" s="144"/>
      <c r="AR641" s="47">
        <v>339573924</v>
      </c>
      <c r="AS641" s="144"/>
    </row>
    <row r="642" spans="1:45" ht="12.5">
      <c r="A642" s="4">
        <v>637</v>
      </c>
      <c r="B642" s="4" t="s">
        <v>663</v>
      </c>
      <c r="C642" s="4">
        <v>2001174724</v>
      </c>
      <c r="D642" s="4">
        <v>6828913935</v>
      </c>
      <c r="E642" s="147" t="s">
        <v>3766</v>
      </c>
      <c r="F642" s="47" t="s">
        <v>1836</v>
      </c>
      <c r="G642" s="47" t="s">
        <v>1837</v>
      </c>
      <c r="H642" s="68" t="s">
        <v>676</v>
      </c>
      <c r="I642" s="142">
        <v>39487</v>
      </c>
      <c r="J642" s="47" t="s">
        <v>977</v>
      </c>
      <c r="K642" s="47">
        <v>68308011495</v>
      </c>
      <c r="L642" s="47" t="s">
        <v>3767</v>
      </c>
      <c r="M642" s="144"/>
      <c r="N642" s="47" t="s">
        <v>2336</v>
      </c>
      <c r="O642" s="47" t="s">
        <v>1891</v>
      </c>
      <c r="P642" s="47" t="s">
        <v>3767</v>
      </c>
      <c r="Q642" s="144"/>
      <c r="R642" s="47" t="s">
        <v>2336</v>
      </c>
      <c r="S642" s="47" t="s">
        <v>1891</v>
      </c>
      <c r="T642" s="47" t="s">
        <v>1891</v>
      </c>
      <c r="U642" s="144"/>
      <c r="V642" s="144"/>
      <c r="W642" s="47" t="s">
        <v>3740</v>
      </c>
      <c r="X642" s="144"/>
      <c r="Y642" s="144"/>
      <c r="Z642" s="47">
        <v>68308011495</v>
      </c>
      <c r="AA642" s="149">
        <v>44780</v>
      </c>
      <c r="AB642" s="47" t="s">
        <v>2798</v>
      </c>
      <c r="AC642" s="47" t="s">
        <v>3768</v>
      </c>
      <c r="AD642" s="47" t="s">
        <v>2018</v>
      </c>
      <c r="AE642" s="47" t="s">
        <v>1958</v>
      </c>
      <c r="AF642" s="4">
        <v>0</v>
      </c>
      <c r="AG642" s="4">
        <v>1</v>
      </c>
      <c r="AH642" s="4">
        <v>1</v>
      </c>
      <c r="AI642" s="47" t="s">
        <v>3769</v>
      </c>
      <c r="AJ642" s="47" t="s">
        <v>1934</v>
      </c>
      <c r="AK642" s="47">
        <v>1980</v>
      </c>
      <c r="AL642" s="47" t="s">
        <v>3770</v>
      </c>
      <c r="AM642" s="47" t="s">
        <v>1934</v>
      </c>
      <c r="AN642" s="47">
        <v>1984</v>
      </c>
      <c r="AO642" s="47">
        <v>397280433</v>
      </c>
      <c r="AP642" s="144"/>
      <c r="AQ642" s="47">
        <v>397280433</v>
      </c>
      <c r="AR642" s="144"/>
      <c r="AS642" s="144"/>
    </row>
    <row r="643" spans="1:45" ht="12.5">
      <c r="A643" s="4">
        <v>638</v>
      </c>
      <c r="B643" s="4" t="s">
        <v>663</v>
      </c>
      <c r="C643" s="4">
        <v>2001223975</v>
      </c>
      <c r="D643" s="4">
        <v>6839257453</v>
      </c>
      <c r="E643" s="147" t="s">
        <v>3771</v>
      </c>
      <c r="F643" s="47" t="s">
        <v>1838</v>
      </c>
      <c r="G643" s="47" t="s">
        <v>1059</v>
      </c>
      <c r="H643" s="68" t="s">
        <v>678</v>
      </c>
      <c r="I643" s="142">
        <v>39467</v>
      </c>
      <c r="J643" s="47" t="s">
        <v>982</v>
      </c>
      <c r="K643" s="47">
        <v>68208004533</v>
      </c>
      <c r="L643" s="47" t="s">
        <v>1899</v>
      </c>
      <c r="M643" s="144"/>
      <c r="N643" s="47" t="s">
        <v>1897</v>
      </c>
      <c r="O643" s="47" t="s">
        <v>1891</v>
      </c>
      <c r="P643" s="47" t="s">
        <v>1899</v>
      </c>
      <c r="Q643" s="144"/>
      <c r="R643" s="47" t="s">
        <v>1897</v>
      </c>
      <c r="S643" s="47" t="s">
        <v>1891</v>
      </c>
      <c r="T643" s="47" t="s">
        <v>1891</v>
      </c>
      <c r="U643" s="144"/>
      <c r="V643" s="144"/>
      <c r="W643" s="144"/>
      <c r="X643" s="144"/>
      <c r="Y643" s="47" t="s">
        <v>1891</v>
      </c>
      <c r="Z643" s="47">
        <v>68208004533</v>
      </c>
      <c r="AA643" s="149">
        <v>44683</v>
      </c>
      <c r="AB643" s="47" t="s">
        <v>2798</v>
      </c>
      <c r="AC643" s="47" t="s">
        <v>1232</v>
      </c>
      <c r="AD643" s="47" t="s">
        <v>2018</v>
      </c>
      <c r="AE643" s="144"/>
      <c r="AF643" s="4">
        <v>0</v>
      </c>
      <c r="AG643" s="4">
        <v>0</v>
      </c>
      <c r="AH643" s="4">
        <v>1</v>
      </c>
      <c r="AI643" s="47" t="s">
        <v>3772</v>
      </c>
      <c r="AJ643" s="47" t="s">
        <v>1939</v>
      </c>
      <c r="AK643" s="47">
        <v>1987</v>
      </c>
      <c r="AL643" s="47" t="s">
        <v>3773</v>
      </c>
      <c r="AM643" s="47" t="s">
        <v>1939</v>
      </c>
      <c r="AN643" s="47">
        <v>1990</v>
      </c>
      <c r="AO643" s="47">
        <v>917963906</v>
      </c>
      <c r="AP643" s="144"/>
      <c r="AQ643" s="144"/>
      <c r="AR643" s="47">
        <v>917963906</v>
      </c>
      <c r="AS643" s="144"/>
    </row>
    <row r="644" spans="1:45" ht="12.5">
      <c r="A644" s="4">
        <v>639</v>
      </c>
      <c r="B644" s="4" t="s">
        <v>663</v>
      </c>
      <c r="C644" s="4">
        <v>2001185149</v>
      </c>
      <c r="D644" s="4">
        <v>6878236171</v>
      </c>
      <c r="E644" s="147" t="s">
        <v>3774</v>
      </c>
      <c r="F644" s="47" t="s">
        <v>1219</v>
      </c>
      <c r="G644" s="47" t="s">
        <v>1680</v>
      </c>
      <c r="H644" s="68" t="s">
        <v>740</v>
      </c>
      <c r="I644" s="142">
        <v>39595</v>
      </c>
      <c r="J644" s="47" t="s">
        <v>977</v>
      </c>
      <c r="K644" s="47">
        <v>68308011687</v>
      </c>
      <c r="L644" s="47" t="s">
        <v>1888</v>
      </c>
      <c r="M644" s="144"/>
      <c r="N644" s="47" t="s">
        <v>1890</v>
      </c>
      <c r="O644" s="47" t="s">
        <v>1891</v>
      </c>
      <c r="P644" s="47" t="s">
        <v>1888</v>
      </c>
      <c r="Q644" s="144"/>
      <c r="R644" s="47" t="s">
        <v>1890</v>
      </c>
      <c r="S644" s="47" t="s">
        <v>1891</v>
      </c>
      <c r="T644" s="47" t="s">
        <v>1891</v>
      </c>
      <c r="U644" s="144"/>
      <c r="V644" s="144"/>
      <c r="W644" s="47" t="s">
        <v>1891</v>
      </c>
      <c r="X644" s="144"/>
      <c r="Y644" s="144"/>
      <c r="Z644" s="47">
        <v>68308011687</v>
      </c>
      <c r="AA644" s="149">
        <v>44769</v>
      </c>
      <c r="AB644" s="47" t="s">
        <v>3350</v>
      </c>
      <c r="AC644" s="47" t="s">
        <v>1232</v>
      </c>
      <c r="AD644" s="47" t="s">
        <v>2018</v>
      </c>
      <c r="AE644" s="47" t="s">
        <v>1958</v>
      </c>
      <c r="AF644" s="4">
        <v>0</v>
      </c>
      <c r="AG644" s="4">
        <v>0</v>
      </c>
      <c r="AH644" s="4">
        <v>1</v>
      </c>
      <c r="AI644" s="317" t="s">
        <v>3775</v>
      </c>
      <c r="AJ644" s="318"/>
      <c r="AK644" s="144"/>
      <c r="AL644" s="47" t="s">
        <v>3776</v>
      </c>
      <c r="AM644" s="47" t="s">
        <v>1934</v>
      </c>
      <c r="AN644" s="47">
        <v>1972</v>
      </c>
      <c r="AO644" s="47">
        <v>385762595</v>
      </c>
      <c r="AP644" s="144"/>
      <c r="AQ644" s="144"/>
      <c r="AR644" s="47">
        <v>385762595</v>
      </c>
      <c r="AS644" s="144"/>
    </row>
    <row r="645" spans="1:45" ht="12.5">
      <c r="A645" s="4">
        <v>640</v>
      </c>
      <c r="B645" s="4" t="s">
        <v>663</v>
      </c>
      <c r="C645" s="4">
        <v>2001242530</v>
      </c>
      <c r="D645" s="4">
        <v>6853762754</v>
      </c>
      <c r="E645" s="147" t="s">
        <v>3777</v>
      </c>
      <c r="F645" s="47" t="s">
        <v>1839</v>
      </c>
      <c r="G645" s="47" t="s">
        <v>1006</v>
      </c>
      <c r="H645" s="68" t="s">
        <v>679</v>
      </c>
      <c r="I645" s="143">
        <v>39778</v>
      </c>
      <c r="J645" s="47" t="s">
        <v>977</v>
      </c>
      <c r="K645" s="47">
        <v>68308008881</v>
      </c>
      <c r="L645" s="47" t="s">
        <v>3174</v>
      </c>
      <c r="M645" s="144"/>
      <c r="N645" s="47" t="s">
        <v>2309</v>
      </c>
      <c r="O645" s="47" t="s">
        <v>1891</v>
      </c>
      <c r="P645" s="47" t="s">
        <v>3174</v>
      </c>
      <c r="Q645" s="144"/>
      <c r="R645" s="47" t="s">
        <v>2309</v>
      </c>
      <c r="S645" s="47" t="s">
        <v>1891</v>
      </c>
      <c r="T645" s="47" t="s">
        <v>1891</v>
      </c>
      <c r="U645" s="144"/>
      <c r="V645" s="144"/>
      <c r="W645" s="47" t="s">
        <v>2380</v>
      </c>
      <c r="X645" s="144"/>
      <c r="Y645" s="144"/>
      <c r="Z645" s="47">
        <v>68308008881</v>
      </c>
      <c r="AA645" s="144"/>
      <c r="AB645" s="144"/>
      <c r="AC645" s="47" t="s">
        <v>2247</v>
      </c>
      <c r="AD645" s="47" t="s">
        <v>1893</v>
      </c>
      <c r="AE645" s="144"/>
      <c r="AF645" s="4">
        <v>0</v>
      </c>
      <c r="AG645" s="4">
        <v>0</v>
      </c>
      <c r="AH645" s="4">
        <v>1</v>
      </c>
      <c r="AI645" s="47" t="s">
        <v>3778</v>
      </c>
      <c r="AJ645" s="47" t="s">
        <v>1939</v>
      </c>
      <c r="AK645" s="47">
        <v>1987</v>
      </c>
      <c r="AL645" s="47" t="s">
        <v>3779</v>
      </c>
      <c r="AM645" s="47" t="s">
        <v>1939</v>
      </c>
      <c r="AN645" s="47">
        <v>1988</v>
      </c>
      <c r="AO645" s="47">
        <v>359650906</v>
      </c>
      <c r="AP645" s="144"/>
      <c r="AQ645" s="144"/>
      <c r="AR645" s="47">
        <v>359650906</v>
      </c>
      <c r="AS645" s="144"/>
    </row>
    <row r="646" spans="1:45" ht="12.5">
      <c r="A646" s="4">
        <v>641</v>
      </c>
      <c r="B646" s="4" t="s">
        <v>663</v>
      </c>
      <c r="C646" s="4">
        <v>2001224034</v>
      </c>
      <c r="D646" s="4">
        <v>6839574978</v>
      </c>
      <c r="E646" s="147" t="s">
        <v>3780</v>
      </c>
      <c r="F646" s="47" t="s">
        <v>1840</v>
      </c>
      <c r="G646" s="47" t="s">
        <v>1577</v>
      </c>
      <c r="H646" s="68" t="s">
        <v>680</v>
      </c>
      <c r="I646" s="142">
        <v>39714</v>
      </c>
      <c r="J646" s="47" t="s">
        <v>977</v>
      </c>
      <c r="K646" s="47">
        <v>68308004671</v>
      </c>
      <c r="L646" s="317" t="s">
        <v>3781</v>
      </c>
      <c r="M646" s="318"/>
      <c r="N646" s="47" t="s">
        <v>1890</v>
      </c>
      <c r="O646" s="47" t="s">
        <v>1891</v>
      </c>
      <c r="P646" s="47" t="s">
        <v>3544</v>
      </c>
      <c r="Q646" s="144"/>
      <c r="R646" s="47" t="s">
        <v>1890</v>
      </c>
      <c r="S646" s="47" t="s">
        <v>1891</v>
      </c>
      <c r="T646" s="47" t="s">
        <v>1891</v>
      </c>
      <c r="U646" s="144"/>
      <c r="V646" s="144"/>
      <c r="W646" s="144"/>
      <c r="X646" s="144"/>
      <c r="Y646" s="47" t="s">
        <v>1891</v>
      </c>
      <c r="Z646" s="47">
        <v>68308004671</v>
      </c>
      <c r="AA646" s="149">
        <v>44986</v>
      </c>
      <c r="AB646" s="47" t="s">
        <v>2798</v>
      </c>
      <c r="AC646" s="47" t="s">
        <v>1232</v>
      </c>
      <c r="AD646" s="47" t="s">
        <v>2018</v>
      </c>
      <c r="AE646" s="144"/>
      <c r="AF646" s="4">
        <v>1</v>
      </c>
      <c r="AG646" s="4">
        <v>1</v>
      </c>
      <c r="AH646" s="4">
        <v>1</v>
      </c>
      <c r="AI646" s="47" t="s">
        <v>3782</v>
      </c>
      <c r="AJ646" s="47" t="s">
        <v>1939</v>
      </c>
      <c r="AK646" s="144"/>
      <c r="AL646" s="47" t="s">
        <v>3783</v>
      </c>
      <c r="AM646" s="47" t="s">
        <v>1939</v>
      </c>
      <c r="AN646" s="144"/>
      <c r="AO646" s="47">
        <v>392259072</v>
      </c>
      <c r="AP646" s="144"/>
      <c r="AQ646" s="47">
        <v>392259072</v>
      </c>
      <c r="AR646" s="144"/>
      <c r="AS646" s="144"/>
    </row>
    <row r="647" spans="1:45" ht="12.5">
      <c r="A647" s="4">
        <v>642</v>
      </c>
      <c r="B647" s="4" t="s">
        <v>663</v>
      </c>
      <c r="C647" s="4">
        <v>2001128241</v>
      </c>
      <c r="D647" s="4">
        <v>6853458357</v>
      </c>
      <c r="E647" s="147" t="s">
        <v>3784</v>
      </c>
      <c r="F647" s="47" t="s">
        <v>1841</v>
      </c>
      <c r="G647" s="47" t="s">
        <v>1359</v>
      </c>
      <c r="H647" s="68" t="s">
        <v>681</v>
      </c>
      <c r="I647" s="142">
        <v>39524</v>
      </c>
      <c r="J647" s="47" t="s">
        <v>977</v>
      </c>
      <c r="K647" s="47">
        <v>68308011184</v>
      </c>
      <c r="L647" s="47" t="s">
        <v>1899</v>
      </c>
      <c r="M647" s="144"/>
      <c r="N647" s="47" t="s">
        <v>2355</v>
      </c>
      <c r="O647" s="47" t="s">
        <v>1891</v>
      </c>
      <c r="P647" s="47" t="s">
        <v>1899</v>
      </c>
      <c r="Q647" s="144"/>
      <c r="R647" s="47" t="s">
        <v>2355</v>
      </c>
      <c r="S647" s="47" t="s">
        <v>1891</v>
      </c>
      <c r="T647" s="47" t="s">
        <v>1891</v>
      </c>
      <c r="U647" s="144"/>
      <c r="V647" s="144"/>
      <c r="W647" s="317" t="s">
        <v>3785</v>
      </c>
      <c r="X647" s="318"/>
      <c r="Y647" s="144"/>
      <c r="Z647" s="47">
        <v>68308011184</v>
      </c>
      <c r="AA647" s="149">
        <v>44789</v>
      </c>
      <c r="AB647" s="47" t="s">
        <v>2798</v>
      </c>
      <c r="AC647" s="47" t="s">
        <v>1892</v>
      </c>
      <c r="AD647" s="47" t="s">
        <v>1893</v>
      </c>
      <c r="AE647" s="144"/>
      <c r="AF647" s="4">
        <v>0</v>
      </c>
      <c r="AG647" s="4">
        <v>0</v>
      </c>
      <c r="AH647" s="4">
        <v>0</v>
      </c>
      <c r="AI647" s="47" t="s">
        <v>3786</v>
      </c>
      <c r="AJ647" s="47" t="s">
        <v>1934</v>
      </c>
      <c r="AK647" s="47">
        <v>1985</v>
      </c>
      <c r="AL647" s="47" t="s">
        <v>3787</v>
      </c>
      <c r="AM647" s="47" t="s">
        <v>1934</v>
      </c>
      <c r="AN647" s="47">
        <v>1989</v>
      </c>
      <c r="AO647" s="47">
        <v>918492175</v>
      </c>
      <c r="AP647" s="144"/>
      <c r="AQ647" s="144"/>
      <c r="AR647" s="144"/>
      <c r="AS647" s="144"/>
    </row>
    <row r="648" spans="1:45" ht="12.5">
      <c r="A648" s="4">
        <v>643</v>
      </c>
      <c r="B648" s="4" t="s">
        <v>663</v>
      </c>
      <c r="C648" s="4">
        <v>2001185120</v>
      </c>
      <c r="D648" s="4">
        <v>6841904981</v>
      </c>
      <c r="E648" s="147" t="s">
        <v>3788</v>
      </c>
      <c r="F648" s="47" t="s">
        <v>1842</v>
      </c>
      <c r="G648" s="47" t="s">
        <v>1399</v>
      </c>
      <c r="H648" s="68" t="s">
        <v>682</v>
      </c>
      <c r="I648" s="142">
        <v>39668</v>
      </c>
      <c r="J648" s="47" t="s">
        <v>977</v>
      </c>
      <c r="K648" s="47">
        <v>68308012760</v>
      </c>
      <c r="L648" s="47" t="s">
        <v>3789</v>
      </c>
      <c r="M648" s="144"/>
      <c r="N648" s="47" t="s">
        <v>2336</v>
      </c>
      <c r="O648" s="47" t="s">
        <v>1891</v>
      </c>
      <c r="P648" s="47" t="s">
        <v>3789</v>
      </c>
      <c r="Q648" s="144"/>
      <c r="R648" s="47" t="s">
        <v>2336</v>
      </c>
      <c r="S648" s="47" t="s">
        <v>1891</v>
      </c>
      <c r="T648" s="47" t="s">
        <v>1891</v>
      </c>
      <c r="U648" s="144"/>
      <c r="V648" s="144"/>
      <c r="W648" s="47" t="s">
        <v>1891</v>
      </c>
      <c r="X648" s="144"/>
      <c r="Y648" s="144"/>
      <c r="Z648" s="47">
        <v>68308012760</v>
      </c>
      <c r="AA648" s="149">
        <v>44904</v>
      </c>
      <c r="AB648" s="47" t="s">
        <v>3527</v>
      </c>
      <c r="AC648" s="47" t="s">
        <v>2338</v>
      </c>
      <c r="AD648" s="47" t="s">
        <v>1893</v>
      </c>
      <c r="AE648" s="47" t="s">
        <v>1958</v>
      </c>
      <c r="AF648" s="4">
        <v>1</v>
      </c>
      <c r="AG648" s="4">
        <v>0</v>
      </c>
      <c r="AH648" s="4">
        <v>1</v>
      </c>
      <c r="AI648" s="47" t="s">
        <v>3790</v>
      </c>
      <c r="AJ648" s="47" t="s">
        <v>1934</v>
      </c>
      <c r="AK648" s="47">
        <v>1984</v>
      </c>
      <c r="AL648" s="47" t="s">
        <v>3791</v>
      </c>
      <c r="AM648" s="47" t="s">
        <v>1934</v>
      </c>
      <c r="AN648" s="47">
        <v>1986</v>
      </c>
      <c r="AO648" s="47">
        <v>382573687</v>
      </c>
      <c r="AP648" s="144"/>
      <c r="AQ648" s="144"/>
      <c r="AR648" s="144"/>
      <c r="AS648" s="144"/>
    </row>
    <row r="649" spans="1:45" ht="12.5">
      <c r="A649" s="4">
        <v>644</v>
      </c>
      <c r="B649" s="4" t="s">
        <v>663</v>
      </c>
      <c r="C649" s="4">
        <v>2001242537</v>
      </c>
      <c r="D649" s="4">
        <v>6839525114</v>
      </c>
      <c r="E649" s="147" t="s">
        <v>3792</v>
      </c>
      <c r="F649" s="47" t="s">
        <v>1843</v>
      </c>
      <c r="G649" s="47" t="s">
        <v>1218</v>
      </c>
      <c r="H649" s="68" t="s">
        <v>683</v>
      </c>
      <c r="I649" s="143">
        <v>39748</v>
      </c>
      <c r="J649" s="47" t="s">
        <v>977</v>
      </c>
      <c r="K649" s="47">
        <v>68308007595</v>
      </c>
      <c r="L649" s="47" t="s">
        <v>2379</v>
      </c>
      <c r="M649" s="144"/>
      <c r="N649" s="47" t="s">
        <v>2309</v>
      </c>
      <c r="O649" s="47" t="s">
        <v>1891</v>
      </c>
      <c r="P649" s="47" t="s">
        <v>2379</v>
      </c>
      <c r="Q649" s="144"/>
      <c r="R649" s="47" t="s">
        <v>2309</v>
      </c>
      <c r="S649" s="47" t="s">
        <v>1891</v>
      </c>
      <c r="T649" s="47" t="s">
        <v>1891</v>
      </c>
      <c r="U649" s="144"/>
      <c r="V649" s="144"/>
      <c r="W649" s="47" t="s">
        <v>2380</v>
      </c>
      <c r="X649" s="144"/>
      <c r="Y649" s="144"/>
      <c r="Z649" s="47">
        <v>68308007595</v>
      </c>
      <c r="AA649" s="149">
        <v>45016</v>
      </c>
      <c r="AB649" s="47" t="s">
        <v>2798</v>
      </c>
      <c r="AC649" s="47" t="s">
        <v>2381</v>
      </c>
      <c r="AD649" s="47" t="s">
        <v>1893</v>
      </c>
      <c r="AE649" s="144"/>
      <c r="AF649" s="4">
        <v>0</v>
      </c>
      <c r="AG649" s="4">
        <v>1</v>
      </c>
      <c r="AH649" s="4">
        <v>1</v>
      </c>
      <c r="AI649" s="47" t="s">
        <v>3793</v>
      </c>
      <c r="AJ649" s="47" t="s">
        <v>1939</v>
      </c>
      <c r="AK649" s="47">
        <v>1992</v>
      </c>
      <c r="AL649" s="47" t="s">
        <v>3794</v>
      </c>
      <c r="AM649" s="47" t="s">
        <v>1939</v>
      </c>
      <c r="AN649" s="47">
        <v>1992</v>
      </c>
      <c r="AO649" s="47">
        <v>964087018</v>
      </c>
      <c r="AP649" s="144"/>
      <c r="AQ649" s="144"/>
      <c r="AR649" s="144"/>
      <c r="AS649" s="144"/>
    </row>
    <row r="650" spans="1:45" ht="12.5">
      <c r="A650" s="4">
        <v>645</v>
      </c>
      <c r="B650" s="4" t="s">
        <v>663</v>
      </c>
      <c r="C650" s="4">
        <v>2001128244</v>
      </c>
      <c r="D650" s="4">
        <v>6878260434</v>
      </c>
      <c r="E650" s="147" t="s">
        <v>3795</v>
      </c>
      <c r="F650" s="47" t="s">
        <v>1236</v>
      </c>
      <c r="G650" s="47" t="s">
        <v>1592</v>
      </c>
      <c r="H650" s="68" t="s">
        <v>658</v>
      </c>
      <c r="I650" s="142">
        <v>39670</v>
      </c>
      <c r="J650" s="47" t="s">
        <v>977</v>
      </c>
      <c r="K650" s="47">
        <v>68308004339</v>
      </c>
      <c r="L650" s="47" t="s">
        <v>1905</v>
      </c>
      <c r="M650" s="144"/>
      <c r="N650" s="47" t="s">
        <v>2388</v>
      </c>
      <c r="O650" s="47" t="s">
        <v>1891</v>
      </c>
      <c r="P650" s="47" t="s">
        <v>1905</v>
      </c>
      <c r="Q650" s="144"/>
      <c r="R650" s="47" t="s">
        <v>2388</v>
      </c>
      <c r="S650" s="47" t="s">
        <v>1891</v>
      </c>
      <c r="T650" s="47" t="s">
        <v>1891</v>
      </c>
      <c r="U650" s="144"/>
      <c r="V650" s="144"/>
      <c r="W650" s="317" t="s">
        <v>3796</v>
      </c>
      <c r="X650" s="318"/>
      <c r="Y650" s="144"/>
      <c r="Z650" s="47">
        <v>68308004339</v>
      </c>
      <c r="AA650" s="149">
        <v>44904</v>
      </c>
      <c r="AB650" s="47" t="s">
        <v>3797</v>
      </c>
      <c r="AC650" s="47" t="s">
        <v>1937</v>
      </c>
      <c r="AD650" s="47" t="s">
        <v>1893</v>
      </c>
      <c r="AE650" s="144"/>
      <c r="AF650" s="4">
        <v>0</v>
      </c>
      <c r="AG650" s="4">
        <v>0</v>
      </c>
      <c r="AH650" s="4">
        <v>0</v>
      </c>
      <c r="AI650" s="47" t="s">
        <v>3798</v>
      </c>
      <c r="AJ650" s="47" t="s">
        <v>1934</v>
      </c>
      <c r="AK650" s="47">
        <v>1982</v>
      </c>
      <c r="AL650" s="47" t="s">
        <v>3799</v>
      </c>
      <c r="AM650" s="47" t="s">
        <v>1934</v>
      </c>
      <c r="AN650" s="47">
        <v>1982</v>
      </c>
      <c r="AO650" s="47">
        <v>382813911</v>
      </c>
      <c r="AP650" s="144"/>
      <c r="AQ650" s="144"/>
      <c r="AR650" s="144"/>
      <c r="AS650" s="144"/>
    </row>
    <row r="651" spans="1:45" ht="12.5">
      <c r="A651" s="4">
        <v>646</v>
      </c>
      <c r="B651" s="4" t="s">
        <v>663</v>
      </c>
      <c r="C651" s="4">
        <v>2302653649</v>
      </c>
      <c r="D651" s="4">
        <v>6878236173</v>
      </c>
      <c r="E651" s="147" t="s">
        <v>3800</v>
      </c>
      <c r="F651" s="47" t="s">
        <v>1844</v>
      </c>
      <c r="G651" s="47" t="s">
        <v>1845</v>
      </c>
      <c r="H651" s="68" t="s">
        <v>684</v>
      </c>
      <c r="I651" s="142">
        <v>39505</v>
      </c>
      <c r="J651" s="47" t="s">
        <v>982</v>
      </c>
      <c r="K651" s="47">
        <v>68208012163</v>
      </c>
      <c r="L651" s="144"/>
      <c r="M651" s="144"/>
      <c r="N651" s="47" t="s">
        <v>2446</v>
      </c>
      <c r="O651" s="47" t="s">
        <v>1891</v>
      </c>
      <c r="P651" s="144"/>
      <c r="Q651" s="144"/>
      <c r="R651" s="47" t="s">
        <v>2446</v>
      </c>
      <c r="S651" s="47" t="s">
        <v>1891</v>
      </c>
      <c r="T651" s="47" t="s">
        <v>1891</v>
      </c>
      <c r="U651" s="47" t="s">
        <v>2446</v>
      </c>
      <c r="V651" s="47" t="s">
        <v>1891</v>
      </c>
      <c r="W651" s="47" t="s">
        <v>2310</v>
      </c>
      <c r="X651" s="144"/>
      <c r="Y651" s="144"/>
      <c r="Z651" s="47">
        <v>68208012163</v>
      </c>
      <c r="AA651" s="149">
        <v>44777</v>
      </c>
      <c r="AB651" s="47" t="s">
        <v>2798</v>
      </c>
      <c r="AC651" s="47" t="s">
        <v>2381</v>
      </c>
      <c r="AD651" s="47" t="s">
        <v>1893</v>
      </c>
      <c r="AE651" s="144"/>
      <c r="AF651" s="4">
        <v>0</v>
      </c>
      <c r="AG651" s="4">
        <v>0</v>
      </c>
      <c r="AH651" s="4">
        <v>0</v>
      </c>
      <c r="AI651" s="47" t="s">
        <v>3801</v>
      </c>
      <c r="AJ651" s="47" t="s">
        <v>1934</v>
      </c>
      <c r="AK651" s="144"/>
      <c r="AL651" s="47" t="s">
        <v>3802</v>
      </c>
      <c r="AM651" s="47" t="s">
        <v>1934</v>
      </c>
      <c r="AN651" s="144"/>
      <c r="AO651" s="47">
        <v>919969575</v>
      </c>
      <c r="AP651" s="144"/>
      <c r="AQ651" s="144"/>
      <c r="AR651" s="144"/>
      <c r="AS651" s="144"/>
    </row>
    <row r="652" spans="1:45" ht="12.5">
      <c r="A652" s="4">
        <v>647</v>
      </c>
      <c r="B652" s="4" t="s">
        <v>663</v>
      </c>
      <c r="C652" s="4">
        <v>2001185130</v>
      </c>
      <c r="D652" s="4">
        <v>6841904983</v>
      </c>
      <c r="E652" s="147" t="s">
        <v>3803</v>
      </c>
      <c r="F652" s="47" t="s">
        <v>995</v>
      </c>
      <c r="G652" s="47" t="s">
        <v>1486</v>
      </c>
      <c r="H652" s="68" t="s">
        <v>685</v>
      </c>
      <c r="I652" s="143">
        <v>39792</v>
      </c>
      <c r="J652" s="47" t="s">
        <v>977</v>
      </c>
      <c r="K652" s="47">
        <v>68308000631</v>
      </c>
      <c r="L652" s="47" t="s">
        <v>3804</v>
      </c>
      <c r="M652" s="144"/>
      <c r="N652" s="47" t="s">
        <v>1890</v>
      </c>
      <c r="O652" s="47" t="s">
        <v>1891</v>
      </c>
      <c r="P652" s="47" t="s">
        <v>3804</v>
      </c>
      <c r="Q652" s="144"/>
      <c r="R652" s="47" t="s">
        <v>1890</v>
      </c>
      <c r="S652" s="47" t="s">
        <v>1891</v>
      </c>
      <c r="T652" s="47" t="s">
        <v>1891</v>
      </c>
      <c r="U652" s="144"/>
      <c r="V652" s="144"/>
      <c r="W652" s="47" t="s">
        <v>1891</v>
      </c>
      <c r="X652" s="144"/>
      <c r="Y652" s="144"/>
      <c r="Z652" s="47">
        <v>68308000631</v>
      </c>
      <c r="AA652" s="149">
        <v>44979</v>
      </c>
      <c r="AB652" s="47" t="s">
        <v>3527</v>
      </c>
      <c r="AC652" s="47" t="s">
        <v>1232</v>
      </c>
      <c r="AD652" s="47" t="s">
        <v>1893</v>
      </c>
      <c r="AE652" s="47" t="s">
        <v>1958</v>
      </c>
      <c r="AF652" s="4">
        <v>0</v>
      </c>
      <c r="AG652" s="4">
        <v>0</v>
      </c>
      <c r="AH652" s="4">
        <v>1</v>
      </c>
      <c r="AI652" s="47" t="s">
        <v>3805</v>
      </c>
      <c r="AJ652" s="47" t="s">
        <v>1934</v>
      </c>
      <c r="AK652" s="47">
        <v>1982</v>
      </c>
      <c r="AL652" s="47" t="s">
        <v>3806</v>
      </c>
      <c r="AM652" s="47" t="s">
        <v>1934</v>
      </c>
      <c r="AN652" s="47">
        <v>1981</v>
      </c>
      <c r="AO652" s="47">
        <v>339072764</v>
      </c>
      <c r="AP652" s="144"/>
      <c r="AQ652" s="144"/>
      <c r="AR652" s="144"/>
      <c r="AS652" s="144"/>
    </row>
    <row r="653" spans="1:45" ht="12.5">
      <c r="A653" s="4">
        <v>648</v>
      </c>
      <c r="B653" s="4" t="s">
        <v>663</v>
      </c>
      <c r="C653" s="4">
        <v>2001280503</v>
      </c>
      <c r="D653" s="4">
        <v>6858719723</v>
      </c>
      <c r="E653" s="147" t="s">
        <v>3807</v>
      </c>
      <c r="F653" s="47" t="s">
        <v>1846</v>
      </c>
      <c r="G653" s="47" t="s">
        <v>1847</v>
      </c>
      <c r="H653" s="68" t="s">
        <v>686</v>
      </c>
      <c r="I653" s="142">
        <v>39479</v>
      </c>
      <c r="J653" s="47" t="s">
        <v>977</v>
      </c>
      <c r="K653" s="47">
        <v>68308006988</v>
      </c>
      <c r="L653" s="47" t="s">
        <v>3808</v>
      </c>
      <c r="M653" s="144"/>
      <c r="N653" s="47" t="s">
        <v>2372</v>
      </c>
      <c r="O653" s="47" t="s">
        <v>1891</v>
      </c>
      <c r="P653" s="47" t="s">
        <v>3808</v>
      </c>
      <c r="Q653" s="144"/>
      <c r="R653" s="47" t="s">
        <v>2372</v>
      </c>
      <c r="S653" s="47" t="s">
        <v>1891</v>
      </c>
      <c r="T653" s="47" t="s">
        <v>1891</v>
      </c>
      <c r="U653" s="47" t="s">
        <v>2372</v>
      </c>
      <c r="V653" s="47" t="s">
        <v>1891</v>
      </c>
      <c r="W653" s="47" t="s">
        <v>1891</v>
      </c>
      <c r="X653" s="47" t="s">
        <v>2372</v>
      </c>
      <c r="Y653" s="47" t="s">
        <v>1891</v>
      </c>
      <c r="Z653" s="47">
        <v>68308006988</v>
      </c>
      <c r="AA653" s="149">
        <v>44998</v>
      </c>
      <c r="AB653" s="47" t="s">
        <v>2778</v>
      </c>
      <c r="AC653" s="47" t="s">
        <v>2410</v>
      </c>
      <c r="AD653" s="317" t="s">
        <v>2025</v>
      </c>
      <c r="AE653" s="318"/>
      <c r="AF653" s="4">
        <v>0</v>
      </c>
      <c r="AG653" s="4">
        <v>0</v>
      </c>
      <c r="AH653" s="4">
        <v>1</v>
      </c>
      <c r="AI653" s="47" t="s">
        <v>3809</v>
      </c>
      <c r="AJ653" s="47" t="s">
        <v>1934</v>
      </c>
      <c r="AK653" s="47">
        <v>1974</v>
      </c>
      <c r="AL653" s="47" t="s">
        <v>3810</v>
      </c>
      <c r="AM653" s="47" t="s">
        <v>1934</v>
      </c>
      <c r="AN653" s="47">
        <v>1978</v>
      </c>
      <c r="AO653" s="47">
        <v>354218661</v>
      </c>
      <c r="AP653" s="144"/>
      <c r="AQ653" s="144"/>
      <c r="AR653" s="47">
        <v>356410596</v>
      </c>
      <c r="AS653" s="144"/>
    </row>
    <row r="654" spans="1:45" ht="12.5">
      <c r="A654" s="4">
        <v>649</v>
      </c>
      <c r="B654" s="4" t="s">
        <v>663</v>
      </c>
      <c r="C654" s="4">
        <v>2001242571</v>
      </c>
      <c r="D654" s="4">
        <v>6840075741</v>
      </c>
      <c r="E654" s="147" t="s">
        <v>3811</v>
      </c>
      <c r="F654" s="47" t="s">
        <v>1848</v>
      </c>
      <c r="G654" s="47" t="s">
        <v>1849</v>
      </c>
      <c r="H654" s="68" t="s">
        <v>687</v>
      </c>
      <c r="I654" s="142">
        <v>39497</v>
      </c>
      <c r="J654" s="47" t="s">
        <v>977</v>
      </c>
      <c r="K654" s="47">
        <v>68308006863</v>
      </c>
      <c r="L654" s="47" t="s">
        <v>3812</v>
      </c>
      <c r="M654" s="144"/>
      <c r="N654" s="47" t="s">
        <v>2588</v>
      </c>
      <c r="O654" s="47" t="s">
        <v>1891</v>
      </c>
      <c r="P654" s="47" t="s">
        <v>3812</v>
      </c>
      <c r="Q654" s="144"/>
      <c r="R654" s="47" t="s">
        <v>2588</v>
      </c>
      <c r="S654" s="47" t="s">
        <v>1891</v>
      </c>
      <c r="T654" s="47" t="s">
        <v>1891</v>
      </c>
      <c r="U654" s="47" t="s">
        <v>2588</v>
      </c>
      <c r="V654" s="47" t="s">
        <v>1891</v>
      </c>
      <c r="W654" s="47" t="s">
        <v>1891</v>
      </c>
      <c r="X654" s="47" t="s">
        <v>2588</v>
      </c>
      <c r="Y654" s="47" t="s">
        <v>1891</v>
      </c>
      <c r="Z654" s="47">
        <v>68308006863</v>
      </c>
      <c r="AA654" s="149">
        <v>44791</v>
      </c>
      <c r="AB654" s="47" t="s">
        <v>2798</v>
      </c>
      <c r="AC654" s="47" t="s">
        <v>1937</v>
      </c>
      <c r="AD654" s="317" t="s">
        <v>2025</v>
      </c>
      <c r="AE654" s="318"/>
      <c r="AF654" s="4">
        <v>0</v>
      </c>
      <c r="AG654" s="4">
        <v>0</v>
      </c>
      <c r="AH654" s="4">
        <v>1</v>
      </c>
      <c r="AI654" s="47" t="s">
        <v>3752</v>
      </c>
      <c r="AJ654" s="47" t="s">
        <v>1939</v>
      </c>
      <c r="AK654" s="47">
        <v>1977</v>
      </c>
      <c r="AL654" s="47" t="s">
        <v>3813</v>
      </c>
      <c r="AM654" s="47" t="s">
        <v>1939</v>
      </c>
      <c r="AN654" s="47">
        <v>1985</v>
      </c>
      <c r="AO654" s="47">
        <v>389036320</v>
      </c>
      <c r="AP654" s="144"/>
      <c r="AQ654" s="144"/>
      <c r="AR654" s="144"/>
      <c r="AS654" s="144"/>
    </row>
    <row r="655" spans="1:45" ht="12.5">
      <c r="A655" s="4">
        <v>650</v>
      </c>
      <c r="B655" s="4" t="s">
        <v>663</v>
      </c>
      <c r="C655" s="4">
        <v>2001185131</v>
      </c>
      <c r="D655" s="4">
        <v>6878260435</v>
      </c>
      <c r="E655" s="147" t="s">
        <v>3814</v>
      </c>
      <c r="F655" s="47" t="s">
        <v>1850</v>
      </c>
      <c r="G655" s="47" t="s">
        <v>1851</v>
      </c>
      <c r="H655" s="68" t="s">
        <v>688</v>
      </c>
      <c r="I655" s="142">
        <v>39605</v>
      </c>
      <c r="J655" s="47" t="s">
        <v>977</v>
      </c>
      <c r="K655" s="47">
        <v>68308012297</v>
      </c>
      <c r="L655" s="47" t="s">
        <v>1888</v>
      </c>
      <c r="M655" s="144"/>
      <c r="N655" s="47" t="s">
        <v>2312</v>
      </c>
      <c r="O655" s="47" t="s">
        <v>1891</v>
      </c>
      <c r="P655" s="47" t="s">
        <v>1888</v>
      </c>
      <c r="Q655" s="144"/>
      <c r="R655" s="47" t="s">
        <v>2312</v>
      </c>
      <c r="S655" s="47" t="s">
        <v>1891</v>
      </c>
      <c r="T655" s="47" t="s">
        <v>1891</v>
      </c>
      <c r="U655" s="144"/>
      <c r="V655" s="144"/>
      <c r="W655" s="47" t="s">
        <v>1891</v>
      </c>
      <c r="X655" s="144"/>
      <c r="Y655" s="144"/>
      <c r="Z655" s="47">
        <v>68308012297</v>
      </c>
      <c r="AA655" s="144"/>
      <c r="AB655" s="47" t="s">
        <v>3527</v>
      </c>
      <c r="AC655" s="47" t="s">
        <v>2338</v>
      </c>
      <c r="AD655" s="47" t="s">
        <v>1893</v>
      </c>
      <c r="AE655" s="144"/>
      <c r="AF655" s="4">
        <v>0</v>
      </c>
      <c r="AG655" s="4">
        <v>0</v>
      </c>
      <c r="AH655" s="4">
        <v>1</v>
      </c>
      <c r="AI655" s="47" t="s">
        <v>3815</v>
      </c>
      <c r="AJ655" s="47" t="s">
        <v>1934</v>
      </c>
      <c r="AK655" s="47">
        <v>1985</v>
      </c>
      <c r="AL655" s="47" t="s">
        <v>3816</v>
      </c>
      <c r="AM655" s="47" t="s">
        <v>1934</v>
      </c>
      <c r="AN655" s="47">
        <v>1981</v>
      </c>
      <c r="AO655" s="47">
        <v>363942182</v>
      </c>
      <c r="AP655" s="144"/>
      <c r="AQ655" s="144"/>
      <c r="AR655" s="144"/>
      <c r="AS655" s="144"/>
    </row>
    <row r="656" spans="1:45" ht="12.5">
      <c r="A656" s="4">
        <v>651</v>
      </c>
      <c r="B656" s="4" t="s">
        <v>663</v>
      </c>
      <c r="C656" s="4">
        <v>2001128249</v>
      </c>
      <c r="D656" s="4">
        <v>6853458366</v>
      </c>
      <c r="E656" s="147" t="s">
        <v>3817</v>
      </c>
      <c r="F656" s="47" t="s">
        <v>1236</v>
      </c>
      <c r="G656" s="47" t="s">
        <v>1224</v>
      </c>
      <c r="H656" s="68" t="s">
        <v>689</v>
      </c>
      <c r="I656" s="142">
        <v>39661</v>
      </c>
      <c r="J656" s="47" t="s">
        <v>977</v>
      </c>
      <c r="K656" s="47">
        <v>68308000060</v>
      </c>
      <c r="L656" s="47" t="s">
        <v>1899</v>
      </c>
      <c r="M656" s="144"/>
      <c r="N656" s="47" t="s">
        <v>2355</v>
      </c>
      <c r="O656" s="47" t="s">
        <v>1891</v>
      </c>
      <c r="P656" s="47" t="s">
        <v>1899</v>
      </c>
      <c r="Q656" s="144"/>
      <c r="R656" s="47" t="s">
        <v>2355</v>
      </c>
      <c r="S656" s="47" t="s">
        <v>1891</v>
      </c>
      <c r="T656" s="47" t="s">
        <v>1891</v>
      </c>
      <c r="U656" s="144"/>
      <c r="V656" s="144"/>
      <c r="W656" s="317" t="s">
        <v>3818</v>
      </c>
      <c r="X656" s="318"/>
      <c r="Y656" s="318"/>
      <c r="Z656" s="47">
        <v>68308000060</v>
      </c>
      <c r="AA656" s="149">
        <v>45031</v>
      </c>
      <c r="AB656" s="47" t="s">
        <v>2798</v>
      </c>
      <c r="AC656" s="47" t="s">
        <v>2356</v>
      </c>
      <c r="AD656" s="47" t="s">
        <v>1893</v>
      </c>
      <c r="AE656" s="144"/>
      <c r="AF656" s="4">
        <v>0</v>
      </c>
      <c r="AG656" s="4">
        <v>0</v>
      </c>
      <c r="AH656" s="4">
        <v>0</v>
      </c>
      <c r="AI656" s="47" t="s">
        <v>3555</v>
      </c>
      <c r="AJ656" s="47" t="s">
        <v>1934</v>
      </c>
      <c r="AK656" s="47">
        <v>1985</v>
      </c>
      <c r="AL656" s="47" t="s">
        <v>862</v>
      </c>
      <c r="AM656" s="47" t="s">
        <v>1934</v>
      </c>
      <c r="AN656" s="47">
        <v>1986</v>
      </c>
      <c r="AO656" s="47">
        <v>365325054</v>
      </c>
      <c r="AP656" s="144"/>
      <c r="AQ656" s="144"/>
      <c r="AR656" s="144"/>
      <c r="AS656" s="144"/>
    </row>
  </sheetData>
  <mergeCells count="265">
    <mergeCell ref="L64:M64"/>
    <mergeCell ref="P64:Q64"/>
    <mergeCell ref="L66:M66"/>
    <mergeCell ref="P66:Q66"/>
    <mergeCell ref="L68:M68"/>
    <mergeCell ref="P68:Q68"/>
    <mergeCell ref="P71:Q71"/>
    <mergeCell ref="L82:M82"/>
    <mergeCell ref="P82:Q82"/>
    <mergeCell ref="L83:M83"/>
    <mergeCell ref="P83:Q83"/>
    <mergeCell ref="P84:Q84"/>
    <mergeCell ref="P99:Q99"/>
    <mergeCell ref="P133:Q133"/>
    <mergeCell ref="P134:Q134"/>
    <mergeCell ref="P135:Q135"/>
    <mergeCell ref="L91:M91"/>
    <mergeCell ref="P91:Q91"/>
    <mergeCell ref="W215:Y215"/>
    <mergeCell ref="W217:X217"/>
    <mergeCell ref="W219:Y219"/>
    <mergeCell ref="W220:Y220"/>
    <mergeCell ref="W244:X244"/>
    <mergeCell ref="L220:M220"/>
    <mergeCell ref="P220:Q220"/>
    <mergeCell ref="P150:Q150"/>
    <mergeCell ref="P155:Q155"/>
    <mergeCell ref="P156:Q156"/>
    <mergeCell ref="P164:Q164"/>
    <mergeCell ref="P166:Q166"/>
    <mergeCell ref="P167:Q167"/>
    <mergeCell ref="P172:Q172"/>
    <mergeCell ref="P137:Q137"/>
    <mergeCell ref="P138:Q138"/>
    <mergeCell ref="L150:M150"/>
    <mergeCell ref="P173:Q173"/>
    <mergeCell ref="P175:Q175"/>
    <mergeCell ref="P177:Q177"/>
    <mergeCell ref="P180:Q180"/>
    <mergeCell ref="P187:Q187"/>
    <mergeCell ref="A4:A5"/>
    <mergeCell ref="B4:B5"/>
    <mergeCell ref="C4:C5"/>
    <mergeCell ref="D4:D5"/>
    <mergeCell ref="E4:E5"/>
    <mergeCell ref="F4:F5"/>
    <mergeCell ref="G4:G5"/>
    <mergeCell ref="Z4:Z5"/>
    <mergeCell ref="I4:I5"/>
    <mergeCell ref="J4:J5"/>
    <mergeCell ref="K4:K5"/>
    <mergeCell ref="L4:O4"/>
    <mergeCell ref="P4:S4"/>
    <mergeCell ref="T4:V4"/>
    <mergeCell ref="W4:Y4"/>
    <mergeCell ref="AA4:AA5"/>
    <mergeCell ref="AB4:AB5"/>
    <mergeCell ref="AC4:AC5"/>
    <mergeCell ref="AD4:AD5"/>
    <mergeCell ref="AE4:AE5"/>
    <mergeCell ref="AF4:AF5"/>
    <mergeCell ref="AN4:AN5"/>
    <mergeCell ref="AO4:AO5"/>
    <mergeCell ref="AP4:AP5"/>
    <mergeCell ref="AQ4:AQ5"/>
    <mergeCell ref="AR4:AR5"/>
    <mergeCell ref="AS4:AS5"/>
    <mergeCell ref="AG4:AG5"/>
    <mergeCell ref="AH4:AH5"/>
    <mergeCell ref="AI4:AI5"/>
    <mergeCell ref="AJ4:AJ5"/>
    <mergeCell ref="AK4:AK5"/>
    <mergeCell ref="AL4:AL5"/>
    <mergeCell ref="AM4:AM5"/>
    <mergeCell ref="Q20:R20"/>
    <mergeCell ref="Q24:R24"/>
    <mergeCell ref="Q39:R39"/>
    <mergeCell ref="Q40:R40"/>
    <mergeCell ref="Q44:R44"/>
    <mergeCell ref="Q46:R46"/>
    <mergeCell ref="Q47:R47"/>
    <mergeCell ref="AD104:AE104"/>
    <mergeCell ref="AD108:AE108"/>
    <mergeCell ref="P89:Q89"/>
    <mergeCell ref="Q54:R54"/>
    <mergeCell ref="Q55:R55"/>
    <mergeCell ref="W278:Y278"/>
    <mergeCell ref="AD94:AE94"/>
    <mergeCell ref="AD96:AE96"/>
    <mergeCell ref="AD99:AE99"/>
    <mergeCell ref="AD101:AE101"/>
    <mergeCell ref="P123:Q123"/>
    <mergeCell ref="L124:M124"/>
    <mergeCell ref="P124:Q124"/>
    <mergeCell ref="AD124:AE124"/>
    <mergeCell ref="AD109:AE109"/>
    <mergeCell ref="AD117:AE117"/>
    <mergeCell ref="AD118:AE118"/>
    <mergeCell ref="AD119:AE119"/>
    <mergeCell ref="AD120:AE120"/>
    <mergeCell ref="AD121:AE121"/>
    <mergeCell ref="AD123:AE123"/>
    <mergeCell ref="P273:Q273"/>
    <mergeCell ref="P188:Q188"/>
    <mergeCell ref="P366:Q366"/>
    <mergeCell ref="P368:Q368"/>
    <mergeCell ref="L403:M403"/>
    <mergeCell ref="P403:Q403"/>
    <mergeCell ref="P405:Q405"/>
    <mergeCell ref="L413:M413"/>
    <mergeCell ref="P413:Q413"/>
    <mergeCell ref="W306:Y306"/>
    <mergeCell ref="W311:Y311"/>
    <mergeCell ref="W313:Y313"/>
    <mergeCell ref="W324:Y324"/>
    <mergeCell ref="W332:Y332"/>
    <mergeCell ref="W334:Y334"/>
    <mergeCell ref="W342:Y342"/>
    <mergeCell ref="W343:Y343"/>
    <mergeCell ref="W346:Y346"/>
    <mergeCell ref="L416:M416"/>
    <mergeCell ref="P416:Q416"/>
    <mergeCell ref="P427:Q427"/>
    <mergeCell ref="L427:M427"/>
    <mergeCell ref="L439:M439"/>
    <mergeCell ref="P439:Q439"/>
    <mergeCell ref="L443:M443"/>
    <mergeCell ref="P443:Q443"/>
    <mergeCell ref="L472:M472"/>
    <mergeCell ref="M567:N567"/>
    <mergeCell ref="Q567:R567"/>
    <mergeCell ref="W598:X598"/>
    <mergeCell ref="L604:M604"/>
    <mergeCell ref="P604:Q604"/>
    <mergeCell ref="L635:M635"/>
    <mergeCell ref="L646:M646"/>
    <mergeCell ref="W647:X647"/>
    <mergeCell ref="L474:M474"/>
    <mergeCell ref="P493:Q493"/>
    <mergeCell ref="P496:Q496"/>
    <mergeCell ref="P497:Q497"/>
    <mergeCell ref="L499:M499"/>
    <mergeCell ref="P499:Q499"/>
    <mergeCell ref="L522:M522"/>
    <mergeCell ref="P532:Q532"/>
    <mergeCell ref="W562:X562"/>
    <mergeCell ref="W650:X650"/>
    <mergeCell ref="W656:Y656"/>
    <mergeCell ref="P536:Q536"/>
    <mergeCell ref="P537:Q537"/>
    <mergeCell ref="P538:Q538"/>
    <mergeCell ref="W546:Y546"/>
    <mergeCell ref="W551:X551"/>
    <mergeCell ref="W560:X560"/>
    <mergeCell ref="Q561:R561"/>
    <mergeCell ref="W626:Y626"/>
    <mergeCell ref="W564:X564"/>
    <mergeCell ref="AD126:AE126"/>
    <mergeCell ref="AD129:AE129"/>
    <mergeCell ref="AD133:AE133"/>
    <mergeCell ref="AD134:AE134"/>
    <mergeCell ref="AD136:AE136"/>
    <mergeCell ref="AD137:AE137"/>
    <mergeCell ref="AD138:AE138"/>
    <mergeCell ref="AD139:AE139"/>
    <mergeCell ref="AD144:AE144"/>
    <mergeCell ref="AD146:AE146"/>
    <mergeCell ref="AD147:AE147"/>
    <mergeCell ref="AD149:AE149"/>
    <mergeCell ref="AD150:AE150"/>
    <mergeCell ref="AD158:AE158"/>
    <mergeCell ref="AD161:AE161"/>
    <mergeCell ref="AD164:AE164"/>
    <mergeCell ref="AD197:AE197"/>
    <mergeCell ref="AD200:AE200"/>
    <mergeCell ref="AD404:AE404"/>
    <mergeCell ref="AD415:AE415"/>
    <mergeCell ref="AD418:AE418"/>
    <mergeCell ref="AD424:AE424"/>
    <mergeCell ref="AD441:AE441"/>
    <mergeCell ref="AD208:AE208"/>
    <mergeCell ref="W282:Y282"/>
    <mergeCell ref="T285:U285"/>
    <mergeCell ref="AD285:AE285"/>
    <mergeCell ref="AD287:AE287"/>
    <mergeCell ref="AD228:AE228"/>
    <mergeCell ref="AD240:AE240"/>
    <mergeCell ref="AD244:AE244"/>
    <mergeCell ref="AD310:AE310"/>
    <mergeCell ref="W356:Y356"/>
    <mergeCell ref="W365:Y365"/>
    <mergeCell ref="W245:Y245"/>
    <mergeCell ref="W256:Y256"/>
    <mergeCell ref="W260:Y260"/>
    <mergeCell ref="W262:Y262"/>
    <mergeCell ref="W263:Y263"/>
    <mergeCell ref="W264:X264"/>
    <mergeCell ref="W273:Y273"/>
    <mergeCell ref="W275:Y275"/>
    <mergeCell ref="AD626:AE626"/>
    <mergeCell ref="AD627:AE627"/>
    <mergeCell ref="AD628:AE628"/>
    <mergeCell ref="AD629:AE629"/>
    <mergeCell ref="AD616:AE616"/>
    <mergeCell ref="AD321:AE321"/>
    <mergeCell ref="AD324:AE324"/>
    <mergeCell ref="AD327:AE327"/>
    <mergeCell ref="AD430:AE430"/>
    <mergeCell ref="AD438:AE438"/>
    <mergeCell ref="AD588:AE588"/>
    <mergeCell ref="AD596:AE596"/>
    <mergeCell ref="AD601:AE601"/>
    <mergeCell ref="AD602:AE602"/>
    <mergeCell ref="AD328:AE328"/>
    <mergeCell ref="AD331:AE331"/>
    <mergeCell ref="AD347:AE347"/>
    <mergeCell ref="AD349:AE349"/>
    <mergeCell ref="AD350:AE350"/>
    <mergeCell ref="AD351:AE351"/>
    <mergeCell ref="AD360:AE360"/>
    <mergeCell ref="AD362:AE362"/>
    <mergeCell ref="AD383:AE383"/>
    <mergeCell ref="AD386:AE386"/>
    <mergeCell ref="AD442:AE442"/>
    <mergeCell ref="AD450:AE450"/>
    <mergeCell ref="AD452:AE452"/>
    <mergeCell ref="AD455:AE455"/>
    <mergeCell ref="AD457:AE457"/>
    <mergeCell ref="AD463:AE463"/>
    <mergeCell ref="AD469:AE469"/>
    <mergeCell ref="AD480:AE480"/>
    <mergeCell ref="AD484:AE484"/>
    <mergeCell ref="AD485:AE485"/>
    <mergeCell ref="AD486:AE486"/>
    <mergeCell ref="AD487:AE487"/>
    <mergeCell ref="AD492:AE492"/>
    <mergeCell ref="AD498:AE498"/>
    <mergeCell ref="AD500:AE500"/>
    <mergeCell ref="AD501:AE501"/>
    <mergeCell ref="AD505:AE505"/>
    <mergeCell ref="AD509:AE509"/>
    <mergeCell ref="AI616:AJ616"/>
    <mergeCell ref="AI627:AJ627"/>
    <mergeCell ref="AI644:AJ644"/>
    <mergeCell ref="AD653:AE653"/>
    <mergeCell ref="AD654:AE654"/>
    <mergeCell ref="AD513:AE513"/>
    <mergeCell ref="AP541:AQ541"/>
    <mergeCell ref="AD548:AE548"/>
    <mergeCell ref="AD551:AE551"/>
    <mergeCell ref="AD557:AE557"/>
    <mergeCell ref="AD564:AE564"/>
    <mergeCell ref="AD572:AE572"/>
    <mergeCell ref="AD573:AE573"/>
    <mergeCell ref="AD578:AE578"/>
    <mergeCell ref="AD606:AE606"/>
    <mergeCell ref="AD611:AE611"/>
    <mergeCell ref="AD613:AE613"/>
    <mergeCell ref="AD632:AE632"/>
    <mergeCell ref="AD635:AE635"/>
    <mergeCell ref="AD636:AE636"/>
    <mergeCell ref="AD637:AE637"/>
    <mergeCell ref="AD639:AE639"/>
    <mergeCell ref="AD618:AE618"/>
    <mergeCell ref="AD621:AE6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950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defaultColWidth="12.6328125" defaultRowHeight="15.75" customHeight="1"/>
  <cols>
    <col min="1" max="1" width="4.08984375" customWidth="1"/>
    <col min="2" max="2" width="6" hidden="1" customWidth="1"/>
    <col min="3" max="4" width="5" hidden="1" customWidth="1"/>
    <col min="5" max="5" width="6" customWidth="1"/>
    <col min="6" max="6" width="7.08984375" customWidth="1"/>
    <col min="7" max="7" width="10.6328125" hidden="1" customWidth="1"/>
    <col min="8" max="8" width="10.26953125" hidden="1" customWidth="1"/>
    <col min="9" max="9" width="11.453125" hidden="1" customWidth="1"/>
    <col min="10" max="10" width="25.453125" customWidth="1"/>
    <col min="11" max="11" width="7.6328125" customWidth="1"/>
    <col min="12" max="12" width="7" customWidth="1"/>
    <col min="13" max="13" width="7.08984375" customWidth="1"/>
    <col min="14" max="14" width="8.453125" customWidth="1"/>
    <col min="15" max="15" width="6.6328125" customWidth="1"/>
    <col min="16" max="16" width="7.90625" customWidth="1"/>
    <col min="17" max="17" width="4.90625" customWidth="1"/>
    <col min="18" max="18" width="4.453125" customWidth="1"/>
    <col min="19" max="19" width="5.36328125" customWidth="1"/>
    <col min="20" max="20" width="4.90625" customWidth="1"/>
    <col min="21" max="21" width="4.453125" customWidth="1"/>
    <col min="22" max="22" width="5.36328125" customWidth="1"/>
    <col min="23" max="23" width="4.90625" customWidth="1"/>
    <col min="24" max="24" width="4.453125" customWidth="1"/>
    <col min="25" max="25" width="5.36328125" customWidth="1"/>
    <col min="26" max="26" width="7.36328125" customWidth="1"/>
    <col min="27" max="27" width="8.08984375" customWidth="1"/>
    <col min="28" max="29" width="8.90625" customWidth="1"/>
    <col min="30" max="30" width="8.36328125" customWidth="1"/>
    <col min="31" max="31" width="8.6328125" customWidth="1"/>
    <col min="32" max="33" width="12.36328125" customWidth="1"/>
    <col min="34" max="34" width="11.453125" customWidth="1"/>
    <col min="35" max="36" width="10.6328125" customWidth="1"/>
    <col min="37" max="37" width="9.36328125" customWidth="1"/>
    <col min="38" max="38" width="4.90625" customWidth="1"/>
    <col min="39" max="39" width="4.453125" customWidth="1"/>
    <col min="40" max="40" width="5.36328125" customWidth="1"/>
    <col min="41" max="41" width="4.90625" customWidth="1"/>
    <col min="42" max="42" width="4.453125" customWidth="1"/>
    <col min="43" max="43" width="5.36328125" customWidth="1"/>
    <col min="44" max="44" width="4.90625" customWidth="1"/>
    <col min="45" max="45" width="4.453125" customWidth="1"/>
    <col min="46" max="46" width="9.453125" customWidth="1"/>
    <col min="47" max="47" width="5.90625" customWidth="1"/>
    <col min="48" max="48" width="8.08984375" customWidth="1"/>
    <col min="49" max="49" width="9.7265625" customWidth="1"/>
    <col min="50" max="50" width="4.90625" customWidth="1"/>
    <col min="51" max="51" width="7.90625" customWidth="1"/>
    <col min="52" max="52" width="7.26953125" customWidth="1"/>
    <col min="53" max="53" width="4.90625" customWidth="1"/>
    <col min="54" max="54" width="4.453125" customWidth="1"/>
    <col min="55" max="58" width="11.26953125" customWidth="1"/>
    <col min="59" max="59" width="4.90625" customWidth="1"/>
    <col min="60" max="60" width="4.453125" customWidth="1"/>
    <col min="61" max="61" width="5.36328125" customWidth="1"/>
    <col min="62" max="62" width="4.90625" customWidth="1"/>
    <col min="63" max="63" width="4.453125" customWidth="1"/>
    <col min="64" max="64" width="5.36328125" customWidth="1"/>
    <col min="65" max="65" width="4.90625" customWidth="1"/>
    <col min="66" max="66" width="4.453125" customWidth="1"/>
    <col min="67" max="67" width="5.36328125" customWidth="1"/>
    <col min="68" max="68" width="4.90625" customWidth="1"/>
    <col min="69" max="69" width="4.453125" customWidth="1"/>
    <col min="70" max="70" width="5.36328125" customWidth="1"/>
    <col min="71" max="71" width="4.90625" customWidth="1"/>
    <col min="72" max="72" width="4.453125" customWidth="1"/>
    <col min="73" max="73" width="5.36328125" customWidth="1"/>
    <col min="74" max="79" width="11.6328125" customWidth="1"/>
    <col min="80" max="80" width="4.90625" customWidth="1"/>
    <col min="81" max="81" width="4.453125" customWidth="1"/>
    <col min="82" max="82" width="5.90625" customWidth="1"/>
    <col min="83" max="83" width="4.90625" customWidth="1"/>
    <col min="84" max="84" width="8.36328125" customWidth="1"/>
    <col min="85" max="85" width="5.36328125" customWidth="1"/>
    <col min="86" max="86" width="4.90625" customWidth="1"/>
    <col min="87" max="87" width="4.453125" customWidth="1"/>
    <col min="88" max="88" width="5.36328125" customWidth="1"/>
    <col min="89" max="89" width="4.90625" customWidth="1"/>
    <col min="90" max="90" width="4.453125" customWidth="1"/>
    <col min="91" max="91" width="5.36328125" customWidth="1"/>
    <col min="92" max="93" width="3.90625" customWidth="1"/>
    <col min="94" max="94" width="5.36328125" customWidth="1"/>
    <col min="95" max="100" width="11.08984375" customWidth="1"/>
    <col min="101" max="101" width="4.90625" customWidth="1"/>
    <col min="102" max="102" width="4.453125" customWidth="1"/>
    <col min="103" max="103" width="4.7265625" customWidth="1"/>
    <col min="104" max="105" width="5.08984375" customWidth="1"/>
    <col min="106" max="106" width="4.7265625" customWidth="1"/>
    <col min="107" max="110" width="7.26953125" customWidth="1"/>
    <col min="111" max="111" width="5.7265625" customWidth="1"/>
    <col min="112" max="114" width="9.36328125" customWidth="1"/>
    <col min="115" max="117" width="13.26953125" customWidth="1"/>
    <col min="118" max="118" width="5.36328125" customWidth="1"/>
  </cols>
  <sheetData>
    <row r="1" spans="1:118" ht="13">
      <c r="A1" s="1"/>
      <c r="B1" s="2"/>
      <c r="C1" s="3"/>
      <c r="D1" s="2"/>
      <c r="E1" s="4"/>
      <c r="F1" s="5">
        <f>COUNTIF(B5:B629,"?")</f>
        <v>0</v>
      </c>
      <c r="G1" s="1"/>
      <c r="H1" s="1"/>
      <c r="I1" s="6"/>
      <c r="J1" s="7" t="s">
        <v>0</v>
      </c>
      <c r="K1" s="8"/>
      <c r="L1" s="8"/>
      <c r="M1" s="8"/>
      <c r="AE1" s="9"/>
      <c r="CG1" s="9"/>
      <c r="CP1" s="9"/>
      <c r="CQ1" s="10"/>
      <c r="CZ1" s="8"/>
      <c r="DA1" s="8"/>
      <c r="DB1" s="8"/>
      <c r="DC1" s="11"/>
      <c r="DD1" s="322" t="s">
        <v>1</v>
      </c>
      <c r="DE1" s="318"/>
      <c r="DF1" s="318"/>
      <c r="DH1" s="12">
        <f t="shared" ref="DH1:DJ1" si="0">MAX($CN$2:$CY$2)*$F$3-DD3</f>
        <v>19843</v>
      </c>
      <c r="DI1" s="13">
        <f t="shared" si="0"/>
        <v>19851</v>
      </c>
      <c r="DJ1" s="14">
        <f t="shared" si="0"/>
        <v>19861</v>
      </c>
    </row>
    <row r="2" spans="1:118" ht="13">
      <c r="A2" s="15"/>
      <c r="B2" s="16"/>
      <c r="C2" s="16"/>
      <c r="D2" s="16"/>
      <c r="E2" s="323"/>
      <c r="F2" s="318"/>
      <c r="G2" s="15"/>
      <c r="H2" s="15"/>
      <c r="I2" s="17"/>
      <c r="J2" s="18" t="s">
        <v>2</v>
      </c>
      <c r="K2" s="19">
        <v>46054</v>
      </c>
      <c r="L2" s="19">
        <v>46054</v>
      </c>
      <c r="M2" s="19">
        <v>46054</v>
      </c>
      <c r="N2" s="20">
        <v>2</v>
      </c>
      <c r="O2" s="20">
        <v>2</v>
      </c>
      <c r="P2" s="20">
        <v>2</v>
      </c>
      <c r="Q2" s="20">
        <v>3</v>
      </c>
      <c r="R2" s="21">
        <v>3</v>
      </c>
      <c r="S2" s="21">
        <v>3</v>
      </c>
      <c r="T2" s="20">
        <v>4</v>
      </c>
      <c r="U2" s="20">
        <v>4</v>
      </c>
      <c r="V2" s="20">
        <v>4</v>
      </c>
      <c r="W2" s="20">
        <v>5</v>
      </c>
      <c r="X2" s="20">
        <v>5</v>
      </c>
      <c r="Y2" s="20">
        <v>5</v>
      </c>
      <c r="Z2" s="20">
        <v>6</v>
      </c>
      <c r="AA2" s="20">
        <v>6</v>
      </c>
      <c r="AB2" s="20">
        <v>6</v>
      </c>
      <c r="AC2" s="20">
        <v>7</v>
      </c>
      <c r="AD2" s="20">
        <v>7</v>
      </c>
      <c r="AE2" s="22">
        <v>7</v>
      </c>
      <c r="AF2" s="20">
        <v>8</v>
      </c>
      <c r="AG2" s="20">
        <v>8</v>
      </c>
      <c r="AH2" s="20">
        <v>8</v>
      </c>
      <c r="AI2" s="20">
        <v>9</v>
      </c>
      <c r="AJ2" s="20">
        <v>9</v>
      </c>
      <c r="AK2" s="20">
        <v>9</v>
      </c>
      <c r="AL2" s="20">
        <v>10</v>
      </c>
      <c r="AM2" s="20">
        <v>10</v>
      </c>
      <c r="AN2" s="20">
        <v>10</v>
      </c>
      <c r="AO2" s="20">
        <v>11</v>
      </c>
      <c r="AP2" s="20">
        <v>11</v>
      </c>
      <c r="AQ2" s="20">
        <v>11</v>
      </c>
      <c r="AR2" s="20">
        <v>12</v>
      </c>
      <c r="AS2" s="20">
        <v>12</v>
      </c>
      <c r="AT2" s="20">
        <v>12</v>
      </c>
      <c r="AU2" s="20">
        <v>13</v>
      </c>
      <c r="AV2" s="20">
        <v>13</v>
      </c>
      <c r="AW2" s="20">
        <v>13</v>
      </c>
      <c r="AX2" s="20">
        <v>14</v>
      </c>
      <c r="AY2" s="20">
        <v>14</v>
      </c>
      <c r="AZ2" s="20">
        <v>14</v>
      </c>
      <c r="BA2" s="20">
        <v>15</v>
      </c>
      <c r="BB2" s="20">
        <v>15</v>
      </c>
      <c r="BC2" s="20">
        <v>15</v>
      </c>
      <c r="BD2" s="20">
        <v>16</v>
      </c>
      <c r="BE2" s="20">
        <v>16</v>
      </c>
      <c r="BF2" s="20">
        <v>16</v>
      </c>
      <c r="BG2" s="20">
        <v>17</v>
      </c>
      <c r="BH2" s="20">
        <v>17</v>
      </c>
      <c r="BI2" s="20">
        <v>17</v>
      </c>
      <c r="BJ2" s="20">
        <v>18</v>
      </c>
      <c r="BK2" s="20">
        <v>18</v>
      </c>
      <c r="BL2" s="20">
        <v>18</v>
      </c>
      <c r="BM2" s="20">
        <v>19</v>
      </c>
      <c r="BN2" s="20">
        <v>19</v>
      </c>
      <c r="BO2" s="20">
        <v>19</v>
      </c>
      <c r="BP2" s="20">
        <v>20</v>
      </c>
      <c r="BQ2" s="21">
        <v>20</v>
      </c>
      <c r="BR2" s="21">
        <v>20</v>
      </c>
      <c r="BS2" s="20">
        <v>21</v>
      </c>
      <c r="BT2" s="20">
        <v>21</v>
      </c>
      <c r="BU2" s="21">
        <v>21</v>
      </c>
      <c r="BV2" s="20">
        <v>22</v>
      </c>
      <c r="BW2" s="20">
        <v>22</v>
      </c>
      <c r="BX2" s="20">
        <v>22</v>
      </c>
      <c r="BY2" s="20">
        <v>23</v>
      </c>
      <c r="BZ2" s="20">
        <v>23</v>
      </c>
      <c r="CA2" s="20">
        <v>23</v>
      </c>
      <c r="CB2" s="20">
        <v>24</v>
      </c>
      <c r="CC2" s="20">
        <v>24</v>
      </c>
      <c r="CD2" s="20">
        <v>24</v>
      </c>
      <c r="CE2" s="20">
        <v>25</v>
      </c>
      <c r="CF2" s="21">
        <v>25</v>
      </c>
      <c r="CG2" s="22">
        <v>25</v>
      </c>
      <c r="CH2" s="20">
        <v>26</v>
      </c>
      <c r="CI2" s="21">
        <v>26</v>
      </c>
      <c r="CJ2" s="21">
        <v>26</v>
      </c>
      <c r="CK2" s="20">
        <v>27</v>
      </c>
      <c r="CL2" s="21">
        <v>27</v>
      </c>
      <c r="CM2" s="21">
        <v>27</v>
      </c>
      <c r="CN2" s="20">
        <v>28</v>
      </c>
      <c r="CO2" s="20">
        <v>28</v>
      </c>
      <c r="CP2" s="22">
        <v>28</v>
      </c>
      <c r="CQ2" s="23">
        <v>29</v>
      </c>
      <c r="CR2" s="20">
        <v>29</v>
      </c>
      <c r="CS2" s="20">
        <v>29</v>
      </c>
      <c r="CT2" s="20">
        <v>30</v>
      </c>
      <c r="CU2" s="20">
        <v>30</v>
      </c>
      <c r="CV2" s="20">
        <v>30</v>
      </c>
      <c r="CW2" s="21">
        <v>31</v>
      </c>
      <c r="CX2" s="21">
        <v>31</v>
      </c>
      <c r="CY2" s="21">
        <v>31</v>
      </c>
      <c r="CZ2" s="19">
        <v>46054</v>
      </c>
      <c r="DA2" s="19">
        <v>46054</v>
      </c>
      <c r="DB2" s="19">
        <v>46054</v>
      </c>
      <c r="DE2" s="324">
        <f>DE3+DF3</f>
        <v>154</v>
      </c>
      <c r="DF2" s="318"/>
      <c r="DG2" s="24"/>
      <c r="DH2" s="24" t="s">
        <v>3</v>
      </c>
      <c r="DI2" s="325">
        <f>DI3+DJ3</f>
        <v>39774</v>
      </c>
      <c r="DJ2" s="318"/>
      <c r="DK2" s="24"/>
      <c r="DL2" s="24"/>
      <c r="DM2" s="24"/>
      <c r="DN2" s="24"/>
    </row>
    <row r="3" spans="1:118" ht="13">
      <c r="A3" s="25">
        <f>COUNTA(A5:A649)</f>
        <v>643</v>
      </c>
      <c r="B3" s="2">
        <f>COUNTIF(B5:B629,"?")</f>
        <v>0</v>
      </c>
      <c r="C3" s="25">
        <f>COUNTA(C5:C649)</f>
        <v>643</v>
      </c>
      <c r="D3" s="2">
        <f t="shared" ref="D3:E3" si="1">COUNTA(D5:D629)</f>
        <v>0</v>
      </c>
      <c r="E3" s="2">
        <f t="shared" si="1"/>
        <v>151</v>
      </c>
      <c r="F3" s="2">
        <f>COUNTA(F5:F649)</f>
        <v>643</v>
      </c>
      <c r="G3" s="26"/>
      <c r="H3" s="26"/>
      <c r="I3" s="27"/>
      <c r="J3" s="28" t="s">
        <v>4</v>
      </c>
      <c r="K3" s="29" t="s">
        <v>5</v>
      </c>
      <c r="L3" s="29" t="s">
        <v>5</v>
      </c>
      <c r="M3" s="29" t="s">
        <v>5</v>
      </c>
      <c r="N3" s="20" t="s">
        <v>6</v>
      </c>
      <c r="O3" s="20"/>
      <c r="P3" s="20"/>
      <c r="Q3" s="20" t="s">
        <v>7</v>
      </c>
      <c r="R3" s="20"/>
      <c r="S3" s="20"/>
      <c r="T3" s="20" t="s">
        <v>8</v>
      </c>
      <c r="U3" s="20"/>
      <c r="V3" s="20"/>
      <c r="W3" s="20" t="s">
        <v>9</v>
      </c>
      <c r="X3" s="20"/>
      <c r="Y3" s="20"/>
      <c r="Z3" s="20" t="s">
        <v>10</v>
      </c>
      <c r="AA3" s="20"/>
      <c r="AB3" s="20"/>
      <c r="AC3" s="30" t="s">
        <v>11</v>
      </c>
      <c r="AD3" s="30" t="s">
        <v>11</v>
      </c>
      <c r="AE3" s="30" t="s">
        <v>11</v>
      </c>
      <c r="AF3" s="31" t="s">
        <v>5</v>
      </c>
      <c r="AG3" s="31" t="s">
        <v>5</v>
      </c>
      <c r="AH3" s="31" t="s">
        <v>5</v>
      </c>
      <c r="AI3" s="20" t="s">
        <v>6</v>
      </c>
      <c r="AJ3" s="20"/>
      <c r="AK3" s="20"/>
      <c r="AL3" s="20" t="s">
        <v>7</v>
      </c>
      <c r="AM3" s="20"/>
      <c r="AN3" s="20"/>
      <c r="AO3" s="20" t="s">
        <v>8</v>
      </c>
      <c r="AP3" s="20"/>
      <c r="AQ3" s="20"/>
      <c r="AR3" s="20" t="s">
        <v>9</v>
      </c>
      <c r="AS3" s="20"/>
      <c r="AT3" s="20"/>
      <c r="AU3" s="20" t="s">
        <v>10</v>
      </c>
      <c r="AV3" s="20"/>
      <c r="AW3" s="20"/>
      <c r="AX3" s="30" t="s">
        <v>11</v>
      </c>
      <c r="AY3" s="30" t="s">
        <v>11</v>
      </c>
      <c r="AZ3" s="30" t="s">
        <v>11</v>
      </c>
      <c r="BA3" s="30" t="s">
        <v>5</v>
      </c>
      <c r="BB3" s="30" t="s">
        <v>5</v>
      </c>
      <c r="BC3" s="30" t="s">
        <v>5</v>
      </c>
      <c r="BD3" s="20" t="s">
        <v>6</v>
      </c>
      <c r="BE3" s="20"/>
      <c r="BF3" s="20"/>
      <c r="BG3" s="20" t="s">
        <v>7</v>
      </c>
      <c r="BH3" s="20"/>
      <c r="BI3" s="20"/>
      <c r="BJ3" s="20" t="s">
        <v>8</v>
      </c>
      <c r="BK3" s="20"/>
      <c r="BL3" s="20"/>
      <c r="BM3" s="20" t="s">
        <v>9</v>
      </c>
      <c r="BN3" s="20"/>
      <c r="BO3" s="20"/>
      <c r="BP3" s="20" t="s">
        <v>10</v>
      </c>
      <c r="BQ3" s="20"/>
      <c r="BR3" s="20"/>
      <c r="BS3" s="30" t="s">
        <v>11</v>
      </c>
      <c r="BT3" s="30" t="s">
        <v>11</v>
      </c>
      <c r="BU3" s="30" t="s">
        <v>11</v>
      </c>
      <c r="BV3" s="31" t="s">
        <v>5</v>
      </c>
      <c r="BW3" s="31" t="s">
        <v>5</v>
      </c>
      <c r="BX3" s="31" t="s">
        <v>5</v>
      </c>
      <c r="BY3" s="20" t="s">
        <v>6</v>
      </c>
      <c r="BZ3" s="20"/>
      <c r="CA3" s="20"/>
      <c r="CB3" s="20" t="s">
        <v>7</v>
      </c>
      <c r="CC3" s="20"/>
      <c r="CD3" s="20"/>
      <c r="CE3" s="21" t="s">
        <v>8</v>
      </c>
      <c r="CF3" s="20"/>
      <c r="CG3" s="20"/>
      <c r="CH3" s="20" t="s">
        <v>9</v>
      </c>
      <c r="CI3" s="20"/>
      <c r="CJ3" s="20"/>
      <c r="CK3" s="20" t="s">
        <v>10</v>
      </c>
      <c r="CL3" s="20"/>
      <c r="CM3" s="20"/>
      <c r="CN3" s="32" t="s">
        <v>11</v>
      </c>
      <c r="CO3" s="30" t="s">
        <v>11</v>
      </c>
      <c r="CP3" s="30" t="s">
        <v>11</v>
      </c>
      <c r="CQ3" s="20"/>
      <c r="CR3" s="20"/>
      <c r="CS3" s="20"/>
      <c r="CT3" s="20"/>
      <c r="CU3" s="20"/>
      <c r="CV3" s="20"/>
      <c r="CW3" s="32"/>
      <c r="CX3" s="30"/>
      <c r="CY3" s="30"/>
      <c r="CZ3" s="29" t="s">
        <v>5</v>
      </c>
      <c r="DA3" s="29" t="s">
        <v>5</v>
      </c>
      <c r="DB3" s="29" t="s">
        <v>5</v>
      </c>
      <c r="DC3" s="33"/>
      <c r="DD3" s="33">
        <f t="shared" ref="DD3:DF3" si="2">SUM(DD5:DD649)</f>
        <v>90</v>
      </c>
      <c r="DE3" s="13">
        <f t="shared" si="2"/>
        <v>82</v>
      </c>
      <c r="DF3" s="34">
        <f t="shared" si="2"/>
        <v>72</v>
      </c>
      <c r="DG3" s="30"/>
      <c r="DH3" s="33">
        <f t="shared" ref="DH3:DJ3" si="3">SUM(DH5:DH649)</f>
        <v>19874</v>
      </c>
      <c r="DI3" s="13">
        <f t="shared" si="3"/>
        <v>19882</v>
      </c>
      <c r="DJ3" s="34">
        <f t="shared" si="3"/>
        <v>19892</v>
      </c>
      <c r="DK3" s="22"/>
      <c r="DL3" s="30"/>
      <c r="DM3" s="30"/>
      <c r="DN3" s="30"/>
    </row>
    <row r="4" spans="1:118" ht="13">
      <c r="A4" s="26" t="s">
        <v>12</v>
      </c>
      <c r="B4" s="2" t="s">
        <v>13</v>
      </c>
      <c r="C4" s="2"/>
      <c r="D4" s="2"/>
      <c r="E4" s="4" t="s">
        <v>12</v>
      </c>
      <c r="F4" s="35"/>
      <c r="G4" s="26" t="s">
        <v>14</v>
      </c>
      <c r="H4" s="26" t="s">
        <v>15</v>
      </c>
      <c r="I4" s="27" t="s">
        <v>16</v>
      </c>
      <c r="J4" s="36" t="s">
        <v>17</v>
      </c>
      <c r="K4" s="37" t="s">
        <v>18</v>
      </c>
      <c r="L4" s="38" t="s">
        <v>19</v>
      </c>
      <c r="M4" s="39" t="s">
        <v>20</v>
      </c>
      <c r="N4" s="23" t="s">
        <v>18</v>
      </c>
      <c r="O4" s="20" t="s">
        <v>19</v>
      </c>
      <c r="P4" s="22" t="s">
        <v>20</v>
      </c>
      <c r="Q4" s="23" t="s">
        <v>18</v>
      </c>
      <c r="R4" s="20" t="s">
        <v>19</v>
      </c>
      <c r="S4" s="22" t="s">
        <v>20</v>
      </c>
      <c r="T4" s="23" t="s">
        <v>18</v>
      </c>
      <c r="U4" s="20" t="s">
        <v>19</v>
      </c>
      <c r="V4" s="22" t="s">
        <v>20</v>
      </c>
      <c r="W4" s="23" t="s">
        <v>18</v>
      </c>
      <c r="X4" s="20" t="s">
        <v>19</v>
      </c>
      <c r="Y4" s="22" t="s">
        <v>20</v>
      </c>
      <c r="Z4" s="23" t="s">
        <v>18</v>
      </c>
      <c r="AA4" s="20" t="s">
        <v>19</v>
      </c>
      <c r="AB4" s="22" t="s">
        <v>20</v>
      </c>
      <c r="AC4" s="23" t="s">
        <v>18</v>
      </c>
      <c r="AD4" s="20" t="s">
        <v>19</v>
      </c>
      <c r="AE4" s="22" t="s">
        <v>20</v>
      </c>
      <c r="AF4" s="23" t="s">
        <v>18</v>
      </c>
      <c r="AG4" s="20" t="s">
        <v>19</v>
      </c>
      <c r="AH4" s="22" t="s">
        <v>20</v>
      </c>
      <c r="AI4" s="23" t="s">
        <v>18</v>
      </c>
      <c r="AJ4" s="40" t="s">
        <v>19</v>
      </c>
      <c r="AK4" s="22" t="s">
        <v>20</v>
      </c>
      <c r="AL4" s="23" t="s">
        <v>18</v>
      </c>
      <c r="AM4" s="40" t="s">
        <v>19</v>
      </c>
      <c r="AN4" s="22" t="s">
        <v>20</v>
      </c>
      <c r="AO4" s="23" t="s">
        <v>18</v>
      </c>
      <c r="AP4" s="20" t="s">
        <v>19</v>
      </c>
      <c r="AQ4" s="22" t="s">
        <v>20</v>
      </c>
      <c r="AR4" s="23" t="s">
        <v>18</v>
      </c>
      <c r="AS4" s="20" t="s">
        <v>19</v>
      </c>
      <c r="AT4" s="22" t="s">
        <v>20</v>
      </c>
      <c r="AU4" s="23" t="s">
        <v>18</v>
      </c>
      <c r="AV4" s="20" t="s">
        <v>19</v>
      </c>
      <c r="AW4" s="22" t="s">
        <v>20</v>
      </c>
      <c r="AX4" s="23" t="s">
        <v>18</v>
      </c>
      <c r="AY4" s="20" t="s">
        <v>19</v>
      </c>
      <c r="AZ4" s="22" t="s">
        <v>20</v>
      </c>
      <c r="BA4" s="23" t="s">
        <v>18</v>
      </c>
      <c r="BB4" s="20" t="s">
        <v>19</v>
      </c>
      <c r="BC4" s="22" t="s">
        <v>20</v>
      </c>
      <c r="BD4" s="23" t="s">
        <v>18</v>
      </c>
      <c r="BE4" s="20" t="s">
        <v>19</v>
      </c>
      <c r="BF4" s="22" t="s">
        <v>20</v>
      </c>
      <c r="BG4" s="23" t="s">
        <v>18</v>
      </c>
      <c r="BH4" s="20" t="s">
        <v>19</v>
      </c>
      <c r="BI4" s="22" t="s">
        <v>20</v>
      </c>
      <c r="BJ4" s="23" t="s">
        <v>18</v>
      </c>
      <c r="BK4" s="20" t="s">
        <v>19</v>
      </c>
      <c r="BL4" s="22" t="s">
        <v>20</v>
      </c>
      <c r="BM4" s="23" t="s">
        <v>18</v>
      </c>
      <c r="BN4" s="20" t="s">
        <v>19</v>
      </c>
      <c r="BO4" s="22" t="s">
        <v>20</v>
      </c>
      <c r="BP4" s="23" t="s">
        <v>18</v>
      </c>
      <c r="BQ4" s="20" t="s">
        <v>19</v>
      </c>
      <c r="BR4" s="22" t="s">
        <v>20</v>
      </c>
      <c r="BS4" s="23" t="s">
        <v>18</v>
      </c>
      <c r="BT4" s="20" t="s">
        <v>19</v>
      </c>
      <c r="BU4" s="22" t="s">
        <v>20</v>
      </c>
      <c r="BV4" s="23" t="s">
        <v>18</v>
      </c>
      <c r="BW4" s="20" t="s">
        <v>19</v>
      </c>
      <c r="BX4" s="22" t="s">
        <v>20</v>
      </c>
      <c r="BY4" s="23" t="s">
        <v>18</v>
      </c>
      <c r="BZ4" s="40" t="s">
        <v>19</v>
      </c>
      <c r="CA4" s="22" t="s">
        <v>20</v>
      </c>
      <c r="CB4" s="23" t="s">
        <v>18</v>
      </c>
      <c r="CC4" s="40" t="s">
        <v>19</v>
      </c>
      <c r="CD4" s="22" t="s">
        <v>20</v>
      </c>
      <c r="CE4" s="23" t="s">
        <v>18</v>
      </c>
      <c r="CF4" s="40" t="s">
        <v>19</v>
      </c>
      <c r="CG4" s="22" t="s">
        <v>20</v>
      </c>
      <c r="CH4" s="23" t="s">
        <v>18</v>
      </c>
      <c r="CI4" s="20" t="s">
        <v>19</v>
      </c>
      <c r="CJ4" s="22" t="s">
        <v>20</v>
      </c>
      <c r="CK4" s="23" t="s">
        <v>18</v>
      </c>
      <c r="CL4" s="20" t="s">
        <v>19</v>
      </c>
      <c r="CM4" s="22" t="s">
        <v>20</v>
      </c>
      <c r="CN4" s="23" t="s">
        <v>18</v>
      </c>
      <c r="CO4" s="20" t="s">
        <v>19</v>
      </c>
      <c r="CP4" s="22" t="s">
        <v>20</v>
      </c>
      <c r="CQ4" s="23"/>
      <c r="CR4" s="20"/>
      <c r="CS4" s="22"/>
      <c r="CT4" s="23"/>
      <c r="CU4" s="20"/>
      <c r="CV4" s="22"/>
      <c r="CW4" s="23"/>
      <c r="CX4" s="20"/>
      <c r="CY4" s="22"/>
      <c r="CZ4" s="37" t="s">
        <v>18</v>
      </c>
      <c r="DA4" s="38" t="s">
        <v>19</v>
      </c>
      <c r="DB4" s="39" t="s">
        <v>20</v>
      </c>
      <c r="DC4" s="41"/>
      <c r="DD4" s="41" t="s">
        <v>18</v>
      </c>
      <c r="DE4" s="42" t="s">
        <v>19</v>
      </c>
      <c r="DF4" s="43" t="s">
        <v>20</v>
      </c>
      <c r="DG4" s="44"/>
      <c r="DH4" s="41" t="s">
        <v>18</v>
      </c>
      <c r="DI4" s="42" t="s">
        <v>19</v>
      </c>
      <c r="DJ4" s="43" t="s">
        <v>20</v>
      </c>
      <c r="DK4" s="44"/>
      <c r="DL4" s="44"/>
      <c r="DM4" s="44"/>
      <c r="DN4" s="44"/>
    </row>
    <row r="5" spans="1:118" ht="12.5" hidden="1">
      <c r="A5" s="4">
        <v>1</v>
      </c>
      <c r="B5" s="2" t="str">
        <f t="shared" ref="B5:B47" si="4">IF(C5&lt;&gt;F5,"?","")</f>
        <v/>
      </c>
      <c r="C5" s="45" t="s">
        <v>21</v>
      </c>
      <c r="D5" s="2"/>
      <c r="E5" s="4">
        <v>1</v>
      </c>
      <c r="F5" s="46" t="s">
        <v>21</v>
      </c>
      <c r="G5" s="4">
        <v>2005929926</v>
      </c>
      <c r="H5" s="4"/>
      <c r="I5" s="4"/>
      <c r="J5" s="47" t="s">
        <v>22</v>
      </c>
      <c r="K5" s="48"/>
      <c r="L5" s="48"/>
      <c r="M5" s="48"/>
      <c r="BA5" s="49"/>
      <c r="BB5" s="49"/>
      <c r="BC5" s="49"/>
      <c r="BD5" s="49"/>
      <c r="BE5" s="49"/>
      <c r="BQ5" s="40"/>
      <c r="BR5" s="40"/>
      <c r="BS5" s="40"/>
      <c r="BT5" s="40"/>
      <c r="CZ5" s="48"/>
      <c r="DA5" s="48"/>
      <c r="DB5" s="48"/>
      <c r="DC5" s="50"/>
      <c r="DD5" s="50">
        <f t="shared" ref="DD5:DF5" si="5">COUNTA(CW5,CQ5,CN5,CK5,CH5,CB5,CE5,BY5,BV5,BS5,BP5,BM5,BJ5,BG5,BD5,BA5,AX5,AU5,AR5,AO5,AL5,AI5,AF5,AC5,Z5,W5,T5,Q5,N5,K5,CT5)</f>
        <v>0</v>
      </c>
      <c r="DE5" s="50">
        <f t="shared" si="5"/>
        <v>0</v>
      </c>
      <c r="DF5" s="50">
        <f t="shared" si="5"/>
        <v>0</v>
      </c>
      <c r="DH5" s="51">
        <f t="shared" ref="DH5:DJ5" si="6">MAX($CN$2:$CY$2)-DD5</f>
        <v>31</v>
      </c>
      <c r="DI5" s="51">
        <f t="shared" si="6"/>
        <v>31</v>
      </c>
      <c r="DJ5" s="51">
        <f t="shared" si="6"/>
        <v>31</v>
      </c>
    </row>
    <row r="6" spans="1:118" ht="12.5" hidden="1">
      <c r="A6" s="4">
        <v>2</v>
      </c>
      <c r="B6" s="2" t="str">
        <f t="shared" si="4"/>
        <v/>
      </c>
      <c r="C6" s="45" t="s">
        <v>21</v>
      </c>
      <c r="D6" s="2"/>
      <c r="E6" s="4">
        <v>2</v>
      </c>
      <c r="F6" s="46" t="s">
        <v>21</v>
      </c>
      <c r="G6" s="4">
        <v>2005987563</v>
      </c>
      <c r="H6" s="4"/>
      <c r="I6" s="4"/>
      <c r="J6" s="47" t="s">
        <v>23</v>
      </c>
      <c r="K6" s="48"/>
      <c r="L6" s="48"/>
      <c r="M6" s="48"/>
      <c r="AZ6" s="49"/>
      <c r="BA6" s="49"/>
      <c r="BB6" s="49"/>
      <c r="BC6" s="49"/>
      <c r="BD6" s="49"/>
      <c r="BE6" s="49"/>
      <c r="BQ6" s="40"/>
      <c r="BR6" s="40"/>
      <c r="BS6" s="40"/>
      <c r="BT6" s="40"/>
      <c r="CZ6" s="48"/>
      <c r="DA6" s="48"/>
      <c r="DB6" s="48"/>
      <c r="DC6" s="50"/>
      <c r="DD6" s="50">
        <f t="shared" ref="DD6:DF6" si="7">COUNTA(CW6,CQ6,CN6,CK6,CH6,CB6,CE6,BY6,BV6,BS6,BP6,BM6,BJ6,BG6,BD6,BA6,AX6,AU6,AR6,AO6,AL6,AI6,AF6,AC6,Z6,W6,T6,Q6,N6,K6,CT6)</f>
        <v>0</v>
      </c>
      <c r="DE6" s="50">
        <f t="shared" si="7"/>
        <v>0</v>
      </c>
      <c r="DF6" s="50">
        <f t="shared" si="7"/>
        <v>0</v>
      </c>
      <c r="DH6" s="51">
        <f t="shared" ref="DH6:DJ6" si="8">MAX($CN$2:$CY$2)-DD6</f>
        <v>31</v>
      </c>
      <c r="DI6" s="51">
        <f t="shared" si="8"/>
        <v>31</v>
      </c>
      <c r="DJ6" s="51">
        <f t="shared" si="8"/>
        <v>31</v>
      </c>
    </row>
    <row r="7" spans="1:118" ht="12.5" hidden="1">
      <c r="A7" s="4">
        <v>3</v>
      </c>
      <c r="B7" s="2" t="str">
        <f t="shared" si="4"/>
        <v/>
      </c>
      <c r="C7" s="45" t="s">
        <v>21</v>
      </c>
      <c r="D7" s="2"/>
      <c r="E7" s="4">
        <v>3</v>
      </c>
      <c r="F7" s="46" t="s">
        <v>21</v>
      </c>
      <c r="G7" s="4">
        <v>2007861016</v>
      </c>
      <c r="H7" s="4"/>
      <c r="I7" s="4"/>
      <c r="J7" s="47" t="s">
        <v>24</v>
      </c>
      <c r="K7" s="48"/>
      <c r="L7" s="48"/>
      <c r="M7" s="48"/>
      <c r="AZ7" s="49"/>
      <c r="BB7" s="49"/>
      <c r="BE7" s="49"/>
      <c r="BQ7" s="40"/>
      <c r="BR7" s="40"/>
      <c r="BS7" s="40"/>
      <c r="BT7" s="40"/>
      <c r="BW7" s="49"/>
      <c r="BX7" s="49"/>
      <c r="CZ7" s="48"/>
      <c r="DA7" s="48"/>
      <c r="DB7" s="48"/>
      <c r="DC7" s="50"/>
      <c r="DD7" s="50">
        <f t="shared" ref="DD7:DF7" si="9">COUNTA(CW7,CQ7,CN7,CK7,CH7,CB7,CE7,BY7,BV7,BS7,BP7,BM7,BJ7,BG7,BD7,BA7,AX7,AU7,AR7,AO7,AL7,AI7,AF7,AC7,Z7,W7,T7,Q7,N7,K7,CT7)</f>
        <v>0</v>
      </c>
      <c r="DE7" s="50">
        <f t="shared" si="9"/>
        <v>0</v>
      </c>
      <c r="DF7" s="50">
        <f t="shared" si="9"/>
        <v>0</v>
      </c>
      <c r="DH7" s="51">
        <f t="shared" ref="DH7:DJ7" si="10">MAX($CN$2:$CY$2)-DD7</f>
        <v>31</v>
      </c>
      <c r="DI7" s="51">
        <f t="shared" si="10"/>
        <v>31</v>
      </c>
      <c r="DJ7" s="51">
        <f t="shared" si="10"/>
        <v>31</v>
      </c>
    </row>
    <row r="8" spans="1:118" ht="12.5" hidden="1">
      <c r="A8" s="4">
        <v>4</v>
      </c>
      <c r="B8" s="2" t="str">
        <f t="shared" si="4"/>
        <v/>
      </c>
      <c r="C8" s="45" t="s">
        <v>21</v>
      </c>
      <c r="D8" s="2"/>
      <c r="E8" s="4">
        <v>4</v>
      </c>
      <c r="F8" s="46" t="s">
        <v>21</v>
      </c>
      <c r="G8" s="4">
        <v>2007275982</v>
      </c>
      <c r="H8" s="4"/>
      <c r="I8" s="4"/>
      <c r="J8" s="47" t="s">
        <v>25</v>
      </c>
      <c r="K8" s="48"/>
      <c r="L8" s="48"/>
      <c r="M8" s="48"/>
      <c r="AZ8" s="49"/>
      <c r="BA8" s="49"/>
      <c r="BB8" s="49"/>
      <c r="BC8" s="49"/>
      <c r="BD8" s="49"/>
      <c r="BE8" s="49"/>
      <c r="BQ8" s="40"/>
      <c r="BR8" s="40"/>
      <c r="BS8" s="40"/>
      <c r="BT8" s="40"/>
      <c r="BZ8" s="49"/>
      <c r="CZ8" s="48"/>
      <c r="DA8" s="48"/>
      <c r="DB8" s="48"/>
      <c r="DC8" s="50"/>
      <c r="DD8" s="50">
        <f t="shared" ref="DD8:DF8" si="11">COUNTA(CW8,CQ8,CN8,CK8,CH8,CB8,CE8,BY8,BV8,BS8,BP8,BM8,BJ8,BG8,BD8,BA8,AX8,AU8,AR8,AO8,AL8,AI8,AF8,AC8,Z8,W8,T8,Q8,N8,K8,CT8)</f>
        <v>0</v>
      </c>
      <c r="DE8" s="50">
        <f t="shared" si="11"/>
        <v>0</v>
      </c>
      <c r="DF8" s="50">
        <f t="shared" si="11"/>
        <v>0</v>
      </c>
      <c r="DH8" s="51">
        <f t="shared" ref="DH8:DJ8" si="12">MAX($CN$2:$CY$2)-DD8</f>
        <v>31</v>
      </c>
      <c r="DI8" s="51">
        <f t="shared" si="12"/>
        <v>31</v>
      </c>
      <c r="DJ8" s="51">
        <f t="shared" si="12"/>
        <v>31</v>
      </c>
    </row>
    <row r="9" spans="1:118" ht="12.5" hidden="1">
      <c r="A9" s="4">
        <v>5</v>
      </c>
      <c r="B9" s="2" t="str">
        <f t="shared" si="4"/>
        <v/>
      </c>
      <c r="C9" s="45" t="s">
        <v>21</v>
      </c>
      <c r="D9" s="2"/>
      <c r="E9" s="4">
        <v>5</v>
      </c>
      <c r="F9" s="46" t="s">
        <v>21</v>
      </c>
      <c r="G9" s="4">
        <v>2005932767</v>
      </c>
      <c r="H9" s="4"/>
      <c r="I9" s="4"/>
      <c r="J9" s="47" t="s">
        <v>26</v>
      </c>
      <c r="K9" s="48"/>
      <c r="L9" s="48"/>
      <c r="M9" s="48"/>
      <c r="AZ9" s="49"/>
      <c r="BE9" s="49"/>
      <c r="BW9" s="49"/>
      <c r="BX9" s="49"/>
      <c r="CZ9" s="48"/>
      <c r="DA9" s="48"/>
      <c r="DB9" s="48"/>
      <c r="DC9" s="50"/>
      <c r="DD9" s="50">
        <f t="shared" ref="DD9:DF9" si="13">COUNTA(CW9,CQ9,CN9,CK9,CH9,CB9,CE9,BY9,BV9,BS9,BP9,BM9,BJ9,BG9,BD9,BA9,AX9,AU9,AR9,AO9,AL9,AI9,AF9,AC9,Z9,W9,T9,Q9,N9,K9,CT9)</f>
        <v>0</v>
      </c>
      <c r="DE9" s="50">
        <f t="shared" si="13"/>
        <v>0</v>
      </c>
      <c r="DF9" s="50">
        <f t="shared" si="13"/>
        <v>0</v>
      </c>
      <c r="DH9" s="51">
        <f t="shared" ref="DH9:DJ9" si="14">MAX($CN$2:$CY$2)-DD9</f>
        <v>31</v>
      </c>
      <c r="DI9" s="51">
        <f t="shared" si="14"/>
        <v>31</v>
      </c>
      <c r="DJ9" s="51">
        <f t="shared" si="14"/>
        <v>31</v>
      </c>
    </row>
    <row r="10" spans="1:118" ht="12.5" hidden="1">
      <c r="A10" s="4">
        <v>6</v>
      </c>
      <c r="B10" s="2" t="str">
        <f t="shared" si="4"/>
        <v/>
      </c>
      <c r="C10" s="45" t="s">
        <v>21</v>
      </c>
      <c r="D10" s="2"/>
      <c r="E10" s="4">
        <v>6</v>
      </c>
      <c r="F10" s="46" t="s">
        <v>21</v>
      </c>
      <c r="G10" s="4">
        <v>2005987564</v>
      </c>
      <c r="H10" s="4"/>
      <c r="I10" s="4"/>
      <c r="J10" s="47" t="s">
        <v>27</v>
      </c>
      <c r="K10" s="48"/>
      <c r="L10" s="48"/>
      <c r="M10" s="48"/>
      <c r="AZ10" s="49"/>
      <c r="BA10" s="49"/>
      <c r="BB10" s="49"/>
      <c r="BC10" s="49"/>
      <c r="BD10" s="49"/>
      <c r="BE10" s="49"/>
      <c r="BF10" s="49"/>
      <c r="BQ10" s="21"/>
      <c r="BR10" s="21"/>
      <c r="BS10" s="21"/>
      <c r="BT10" s="21"/>
      <c r="BZ10" s="49"/>
      <c r="CZ10" s="48"/>
      <c r="DA10" s="48"/>
      <c r="DB10" s="48"/>
      <c r="DC10" s="50"/>
      <c r="DD10" s="50">
        <f t="shared" ref="DD10:DF10" si="15">COUNTA(CW10,CQ10,CN10,CK10,CH10,CB10,CE10,BY10,BV10,BS10,BP10,BM10,BJ10,BG10,BD10,BA10,AX10,AU10,AR10,AO10,AL10,AI10,AF10,AC10,Z10,W10,T10,Q10,N10,K10,CT10)</f>
        <v>0</v>
      </c>
      <c r="DE10" s="50">
        <f t="shared" si="15"/>
        <v>0</v>
      </c>
      <c r="DF10" s="50">
        <f t="shared" si="15"/>
        <v>0</v>
      </c>
      <c r="DH10" s="51">
        <f t="shared" ref="DH10:DJ10" si="16">MAX($CN$2:$CY$2)-DD10</f>
        <v>31</v>
      </c>
      <c r="DI10" s="51">
        <f t="shared" si="16"/>
        <v>31</v>
      </c>
      <c r="DJ10" s="51">
        <f t="shared" si="16"/>
        <v>31</v>
      </c>
    </row>
    <row r="11" spans="1:118" ht="12.5" hidden="1">
      <c r="A11" s="4">
        <v>7</v>
      </c>
      <c r="B11" s="2" t="str">
        <f t="shared" si="4"/>
        <v/>
      </c>
      <c r="C11" s="45" t="s">
        <v>21</v>
      </c>
      <c r="D11" s="2"/>
      <c r="E11" s="4">
        <v>7</v>
      </c>
      <c r="F11" s="46" t="s">
        <v>21</v>
      </c>
      <c r="G11" s="4">
        <v>2007861253</v>
      </c>
      <c r="H11" s="4"/>
      <c r="I11" s="4"/>
      <c r="J11" s="47" t="s">
        <v>28</v>
      </c>
      <c r="K11" s="48"/>
      <c r="L11" s="48"/>
      <c r="M11" s="48"/>
      <c r="AZ11" s="49"/>
      <c r="BA11" s="49"/>
      <c r="BB11" s="49"/>
      <c r="BC11" s="49"/>
      <c r="BD11" s="49"/>
      <c r="BE11" s="49"/>
      <c r="BF11" s="49"/>
      <c r="BQ11" s="21"/>
      <c r="BR11" s="40"/>
      <c r="BS11" s="40"/>
      <c r="BT11" s="40"/>
      <c r="BW11" s="49"/>
      <c r="BX11" s="49"/>
      <c r="CZ11" s="48"/>
      <c r="DA11" s="48"/>
      <c r="DB11" s="48"/>
      <c r="DC11" s="50"/>
      <c r="DD11" s="50">
        <f t="shared" ref="DD11:DF11" si="17">COUNTA(CW11,CQ11,CN11,CK11,CH11,CB11,CE11,BY11,BV11,BS11,BP11,BM11,BJ11,BG11,BD11,BA11,AX11,AU11,AR11,AO11,AL11,AI11,AF11,AC11,Z11,W11,T11,Q11,N11,K11,CT11)</f>
        <v>0</v>
      </c>
      <c r="DE11" s="50">
        <f t="shared" si="17"/>
        <v>0</v>
      </c>
      <c r="DF11" s="50">
        <f t="shared" si="17"/>
        <v>0</v>
      </c>
      <c r="DH11" s="51">
        <f t="shared" ref="DH11:DJ11" si="18">MAX($CN$2:$CY$2)-DD11</f>
        <v>31</v>
      </c>
      <c r="DI11" s="51">
        <f t="shared" si="18"/>
        <v>31</v>
      </c>
      <c r="DJ11" s="51">
        <f t="shared" si="18"/>
        <v>31</v>
      </c>
    </row>
    <row r="12" spans="1:118" ht="12.5" hidden="1">
      <c r="A12" s="4">
        <v>8</v>
      </c>
      <c r="B12" s="2" t="str">
        <f t="shared" si="4"/>
        <v/>
      </c>
      <c r="C12" s="45" t="s">
        <v>21</v>
      </c>
      <c r="D12" s="2"/>
      <c r="E12" s="4">
        <v>8</v>
      </c>
      <c r="F12" s="46" t="s">
        <v>21</v>
      </c>
      <c r="G12" s="4">
        <v>2007282084</v>
      </c>
      <c r="H12" s="4"/>
      <c r="I12" s="4"/>
      <c r="J12" s="47" t="s">
        <v>29</v>
      </c>
      <c r="K12" s="48"/>
      <c r="L12" s="48"/>
      <c r="M12" s="48"/>
      <c r="AZ12" s="49"/>
      <c r="BA12" s="49"/>
      <c r="BB12" s="49"/>
      <c r="BE12" s="49"/>
      <c r="BQ12" s="21"/>
      <c r="BR12" s="21"/>
      <c r="BS12" s="21"/>
      <c r="BT12" s="21"/>
      <c r="BZ12" s="49"/>
      <c r="CX12" s="49"/>
      <c r="CZ12" s="48"/>
      <c r="DA12" s="48"/>
      <c r="DB12" s="48"/>
      <c r="DC12" s="50"/>
      <c r="DD12" s="50">
        <f t="shared" ref="DD12:DF12" si="19">COUNTA(CW12,CQ12,CN12,CK12,CH12,CB12,CE12,BY12,BV12,BS12,BP12,BM12,BJ12,BG12,BD12,BA12,AX12,AU12,AR12,AO12,AL12,AI12,AF12,AC12,Z12,W12,T12,Q12,N12,K12,CT12)</f>
        <v>0</v>
      </c>
      <c r="DE12" s="50">
        <f t="shared" si="19"/>
        <v>0</v>
      </c>
      <c r="DF12" s="50">
        <f t="shared" si="19"/>
        <v>0</v>
      </c>
      <c r="DH12" s="51">
        <f t="shared" ref="DH12:DJ12" si="20">MAX($CN$2:$CY$2)-DD12</f>
        <v>31</v>
      </c>
      <c r="DI12" s="51">
        <f t="shared" si="20"/>
        <v>31</v>
      </c>
      <c r="DJ12" s="51">
        <f t="shared" si="20"/>
        <v>31</v>
      </c>
    </row>
    <row r="13" spans="1:118" ht="12.5" hidden="1">
      <c r="A13" s="4">
        <v>9</v>
      </c>
      <c r="B13" s="2" t="str">
        <f t="shared" si="4"/>
        <v/>
      </c>
      <c r="C13" s="45" t="s">
        <v>21</v>
      </c>
      <c r="D13" s="2"/>
      <c r="E13" s="4">
        <v>9</v>
      </c>
      <c r="F13" s="46" t="s">
        <v>21</v>
      </c>
      <c r="G13" s="4">
        <v>2007771303</v>
      </c>
      <c r="H13" s="4"/>
      <c r="I13" s="4"/>
      <c r="J13" s="47" t="s">
        <v>30</v>
      </c>
      <c r="K13" s="48"/>
      <c r="L13" s="48"/>
      <c r="M13" s="48"/>
      <c r="AZ13" s="49"/>
      <c r="BB13" s="49"/>
      <c r="BE13" s="49"/>
      <c r="BQ13" s="40"/>
      <c r="BR13" s="40"/>
      <c r="BS13" s="40"/>
      <c r="BT13" s="40"/>
      <c r="CZ13" s="48"/>
      <c r="DA13" s="48"/>
      <c r="DB13" s="48"/>
      <c r="DC13" s="50"/>
      <c r="DD13" s="50">
        <f t="shared" ref="DD13:DF13" si="21">COUNTA(CW13,CQ13,CN13,CK13,CH13,CB13,CE13,BY13,BV13,BS13,BP13,BM13,BJ13,BG13,BD13,BA13,AX13,AU13,AR13,AO13,AL13,AI13,AF13,AC13,Z13,W13,T13,Q13,N13,K13,CT13)</f>
        <v>0</v>
      </c>
      <c r="DE13" s="50">
        <f t="shared" si="21"/>
        <v>0</v>
      </c>
      <c r="DF13" s="50">
        <f t="shared" si="21"/>
        <v>0</v>
      </c>
      <c r="DH13" s="51">
        <f t="shared" ref="DH13:DJ13" si="22">MAX($CN$2:$CY$2)-DD13</f>
        <v>31</v>
      </c>
      <c r="DI13" s="51">
        <f t="shared" si="22"/>
        <v>31</v>
      </c>
      <c r="DJ13" s="51">
        <f t="shared" si="22"/>
        <v>31</v>
      </c>
    </row>
    <row r="14" spans="1:118" ht="12.5" hidden="1">
      <c r="A14" s="4">
        <v>10</v>
      </c>
      <c r="B14" s="2" t="str">
        <f t="shared" si="4"/>
        <v/>
      </c>
      <c r="C14" s="45" t="s">
        <v>21</v>
      </c>
      <c r="D14" s="2"/>
      <c r="E14" s="4">
        <v>10</v>
      </c>
      <c r="F14" s="46" t="s">
        <v>21</v>
      </c>
      <c r="G14" s="4">
        <v>2005987566</v>
      </c>
      <c r="H14" s="4"/>
      <c r="I14" s="4"/>
      <c r="J14" s="47" t="s">
        <v>31</v>
      </c>
      <c r="K14" s="48"/>
      <c r="L14" s="48"/>
      <c r="M14" s="48"/>
      <c r="AZ14" s="49"/>
      <c r="BA14" s="49"/>
      <c r="BB14" s="49"/>
      <c r="BD14" s="49"/>
      <c r="BE14" s="49"/>
      <c r="BQ14" s="40"/>
      <c r="BR14" s="40"/>
      <c r="BS14" s="40"/>
      <c r="BT14" s="40"/>
      <c r="BW14" s="49"/>
      <c r="BX14" s="49"/>
      <c r="CX14" s="49"/>
      <c r="CZ14" s="48"/>
      <c r="DA14" s="48"/>
      <c r="DB14" s="48"/>
      <c r="DC14" s="50"/>
      <c r="DD14" s="50">
        <f t="shared" ref="DD14:DF14" si="23">COUNTA(CW14,CQ14,CN14,CK14,CH14,CB14,CE14,BY14,BV14,BS14,BP14,BM14,BJ14,BG14,BD14,BA14,AX14,AU14,AR14,AO14,AL14,AI14,AF14,AC14,Z14,W14,T14,Q14,N14,K14,CT14)</f>
        <v>0</v>
      </c>
      <c r="DE14" s="50">
        <f t="shared" si="23"/>
        <v>0</v>
      </c>
      <c r="DF14" s="50">
        <f t="shared" si="23"/>
        <v>0</v>
      </c>
      <c r="DH14" s="51">
        <f t="shared" ref="DH14:DJ14" si="24">MAX($CN$2:$CY$2)-DD14</f>
        <v>31</v>
      </c>
      <c r="DI14" s="51">
        <f t="shared" si="24"/>
        <v>31</v>
      </c>
      <c r="DJ14" s="51">
        <f t="shared" si="24"/>
        <v>31</v>
      </c>
    </row>
    <row r="15" spans="1:118" ht="12.5" hidden="1">
      <c r="A15" s="4">
        <v>11</v>
      </c>
      <c r="B15" s="2" t="str">
        <f t="shared" si="4"/>
        <v/>
      </c>
      <c r="C15" s="45" t="s">
        <v>21</v>
      </c>
      <c r="D15" s="2"/>
      <c r="E15" s="4">
        <v>11</v>
      </c>
      <c r="F15" s="46" t="s">
        <v>21</v>
      </c>
      <c r="G15" s="4">
        <v>2005929465</v>
      </c>
      <c r="H15" s="4"/>
      <c r="I15" s="4"/>
      <c r="J15" s="47" t="s">
        <v>32</v>
      </c>
      <c r="K15" s="48"/>
      <c r="L15" s="48"/>
      <c r="M15" s="48"/>
      <c r="AZ15" s="49"/>
      <c r="BB15" s="49"/>
      <c r="BC15" s="49"/>
      <c r="BD15" s="49"/>
      <c r="BE15" s="49"/>
      <c r="BQ15" s="40"/>
      <c r="BR15" s="40"/>
      <c r="BS15" s="40"/>
      <c r="BT15" s="40"/>
      <c r="CZ15" s="48"/>
      <c r="DA15" s="48"/>
      <c r="DB15" s="48"/>
      <c r="DC15" s="50"/>
      <c r="DD15" s="50">
        <f t="shared" ref="DD15:DF15" si="25">COUNTA(CW15,CQ15,CN15,CK15,CH15,CB15,CE15,BY15,BV15,BS15,BP15,BM15,BJ15,BG15,BD15,BA15,AX15,AU15,AR15,AO15,AL15,AI15,AF15,AC15,Z15,W15,T15,Q15,N15,K15,CT15)</f>
        <v>0</v>
      </c>
      <c r="DE15" s="50">
        <f t="shared" si="25"/>
        <v>0</v>
      </c>
      <c r="DF15" s="50">
        <f t="shared" si="25"/>
        <v>0</v>
      </c>
      <c r="DH15" s="51">
        <f t="shared" ref="DH15:DJ15" si="26">MAX($CN$2:$CY$2)-DD15</f>
        <v>31</v>
      </c>
      <c r="DI15" s="51">
        <f t="shared" si="26"/>
        <v>31</v>
      </c>
      <c r="DJ15" s="51">
        <f t="shared" si="26"/>
        <v>31</v>
      </c>
    </row>
    <row r="16" spans="1:118" ht="12.5" hidden="1">
      <c r="A16" s="4">
        <v>12</v>
      </c>
      <c r="B16" s="2" t="str">
        <f t="shared" si="4"/>
        <v/>
      </c>
      <c r="C16" s="45" t="s">
        <v>21</v>
      </c>
      <c r="D16" s="2"/>
      <c r="E16" s="4">
        <v>12</v>
      </c>
      <c r="F16" s="46" t="s">
        <v>21</v>
      </c>
      <c r="G16" s="4">
        <v>2005929092</v>
      </c>
      <c r="H16" s="4"/>
      <c r="I16" s="4"/>
      <c r="J16" s="47" t="s">
        <v>33</v>
      </c>
      <c r="K16" s="48"/>
      <c r="L16" s="48"/>
      <c r="M16" s="48"/>
      <c r="AZ16" s="49"/>
      <c r="BB16" s="49"/>
      <c r="BC16" s="49"/>
      <c r="BD16" s="49"/>
      <c r="BE16" s="49"/>
      <c r="BF16" s="49"/>
      <c r="BQ16" s="40"/>
      <c r="BR16" s="40"/>
      <c r="BS16" s="40"/>
      <c r="BT16" s="40"/>
      <c r="BZ16" s="49"/>
      <c r="CZ16" s="48"/>
      <c r="DA16" s="48"/>
      <c r="DB16" s="48"/>
      <c r="DC16" s="50"/>
      <c r="DD16" s="50">
        <f t="shared" ref="DD16:DF16" si="27">COUNTA(CW16,CQ16,CN16,CK16,CH16,CB16,CE16,BY16,BV16,BS16,BP16,BM16,BJ16,BG16,BD16,BA16,AX16,AU16,AR16,AO16,AL16,AI16,AF16,AC16,Z16,W16,T16,Q16,N16,K16,CT16)</f>
        <v>0</v>
      </c>
      <c r="DE16" s="50">
        <f t="shared" si="27"/>
        <v>0</v>
      </c>
      <c r="DF16" s="50">
        <f t="shared" si="27"/>
        <v>0</v>
      </c>
      <c r="DH16" s="51">
        <f t="shared" ref="DH16:DJ16" si="28">MAX($CN$2:$CY$2)-DD16</f>
        <v>31</v>
      </c>
      <c r="DI16" s="51">
        <f t="shared" si="28"/>
        <v>31</v>
      </c>
      <c r="DJ16" s="51">
        <f t="shared" si="28"/>
        <v>31</v>
      </c>
    </row>
    <row r="17" spans="1:114" ht="12.5" hidden="1">
      <c r="A17" s="4">
        <v>13</v>
      </c>
      <c r="B17" s="2" t="str">
        <f t="shared" si="4"/>
        <v/>
      </c>
      <c r="C17" s="45" t="s">
        <v>21</v>
      </c>
      <c r="D17" s="2"/>
      <c r="E17" s="4">
        <v>13</v>
      </c>
      <c r="F17" s="46" t="s">
        <v>21</v>
      </c>
      <c r="G17" s="4">
        <v>2007281821</v>
      </c>
      <c r="H17" s="4"/>
      <c r="I17" s="4"/>
      <c r="J17" s="47" t="s">
        <v>34</v>
      </c>
      <c r="K17" s="48"/>
      <c r="L17" s="48"/>
      <c r="M17" s="48"/>
      <c r="AZ17" s="49"/>
      <c r="BB17" s="49"/>
      <c r="BC17" s="49"/>
      <c r="BD17" s="49"/>
      <c r="BE17" s="49"/>
      <c r="BQ17" s="40"/>
      <c r="BR17" s="40"/>
      <c r="BS17" s="40"/>
      <c r="BT17" s="40"/>
      <c r="BW17" s="49"/>
      <c r="BX17" s="49"/>
      <c r="CZ17" s="48"/>
      <c r="DA17" s="48"/>
      <c r="DB17" s="48"/>
      <c r="DC17" s="50"/>
      <c r="DD17" s="50">
        <f t="shared" ref="DD17:DF17" si="29">COUNTA(CW17,CQ17,CN17,CK17,CH17,CB17,CE17,BY17,BV17,BS17,BP17,BM17,BJ17,BG17,BD17,BA17,AX17,AU17,AR17,AO17,AL17,AI17,AF17,AC17,Z17,W17,T17,Q17,N17,K17,CT17)</f>
        <v>0</v>
      </c>
      <c r="DE17" s="50">
        <f t="shared" si="29"/>
        <v>0</v>
      </c>
      <c r="DF17" s="50">
        <f t="shared" si="29"/>
        <v>0</v>
      </c>
      <c r="DH17" s="52">
        <f t="shared" ref="DH17:DJ17" si="30">MAX($CN$2:$CY$2)-DD17</f>
        <v>31</v>
      </c>
      <c r="DI17" s="52">
        <f t="shared" si="30"/>
        <v>31</v>
      </c>
      <c r="DJ17" s="52">
        <f t="shared" si="30"/>
        <v>31</v>
      </c>
    </row>
    <row r="18" spans="1:114" ht="12.5" hidden="1">
      <c r="A18" s="4">
        <v>14</v>
      </c>
      <c r="B18" s="2" t="str">
        <f t="shared" si="4"/>
        <v/>
      </c>
      <c r="C18" s="45" t="s">
        <v>21</v>
      </c>
      <c r="D18" s="2"/>
      <c r="E18" s="4">
        <v>14</v>
      </c>
      <c r="F18" s="46" t="s">
        <v>21</v>
      </c>
      <c r="G18" s="4">
        <v>2007771938</v>
      </c>
      <c r="H18" s="4"/>
      <c r="I18" s="4"/>
      <c r="J18" s="47" t="s">
        <v>35</v>
      </c>
      <c r="K18" s="48"/>
      <c r="L18" s="48"/>
      <c r="M18" s="48"/>
      <c r="AZ18" s="49"/>
      <c r="BA18" s="49"/>
      <c r="BB18" s="49"/>
      <c r="BC18" s="49"/>
      <c r="BD18" s="49"/>
      <c r="BE18" s="49"/>
      <c r="BQ18" s="40"/>
      <c r="BR18" s="40"/>
      <c r="BS18" s="40"/>
      <c r="BT18" s="40"/>
      <c r="CX18" s="49"/>
      <c r="CZ18" s="48"/>
      <c r="DA18" s="48"/>
      <c r="DB18" s="48"/>
      <c r="DC18" s="50"/>
      <c r="DD18" s="50">
        <f t="shared" ref="DD18:DF18" si="31">COUNTA(CW18,CQ18,CN18,CK18,CH18,CB18,CE18,BY18,BV18,BS18,BP18,BM18,BJ18,BG18,BD18,BA18,AX18,AU18,AR18,AO18,AL18,AI18,AF18,AC18,Z18,W18,T18,Q18,N18,K18,CT18)</f>
        <v>0</v>
      </c>
      <c r="DE18" s="50">
        <f t="shared" si="31"/>
        <v>0</v>
      </c>
      <c r="DF18" s="50">
        <f t="shared" si="31"/>
        <v>0</v>
      </c>
      <c r="DH18" s="52">
        <f t="shared" ref="DH18:DJ18" si="32">MAX($CN$2:$CY$2)-DD18</f>
        <v>31</v>
      </c>
      <c r="DI18" s="52">
        <f t="shared" si="32"/>
        <v>31</v>
      </c>
      <c r="DJ18" s="52">
        <f t="shared" si="32"/>
        <v>31</v>
      </c>
    </row>
    <row r="19" spans="1:114" ht="12.5" hidden="1">
      <c r="A19" s="4">
        <v>15</v>
      </c>
      <c r="B19" s="2" t="str">
        <f t="shared" si="4"/>
        <v/>
      </c>
      <c r="C19" s="45" t="s">
        <v>21</v>
      </c>
      <c r="D19" s="2"/>
      <c r="E19" s="4">
        <v>15</v>
      </c>
      <c r="F19" s="46" t="s">
        <v>21</v>
      </c>
      <c r="G19" s="4">
        <v>2007269049</v>
      </c>
      <c r="H19" s="4"/>
      <c r="I19" s="4"/>
      <c r="J19" s="47" t="s">
        <v>36</v>
      </c>
      <c r="K19" s="48"/>
      <c r="L19" s="48"/>
      <c r="M19" s="48"/>
      <c r="AZ19" s="49"/>
      <c r="BA19" s="49"/>
      <c r="BB19" s="49"/>
      <c r="BE19" s="49"/>
      <c r="BQ19" s="21"/>
      <c r="BR19" s="21"/>
      <c r="BS19" s="21"/>
      <c r="BT19" s="21"/>
      <c r="CZ19" s="48"/>
      <c r="DA19" s="48"/>
      <c r="DB19" s="48"/>
      <c r="DC19" s="50"/>
      <c r="DD19" s="50">
        <f t="shared" ref="DD19:DF19" si="33">COUNTA(CW19,CQ19,CN19,CK19,CH19,CB19,CE19,BY19,BV19,BS19,BP19,BM19,BJ19,BG19,BD19,BA19,AX19,AU19,AR19,AO19,AL19,AI19,AF19,AC19,Z19,W19,T19,Q19,N19,K19,CT19)</f>
        <v>0</v>
      </c>
      <c r="DE19" s="50">
        <f t="shared" si="33"/>
        <v>0</v>
      </c>
      <c r="DF19" s="50">
        <f t="shared" si="33"/>
        <v>0</v>
      </c>
      <c r="DH19" s="52">
        <f t="shared" ref="DH19:DJ19" si="34">MAX($CN$2:$CY$2)-DD19</f>
        <v>31</v>
      </c>
      <c r="DI19" s="52">
        <f t="shared" si="34"/>
        <v>31</v>
      </c>
      <c r="DJ19" s="52">
        <f t="shared" si="34"/>
        <v>31</v>
      </c>
    </row>
    <row r="20" spans="1:114" ht="12.5" hidden="1">
      <c r="A20" s="4">
        <v>16</v>
      </c>
      <c r="B20" s="2" t="str">
        <f t="shared" si="4"/>
        <v/>
      </c>
      <c r="C20" s="45" t="s">
        <v>21</v>
      </c>
      <c r="D20" s="2"/>
      <c r="E20" s="4">
        <v>16</v>
      </c>
      <c r="F20" s="46" t="s">
        <v>21</v>
      </c>
      <c r="G20" s="4">
        <v>2005985963</v>
      </c>
      <c r="H20" s="4"/>
      <c r="I20" s="4"/>
      <c r="J20" s="47" t="s">
        <v>37</v>
      </c>
      <c r="K20" s="48"/>
      <c r="L20" s="48"/>
      <c r="M20" s="48"/>
      <c r="AZ20" s="49"/>
      <c r="BB20" s="49"/>
      <c r="BE20" s="49"/>
      <c r="BQ20" s="21"/>
      <c r="BR20" s="21"/>
      <c r="BS20" s="21"/>
      <c r="BT20" s="21"/>
      <c r="BZ20" s="49"/>
      <c r="CX20" s="49"/>
      <c r="CZ20" s="48"/>
      <c r="DA20" s="48"/>
      <c r="DB20" s="48"/>
      <c r="DC20" s="50"/>
      <c r="DD20" s="50">
        <f t="shared" ref="DD20:DF20" si="35">COUNTA(CW20,CQ20,CN20,CK20,CH20,CB20,CE20,BY20,BV20,BS20,BP20,BM20,BJ20,BG20,BD20,BA20,AX20,AU20,AR20,AO20,AL20,AI20,AF20,AC20,Z20,W20,T20,Q20,N20,K20,CT20)</f>
        <v>0</v>
      </c>
      <c r="DE20" s="50">
        <f t="shared" si="35"/>
        <v>0</v>
      </c>
      <c r="DF20" s="50">
        <f t="shared" si="35"/>
        <v>0</v>
      </c>
      <c r="DH20" s="52">
        <f t="shared" ref="DH20:DJ20" si="36">MAX($CN$2:$CY$2)-DD20</f>
        <v>31</v>
      </c>
      <c r="DI20" s="52">
        <f t="shared" si="36"/>
        <v>31</v>
      </c>
      <c r="DJ20" s="52">
        <f t="shared" si="36"/>
        <v>31</v>
      </c>
    </row>
    <row r="21" spans="1:114" ht="12.5" hidden="1">
      <c r="A21" s="4">
        <v>17</v>
      </c>
      <c r="B21" s="2" t="str">
        <f t="shared" si="4"/>
        <v/>
      </c>
      <c r="C21" s="45" t="s">
        <v>21</v>
      </c>
      <c r="D21" s="2"/>
      <c r="E21" s="4">
        <v>17</v>
      </c>
      <c r="F21" s="46" t="s">
        <v>21</v>
      </c>
      <c r="G21" s="4">
        <v>2007281822</v>
      </c>
      <c r="H21" s="4"/>
      <c r="I21" s="4"/>
      <c r="J21" s="47" t="s">
        <v>38</v>
      </c>
      <c r="K21" s="48"/>
      <c r="L21" s="48"/>
      <c r="M21" s="48"/>
      <c r="AV21" s="53"/>
      <c r="AZ21" s="49"/>
      <c r="BA21" s="49"/>
      <c r="BB21" s="49"/>
      <c r="BC21" s="49"/>
      <c r="BD21" s="49"/>
      <c r="BE21" s="49"/>
      <c r="BF21" s="49"/>
      <c r="BQ21" s="21"/>
      <c r="BR21" s="21"/>
      <c r="BS21" s="21"/>
      <c r="BT21" s="21"/>
      <c r="CZ21" s="48"/>
      <c r="DA21" s="48"/>
      <c r="DB21" s="48"/>
      <c r="DC21" s="50"/>
      <c r="DD21" s="50">
        <f t="shared" ref="DD21:DF21" si="37">COUNTA(CW21,CQ21,CN21,CK21,CH21,CB21,CE21,BY21,BV21,BS21,BP21,BM21,BJ21,BG21,BD21,BA21,AX21,AU21,AR21,AO21,AL21,AI21,AF21,AC21,Z21,W21,T21,Q21,N21,K21,CT21)</f>
        <v>0</v>
      </c>
      <c r="DE21" s="50">
        <f t="shared" si="37"/>
        <v>0</v>
      </c>
      <c r="DF21" s="50">
        <f t="shared" si="37"/>
        <v>0</v>
      </c>
      <c r="DH21" s="52">
        <f t="shared" ref="DH21:DJ21" si="38">MAX($CN$2:$CY$2)-DD21</f>
        <v>31</v>
      </c>
      <c r="DI21" s="52">
        <f t="shared" si="38"/>
        <v>31</v>
      </c>
      <c r="DJ21" s="52">
        <f t="shared" si="38"/>
        <v>31</v>
      </c>
    </row>
    <row r="22" spans="1:114" ht="12.5" hidden="1">
      <c r="A22" s="4">
        <v>18</v>
      </c>
      <c r="B22" s="2" t="str">
        <f t="shared" si="4"/>
        <v/>
      </c>
      <c r="C22" s="45" t="s">
        <v>21</v>
      </c>
      <c r="D22" s="2"/>
      <c r="E22" s="4">
        <v>18</v>
      </c>
      <c r="F22" s="46" t="s">
        <v>21</v>
      </c>
      <c r="G22" s="4">
        <v>2007289895</v>
      </c>
      <c r="H22" s="4"/>
      <c r="I22" s="4"/>
      <c r="J22" s="47" t="s">
        <v>39</v>
      </c>
      <c r="K22" s="48"/>
      <c r="L22" s="48"/>
      <c r="M22" s="48"/>
      <c r="BB22" s="49"/>
      <c r="BD22" s="49"/>
      <c r="BE22" s="49"/>
      <c r="BF22" s="49"/>
      <c r="BQ22" s="40"/>
      <c r="BR22" s="40"/>
      <c r="BS22" s="40"/>
      <c r="BT22" s="40"/>
      <c r="CZ22" s="48"/>
      <c r="DA22" s="48"/>
      <c r="DB22" s="48"/>
      <c r="DC22" s="50"/>
      <c r="DD22" s="50">
        <f t="shared" ref="DD22:DF22" si="39">COUNTA(CW22,CQ22,CN22,CK22,CH22,CB22,CE22,BY22,BV22,BS22,BP22,BM22,BJ22,BG22,BD22,BA22,AX22,AU22,AR22,AO22,AL22,AI22,AF22,AC22,Z22,W22,T22,Q22,N22,K22,CT22)</f>
        <v>0</v>
      </c>
      <c r="DE22" s="50">
        <f t="shared" si="39"/>
        <v>0</v>
      </c>
      <c r="DF22" s="50">
        <f t="shared" si="39"/>
        <v>0</v>
      </c>
      <c r="DH22" s="52">
        <f t="shared" ref="DH22:DJ22" si="40">MAX($CN$2:$CY$2)-DD22</f>
        <v>31</v>
      </c>
      <c r="DI22" s="52">
        <f t="shared" si="40"/>
        <v>31</v>
      </c>
      <c r="DJ22" s="52">
        <f t="shared" si="40"/>
        <v>31</v>
      </c>
    </row>
    <row r="23" spans="1:114" ht="12.5" hidden="1">
      <c r="A23" s="4">
        <v>19</v>
      </c>
      <c r="B23" s="2" t="str">
        <f t="shared" si="4"/>
        <v/>
      </c>
      <c r="C23" s="45" t="s">
        <v>21</v>
      </c>
      <c r="D23" s="2"/>
      <c r="E23" s="4">
        <v>19</v>
      </c>
      <c r="F23" s="46" t="s">
        <v>21</v>
      </c>
      <c r="G23" s="4">
        <v>2006022256</v>
      </c>
      <c r="H23" s="4"/>
      <c r="I23" s="4"/>
      <c r="J23" s="47" t="s">
        <v>40</v>
      </c>
      <c r="K23" s="48"/>
      <c r="L23" s="48"/>
      <c r="M23" s="48"/>
      <c r="AZ23" s="49"/>
      <c r="BB23" s="49"/>
      <c r="BE23" s="49"/>
      <c r="BQ23" s="40"/>
      <c r="BR23" s="40"/>
      <c r="BS23" s="40"/>
      <c r="BT23" s="40"/>
      <c r="CZ23" s="48"/>
      <c r="DA23" s="48"/>
      <c r="DB23" s="48"/>
      <c r="DC23" s="50"/>
      <c r="DD23" s="50">
        <f t="shared" ref="DD23:DF23" si="41">COUNTA(CW23,CQ23,CN23,CK23,CH23,CB23,CE23,BY23,BV23,BS23,BP23,BM23,BJ23,BG23,BD23,BA23,AX23,AU23,AR23,AO23,AL23,AI23,AF23,AC23,Z23,W23,T23,Q23,N23,K23,CT23)</f>
        <v>0</v>
      </c>
      <c r="DE23" s="50">
        <f t="shared" si="41"/>
        <v>0</v>
      </c>
      <c r="DF23" s="50">
        <f t="shared" si="41"/>
        <v>0</v>
      </c>
      <c r="DH23" s="52">
        <f t="shared" ref="DH23:DJ23" si="42">MAX($CN$2:$CY$2)-DD23</f>
        <v>31</v>
      </c>
      <c r="DI23" s="52">
        <f t="shared" si="42"/>
        <v>31</v>
      </c>
      <c r="DJ23" s="52">
        <f t="shared" si="42"/>
        <v>31</v>
      </c>
    </row>
    <row r="24" spans="1:114" ht="12.5" hidden="1">
      <c r="A24" s="4">
        <v>20</v>
      </c>
      <c r="B24" s="2" t="str">
        <f t="shared" si="4"/>
        <v/>
      </c>
      <c r="C24" s="45" t="s">
        <v>21</v>
      </c>
      <c r="D24" s="2"/>
      <c r="E24" s="4">
        <v>20</v>
      </c>
      <c r="F24" s="46" t="s">
        <v>21</v>
      </c>
      <c r="G24" s="4">
        <v>2005930865</v>
      </c>
      <c r="H24" s="4"/>
      <c r="I24" s="4"/>
      <c r="J24" s="47" t="s">
        <v>41</v>
      </c>
      <c r="K24" s="48"/>
      <c r="L24" s="48"/>
      <c r="M24" s="48"/>
      <c r="BB24" s="49"/>
      <c r="BC24" s="49"/>
      <c r="BD24" s="49"/>
      <c r="BE24" s="49"/>
      <c r="BW24" s="49"/>
      <c r="BX24" s="49"/>
      <c r="CZ24" s="48"/>
      <c r="DA24" s="48"/>
      <c r="DB24" s="48"/>
      <c r="DC24" s="50"/>
      <c r="DD24" s="50">
        <f t="shared" ref="DD24:DF24" si="43">COUNTA(CW24,CQ24,CN24,CK24,CH24,CB24,CE24,BY24,BV24,BS24,BP24,BM24,BJ24,BG24,BD24,BA24,AX24,AU24,AR24,AO24,AL24,AI24,AF24,AC24,Z24,W24,T24,Q24,N24,K24,CT24)</f>
        <v>0</v>
      </c>
      <c r="DE24" s="50">
        <f t="shared" si="43"/>
        <v>0</v>
      </c>
      <c r="DF24" s="50">
        <f t="shared" si="43"/>
        <v>0</v>
      </c>
      <c r="DH24" s="52">
        <f t="shared" ref="DH24:DJ24" si="44">MAX($CN$2:$CY$2)-DD24</f>
        <v>31</v>
      </c>
      <c r="DI24" s="52">
        <f t="shared" si="44"/>
        <v>31</v>
      </c>
      <c r="DJ24" s="52">
        <f t="shared" si="44"/>
        <v>31</v>
      </c>
    </row>
    <row r="25" spans="1:114" ht="12.5" hidden="1">
      <c r="A25" s="4">
        <v>21</v>
      </c>
      <c r="B25" s="2" t="str">
        <f t="shared" si="4"/>
        <v/>
      </c>
      <c r="C25" s="45" t="s">
        <v>21</v>
      </c>
      <c r="D25" s="2"/>
      <c r="E25" s="4">
        <v>21</v>
      </c>
      <c r="F25" s="46" t="s">
        <v>21</v>
      </c>
      <c r="G25" s="4">
        <v>2007779557</v>
      </c>
      <c r="H25" s="4"/>
      <c r="I25" s="4"/>
      <c r="J25" s="47" t="s">
        <v>42</v>
      </c>
      <c r="K25" s="48"/>
      <c r="L25" s="48"/>
      <c r="M25" s="48"/>
      <c r="BB25" s="49"/>
      <c r="BC25" s="49"/>
      <c r="BD25" s="49"/>
      <c r="BE25" s="49"/>
      <c r="BQ25" s="21"/>
      <c r="BR25" s="21"/>
      <c r="BS25" s="21"/>
      <c r="BT25" s="21"/>
      <c r="CZ25" s="48"/>
      <c r="DA25" s="48"/>
      <c r="DB25" s="48"/>
      <c r="DC25" s="50"/>
      <c r="DD25" s="50">
        <f t="shared" ref="DD25:DF25" si="45">COUNTA(CW25,CQ25,CN25,CK25,CH25,CB25,CE25,BY25,BV25,BS25,BP25,BM25,BJ25,BG25,BD25,BA25,AX25,AU25,AR25,AO25,AL25,AI25,AF25,AC25,Z25,W25,T25,Q25,N25,K25,CT25)</f>
        <v>0</v>
      </c>
      <c r="DE25" s="50">
        <f t="shared" si="45"/>
        <v>0</v>
      </c>
      <c r="DF25" s="50">
        <f t="shared" si="45"/>
        <v>0</v>
      </c>
      <c r="DH25" s="52">
        <f t="shared" ref="DH25:DJ25" si="46">MAX($CN$2:$CY$2)-DD25</f>
        <v>31</v>
      </c>
      <c r="DI25" s="52">
        <f t="shared" si="46"/>
        <v>31</v>
      </c>
      <c r="DJ25" s="52">
        <f t="shared" si="46"/>
        <v>31</v>
      </c>
    </row>
    <row r="26" spans="1:114" ht="12.5" hidden="1">
      <c r="A26" s="4">
        <v>22</v>
      </c>
      <c r="B26" s="2" t="str">
        <f t="shared" si="4"/>
        <v/>
      </c>
      <c r="C26" s="45" t="s">
        <v>21</v>
      </c>
      <c r="D26" s="2"/>
      <c r="E26" s="4">
        <v>22</v>
      </c>
      <c r="F26" s="46" t="s">
        <v>21</v>
      </c>
      <c r="G26" s="4">
        <v>2007361108</v>
      </c>
      <c r="H26" s="4"/>
      <c r="I26" s="4"/>
      <c r="J26" s="47" t="s">
        <v>43</v>
      </c>
      <c r="K26" s="48"/>
      <c r="L26" s="48"/>
      <c r="M26" s="48"/>
      <c r="AZ26" s="49"/>
      <c r="BB26" s="49"/>
      <c r="BC26" s="49"/>
      <c r="BD26" s="49"/>
      <c r="BE26" s="49"/>
      <c r="BQ26" s="40"/>
      <c r="BR26" s="40"/>
      <c r="BS26" s="40"/>
      <c r="BT26" s="40"/>
      <c r="CZ26" s="48"/>
      <c r="DA26" s="48"/>
      <c r="DB26" s="48"/>
      <c r="DC26" s="50"/>
      <c r="DD26" s="50">
        <f t="shared" ref="DD26:DF26" si="47">COUNTA(CW26,CQ26,CN26,CK26,CH26,CB26,CE26,BY26,BV26,BS26,BP26,BM26,BJ26,BG26,BD26,BA26,AX26,AU26,AR26,AO26,AL26,AI26,AF26,AC26,Z26,W26,T26,Q26,N26,K26,CT26)</f>
        <v>0</v>
      </c>
      <c r="DE26" s="50">
        <f t="shared" si="47"/>
        <v>0</v>
      </c>
      <c r="DF26" s="50">
        <f t="shared" si="47"/>
        <v>0</v>
      </c>
      <c r="DH26" s="52">
        <f t="shared" ref="DH26:DJ26" si="48">MAX($CN$2:$CY$2)-DD26</f>
        <v>31</v>
      </c>
      <c r="DI26" s="52">
        <f t="shared" si="48"/>
        <v>31</v>
      </c>
      <c r="DJ26" s="52">
        <f t="shared" si="48"/>
        <v>31</v>
      </c>
    </row>
    <row r="27" spans="1:114" ht="12.5" hidden="1">
      <c r="A27" s="4">
        <v>23</v>
      </c>
      <c r="B27" s="2" t="str">
        <f t="shared" si="4"/>
        <v/>
      </c>
      <c r="C27" s="45" t="s">
        <v>21</v>
      </c>
      <c r="D27" s="2"/>
      <c r="E27" s="4">
        <v>23</v>
      </c>
      <c r="F27" s="46" t="s">
        <v>21</v>
      </c>
      <c r="G27" s="4">
        <v>2007290526</v>
      </c>
      <c r="H27" s="4"/>
      <c r="I27" s="4"/>
      <c r="J27" s="47" t="s">
        <v>44</v>
      </c>
      <c r="K27" s="48"/>
      <c r="L27" s="48"/>
      <c r="M27" s="48"/>
      <c r="AZ27" s="49"/>
      <c r="BA27" s="49"/>
      <c r="BB27" s="49"/>
      <c r="BE27" s="49"/>
      <c r="BQ27" s="21"/>
      <c r="BR27" s="21"/>
      <c r="BS27" s="21"/>
      <c r="BT27" s="21"/>
      <c r="CZ27" s="48"/>
      <c r="DA27" s="48"/>
      <c r="DB27" s="48"/>
      <c r="DC27" s="50"/>
      <c r="DD27" s="50">
        <f t="shared" ref="DD27:DF27" si="49">COUNTA(CW27,CQ27,CN27,CK27,CH27,CB27,CE27,BY27,BV27,BS27,BP27,BM27,BJ27,BG27,BD27,BA27,AX27,AU27,AR27,AO27,AL27,AI27,AF27,AC27,Z27,W27,T27,Q27,N27,K27,CT27)</f>
        <v>0</v>
      </c>
      <c r="DE27" s="50">
        <f t="shared" si="49"/>
        <v>0</v>
      </c>
      <c r="DF27" s="50">
        <f t="shared" si="49"/>
        <v>0</v>
      </c>
      <c r="DH27" s="52">
        <f t="shared" ref="DH27:DJ27" si="50">MAX($CN$2:$CY$2)-DD27</f>
        <v>31</v>
      </c>
      <c r="DI27" s="52">
        <f t="shared" si="50"/>
        <v>31</v>
      </c>
      <c r="DJ27" s="52">
        <f t="shared" si="50"/>
        <v>31</v>
      </c>
    </row>
    <row r="28" spans="1:114" ht="12.5" hidden="1">
      <c r="A28" s="4">
        <v>24</v>
      </c>
      <c r="B28" s="2" t="str">
        <f t="shared" si="4"/>
        <v/>
      </c>
      <c r="C28" s="45" t="s">
        <v>21</v>
      </c>
      <c r="D28" s="2"/>
      <c r="E28" s="4">
        <v>24</v>
      </c>
      <c r="F28" s="46" t="s">
        <v>21</v>
      </c>
      <c r="G28" s="4">
        <v>2006770213</v>
      </c>
      <c r="H28" s="4"/>
      <c r="I28" s="4"/>
      <c r="J28" s="47" t="s">
        <v>45</v>
      </c>
      <c r="K28" s="48"/>
      <c r="L28" s="48"/>
      <c r="M28" s="48"/>
      <c r="AZ28" s="49"/>
      <c r="BA28" s="49"/>
      <c r="BB28" s="49"/>
      <c r="BC28" s="49"/>
      <c r="BD28" s="49"/>
      <c r="BE28" s="49"/>
      <c r="BQ28" s="40"/>
      <c r="BR28" s="40"/>
      <c r="BS28" s="40"/>
      <c r="BT28" s="40"/>
      <c r="BW28" s="49"/>
      <c r="BX28" s="49"/>
      <c r="CZ28" s="48"/>
      <c r="DA28" s="48"/>
      <c r="DB28" s="48"/>
      <c r="DC28" s="50"/>
      <c r="DD28" s="50">
        <f t="shared" ref="DD28:DF28" si="51">COUNTA(CW28,CQ28,CN28,CK28,CH28,CB28,CE28,BY28,BV28,BS28,BP28,BM28,BJ28,BG28,BD28,BA28,AX28,AU28,AR28,AO28,AL28,AI28,AF28,AC28,Z28,W28,T28,Q28,N28,K28,CT28)</f>
        <v>0</v>
      </c>
      <c r="DE28" s="50">
        <f t="shared" si="51"/>
        <v>0</v>
      </c>
      <c r="DF28" s="50">
        <f t="shared" si="51"/>
        <v>0</v>
      </c>
      <c r="DH28" s="52">
        <f t="shared" ref="DH28:DJ28" si="52">MAX($CN$2:$CY$2)-DD28</f>
        <v>31</v>
      </c>
      <c r="DI28" s="52">
        <f t="shared" si="52"/>
        <v>31</v>
      </c>
      <c r="DJ28" s="52">
        <f t="shared" si="52"/>
        <v>31</v>
      </c>
    </row>
    <row r="29" spans="1:114" ht="12.5" hidden="1">
      <c r="A29" s="4">
        <v>25</v>
      </c>
      <c r="B29" s="2" t="str">
        <f t="shared" si="4"/>
        <v/>
      </c>
      <c r="C29" s="45" t="s">
        <v>21</v>
      </c>
      <c r="D29" s="2"/>
      <c r="E29" s="4">
        <v>25</v>
      </c>
      <c r="F29" s="46" t="s">
        <v>21</v>
      </c>
      <c r="G29" s="4">
        <v>2007774899</v>
      </c>
      <c r="H29" s="4"/>
      <c r="I29" s="4"/>
      <c r="J29" s="47" t="s">
        <v>46</v>
      </c>
      <c r="K29" s="48"/>
      <c r="L29" s="48"/>
      <c r="M29" s="48"/>
      <c r="AZ29" s="49"/>
      <c r="BB29" s="49"/>
      <c r="BE29" s="49"/>
      <c r="BQ29" s="40"/>
      <c r="BR29" s="40"/>
      <c r="BS29" s="40"/>
      <c r="BT29" s="40"/>
      <c r="CX29" s="49"/>
      <c r="CZ29" s="48"/>
      <c r="DA29" s="48"/>
      <c r="DB29" s="48"/>
      <c r="DC29" s="50"/>
      <c r="DD29" s="50">
        <f t="shared" ref="DD29:DF29" si="53">COUNTA(CW29,CQ29,CN29,CK29,CH29,CB29,CE29,BY29,BV29,BS29,BP29,BM29,BJ29,BG29,BD29,BA29,AX29,AU29,AR29,AO29,AL29,AI29,AF29,AC29,Z29,W29,T29,Q29,N29,K29,CT29)</f>
        <v>0</v>
      </c>
      <c r="DE29" s="50">
        <f t="shared" si="53"/>
        <v>0</v>
      </c>
      <c r="DF29" s="50">
        <f t="shared" si="53"/>
        <v>0</v>
      </c>
      <c r="DH29" s="52">
        <f t="shared" ref="DH29:DJ29" si="54">MAX($CN$2:$CY$2)-DD29</f>
        <v>31</v>
      </c>
      <c r="DI29" s="52">
        <f t="shared" si="54"/>
        <v>31</v>
      </c>
      <c r="DJ29" s="52">
        <f t="shared" si="54"/>
        <v>31</v>
      </c>
    </row>
    <row r="30" spans="1:114" ht="12.5" hidden="1">
      <c r="A30" s="4">
        <v>26</v>
      </c>
      <c r="B30" s="2" t="str">
        <f t="shared" si="4"/>
        <v/>
      </c>
      <c r="C30" s="45" t="s">
        <v>21</v>
      </c>
      <c r="D30" s="2"/>
      <c r="E30" s="4">
        <v>26</v>
      </c>
      <c r="F30" s="46" t="s">
        <v>21</v>
      </c>
      <c r="G30" s="4">
        <v>2007281828</v>
      </c>
      <c r="H30" s="4"/>
      <c r="I30" s="4"/>
      <c r="J30" s="47" t="s">
        <v>47</v>
      </c>
      <c r="K30" s="48"/>
      <c r="L30" s="48"/>
      <c r="M30" s="48"/>
      <c r="AZ30" s="49"/>
      <c r="BA30" s="49"/>
      <c r="BB30" s="49"/>
      <c r="BC30" s="49"/>
      <c r="BD30" s="49"/>
      <c r="BE30" s="49"/>
      <c r="BF30" s="49"/>
      <c r="BQ30" s="40"/>
      <c r="BR30" s="40"/>
      <c r="BS30" s="40"/>
      <c r="BT30" s="40"/>
      <c r="BY30" s="49"/>
      <c r="BZ30" s="49"/>
      <c r="CZ30" s="48"/>
      <c r="DA30" s="48"/>
      <c r="DB30" s="48"/>
      <c r="DC30" s="50"/>
      <c r="DD30" s="50">
        <f t="shared" ref="DD30:DF30" si="55">COUNTA(CW30,CQ30,CN30,CK30,CH30,CB30,CE30,BY30,BV30,BS30,BP30,BM30,BJ30,BG30,BD30,BA30,AX30,AU30,AR30,AO30,AL30,AI30,AF30,AC30,Z30,W30,T30,Q30,N30,K30,CT30)</f>
        <v>0</v>
      </c>
      <c r="DE30" s="50">
        <f t="shared" si="55"/>
        <v>0</v>
      </c>
      <c r="DF30" s="50">
        <f t="shared" si="55"/>
        <v>0</v>
      </c>
      <c r="DH30" s="52">
        <f t="shared" ref="DH30:DJ30" si="56">MAX($CN$2:$CY$2)-DD30</f>
        <v>31</v>
      </c>
      <c r="DI30" s="52">
        <f t="shared" si="56"/>
        <v>31</v>
      </c>
      <c r="DJ30" s="52">
        <f t="shared" si="56"/>
        <v>31</v>
      </c>
    </row>
    <row r="31" spans="1:114" ht="12.5" hidden="1">
      <c r="A31" s="4">
        <v>54</v>
      </c>
      <c r="B31" s="2" t="str">
        <f t="shared" si="4"/>
        <v/>
      </c>
      <c r="C31" s="45" t="s">
        <v>21</v>
      </c>
      <c r="D31" s="2"/>
      <c r="E31" s="4">
        <v>27</v>
      </c>
      <c r="F31" s="46" t="s">
        <v>21</v>
      </c>
      <c r="G31" s="4">
        <v>2007236925</v>
      </c>
      <c r="H31" s="4"/>
      <c r="I31" s="4"/>
      <c r="J31" s="47" t="s">
        <v>48</v>
      </c>
      <c r="K31" s="48"/>
      <c r="L31" s="48"/>
      <c r="M31" s="48"/>
      <c r="BE31" s="49"/>
      <c r="BQ31" s="40"/>
      <c r="BR31" s="40"/>
      <c r="BS31" s="40"/>
      <c r="BT31" s="40"/>
      <c r="BZ31" s="49"/>
      <c r="CZ31" s="48"/>
      <c r="DA31" s="48"/>
      <c r="DB31" s="48"/>
      <c r="DC31" s="50"/>
      <c r="DD31" s="50">
        <f t="shared" ref="DD31:DF31" si="57">COUNTA(CW31,CQ31,CN31,CK31,CH31,CB31,CE31,BY31,BV31,BS31,BP31,BM31,BJ31,BG31,BD31,BA31,AX31,AU31,AR31,AO31,AL31,AI31,AF31,AC31,Z31,W31,T31,Q31,N31,K31,CT31)</f>
        <v>0</v>
      </c>
      <c r="DE31" s="50">
        <f t="shared" si="57"/>
        <v>0</v>
      </c>
      <c r="DF31" s="50">
        <f t="shared" si="57"/>
        <v>0</v>
      </c>
      <c r="DH31" s="52">
        <f t="shared" ref="DH31:DJ31" si="58">MAX($CN$2:$CY$2)-DD31</f>
        <v>31</v>
      </c>
      <c r="DI31" s="52">
        <f t="shared" si="58"/>
        <v>31</v>
      </c>
      <c r="DJ31" s="52">
        <f t="shared" si="58"/>
        <v>31</v>
      </c>
    </row>
    <row r="32" spans="1:114" ht="12.5" hidden="1">
      <c r="A32" s="4">
        <v>27</v>
      </c>
      <c r="B32" s="2" t="str">
        <f t="shared" si="4"/>
        <v/>
      </c>
      <c r="C32" s="45" t="s">
        <v>21</v>
      </c>
      <c r="D32" s="2"/>
      <c r="E32" s="4">
        <v>28</v>
      </c>
      <c r="F32" s="46" t="s">
        <v>21</v>
      </c>
      <c r="G32" s="4">
        <v>2007398127</v>
      </c>
      <c r="H32" s="4"/>
      <c r="I32" s="4"/>
      <c r="J32" s="47" t="s">
        <v>49</v>
      </c>
      <c r="K32" s="48"/>
      <c r="L32" s="48"/>
      <c r="M32" s="48"/>
      <c r="AZ32" s="49"/>
      <c r="BB32" s="49"/>
      <c r="BE32" s="49"/>
      <c r="BQ32" s="40"/>
      <c r="BR32" s="40"/>
      <c r="BS32" s="40"/>
      <c r="BT32" s="40"/>
      <c r="BZ32" s="49"/>
      <c r="CX32" s="49"/>
      <c r="CZ32" s="48"/>
      <c r="DA32" s="48"/>
      <c r="DB32" s="48"/>
      <c r="DC32" s="50"/>
      <c r="DD32" s="50">
        <f t="shared" ref="DD32:DF32" si="59">COUNTA(CW32,CQ32,CN32,CK32,CH32,CB32,CE32,BY32,BV32,BS32,BP32,BM32,BJ32,BG32,BD32,BA32,AX32,AU32,AR32,AO32,AL32,AI32,AF32,AC32,Z32,W32,T32,Q32,N32,K32,CT32)</f>
        <v>0</v>
      </c>
      <c r="DE32" s="50">
        <f t="shared" si="59"/>
        <v>0</v>
      </c>
      <c r="DF32" s="50">
        <f t="shared" si="59"/>
        <v>0</v>
      </c>
      <c r="DH32" s="52">
        <f t="shared" ref="DH32:DJ32" si="60">MAX($CN$2:$CY$2)-DD32</f>
        <v>31</v>
      </c>
      <c r="DI32" s="52">
        <f t="shared" si="60"/>
        <v>31</v>
      </c>
      <c r="DJ32" s="52">
        <f t="shared" si="60"/>
        <v>31</v>
      </c>
    </row>
    <row r="33" spans="1:114" ht="12.5" hidden="1">
      <c r="A33" s="4">
        <v>28</v>
      </c>
      <c r="B33" s="2" t="str">
        <f t="shared" si="4"/>
        <v/>
      </c>
      <c r="C33" s="45" t="s">
        <v>21</v>
      </c>
      <c r="D33" s="2"/>
      <c r="E33" s="4">
        <v>29</v>
      </c>
      <c r="F33" s="46" t="s">
        <v>21</v>
      </c>
      <c r="G33" s="4">
        <v>2007290534</v>
      </c>
      <c r="H33" s="4"/>
      <c r="I33" s="4"/>
      <c r="J33" s="47" t="s">
        <v>50</v>
      </c>
      <c r="K33" s="48"/>
      <c r="L33" s="48"/>
      <c r="M33" s="48"/>
      <c r="BB33" s="49"/>
      <c r="BE33" s="49"/>
      <c r="BQ33" s="40"/>
      <c r="BR33" s="40"/>
      <c r="BS33" s="40"/>
      <c r="BT33" s="40"/>
      <c r="CX33" s="49"/>
      <c r="CZ33" s="48"/>
      <c r="DA33" s="48"/>
      <c r="DB33" s="48"/>
      <c r="DC33" s="50"/>
      <c r="DD33" s="50">
        <f t="shared" ref="DD33:DF33" si="61">COUNTA(CW33,CQ33,CN33,CK33,CH33,CB33,CE33,BY33,BV33,BS33,BP33,BM33,BJ33,BG33,BD33,BA33,AX33,AU33,AR33,AO33,AL33,AI33,AF33,AC33,Z33,W33,T33,Q33,N33,K33,CT33)</f>
        <v>0</v>
      </c>
      <c r="DE33" s="50">
        <f t="shared" si="61"/>
        <v>0</v>
      </c>
      <c r="DF33" s="50">
        <f t="shared" si="61"/>
        <v>0</v>
      </c>
      <c r="DH33" s="52">
        <f t="shared" ref="DH33:DJ33" si="62">MAX($CN$2:$CY$2)-DD33</f>
        <v>31</v>
      </c>
      <c r="DI33" s="52">
        <f t="shared" si="62"/>
        <v>31</v>
      </c>
      <c r="DJ33" s="52">
        <f t="shared" si="62"/>
        <v>31</v>
      </c>
    </row>
    <row r="34" spans="1:114" ht="12.5" hidden="1">
      <c r="A34" s="4">
        <v>29</v>
      </c>
      <c r="B34" s="2" t="str">
        <f t="shared" si="4"/>
        <v/>
      </c>
      <c r="C34" s="45" t="s">
        <v>51</v>
      </c>
      <c r="D34" s="2"/>
      <c r="E34" s="4">
        <v>1</v>
      </c>
      <c r="F34" s="46" t="s">
        <v>51</v>
      </c>
      <c r="G34" s="4">
        <v>2005925205</v>
      </c>
      <c r="H34" s="4"/>
      <c r="I34" s="4"/>
      <c r="J34" s="47" t="s">
        <v>52</v>
      </c>
      <c r="K34" s="48"/>
      <c r="L34" s="48"/>
      <c r="M34" s="48"/>
      <c r="AZ34" s="49"/>
      <c r="BA34" s="49"/>
      <c r="BB34" s="49"/>
      <c r="BC34" s="49"/>
      <c r="BD34" s="49"/>
      <c r="BE34" s="49"/>
      <c r="BQ34" s="40"/>
      <c r="BR34" s="40"/>
      <c r="BS34" s="40"/>
      <c r="BT34" s="40"/>
      <c r="CZ34" s="48"/>
      <c r="DA34" s="48"/>
      <c r="DB34" s="48"/>
      <c r="DC34" s="50"/>
      <c r="DD34" s="50">
        <f t="shared" ref="DD34:DF34" si="63">COUNTA(CW34,CQ34,CN34,CK34,CH34,CB34,CE34,BY34,BV34,BS34,BP34,BM34,BJ34,BG34,BD34,BA34,AX34,AU34,AR34,AO34,AL34,AI34,AF34,AC34,Z34,W34,T34,Q34,N34,K34,CT34)</f>
        <v>0</v>
      </c>
      <c r="DE34" s="50">
        <f t="shared" si="63"/>
        <v>0</v>
      </c>
      <c r="DF34" s="50">
        <f t="shared" si="63"/>
        <v>0</v>
      </c>
      <c r="DH34" s="52">
        <f t="shared" ref="DH34:DJ34" si="64">MAX($CN$2:$CY$2)-DD34</f>
        <v>31</v>
      </c>
      <c r="DI34" s="52">
        <f t="shared" si="64"/>
        <v>31</v>
      </c>
      <c r="DJ34" s="52">
        <f t="shared" si="64"/>
        <v>31</v>
      </c>
    </row>
    <row r="35" spans="1:114" ht="12.5" hidden="1">
      <c r="A35" s="4">
        <v>30</v>
      </c>
      <c r="B35" s="2" t="str">
        <f t="shared" si="4"/>
        <v/>
      </c>
      <c r="C35" s="45" t="s">
        <v>51</v>
      </c>
      <c r="D35" s="2"/>
      <c r="E35" s="4">
        <v>2</v>
      </c>
      <c r="F35" s="46" t="s">
        <v>51</v>
      </c>
      <c r="G35" s="4">
        <v>2007291610</v>
      </c>
      <c r="H35" s="4"/>
      <c r="I35" s="4"/>
      <c r="J35" s="47" t="s">
        <v>53</v>
      </c>
      <c r="K35" s="48"/>
      <c r="L35" s="48"/>
      <c r="M35" s="48"/>
      <c r="CZ35" s="48"/>
      <c r="DA35" s="48"/>
      <c r="DB35" s="48"/>
      <c r="DC35" s="50"/>
      <c r="DD35" s="50">
        <f t="shared" ref="DD35:DF35" si="65">COUNTA(CW35,CQ35,CN35,CK35,CH35,CB35,CE35,BY35,BV35,BS35,BP35,BM35,BJ35,BG35,BD35,BA35,AX35,AU35,AR35,AO35,AL35,AI35,AF35,AC35,Z35,W35,T35,Q35,N35,K35,CT35)</f>
        <v>0</v>
      </c>
      <c r="DE35" s="50">
        <f t="shared" si="65"/>
        <v>0</v>
      </c>
      <c r="DF35" s="50">
        <f t="shared" si="65"/>
        <v>0</v>
      </c>
      <c r="DH35" s="52">
        <f t="shared" ref="DH35:DJ35" si="66">MAX($CN$2:$CY$2)-DD35</f>
        <v>31</v>
      </c>
      <c r="DI35" s="52">
        <f t="shared" si="66"/>
        <v>31</v>
      </c>
      <c r="DJ35" s="52">
        <f t="shared" si="66"/>
        <v>31</v>
      </c>
    </row>
    <row r="36" spans="1:114" ht="12.5" hidden="1">
      <c r="A36" s="4">
        <v>31</v>
      </c>
      <c r="B36" s="2" t="str">
        <f t="shared" si="4"/>
        <v/>
      </c>
      <c r="C36" s="45" t="s">
        <v>51</v>
      </c>
      <c r="D36" s="2"/>
      <c r="E36" s="4">
        <v>3</v>
      </c>
      <c r="F36" s="46" t="s">
        <v>51</v>
      </c>
      <c r="G36" s="4">
        <v>2005985972</v>
      </c>
      <c r="H36" s="4"/>
      <c r="I36" s="4"/>
      <c r="J36" s="47" t="s">
        <v>54</v>
      </c>
      <c r="K36" s="48"/>
      <c r="L36" s="48"/>
      <c r="M36" s="48"/>
      <c r="CZ36" s="48"/>
      <c r="DA36" s="48"/>
      <c r="DB36" s="48"/>
      <c r="DC36" s="50"/>
      <c r="DD36" s="50">
        <f t="shared" ref="DD36:DF36" si="67">COUNTA(CW36,CQ36,CN36,CK36,CH36,CB36,CE36,BY36,BV36,BS36,BP36,BM36,BJ36,BG36,BD36,BA36,AX36,AU36,AR36,AO36,AL36,AI36,AF36,AC36,Z36,W36,T36,Q36,N36,K36,CT36)</f>
        <v>0</v>
      </c>
      <c r="DE36" s="50">
        <f t="shared" si="67"/>
        <v>0</v>
      </c>
      <c r="DF36" s="50">
        <f t="shared" si="67"/>
        <v>0</v>
      </c>
      <c r="DH36" s="52">
        <f t="shared" ref="DH36:DJ36" si="68">MAX($CN$2:$CY$2)-DD36</f>
        <v>31</v>
      </c>
      <c r="DI36" s="52">
        <f t="shared" si="68"/>
        <v>31</v>
      </c>
      <c r="DJ36" s="52">
        <f t="shared" si="68"/>
        <v>31</v>
      </c>
    </row>
    <row r="37" spans="1:114" ht="12.5" hidden="1">
      <c r="A37" s="4">
        <v>32</v>
      </c>
      <c r="B37" s="2" t="str">
        <f t="shared" si="4"/>
        <v/>
      </c>
      <c r="C37" s="45" t="s">
        <v>51</v>
      </c>
      <c r="D37" s="2"/>
      <c r="E37" s="4">
        <v>4</v>
      </c>
      <c r="F37" s="46" t="s">
        <v>51</v>
      </c>
      <c r="G37" s="4">
        <v>2005927229</v>
      </c>
      <c r="H37" s="4"/>
      <c r="I37" s="4"/>
      <c r="J37" s="47" t="s">
        <v>55</v>
      </c>
      <c r="K37" s="48"/>
      <c r="L37" s="48"/>
      <c r="M37" s="48"/>
      <c r="CZ37" s="48"/>
      <c r="DA37" s="48"/>
      <c r="DB37" s="48"/>
      <c r="DC37" s="50"/>
      <c r="DD37" s="50">
        <f t="shared" ref="DD37:DF37" si="69">COUNTA(CW37,CQ37,CN37,CK37,CH37,CB37,CE37,BY37,BV37,BS37,BP37,BM37,BJ37,BG37,BD37,BA37,AX37,AU37,AR37,AO37,AL37,AI37,AF37,AC37,Z37,W37,T37,Q37,N37,K37,CT37)</f>
        <v>0</v>
      </c>
      <c r="DE37" s="50">
        <f t="shared" si="69"/>
        <v>0</v>
      </c>
      <c r="DF37" s="50">
        <f t="shared" si="69"/>
        <v>0</v>
      </c>
      <c r="DH37" s="52">
        <f t="shared" ref="DH37:DJ37" si="70">MAX($CN$2:$CY$2)-DD37</f>
        <v>31</v>
      </c>
      <c r="DI37" s="52">
        <f t="shared" si="70"/>
        <v>31</v>
      </c>
      <c r="DJ37" s="52">
        <f t="shared" si="70"/>
        <v>31</v>
      </c>
    </row>
    <row r="38" spans="1:114" ht="12.5" hidden="1">
      <c r="A38" s="4">
        <v>33</v>
      </c>
      <c r="B38" s="2" t="str">
        <f t="shared" si="4"/>
        <v/>
      </c>
      <c r="C38" s="45" t="s">
        <v>51</v>
      </c>
      <c r="D38" s="2"/>
      <c r="E38" s="4">
        <v>5</v>
      </c>
      <c r="F38" s="46" t="s">
        <v>51</v>
      </c>
      <c r="G38" s="4">
        <v>2006153308</v>
      </c>
      <c r="H38" s="4"/>
      <c r="I38" s="4"/>
      <c r="J38" s="47" t="s">
        <v>56</v>
      </c>
      <c r="K38" s="48"/>
      <c r="L38" s="48"/>
      <c r="M38" s="48"/>
      <c r="CZ38" s="48"/>
      <c r="DA38" s="48"/>
      <c r="DB38" s="48"/>
      <c r="DC38" s="50"/>
      <c r="DD38" s="50">
        <f t="shared" ref="DD38:DF38" si="71">COUNTA(CW38,CQ38,CN38,CK38,CH38,CB38,CE38,BY38,BV38,BS38,BP38,BM38,BJ38,BG38,BD38,BA38,AX38,AU38,AR38,AO38,AL38,AI38,AF38,AC38,Z38,W38,T38,Q38,N38,K38,CT38)</f>
        <v>0</v>
      </c>
      <c r="DE38" s="50">
        <f t="shared" si="71"/>
        <v>0</v>
      </c>
      <c r="DF38" s="50">
        <f t="shared" si="71"/>
        <v>0</v>
      </c>
      <c r="DH38" s="52">
        <f t="shared" ref="DH38:DJ38" si="72">MAX($CN$2:$CY$2)-DD38</f>
        <v>31</v>
      </c>
      <c r="DI38" s="52">
        <f t="shared" si="72"/>
        <v>31</v>
      </c>
      <c r="DJ38" s="52">
        <f t="shared" si="72"/>
        <v>31</v>
      </c>
    </row>
    <row r="39" spans="1:114" ht="12.5" hidden="1">
      <c r="A39" s="4">
        <v>34</v>
      </c>
      <c r="B39" s="2" t="str">
        <f t="shared" si="4"/>
        <v/>
      </c>
      <c r="C39" s="45" t="s">
        <v>51</v>
      </c>
      <c r="D39" s="2"/>
      <c r="E39" s="4">
        <v>6</v>
      </c>
      <c r="F39" s="46" t="s">
        <v>51</v>
      </c>
      <c r="G39" s="4">
        <v>2006027380</v>
      </c>
      <c r="H39" s="4"/>
      <c r="I39" s="4"/>
      <c r="J39" s="47" t="s">
        <v>57</v>
      </c>
      <c r="K39" s="48"/>
      <c r="L39" s="48"/>
      <c r="M39" s="48"/>
      <c r="CZ39" s="48"/>
      <c r="DA39" s="48"/>
      <c r="DB39" s="48"/>
      <c r="DC39" s="50"/>
      <c r="DD39" s="50">
        <f t="shared" ref="DD39:DF39" si="73">COUNTA(CW39,CQ39,CN39,CK39,CH39,CB39,CE39,BY39,BV39,BS39,BP39,BM39,BJ39,BG39,BD39,BA39,AX39,AU39,AR39,AO39,AL39,AI39,AF39,AC39,Z39,W39,T39,Q39,N39,K39,CT39)</f>
        <v>0</v>
      </c>
      <c r="DE39" s="50">
        <f t="shared" si="73"/>
        <v>0</v>
      </c>
      <c r="DF39" s="50">
        <f t="shared" si="73"/>
        <v>0</v>
      </c>
      <c r="DH39" s="52">
        <f t="shared" ref="DH39:DJ39" si="74">MAX($CN$2:$CY$2)-DD39</f>
        <v>31</v>
      </c>
      <c r="DI39" s="52">
        <f t="shared" si="74"/>
        <v>31</v>
      </c>
      <c r="DJ39" s="52">
        <f t="shared" si="74"/>
        <v>31</v>
      </c>
    </row>
    <row r="40" spans="1:114" ht="12.5" hidden="1">
      <c r="A40" s="4">
        <v>35</v>
      </c>
      <c r="B40" s="2" t="str">
        <f t="shared" si="4"/>
        <v/>
      </c>
      <c r="C40" s="45" t="s">
        <v>51</v>
      </c>
      <c r="D40" s="2"/>
      <c r="E40" s="4">
        <v>7</v>
      </c>
      <c r="F40" s="46" t="s">
        <v>51</v>
      </c>
      <c r="G40" s="4">
        <v>2009200496</v>
      </c>
      <c r="H40" s="4"/>
      <c r="I40" s="4"/>
      <c r="J40" s="47" t="s">
        <v>58</v>
      </c>
      <c r="K40" s="48"/>
      <c r="L40" s="48"/>
      <c r="M40" s="48"/>
      <c r="CZ40" s="48"/>
      <c r="DA40" s="48"/>
      <c r="DB40" s="48"/>
      <c r="DC40" s="50"/>
      <c r="DD40" s="50">
        <f t="shared" ref="DD40:DF40" si="75">COUNTA(CW40,CQ40,CN40,CK40,CH40,CB40,CE40,BY40,BV40,BS40,BP40,BM40,BJ40,BG40,BD40,BA40,AX40,AU40,AR40,AO40,AL40,AI40,AF40,AC40,Z40,W40,T40,Q40,N40,K40,CT40)</f>
        <v>0</v>
      </c>
      <c r="DE40" s="50">
        <f t="shared" si="75"/>
        <v>0</v>
      </c>
      <c r="DF40" s="50">
        <f t="shared" si="75"/>
        <v>0</v>
      </c>
      <c r="DH40" s="52">
        <f t="shared" ref="DH40:DJ40" si="76">MAX($CN$2:$CY$2)-DD40</f>
        <v>31</v>
      </c>
      <c r="DI40" s="52">
        <f t="shared" si="76"/>
        <v>31</v>
      </c>
      <c r="DJ40" s="52">
        <f t="shared" si="76"/>
        <v>31</v>
      </c>
    </row>
    <row r="41" spans="1:114" ht="12.5" hidden="1">
      <c r="A41" s="4">
        <v>36</v>
      </c>
      <c r="B41" s="2" t="str">
        <f t="shared" si="4"/>
        <v/>
      </c>
      <c r="C41" s="45" t="s">
        <v>51</v>
      </c>
      <c r="D41" s="2"/>
      <c r="E41" s="4">
        <v>8</v>
      </c>
      <c r="F41" s="46" t="s">
        <v>51</v>
      </c>
      <c r="G41" s="4">
        <v>2005930679</v>
      </c>
      <c r="H41" s="4"/>
      <c r="I41" s="4"/>
      <c r="J41" s="47" t="s">
        <v>59</v>
      </c>
      <c r="K41" s="48"/>
      <c r="L41" s="48"/>
      <c r="M41" s="48"/>
      <c r="AR41" s="54"/>
      <c r="CZ41" s="48"/>
      <c r="DA41" s="48"/>
      <c r="DB41" s="48"/>
      <c r="DC41" s="50"/>
      <c r="DD41" s="50">
        <f t="shared" ref="DD41:DF41" si="77">COUNTA(CW41,CQ41,CN41,CK41,CH41,CB41,CE41,BY41,BV41,BS41,BP41,BM41,BJ41,BG41,BD41,BA41,AX41,AU41,AR41,AO41,AL41,AI41,AF41,AC41,Z41,W41,T41,Q41,N41,K41,CT41)</f>
        <v>0</v>
      </c>
      <c r="DE41" s="50">
        <f t="shared" si="77"/>
        <v>0</v>
      </c>
      <c r="DF41" s="50">
        <f t="shared" si="77"/>
        <v>0</v>
      </c>
      <c r="DH41" s="52">
        <f t="shared" ref="DH41:DJ41" si="78">MAX($CN$2:$CY$2)-DD41</f>
        <v>31</v>
      </c>
      <c r="DI41" s="52">
        <f t="shared" si="78"/>
        <v>31</v>
      </c>
      <c r="DJ41" s="52">
        <f t="shared" si="78"/>
        <v>31</v>
      </c>
    </row>
    <row r="42" spans="1:114" ht="12.5" hidden="1">
      <c r="A42" s="4">
        <v>37</v>
      </c>
      <c r="B42" s="2" t="str">
        <f t="shared" si="4"/>
        <v/>
      </c>
      <c r="C42" s="45" t="s">
        <v>51</v>
      </c>
      <c r="D42" s="2"/>
      <c r="E42" s="4">
        <v>9</v>
      </c>
      <c r="F42" s="46" t="s">
        <v>51</v>
      </c>
      <c r="G42" s="4">
        <v>2007291628</v>
      </c>
      <c r="H42" s="4"/>
      <c r="I42" s="4"/>
      <c r="J42" s="47" t="s">
        <v>60</v>
      </c>
      <c r="K42" s="48"/>
      <c r="L42" s="48"/>
      <c r="M42" s="48"/>
      <c r="CZ42" s="48"/>
      <c r="DA42" s="48"/>
      <c r="DB42" s="48"/>
      <c r="DC42" s="50"/>
      <c r="DD42" s="50">
        <f t="shared" ref="DD42:DF42" si="79">COUNTA(CW42,CQ42,CN42,CK42,CH42,CB42,CE42,BY42,BV42,BS42,BP42,BM42,BJ42,BG42,BD42,BA42,AX42,AU42,AR42,AO42,AL42,AI42,AF42,AC42,Z42,W42,T42,Q42,N42,K42,CT42)</f>
        <v>0</v>
      </c>
      <c r="DE42" s="50">
        <f t="shared" si="79"/>
        <v>0</v>
      </c>
      <c r="DF42" s="50">
        <f t="shared" si="79"/>
        <v>0</v>
      </c>
      <c r="DH42" s="52">
        <f t="shared" ref="DH42:DJ42" si="80">MAX($CN$2:$CY$2)-DD42</f>
        <v>31</v>
      </c>
      <c r="DI42" s="52">
        <f t="shared" si="80"/>
        <v>31</v>
      </c>
      <c r="DJ42" s="52">
        <f t="shared" si="80"/>
        <v>31</v>
      </c>
    </row>
    <row r="43" spans="1:114" ht="12.5" hidden="1">
      <c r="A43" s="4">
        <v>38</v>
      </c>
      <c r="B43" s="2" t="str">
        <f t="shared" si="4"/>
        <v/>
      </c>
      <c r="C43" s="45" t="s">
        <v>51</v>
      </c>
      <c r="D43" s="2"/>
      <c r="E43" s="4">
        <v>10</v>
      </c>
      <c r="F43" s="46" t="s">
        <v>51</v>
      </c>
      <c r="G43" s="4">
        <v>2007780281</v>
      </c>
      <c r="H43" s="4"/>
      <c r="I43" s="4"/>
      <c r="J43" s="47" t="s">
        <v>61</v>
      </c>
      <c r="K43" s="48"/>
      <c r="L43" s="48"/>
      <c r="M43" s="48"/>
      <c r="CZ43" s="48"/>
      <c r="DA43" s="48"/>
      <c r="DB43" s="48"/>
      <c r="DC43" s="50"/>
      <c r="DD43" s="50">
        <f t="shared" ref="DD43:DF43" si="81">COUNTA(CW43,CQ43,CN43,CK43,CH43,CB43,CE43,BY43,BV43,BS43,BP43,BM43,BJ43,BG43,BD43,BA43,AX43,AU43,AR43,AO43,AL43,AI43,AF43,AC43,Z43,W43,T43,Q43,N43,K43,CT43)</f>
        <v>0</v>
      </c>
      <c r="DE43" s="50">
        <f t="shared" si="81"/>
        <v>0</v>
      </c>
      <c r="DF43" s="50">
        <f t="shared" si="81"/>
        <v>0</v>
      </c>
      <c r="DH43" s="52">
        <f t="shared" ref="DH43:DJ43" si="82">MAX($CN$2:$CY$2)-DD43</f>
        <v>31</v>
      </c>
      <c r="DI43" s="52">
        <f t="shared" si="82"/>
        <v>31</v>
      </c>
      <c r="DJ43" s="52">
        <f t="shared" si="82"/>
        <v>31</v>
      </c>
    </row>
    <row r="44" spans="1:114" ht="12.5" hidden="1">
      <c r="A44" s="4">
        <v>39</v>
      </c>
      <c r="B44" s="2" t="str">
        <f t="shared" si="4"/>
        <v/>
      </c>
      <c r="C44" s="45" t="s">
        <v>51</v>
      </c>
      <c r="D44" s="2"/>
      <c r="E44" s="4">
        <v>11</v>
      </c>
      <c r="F44" s="46" t="s">
        <v>51</v>
      </c>
      <c r="G44" s="4">
        <v>2007269044</v>
      </c>
      <c r="H44" s="4"/>
      <c r="I44" s="4"/>
      <c r="J44" s="47" t="s">
        <v>62</v>
      </c>
      <c r="K44" s="48"/>
      <c r="L44" s="48"/>
      <c r="M44" s="48"/>
      <c r="CZ44" s="48"/>
      <c r="DA44" s="48"/>
      <c r="DB44" s="48"/>
      <c r="DC44" s="50"/>
      <c r="DD44" s="50">
        <f t="shared" ref="DD44:DF44" si="83">COUNTA(CW44,CQ44,CN44,CK44,CH44,CB44,CE44,BY44,BV44,BS44,BP44,BM44,BJ44,BG44,BD44,BA44,AX44,AU44,AR44,AO44,AL44,AI44,AF44,AC44,Z44,W44,T44,Q44,N44,K44,CT44)</f>
        <v>0</v>
      </c>
      <c r="DE44" s="50">
        <f t="shared" si="83"/>
        <v>0</v>
      </c>
      <c r="DF44" s="50">
        <f t="shared" si="83"/>
        <v>0</v>
      </c>
      <c r="DH44" s="52">
        <f t="shared" ref="DH44:DJ44" si="84">MAX($CN$2:$CY$2)-DD44</f>
        <v>31</v>
      </c>
      <c r="DI44" s="52">
        <f t="shared" si="84"/>
        <v>31</v>
      </c>
      <c r="DJ44" s="52">
        <f t="shared" si="84"/>
        <v>31</v>
      </c>
    </row>
    <row r="45" spans="1:114" ht="12.5" hidden="1">
      <c r="A45" s="4">
        <v>40</v>
      </c>
      <c r="B45" s="2" t="str">
        <f t="shared" si="4"/>
        <v/>
      </c>
      <c r="C45" s="45" t="s">
        <v>51</v>
      </c>
      <c r="D45" s="2"/>
      <c r="E45" s="4">
        <v>12</v>
      </c>
      <c r="F45" s="46" t="s">
        <v>51</v>
      </c>
      <c r="G45" s="4">
        <v>2007260129</v>
      </c>
      <c r="H45" s="4"/>
      <c r="I45" s="4"/>
      <c r="J45" s="47" t="s">
        <v>63</v>
      </c>
      <c r="K45" s="48"/>
      <c r="L45" s="48"/>
      <c r="M45" s="48"/>
      <c r="CZ45" s="48"/>
      <c r="DA45" s="48"/>
      <c r="DB45" s="48"/>
      <c r="DC45" s="50"/>
      <c r="DD45" s="50">
        <f t="shared" ref="DD45:DF45" si="85">COUNTA(CW45,CQ45,CN45,CK45,CH45,CB45,CE45,BY45,BV45,BS45,BP45,BM45,BJ45,BG45,BD45,BA45,AX45,AU45,AR45,AO45,AL45,AI45,AF45,AC45,Z45,W45,T45,Q45,N45,K45,CT45)</f>
        <v>0</v>
      </c>
      <c r="DE45" s="50">
        <f t="shared" si="85"/>
        <v>0</v>
      </c>
      <c r="DF45" s="50">
        <f t="shared" si="85"/>
        <v>0</v>
      </c>
      <c r="DH45" s="52">
        <f t="shared" ref="DH45:DJ45" si="86">MAX($CN$2:$CY$2)-DD45</f>
        <v>31</v>
      </c>
      <c r="DI45" s="52">
        <f t="shared" si="86"/>
        <v>31</v>
      </c>
      <c r="DJ45" s="52">
        <f t="shared" si="86"/>
        <v>31</v>
      </c>
    </row>
    <row r="46" spans="1:114" ht="12.5" hidden="1">
      <c r="A46" s="4">
        <v>41</v>
      </c>
      <c r="B46" s="2" t="str">
        <f t="shared" si="4"/>
        <v/>
      </c>
      <c r="C46" s="45" t="s">
        <v>51</v>
      </c>
      <c r="D46" s="2"/>
      <c r="E46" s="4">
        <v>13</v>
      </c>
      <c r="F46" s="46" t="s">
        <v>51</v>
      </c>
      <c r="G46" s="4">
        <v>2007269046</v>
      </c>
      <c r="H46" s="4"/>
      <c r="I46" s="4"/>
      <c r="J46" s="47" t="s">
        <v>64</v>
      </c>
      <c r="K46" s="48"/>
      <c r="L46" s="48"/>
      <c r="M46" s="48"/>
      <c r="CZ46" s="48"/>
      <c r="DA46" s="48"/>
      <c r="DB46" s="48"/>
      <c r="DC46" s="50"/>
      <c r="DD46" s="50">
        <f t="shared" ref="DD46:DF46" si="87">COUNTA(CW46,CQ46,CN46,CK46,CH46,CB46,CE46,BY46,BV46,BS46,BP46,BM46,BJ46,BG46,BD46,BA46,AX46,AU46,AR46,AO46,AL46,AI46,AF46,AC46,Z46,W46,T46,Q46,N46,K46,CT46)</f>
        <v>0</v>
      </c>
      <c r="DE46" s="50">
        <f t="shared" si="87"/>
        <v>0</v>
      </c>
      <c r="DF46" s="50">
        <f t="shared" si="87"/>
        <v>0</v>
      </c>
      <c r="DH46" s="52">
        <f t="shared" ref="DH46:DJ46" si="88">MAX($CN$2:$CY$2)-DD46</f>
        <v>31</v>
      </c>
      <c r="DI46" s="52">
        <f t="shared" si="88"/>
        <v>31</v>
      </c>
      <c r="DJ46" s="52">
        <f t="shared" si="88"/>
        <v>31</v>
      </c>
    </row>
    <row r="47" spans="1:114" ht="12.5" hidden="1">
      <c r="A47" s="4">
        <v>42</v>
      </c>
      <c r="B47" s="2" t="str">
        <f t="shared" si="4"/>
        <v/>
      </c>
      <c r="C47" s="45" t="s">
        <v>51</v>
      </c>
      <c r="D47" s="2"/>
      <c r="E47" s="4">
        <v>14</v>
      </c>
      <c r="F47" s="46" t="s">
        <v>51</v>
      </c>
      <c r="G47" s="4">
        <v>2007104103</v>
      </c>
      <c r="H47" s="4"/>
      <c r="I47" s="4"/>
      <c r="J47" s="47" t="s">
        <v>65</v>
      </c>
      <c r="K47" s="55" t="s">
        <v>66</v>
      </c>
      <c r="L47" s="55" t="s">
        <v>66</v>
      </c>
      <c r="M47" s="48"/>
      <c r="DB47" s="48"/>
      <c r="DC47" s="50"/>
      <c r="DD47" s="50">
        <f t="shared" ref="DD47:DF47" si="89">COUNTA(CW47,CQ47,CN47,CK47,CH47,CB47,CE47,BY47,BV47,BS47,BP47,BM47,BJ47,BG47,BD47,BA47,AX47,AU47,AR47,AO47,AL47,AI47,AF47,AC47,Z47,W47,T47,Q47,N47,K47,CT47)</f>
        <v>1</v>
      </c>
      <c r="DE47" s="50">
        <f t="shared" si="89"/>
        <v>1</v>
      </c>
      <c r="DF47" s="50">
        <f t="shared" si="89"/>
        <v>0</v>
      </c>
      <c r="DH47" s="52">
        <f t="shared" ref="DH47:DJ47" si="90">MAX($CN$2:$CY$2)-DD47</f>
        <v>30</v>
      </c>
      <c r="DI47" s="52">
        <f t="shared" si="90"/>
        <v>30</v>
      </c>
      <c r="DJ47" s="52">
        <f t="shared" si="90"/>
        <v>31</v>
      </c>
    </row>
    <row r="48" spans="1:114" ht="12.5" hidden="1">
      <c r="A48" s="4"/>
      <c r="B48" s="2"/>
      <c r="C48" s="45"/>
      <c r="D48" s="2"/>
      <c r="E48" s="4"/>
      <c r="F48" s="46"/>
      <c r="G48" s="4"/>
      <c r="H48" s="4"/>
      <c r="I48" s="4"/>
      <c r="J48" s="47"/>
      <c r="DC48" s="50"/>
      <c r="DD48" s="50">
        <f t="shared" ref="DD48:DF48" si="91">COUNTA(CW48,CQ48,CN48,CK48,CH48,CB48,CE48,BY48,BV48,BS48,BP48,BM48,BJ48,BG48,BD48,BA48,AX48,AU48,AR48,AO48,AL48,AI48,AF48,AC48,Z48,W48,T48,Q48,N48,K48,CT48)</f>
        <v>0</v>
      </c>
      <c r="DE48" s="50">
        <f t="shared" si="91"/>
        <v>0</v>
      </c>
      <c r="DF48" s="50">
        <f t="shared" si="91"/>
        <v>0</v>
      </c>
      <c r="DH48" s="52">
        <f t="shared" ref="DH48:DJ48" si="92">MAX($CN$2:$CY$2)-DD48</f>
        <v>31</v>
      </c>
      <c r="DI48" s="52">
        <f t="shared" si="92"/>
        <v>31</v>
      </c>
      <c r="DJ48" s="52">
        <f t="shared" si="92"/>
        <v>31</v>
      </c>
    </row>
    <row r="49" spans="1:114" ht="12.5" hidden="1">
      <c r="A49" s="4">
        <v>44</v>
      </c>
      <c r="B49" s="2" t="str">
        <f t="shared" ref="B49:B303" si="93">IF(C49&lt;&gt;F49,"?","")</f>
        <v/>
      </c>
      <c r="C49" s="45" t="s">
        <v>51</v>
      </c>
      <c r="D49" s="2"/>
      <c r="E49" s="4">
        <v>16</v>
      </c>
      <c r="F49" s="46" t="s">
        <v>51</v>
      </c>
      <c r="G49" s="4">
        <v>2007265923</v>
      </c>
      <c r="H49" s="4"/>
      <c r="I49" s="4"/>
      <c r="J49" s="47" t="s">
        <v>67</v>
      </c>
      <c r="K49" s="48"/>
      <c r="L49" s="48"/>
      <c r="M49" s="48"/>
      <c r="CZ49" s="48"/>
      <c r="DA49" s="48"/>
      <c r="DB49" s="48"/>
      <c r="DC49" s="50"/>
      <c r="DD49" s="50">
        <f t="shared" ref="DD49:DF49" si="94">COUNTA(CW49,CQ49,CN49,CK49,CH49,CB49,CE49,BY49,BV49,BS49,BP49,BM49,BJ49,BG49,BD49,BA49,AX49,AU49,AR49,AO49,AL49,AI49,AF49,AC49,Z49,W49,T49,Q49,N49,K49,CT49)</f>
        <v>0</v>
      </c>
      <c r="DE49" s="50">
        <f t="shared" si="94"/>
        <v>0</v>
      </c>
      <c r="DF49" s="50">
        <f t="shared" si="94"/>
        <v>0</v>
      </c>
      <c r="DH49" s="52">
        <f t="shared" ref="DH49:DJ49" si="95">MAX($CN$2:$CY$2)-DD49</f>
        <v>31</v>
      </c>
      <c r="DI49" s="52">
        <f t="shared" si="95"/>
        <v>31</v>
      </c>
      <c r="DJ49" s="52">
        <f t="shared" si="95"/>
        <v>31</v>
      </c>
    </row>
    <row r="50" spans="1:114" ht="12.5" hidden="1">
      <c r="A50" s="4">
        <v>45</v>
      </c>
      <c r="B50" s="2" t="str">
        <f t="shared" si="93"/>
        <v/>
      </c>
      <c r="C50" s="45" t="s">
        <v>51</v>
      </c>
      <c r="D50" s="2"/>
      <c r="E50" s="4">
        <v>17</v>
      </c>
      <c r="F50" s="46" t="s">
        <v>51</v>
      </c>
      <c r="G50" s="4">
        <v>2007861497</v>
      </c>
      <c r="H50" s="4"/>
      <c r="I50" s="4"/>
      <c r="J50" s="47" t="s">
        <v>68</v>
      </c>
      <c r="K50" s="48"/>
      <c r="L50" s="48"/>
      <c r="M50" s="48"/>
      <c r="CZ50" s="48"/>
      <c r="DA50" s="48"/>
      <c r="DB50" s="48"/>
      <c r="DC50" s="50"/>
      <c r="DD50" s="50">
        <f t="shared" ref="DD50:DF50" si="96">COUNTA(CW50,CQ50,CN50,CK50,CH50,CB50,CE50,BY50,BV50,BS50,BP50,BM50,BJ50,BG50,BD50,BA50,AX50,AU50,AR50,AO50,AL50,AI50,AF50,AC50,Z50,W50,T50,Q50,N50,K50,CT50)</f>
        <v>0</v>
      </c>
      <c r="DE50" s="50">
        <f t="shared" si="96"/>
        <v>0</v>
      </c>
      <c r="DF50" s="50">
        <f t="shared" si="96"/>
        <v>0</v>
      </c>
      <c r="DH50" s="52">
        <f t="shared" ref="DH50:DJ50" si="97">MAX($CN$2:$CY$2)-DD50</f>
        <v>31</v>
      </c>
      <c r="DI50" s="52">
        <f t="shared" si="97"/>
        <v>31</v>
      </c>
      <c r="DJ50" s="52">
        <f t="shared" si="97"/>
        <v>31</v>
      </c>
    </row>
    <row r="51" spans="1:114" ht="12.5" hidden="1">
      <c r="A51" s="4">
        <v>46</v>
      </c>
      <c r="B51" s="2" t="str">
        <f t="shared" si="93"/>
        <v/>
      </c>
      <c r="C51" s="45" t="s">
        <v>51</v>
      </c>
      <c r="D51" s="2"/>
      <c r="E51" s="4">
        <v>18</v>
      </c>
      <c r="F51" s="46" t="s">
        <v>51</v>
      </c>
      <c r="G51" s="4">
        <v>2006153301</v>
      </c>
      <c r="H51" s="4"/>
      <c r="I51" s="4"/>
      <c r="J51" s="47" t="s">
        <v>37</v>
      </c>
      <c r="K51" s="48"/>
      <c r="L51" s="48"/>
      <c r="M51" s="48"/>
      <c r="CZ51" s="48"/>
      <c r="DA51" s="48"/>
      <c r="DB51" s="48"/>
      <c r="DC51" s="50"/>
      <c r="DD51" s="50">
        <f t="shared" ref="DD51:DF51" si="98">COUNTA(CW51,CQ51,CN51,CK51,CH51,CB51,CE51,BY51,BV51,BS51,BP51,BM51,BJ51,BG51,BD51,BA51,AX51,AU51,AR51,AO51,AL51,AI51,AF51,AC51,Z51,W51,T51,Q51,N51,K51,CT51)</f>
        <v>0</v>
      </c>
      <c r="DE51" s="50">
        <f t="shared" si="98"/>
        <v>0</v>
      </c>
      <c r="DF51" s="50">
        <f t="shared" si="98"/>
        <v>0</v>
      </c>
      <c r="DH51" s="52">
        <f t="shared" ref="DH51:DJ51" si="99">MAX($CN$2:$CY$2)-DD51</f>
        <v>31</v>
      </c>
      <c r="DI51" s="52">
        <f t="shared" si="99"/>
        <v>31</v>
      </c>
      <c r="DJ51" s="52">
        <f t="shared" si="99"/>
        <v>31</v>
      </c>
    </row>
    <row r="52" spans="1:114" ht="12.5" hidden="1">
      <c r="A52" s="4">
        <v>47</v>
      </c>
      <c r="B52" s="2" t="str">
        <f t="shared" si="93"/>
        <v/>
      </c>
      <c r="C52" s="45" t="s">
        <v>51</v>
      </c>
      <c r="D52" s="2"/>
      <c r="E52" s="4">
        <v>19</v>
      </c>
      <c r="F52" s="46" t="s">
        <v>51</v>
      </c>
      <c r="G52" s="4">
        <v>2005985964</v>
      </c>
      <c r="H52" s="4"/>
      <c r="I52" s="4"/>
      <c r="J52" s="47" t="s">
        <v>69</v>
      </c>
      <c r="K52" s="48"/>
      <c r="L52" s="48"/>
      <c r="M52" s="48"/>
      <c r="CZ52" s="48"/>
      <c r="DA52" s="48"/>
      <c r="DB52" s="48"/>
      <c r="DC52" s="50"/>
      <c r="DD52" s="50">
        <f t="shared" ref="DD52:DF52" si="100">COUNTA(CW52,CQ52,CN52,CK52,CH52,CB52,CE52,BY52,BV52,BS52,BP52,BM52,BJ52,BG52,BD52,BA52,AX52,AU52,AR52,AO52,AL52,AI52,AF52,AC52,Z52,W52,T52,Q52,N52,K52,CT52)</f>
        <v>0</v>
      </c>
      <c r="DE52" s="50">
        <f t="shared" si="100"/>
        <v>0</v>
      </c>
      <c r="DF52" s="50">
        <f t="shared" si="100"/>
        <v>0</v>
      </c>
      <c r="DH52" s="52">
        <f t="shared" ref="DH52:DJ52" si="101">MAX($CN$2:$CY$2)-DD52</f>
        <v>31</v>
      </c>
      <c r="DI52" s="52">
        <f t="shared" si="101"/>
        <v>31</v>
      </c>
      <c r="DJ52" s="52">
        <f t="shared" si="101"/>
        <v>31</v>
      </c>
    </row>
    <row r="53" spans="1:114" ht="12.5" hidden="1">
      <c r="A53" s="4">
        <v>48</v>
      </c>
      <c r="B53" s="2" t="str">
        <f t="shared" si="93"/>
        <v/>
      </c>
      <c r="C53" s="45" t="s">
        <v>51</v>
      </c>
      <c r="D53" s="2"/>
      <c r="E53" s="4">
        <v>20</v>
      </c>
      <c r="F53" s="46" t="s">
        <v>51</v>
      </c>
      <c r="G53" s="4">
        <v>2005926081</v>
      </c>
      <c r="H53" s="4"/>
      <c r="I53" s="4"/>
      <c r="J53" s="47" t="s">
        <v>70</v>
      </c>
      <c r="K53" s="48"/>
      <c r="L53" s="48"/>
      <c r="M53" s="48"/>
      <c r="CZ53" s="48"/>
      <c r="DA53" s="48"/>
      <c r="DB53" s="48"/>
      <c r="DC53" s="50"/>
      <c r="DD53" s="50">
        <f t="shared" ref="DD53:DF53" si="102">COUNTA(CW53,CQ53,CN53,CK53,CH53,CB53,CE53,BY53,BV53,BS53,BP53,BM53,BJ53,BG53,BD53,BA53,AX53,AU53,AR53,AO53,AL53,AI53,AF53,AC53,Z53,W53,T53,Q53,N53,K53,CT53)</f>
        <v>0</v>
      </c>
      <c r="DE53" s="50">
        <f t="shared" si="102"/>
        <v>0</v>
      </c>
      <c r="DF53" s="50">
        <f t="shared" si="102"/>
        <v>0</v>
      </c>
      <c r="DH53" s="52">
        <f t="shared" ref="DH53:DJ53" si="103">MAX($CN$2:$CY$2)-DD53</f>
        <v>31</v>
      </c>
      <c r="DI53" s="52">
        <f t="shared" si="103"/>
        <v>31</v>
      </c>
      <c r="DJ53" s="52">
        <f t="shared" si="103"/>
        <v>31</v>
      </c>
    </row>
    <row r="54" spans="1:114" ht="12.5" hidden="1">
      <c r="A54" s="4">
        <v>49</v>
      </c>
      <c r="B54" s="2" t="str">
        <f t="shared" si="93"/>
        <v/>
      </c>
      <c r="C54" s="45" t="s">
        <v>51</v>
      </c>
      <c r="D54" s="2"/>
      <c r="E54" s="4">
        <v>20</v>
      </c>
      <c r="F54" s="46" t="s">
        <v>51</v>
      </c>
      <c r="G54" s="4">
        <v>2006028162</v>
      </c>
      <c r="H54" s="4"/>
      <c r="I54" s="4"/>
      <c r="J54" s="47" t="s">
        <v>71</v>
      </c>
      <c r="K54" s="55" t="s">
        <v>66</v>
      </c>
      <c r="L54" s="55" t="s">
        <v>66</v>
      </c>
      <c r="M54" s="48"/>
      <c r="DB54" s="48"/>
      <c r="DC54" s="50"/>
      <c r="DD54" s="50">
        <f t="shared" ref="DD54:DF54" si="104">COUNTA(CW54,CQ54,CN54,CK54,CH54,CB54,CE54,BY54,BV54,BS54,BP54,BM54,BJ54,BG54,BD54,BA54,AX54,AU54,AR54,AO54,AL54,AI54,AF54,AC54,Z54,W54,T54,Q54,N54,K54,CT54)</f>
        <v>1</v>
      </c>
      <c r="DE54" s="50">
        <f t="shared" si="104"/>
        <v>1</v>
      </c>
      <c r="DF54" s="50">
        <f t="shared" si="104"/>
        <v>0</v>
      </c>
      <c r="DH54" s="52">
        <f t="shared" ref="DH54:DJ54" si="105">MAX($CN$2:$CY$2)-DD54</f>
        <v>30</v>
      </c>
      <c r="DI54" s="52">
        <f t="shared" si="105"/>
        <v>30</v>
      </c>
      <c r="DJ54" s="52">
        <f t="shared" si="105"/>
        <v>31</v>
      </c>
    </row>
    <row r="55" spans="1:114" ht="12.5" hidden="1">
      <c r="A55" s="4">
        <v>50</v>
      </c>
      <c r="B55" s="2" t="str">
        <f t="shared" si="93"/>
        <v/>
      </c>
      <c r="C55" s="45" t="s">
        <v>51</v>
      </c>
      <c r="D55" s="2"/>
      <c r="E55" s="4">
        <v>21</v>
      </c>
      <c r="F55" s="46" t="s">
        <v>51</v>
      </c>
      <c r="G55" s="4">
        <v>2009200511</v>
      </c>
      <c r="H55" s="4"/>
      <c r="I55" s="4"/>
      <c r="J55" s="47" t="s">
        <v>72</v>
      </c>
      <c r="K55" s="48"/>
      <c r="L55" s="48"/>
      <c r="M55" s="48"/>
      <c r="CZ55" s="48"/>
      <c r="DA55" s="48"/>
      <c r="DB55" s="48"/>
      <c r="DC55" s="50"/>
      <c r="DD55" s="50">
        <f t="shared" ref="DD55:DF55" si="106">COUNTA(CW55,CQ55,CN55,CK55,CH55,CB55,CE55,BY55,BV55,BS55,BP55,BM55,BJ55,BG55,BD55,BA55,AX55,AU55,AR55,AO55,AL55,AI55,AF55,AC55,Z55,W55,T55,Q55,N55,K55,CT55)</f>
        <v>0</v>
      </c>
      <c r="DE55" s="50">
        <f t="shared" si="106"/>
        <v>0</v>
      </c>
      <c r="DF55" s="50">
        <f t="shared" si="106"/>
        <v>0</v>
      </c>
      <c r="DH55" s="52">
        <f t="shared" ref="DH55:DJ55" si="107">MAX($CN$2:$CY$2)-DD55</f>
        <v>31</v>
      </c>
      <c r="DI55" s="52">
        <f t="shared" si="107"/>
        <v>31</v>
      </c>
      <c r="DJ55" s="52">
        <f t="shared" si="107"/>
        <v>31</v>
      </c>
    </row>
    <row r="56" spans="1:114" ht="12.5" hidden="1">
      <c r="A56" s="4">
        <v>51</v>
      </c>
      <c r="B56" s="2" t="str">
        <f t="shared" si="93"/>
        <v/>
      </c>
      <c r="C56" s="45" t="s">
        <v>51</v>
      </c>
      <c r="D56" s="2"/>
      <c r="E56" s="4">
        <v>22</v>
      </c>
      <c r="F56" s="46" t="s">
        <v>51</v>
      </c>
      <c r="G56" s="4">
        <v>2007266634</v>
      </c>
      <c r="H56" s="4"/>
      <c r="I56" s="4"/>
      <c r="J56" s="47" t="s">
        <v>73</v>
      </c>
      <c r="K56" s="48"/>
      <c r="L56" s="48"/>
      <c r="M56" s="48"/>
      <c r="CZ56" s="48"/>
      <c r="DA56" s="48"/>
      <c r="DB56" s="48"/>
      <c r="DC56" s="50"/>
      <c r="DD56" s="50">
        <f t="shared" ref="DD56:DF56" si="108">COUNTA(CW56,CQ56,CN56,CK56,CH56,CB56,CE56,BY56,BV56,BS56,BP56,BM56,BJ56,BG56,BD56,BA56,AX56,AU56,AR56,AO56,AL56,AI56,AF56,AC56,Z56,W56,T56,Q56,N56,K56,CT56)</f>
        <v>0</v>
      </c>
      <c r="DE56" s="50">
        <f t="shared" si="108"/>
        <v>0</v>
      </c>
      <c r="DF56" s="50">
        <f t="shared" si="108"/>
        <v>0</v>
      </c>
      <c r="DH56" s="52">
        <f t="shared" ref="DH56:DJ56" si="109">MAX($CN$2:$CY$2)-DD56</f>
        <v>31</v>
      </c>
      <c r="DI56" s="52">
        <f t="shared" si="109"/>
        <v>31</v>
      </c>
      <c r="DJ56" s="52">
        <f t="shared" si="109"/>
        <v>31</v>
      </c>
    </row>
    <row r="57" spans="1:114" ht="12.5" hidden="1">
      <c r="A57" s="4">
        <v>52</v>
      </c>
      <c r="B57" s="2" t="str">
        <f t="shared" si="93"/>
        <v/>
      </c>
      <c r="C57" s="45" t="s">
        <v>51</v>
      </c>
      <c r="D57" s="2"/>
      <c r="E57" s="4">
        <v>23</v>
      </c>
      <c r="F57" s="46" t="s">
        <v>51</v>
      </c>
      <c r="G57" s="4">
        <v>2005918394</v>
      </c>
      <c r="H57" s="4"/>
      <c r="I57" s="4"/>
      <c r="J57" s="47" t="s">
        <v>74</v>
      </c>
      <c r="K57" s="48"/>
      <c r="L57" s="48"/>
      <c r="M57" s="48"/>
      <c r="CZ57" s="48"/>
      <c r="DA57" s="48"/>
      <c r="DB57" s="48"/>
      <c r="DC57" s="50"/>
      <c r="DD57" s="50">
        <f t="shared" ref="DD57:DF57" si="110">COUNTA(CW57,CQ57,CN57,CK57,CH57,CB57,CE57,BY57,BV57,BS57,BP57,BM57,BJ57,BG57,BD57,BA57,AX57,AU57,AR57,AO57,AL57,AI57,AF57,AC57,Z57,W57,T57,Q57,N57,K57,CT57)</f>
        <v>0</v>
      </c>
      <c r="DE57" s="50">
        <f t="shared" si="110"/>
        <v>0</v>
      </c>
      <c r="DF57" s="50">
        <f t="shared" si="110"/>
        <v>0</v>
      </c>
      <c r="DH57" s="52">
        <f t="shared" ref="DH57:DJ57" si="111">MAX($CN$2:$CY$2)-DD57</f>
        <v>31</v>
      </c>
      <c r="DI57" s="52">
        <f t="shared" si="111"/>
        <v>31</v>
      </c>
      <c r="DJ57" s="52">
        <f t="shared" si="111"/>
        <v>31</v>
      </c>
    </row>
    <row r="58" spans="1:114" ht="12.5" hidden="1">
      <c r="A58" s="4">
        <v>53</v>
      </c>
      <c r="B58" s="2" t="str">
        <f t="shared" si="93"/>
        <v/>
      </c>
      <c r="C58" s="45" t="s">
        <v>51</v>
      </c>
      <c r="D58" s="2"/>
      <c r="E58" s="4">
        <v>24</v>
      </c>
      <c r="F58" s="46" t="s">
        <v>51</v>
      </c>
      <c r="G58" s="4">
        <v>2007278678</v>
      </c>
      <c r="H58" s="4"/>
      <c r="I58" s="4"/>
      <c r="J58" s="47" t="s">
        <v>75</v>
      </c>
      <c r="K58" s="48"/>
      <c r="L58" s="48"/>
      <c r="M58" s="48"/>
      <c r="CZ58" s="48"/>
      <c r="DA58" s="48"/>
      <c r="DB58" s="48"/>
      <c r="DC58" s="50"/>
      <c r="DD58" s="50">
        <f t="shared" ref="DD58:DF58" si="112">COUNTA(CW58,CQ58,CN58,CK58,CH58,CB58,CE58,BY58,BV58,BS58,BP58,BM58,BJ58,BG58,BD58,BA58,AX58,AU58,AR58,AO58,AL58,AI58,AF58,AC58,Z58,W58,T58,Q58,N58,K58,CT58)</f>
        <v>0</v>
      </c>
      <c r="DE58" s="50">
        <f t="shared" si="112"/>
        <v>0</v>
      </c>
      <c r="DF58" s="50">
        <f t="shared" si="112"/>
        <v>0</v>
      </c>
      <c r="DH58" s="52">
        <f t="shared" ref="DH58:DJ58" si="113">MAX($CN$2:$CY$2)-DD58</f>
        <v>31</v>
      </c>
      <c r="DI58" s="52">
        <f t="shared" si="113"/>
        <v>31</v>
      </c>
      <c r="DJ58" s="52">
        <f t="shared" si="113"/>
        <v>31</v>
      </c>
    </row>
    <row r="59" spans="1:114" ht="12.5" hidden="1">
      <c r="A59" s="4">
        <v>55</v>
      </c>
      <c r="B59" s="2" t="str">
        <f t="shared" si="93"/>
        <v/>
      </c>
      <c r="C59" s="45" t="s">
        <v>51</v>
      </c>
      <c r="D59" s="2"/>
      <c r="E59" s="4">
        <v>25</v>
      </c>
      <c r="F59" s="46" t="s">
        <v>51</v>
      </c>
      <c r="G59" s="4">
        <v>2007282101</v>
      </c>
      <c r="H59" s="4"/>
      <c r="I59" s="4"/>
      <c r="J59" s="47" t="s">
        <v>76</v>
      </c>
      <c r="K59" s="48"/>
      <c r="L59" s="48"/>
      <c r="M59" s="48"/>
      <c r="CZ59" s="48"/>
      <c r="DA59" s="48"/>
      <c r="DB59" s="48"/>
      <c r="DC59" s="50"/>
      <c r="DD59" s="50">
        <f t="shared" ref="DD59:DF59" si="114">COUNTA(CW59,CQ59,CN59,CK59,CH59,CB59,CE59,BY59,BV59,BS59,BP59,BM59,BJ59,BG59,BD59,BA59,AX59,AU59,AR59,AO59,AL59,AI59,AF59,AC59,Z59,W59,T59,Q59,N59,K59,CT59)</f>
        <v>0</v>
      </c>
      <c r="DE59" s="50">
        <f t="shared" si="114"/>
        <v>0</v>
      </c>
      <c r="DF59" s="50">
        <f t="shared" si="114"/>
        <v>0</v>
      </c>
      <c r="DH59" s="52">
        <f t="shared" ref="DH59:DJ59" si="115">MAX($CN$2:$CY$2)-DD59</f>
        <v>31</v>
      </c>
      <c r="DI59" s="52">
        <f t="shared" si="115"/>
        <v>31</v>
      </c>
      <c r="DJ59" s="52">
        <f t="shared" si="115"/>
        <v>31</v>
      </c>
    </row>
    <row r="60" spans="1:114" ht="12.5" hidden="1">
      <c r="A60" s="4">
        <v>57</v>
      </c>
      <c r="B60" s="2" t="str">
        <f t="shared" si="93"/>
        <v/>
      </c>
      <c r="C60" s="45" t="s">
        <v>51</v>
      </c>
      <c r="D60" s="2"/>
      <c r="E60" s="4">
        <v>26</v>
      </c>
      <c r="F60" s="46" t="s">
        <v>51</v>
      </c>
      <c r="G60" s="4">
        <v>2007245142</v>
      </c>
      <c r="H60" s="4"/>
      <c r="I60" s="4"/>
      <c r="J60" s="47" t="s">
        <v>77</v>
      </c>
      <c r="K60" s="48"/>
      <c r="L60" s="48"/>
      <c r="M60" s="48"/>
      <c r="CZ60" s="48"/>
      <c r="DA60" s="48"/>
      <c r="DB60" s="48"/>
      <c r="DC60" s="50"/>
      <c r="DD60" s="50">
        <f t="shared" ref="DD60:DF60" si="116">COUNTA(CW60,CQ60,CN60,CK60,CH60,CB60,CE60,BY60,BV60,BS60,BP60,BM60,BJ60,BG60,BD60,BA60,AX60,AU60,AR60,AO60,AL60,AI60,AF60,AC60,Z60,W60,T60,Q60,N60,K60,CT60)</f>
        <v>0</v>
      </c>
      <c r="DE60" s="50">
        <f t="shared" si="116"/>
        <v>0</v>
      </c>
      <c r="DF60" s="50">
        <f t="shared" si="116"/>
        <v>0</v>
      </c>
      <c r="DH60" s="52">
        <f t="shared" ref="DH60:DJ60" si="117">MAX($CN$2:$CY$2)-DD60</f>
        <v>31</v>
      </c>
      <c r="DI60" s="52">
        <f t="shared" si="117"/>
        <v>31</v>
      </c>
      <c r="DJ60" s="52">
        <f t="shared" si="117"/>
        <v>31</v>
      </c>
    </row>
    <row r="61" spans="1:114" ht="12.5" hidden="1">
      <c r="A61" s="4">
        <v>58</v>
      </c>
      <c r="B61" s="2" t="str">
        <f t="shared" si="93"/>
        <v/>
      </c>
      <c r="C61" s="45" t="s">
        <v>78</v>
      </c>
      <c r="D61" s="2"/>
      <c r="E61" s="4"/>
      <c r="F61" s="46" t="s">
        <v>78</v>
      </c>
      <c r="G61" s="4">
        <v>2003011968</v>
      </c>
      <c r="H61" s="4">
        <v>6870987192</v>
      </c>
      <c r="I61" s="4"/>
      <c r="J61" s="47" t="s">
        <v>79</v>
      </c>
      <c r="K61" s="48"/>
      <c r="L61" s="48"/>
      <c r="M61" s="48"/>
      <c r="CZ61" s="48"/>
      <c r="DA61" s="48"/>
      <c r="DB61" s="48"/>
      <c r="DC61" s="50"/>
      <c r="DD61" s="50">
        <f t="shared" ref="DD61:DF61" si="118">COUNTA(CW61,CQ61,CN61,CK61,CH61,CB61,CE61,BY61,BV61,BS61,BP61,BM61,BJ61,BG61,BD61,BA61,AX61,AU61,AR61,AO61,AL61,AI61,AF61,AC61,Z61,W61,T61,Q61,N61,K61,CT61)</f>
        <v>0</v>
      </c>
      <c r="DE61" s="50">
        <f t="shared" si="118"/>
        <v>0</v>
      </c>
      <c r="DF61" s="50">
        <f t="shared" si="118"/>
        <v>0</v>
      </c>
      <c r="DH61" s="52">
        <f t="shared" ref="DH61:DJ61" si="119">MAX($CN$2:$CY$2)-DD61</f>
        <v>31</v>
      </c>
      <c r="DI61" s="52">
        <f t="shared" si="119"/>
        <v>31</v>
      </c>
      <c r="DJ61" s="52">
        <f t="shared" si="119"/>
        <v>31</v>
      </c>
    </row>
    <row r="62" spans="1:114" ht="12.5" hidden="1">
      <c r="A62" s="4">
        <v>59</v>
      </c>
      <c r="B62" s="2" t="str">
        <f t="shared" si="93"/>
        <v/>
      </c>
      <c r="C62" s="45" t="s">
        <v>78</v>
      </c>
      <c r="D62" s="2"/>
      <c r="E62" s="4"/>
      <c r="F62" s="46" t="s">
        <v>78</v>
      </c>
      <c r="G62" s="4">
        <v>2007266660</v>
      </c>
      <c r="H62" s="4">
        <v>6839557963</v>
      </c>
      <c r="I62" s="4"/>
      <c r="J62" s="47" t="s">
        <v>80</v>
      </c>
      <c r="K62" s="48"/>
      <c r="L62" s="48"/>
      <c r="M62" s="48"/>
      <c r="CZ62" s="48"/>
      <c r="DA62" s="48"/>
      <c r="DB62" s="48"/>
      <c r="DC62" s="50"/>
      <c r="DD62" s="50">
        <f t="shared" ref="DD62:DF62" si="120">COUNTA(CW62,CQ62,CN62,CK62,CH62,CB62,CE62,BY62,BV62,BS62,BP62,BM62,BJ62,BG62,BD62,BA62,AX62,AU62,AR62,AO62,AL62,AI62,AF62,AC62,Z62,W62,T62,Q62,N62,K62,CT62)</f>
        <v>0</v>
      </c>
      <c r="DE62" s="50">
        <f t="shared" si="120"/>
        <v>0</v>
      </c>
      <c r="DF62" s="50">
        <f t="shared" si="120"/>
        <v>0</v>
      </c>
      <c r="DH62" s="52">
        <f t="shared" ref="DH62:DJ62" si="121">MAX($CN$2:$CY$2)-DD62</f>
        <v>31</v>
      </c>
      <c r="DI62" s="52">
        <f t="shared" si="121"/>
        <v>31</v>
      </c>
      <c r="DJ62" s="52">
        <f t="shared" si="121"/>
        <v>31</v>
      </c>
    </row>
    <row r="63" spans="1:114" ht="12.5" hidden="1">
      <c r="A63" s="4">
        <v>60</v>
      </c>
      <c r="B63" s="2" t="str">
        <f t="shared" si="93"/>
        <v/>
      </c>
      <c r="C63" s="45" t="s">
        <v>78</v>
      </c>
      <c r="D63" s="2"/>
      <c r="E63" s="4"/>
      <c r="F63" s="46" t="s">
        <v>78</v>
      </c>
      <c r="G63" s="4">
        <v>2003016149</v>
      </c>
      <c r="H63" s="4">
        <v>6884337059</v>
      </c>
      <c r="I63" s="4"/>
      <c r="J63" s="47" t="s">
        <v>81</v>
      </c>
      <c r="K63" s="48"/>
      <c r="L63" s="48"/>
      <c r="M63" s="48"/>
      <c r="CZ63" s="48"/>
      <c r="DA63" s="48"/>
      <c r="DB63" s="48"/>
      <c r="DC63" s="50"/>
      <c r="DD63" s="50">
        <f t="shared" ref="DD63:DF63" si="122">COUNTA(CW63,CQ63,CN63,CK63,CH63,CB63,CE63,BY63,BV63,BS63,BP63,BM63,BJ63,BG63,BD63,BA63,AX63,AU63,AR63,AO63,AL63,AI63,AF63,AC63,Z63,W63,T63,Q63,N63,K63,CT63)</f>
        <v>0</v>
      </c>
      <c r="DE63" s="50">
        <f t="shared" si="122"/>
        <v>0</v>
      </c>
      <c r="DF63" s="50">
        <f t="shared" si="122"/>
        <v>0</v>
      </c>
      <c r="DH63" s="52">
        <f t="shared" ref="DH63:DJ63" si="123">MAX($CN$2:$CY$2)-DD63</f>
        <v>31</v>
      </c>
      <c r="DI63" s="52">
        <f t="shared" si="123"/>
        <v>31</v>
      </c>
      <c r="DJ63" s="52">
        <f t="shared" si="123"/>
        <v>31</v>
      </c>
    </row>
    <row r="64" spans="1:114" ht="12.5" hidden="1">
      <c r="A64" s="4">
        <v>61</v>
      </c>
      <c r="B64" s="2" t="str">
        <f t="shared" si="93"/>
        <v/>
      </c>
      <c r="C64" s="45" t="s">
        <v>78</v>
      </c>
      <c r="D64" s="2"/>
      <c r="E64" s="4"/>
      <c r="F64" s="46" t="s">
        <v>78</v>
      </c>
      <c r="G64" s="4">
        <v>2003015070</v>
      </c>
      <c r="H64" s="4">
        <v>6884337061</v>
      </c>
      <c r="I64" s="4"/>
      <c r="J64" s="47" t="s">
        <v>82</v>
      </c>
      <c r="K64" s="48"/>
      <c r="L64" s="48"/>
      <c r="M64" s="48"/>
      <c r="CZ64" s="48"/>
      <c r="DA64" s="48"/>
      <c r="DB64" s="48"/>
      <c r="DC64" s="50"/>
      <c r="DD64" s="50">
        <f t="shared" ref="DD64:DF64" si="124">COUNTA(CW64,CQ64,CN64,CK64,CH64,CB64,CE64,BY64,BV64,BS64,BP64,BM64,BJ64,BG64,BD64,BA64,AX64,AU64,AR64,AO64,AL64,AI64,AF64,AC64,Z64,W64,T64,Q64,N64,K64,CT64)</f>
        <v>0</v>
      </c>
      <c r="DE64" s="50">
        <f t="shared" si="124"/>
        <v>0</v>
      </c>
      <c r="DF64" s="50">
        <f t="shared" si="124"/>
        <v>0</v>
      </c>
      <c r="DH64" s="52">
        <f t="shared" ref="DH64:DJ64" si="125">MAX($CN$2:$CY$2)-DD64</f>
        <v>31</v>
      </c>
      <c r="DI64" s="52">
        <f t="shared" si="125"/>
        <v>31</v>
      </c>
      <c r="DJ64" s="52">
        <f t="shared" si="125"/>
        <v>31</v>
      </c>
    </row>
    <row r="65" spans="1:114" ht="12.5" hidden="1">
      <c r="A65" s="4">
        <v>62</v>
      </c>
      <c r="B65" s="2" t="str">
        <f t="shared" si="93"/>
        <v/>
      </c>
      <c r="C65" s="45" t="s">
        <v>78</v>
      </c>
      <c r="D65" s="2"/>
      <c r="E65" s="4"/>
      <c r="F65" s="46" t="s">
        <v>78</v>
      </c>
      <c r="G65" s="4">
        <v>2003007509</v>
      </c>
      <c r="H65" s="4">
        <v>6884337062</v>
      </c>
      <c r="I65" s="4"/>
      <c r="J65" s="47" t="s">
        <v>83</v>
      </c>
      <c r="K65" s="48"/>
      <c r="L65" s="48"/>
      <c r="M65" s="48"/>
      <c r="CZ65" s="48"/>
      <c r="DA65" s="48"/>
      <c r="DB65" s="48"/>
      <c r="DC65" s="50"/>
      <c r="DD65" s="50">
        <f t="shared" ref="DD65:DF65" si="126">COUNTA(CW65,CQ65,CN65,CK65,CH65,CB65,CE65,BY65,BV65,BS65,BP65,BM65,BJ65,BG65,BD65,BA65,AX65,AU65,AR65,AO65,AL65,AI65,AF65,AC65,Z65,W65,T65,Q65,N65,K65,CT65)</f>
        <v>0</v>
      </c>
      <c r="DE65" s="50">
        <f t="shared" si="126"/>
        <v>0</v>
      </c>
      <c r="DF65" s="50">
        <f t="shared" si="126"/>
        <v>0</v>
      </c>
      <c r="DH65" s="52">
        <f t="shared" ref="DH65:DJ65" si="127">MAX($CN$2:$CY$2)-DD65</f>
        <v>31</v>
      </c>
      <c r="DI65" s="52">
        <f t="shared" si="127"/>
        <v>31</v>
      </c>
      <c r="DJ65" s="52">
        <f t="shared" si="127"/>
        <v>31</v>
      </c>
    </row>
    <row r="66" spans="1:114" ht="12.5" hidden="1">
      <c r="A66" s="4">
        <v>63</v>
      </c>
      <c r="B66" s="2" t="str">
        <f t="shared" si="93"/>
        <v/>
      </c>
      <c r="C66" s="45" t="s">
        <v>78</v>
      </c>
      <c r="D66" s="2"/>
      <c r="E66" s="4"/>
      <c r="F66" s="46" t="s">
        <v>78</v>
      </c>
      <c r="G66" s="4">
        <v>2007266667</v>
      </c>
      <c r="H66" s="4">
        <v>6839561127</v>
      </c>
      <c r="I66" s="4"/>
      <c r="J66" s="47" t="s">
        <v>84</v>
      </c>
      <c r="K66" s="48"/>
      <c r="L66" s="48"/>
      <c r="M66" s="48"/>
      <c r="CZ66" s="48"/>
      <c r="DA66" s="48"/>
      <c r="DB66" s="48"/>
      <c r="DC66" s="50"/>
      <c r="DD66" s="50">
        <f t="shared" ref="DD66:DF66" si="128">COUNTA(CW66,CQ66,CN66,CK66,CH66,CB66,CE66,BY66,BV66,BS66,BP66,BM66,BJ66,BG66,BD66,BA66,AX66,AU66,AR66,AO66,AL66,AI66,AF66,AC66,Z66,W66,T66,Q66,N66,K66,CT66)</f>
        <v>0</v>
      </c>
      <c r="DE66" s="50">
        <f t="shared" si="128"/>
        <v>0</v>
      </c>
      <c r="DF66" s="50">
        <f t="shared" si="128"/>
        <v>0</v>
      </c>
      <c r="DH66" s="52">
        <f t="shared" ref="DH66:DJ66" si="129">MAX($CN$2:$CY$2)-DD66</f>
        <v>31</v>
      </c>
      <c r="DI66" s="52">
        <f t="shared" si="129"/>
        <v>31</v>
      </c>
      <c r="DJ66" s="52">
        <f t="shared" si="129"/>
        <v>31</v>
      </c>
    </row>
    <row r="67" spans="1:114" ht="12.5" hidden="1">
      <c r="A67" s="4">
        <v>64</v>
      </c>
      <c r="B67" s="2" t="str">
        <f t="shared" si="93"/>
        <v/>
      </c>
      <c r="C67" s="45" t="s">
        <v>78</v>
      </c>
      <c r="D67" s="2"/>
      <c r="E67" s="4"/>
      <c r="F67" s="46" t="s">
        <v>78</v>
      </c>
      <c r="G67" s="4">
        <v>2003014813</v>
      </c>
      <c r="H67" s="4">
        <v>6857524934</v>
      </c>
      <c r="I67" s="56"/>
      <c r="J67" s="47" t="s">
        <v>85</v>
      </c>
      <c r="K67" s="48"/>
      <c r="L67" s="48"/>
      <c r="M67" s="48"/>
      <c r="AU67" s="57"/>
      <c r="AV67" s="57"/>
      <c r="AW67" s="57"/>
      <c r="AX67" s="57"/>
      <c r="AY67" s="57"/>
      <c r="AZ67" s="57"/>
      <c r="CZ67" s="48"/>
      <c r="DA67" s="48"/>
      <c r="DB67" s="48"/>
      <c r="DC67" s="50"/>
      <c r="DD67" s="50">
        <f t="shared" ref="DD67:DD69" si="130">COUNTA(CW67,CQ67,CN67,CK67,CH67,CB67,CE67,BY67,BV67,BS67,BP67,BM67,BJ67,BG67,BD67,BA67,AX67,AU67,AR67,AO67,Q67,N67,AF67,AC67,Z67,W67,T67,#REF!,#REF!,K67,CT67)</f>
        <v>2</v>
      </c>
      <c r="DE67" s="50">
        <f t="shared" ref="DE67:DF67" si="131">COUNTA(CX67,CR67,CO67,CL67,CI67,CC67,CF67,BZ67,BW67,BT67,BQ67,BN67,BK67,BH67,BE67,BB67,AY67,AV67,AS67,AP67,AM67,O67,AG67,AD67,AA67,X67,U67,R67,#REF!,L67,CU67)</f>
        <v>1</v>
      </c>
      <c r="DF67" s="50">
        <f t="shared" si="131"/>
        <v>1</v>
      </c>
      <c r="DH67" s="52">
        <f t="shared" ref="DH67:DJ67" si="132">MAX($CN$2:$CY$2)-DD67</f>
        <v>29</v>
      </c>
      <c r="DI67" s="52">
        <f t="shared" si="132"/>
        <v>30</v>
      </c>
      <c r="DJ67" s="52">
        <f t="shared" si="132"/>
        <v>30</v>
      </c>
    </row>
    <row r="68" spans="1:114" ht="12.5" hidden="1">
      <c r="A68" s="4">
        <v>65</v>
      </c>
      <c r="B68" s="2" t="str">
        <f t="shared" si="93"/>
        <v/>
      </c>
      <c r="C68" s="45" t="s">
        <v>78</v>
      </c>
      <c r="D68" s="2"/>
      <c r="E68" s="4"/>
      <c r="F68" s="46" t="s">
        <v>78</v>
      </c>
      <c r="G68" s="4">
        <v>2003016195</v>
      </c>
      <c r="H68" s="4">
        <v>6884337063</v>
      </c>
      <c r="I68" s="4"/>
      <c r="J68" s="47" t="s">
        <v>86</v>
      </c>
      <c r="K68" s="48"/>
      <c r="L68" s="48"/>
      <c r="M68" s="48"/>
      <c r="CZ68" s="48"/>
      <c r="DA68" s="48"/>
      <c r="DB68" s="48"/>
      <c r="DC68" s="50"/>
      <c r="DD68" s="50">
        <f t="shared" si="130"/>
        <v>2</v>
      </c>
      <c r="DE68" s="50">
        <f t="shared" ref="DE68:DF68" si="133">COUNTA(CX68,CR68,CO68,CL68,CI68,CC68,CF68,BZ68,BW68,BT68,BQ68,BN68,BK68,BH68,BE68,BB68,AY68,AV68,AS68,AP68,AM68,O68,AG68,AD68,AA68,X68,U68,R68,#REF!,L68,CU68)</f>
        <v>1</v>
      </c>
      <c r="DF68" s="50">
        <f t="shared" si="133"/>
        <v>1</v>
      </c>
      <c r="DH68" s="52">
        <f t="shared" ref="DH68:DJ68" si="134">MAX($CN$2:$CY$2)-DD68</f>
        <v>29</v>
      </c>
      <c r="DI68" s="52">
        <f t="shared" si="134"/>
        <v>30</v>
      </c>
      <c r="DJ68" s="52">
        <f t="shared" si="134"/>
        <v>30</v>
      </c>
    </row>
    <row r="69" spans="1:114" ht="12.5" hidden="1">
      <c r="A69" s="4">
        <v>66</v>
      </c>
      <c r="B69" s="2" t="str">
        <f t="shared" si="93"/>
        <v/>
      </c>
      <c r="C69" s="45" t="s">
        <v>78</v>
      </c>
      <c r="D69" s="2"/>
      <c r="E69" s="4"/>
      <c r="F69" s="46" t="s">
        <v>78</v>
      </c>
      <c r="G69" s="4">
        <v>2003007491</v>
      </c>
      <c r="H69" s="4">
        <v>6878019274</v>
      </c>
      <c r="I69" s="4"/>
      <c r="J69" s="47" t="s">
        <v>87</v>
      </c>
      <c r="K69" s="48"/>
      <c r="L69" s="48"/>
      <c r="M69" s="48"/>
      <c r="CZ69" s="48"/>
      <c r="DA69" s="48"/>
      <c r="DB69" s="48"/>
      <c r="DC69" s="50"/>
      <c r="DD69" s="50">
        <f t="shared" si="130"/>
        <v>2</v>
      </c>
      <c r="DE69" s="50">
        <f t="shared" ref="DE69:DF69" si="135">COUNTA(CX69,CR69,CO69,CL69,CI69,CC69,CF69,BZ69,BW69,BT69,BQ69,BN69,BK69,BH69,BE69,BB69,AY69,AV69,AS69,AP69,AM69,O69,AG69,AD69,AA69,X69,U69,R69,#REF!,L69,CU69)</f>
        <v>1</v>
      </c>
      <c r="DF69" s="50">
        <f t="shared" si="135"/>
        <v>1</v>
      </c>
      <c r="DH69" s="52">
        <f t="shared" ref="DH69:DJ69" si="136">MAX($CN$2:$CY$2)-DD69</f>
        <v>29</v>
      </c>
      <c r="DI69" s="52">
        <f t="shared" si="136"/>
        <v>30</v>
      </c>
      <c r="DJ69" s="52">
        <f t="shared" si="136"/>
        <v>30</v>
      </c>
    </row>
    <row r="70" spans="1:114" ht="12.5" hidden="1">
      <c r="A70" s="4">
        <v>67</v>
      </c>
      <c r="B70" s="2" t="str">
        <f t="shared" si="93"/>
        <v/>
      </c>
      <c r="C70" s="45" t="s">
        <v>78</v>
      </c>
      <c r="D70" s="2"/>
      <c r="E70" s="4"/>
      <c r="F70" s="46" t="s">
        <v>78</v>
      </c>
      <c r="G70" s="4">
        <v>2003016199</v>
      </c>
      <c r="H70" s="4">
        <v>6884337064</v>
      </c>
      <c r="I70" s="4"/>
      <c r="J70" s="47" t="s">
        <v>88</v>
      </c>
      <c r="K70" s="48"/>
      <c r="L70" s="48"/>
      <c r="M70" s="48"/>
      <c r="CZ70" s="48"/>
      <c r="DA70" s="48"/>
      <c r="DB70" s="48"/>
      <c r="DC70" s="50"/>
      <c r="DD70" s="50">
        <f t="shared" ref="DD70:DF70" si="137">COUNTA(CW70,CQ70,CN70,CK70,CH70,CB70,CE70,BY70,BV70,BS70,BP70,BM70,BJ70,BG70,BD70,BA70,AX70,AU70,AR70,AO70,AL70,AI70,AF70,AC70,Z70,W70,T70,Q70,N70,K70,CT70)</f>
        <v>0</v>
      </c>
      <c r="DE70" s="50">
        <f t="shared" si="137"/>
        <v>0</v>
      </c>
      <c r="DF70" s="50">
        <f t="shared" si="137"/>
        <v>0</v>
      </c>
      <c r="DH70" s="52">
        <f t="shared" ref="DH70:DJ70" si="138">MAX($CN$2:$CY$2)-DD70</f>
        <v>31</v>
      </c>
      <c r="DI70" s="52">
        <f t="shared" si="138"/>
        <v>31</v>
      </c>
      <c r="DJ70" s="52">
        <f t="shared" si="138"/>
        <v>31</v>
      </c>
    </row>
    <row r="71" spans="1:114" ht="12.5" hidden="1">
      <c r="A71" s="4">
        <v>68</v>
      </c>
      <c r="B71" s="2" t="str">
        <f t="shared" si="93"/>
        <v/>
      </c>
      <c r="C71" s="45" t="s">
        <v>78</v>
      </c>
      <c r="D71" s="2"/>
      <c r="E71" s="4"/>
      <c r="F71" s="46" t="s">
        <v>78</v>
      </c>
      <c r="G71" s="4">
        <v>2001227492</v>
      </c>
      <c r="H71" s="4">
        <v>6878153419</v>
      </c>
      <c r="I71" s="4"/>
      <c r="J71" s="47" t="s">
        <v>89</v>
      </c>
      <c r="K71" s="48"/>
      <c r="L71" s="48"/>
      <c r="M71" s="48"/>
      <c r="CZ71" s="48"/>
      <c r="DA71" s="48"/>
      <c r="DB71" s="48"/>
      <c r="DC71" s="50"/>
      <c r="DD71" s="50">
        <f t="shared" ref="DD71:DF71" si="139">COUNTA(CW71,CQ71,CN71,CK71,CH71,CB71,CE71,BY71,BV71,BS71,BP71,BM71,BJ71,BG71,BD71,BA71,AX71,AU71,AR71,AO71,AL71,AI71,AF71,AC71,Z71,W71,T71,Q71,N71,K71,CT71)</f>
        <v>0</v>
      </c>
      <c r="DE71" s="50">
        <f t="shared" si="139"/>
        <v>0</v>
      </c>
      <c r="DF71" s="50">
        <f t="shared" si="139"/>
        <v>0</v>
      </c>
      <c r="DH71" s="52">
        <f t="shared" ref="DH71:DJ71" si="140">MAX($CN$2:$CY$2)-DD71</f>
        <v>31</v>
      </c>
      <c r="DI71" s="52">
        <f t="shared" si="140"/>
        <v>31</v>
      </c>
      <c r="DJ71" s="52">
        <f t="shared" si="140"/>
        <v>31</v>
      </c>
    </row>
    <row r="72" spans="1:114" ht="13" hidden="1">
      <c r="A72" s="4">
        <v>69</v>
      </c>
      <c r="B72" s="2" t="str">
        <f t="shared" si="93"/>
        <v/>
      </c>
      <c r="C72" s="45" t="s">
        <v>78</v>
      </c>
      <c r="D72" s="2"/>
      <c r="E72" s="4"/>
      <c r="F72" s="46" t="s">
        <v>78</v>
      </c>
      <c r="G72" s="4">
        <v>2007250577</v>
      </c>
      <c r="H72" s="4">
        <v>6844474140</v>
      </c>
      <c r="I72" s="4"/>
      <c r="J72" s="47" t="s">
        <v>90</v>
      </c>
      <c r="K72" s="48"/>
      <c r="L72" s="48"/>
      <c r="M72" s="48"/>
      <c r="AG72" s="58"/>
      <c r="CZ72" s="48"/>
      <c r="DA72" s="48"/>
      <c r="DB72" s="48"/>
      <c r="DC72" s="50"/>
      <c r="DD72" s="50">
        <f t="shared" ref="DD72:DF72" si="141">COUNTA(CW72,CQ72,CN72,CK72,CH72,CB72,CE72,BY72,BV72,BS72,BP72,BM72,BJ72,BG72,BD72,BA72,AX72,AU72,AR72,AO72,AL72,AI72,AF72,AC72,Z72,W72,T72,Q72,N72,K72,CT72)</f>
        <v>0</v>
      </c>
      <c r="DE72" s="50">
        <f t="shared" si="141"/>
        <v>0</v>
      </c>
      <c r="DF72" s="50">
        <f t="shared" si="141"/>
        <v>0</v>
      </c>
      <c r="DH72" s="52">
        <f t="shared" ref="DH72:DJ72" si="142">MAX($CN$2:$CY$2)-DD72</f>
        <v>31</v>
      </c>
      <c r="DI72" s="52">
        <f t="shared" si="142"/>
        <v>31</v>
      </c>
      <c r="DJ72" s="52">
        <f t="shared" si="142"/>
        <v>31</v>
      </c>
    </row>
    <row r="73" spans="1:114" ht="12.5" hidden="1">
      <c r="A73" s="4">
        <v>70</v>
      </c>
      <c r="B73" s="2" t="str">
        <f t="shared" si="93"/>
        <v/>
      </c>
      <c r="C73" s="45" t="s">
        <v>78</v>
      </c>
      <c r="D73" s="2"/>
      <c r="E73" s="4"/>
      <c r="F73" s="46" t="s">
        <v>78</v>
      </c>
      <c r="G73" s="4">
        <v>2007266483</v>
      </c>
      <c r="H73" s="4">
        <v>6844474196</v>
      </c>
      <c r="I73" s="4"/>
      <c r="J73" s="47" t="s">
        <v>91</v>
      </c>
      <c r="K73" s="59" t="s">
        <v>92</v>
      </c>
      <c r="L73" s="59" t="s">
        <v>92</v>
      </c>
      <c r="M73" s="48"/>
      <c r="CZ73" s="59"/>
      <c r="DA73" s="59"/>
      <c r="DB73" s="48"/>
      <c r="DC73" s="50"/>
      <c r="DD73" s="50">
        <f t="shared" ref="DD73:DF73" si="143">COUNTA(CW73,CQ73,CN73,CK73,CH73,CB73,CE73,BY73,BV73,BS73,BP73,BM73,BJ73,BG73,BD73,BA73,AX73,AU73,AR73,AO73,AL73,AI73,AF73,AC73,Z73,W73,T73,Q73,N73,K73,CT73)</f>
        <v>1</v>
      </c>
      <c r="DE73" s="50">
        <f t="shared" si="143"/>
        <v>1</v>
      </c>
      <c r="DF73" s="50">
        <f t="shared" si="143"/>
        <v>0</v>
      </c>
      <c r="DH73" s="52">
        <f t="shared" ref="DH73:DJ73" si="144">MAX($CN$2:$CY$2)-DD73</f>
        <v>30</v>
      </c>
      <c r="DI73" s="52">
        <f t="shared" si="144"/>
        <v>30</v>
      </c>
      <c r="DJ73" s="52">
        <f t="shared" si="144"/>
        <v>31</v>
      </c>
    </row>
    <row r="74" spans="1:114" ht="12.5" hidden="1">
      <c r="A74" s="4">
        <v>71</v>
      </c>
      <c r="B74" s="2" t="str">
        <f t="shared" si="93"/>
        <v/>
      </c>
      <c r="C74" s="45" t="s">
        <v>78</v>
      </c>
      <c r="D74" s="2"/>
      <c r="E74" s="4"/>
      <c r="F74" s="46" t="s">
        <v>78</v>
      </c>
      <c r="G74" s="4">
        <v>2003011956</v>
      </c>
      <c r="H74" s="4">
        <v>6844806319</v>
      </c>
      <c r="I74" s="4"/>
      <c r="J74" s="47" t="s">
        <v>93</v>
      </c>
      <c r="K74" s="48"/>
      <c r="L74" s="48"/>
      <c r="M74" s="48"/>
      <c r="CZ74" s="48"/>
      <c r="DA74" s="48"/>
      <c r="DB74" s="48"/>
      <c r="DC74" s="50"/>
      <c r="DD74" s="50">
        <f t="shared" ref="DD74:DF74" si="145">COUNTA(CW74,CQ74,CN74,CK74,CH74,CB74,CE74,BY74,BV74,BS74,BP74,BM74,BJ74,BG74,BD74,BA74,AX74,AU74,AR74,AO74,AL74,AI74,AF74,AC74,Z74,W74,T74,Q74,N74,K74,CT74)</f>
        <v>0</v>
      </c>
      <c r="DE74" s="50">
        <f t="shared" si="145"/>
        <v>0</v>
      </c>
      <c r="DF74" s="50">
        <f t="shared" si="145"/>
        <v>0</v>
      </c>
      <c r="DH74" s="52">
        <f t="shared" ref="DH74:DJ74" si="146">MAX($CN$2:$CY$2)-DD74</f>
        <v>31</v>
      </c>
      <c r="DI74" s="52">
        <f t="shared" si="146"/>
        <v>31</v>
      </c>
      <c r="DJ74" s="52">
        <f t="shared" si="146"/>
        <v>31</v>
      </c>
    </row>
    <row r="75" spans="1:114" ht="12.5" hidden="1">
      <c r="A75" s="4">
        <v>72</v>
      </c>
      <c r="B75" s="2" t="str">
        <f t="shared" si="93"/>
        <v/>
      </c>
      <c r="C75" s="45" t="s">
        <v>78</v>
      </c>
      <c r="D75" s="2"/>
      <c r="E75" s="4"/>
      <c r="F75" s="46" t="s">
        <v>78</v>
      </c>
      <c r="G75" s="4">
        <v>2006153766</v>
      </c>
      <c r="H75" s="4">
        <v>6884337065</v>
      </c>
      <c r="I75" s="4"/>
      <c r="J75" s="47" t="s">
        <v>94</v>
      </c>
      <c r="K75" s="48"/>
      <c r="L75" s="48"/>
      <c r="M75" s="48"/>
      <c r="CZ75" s="48"/>
      <c r="DA75" s="48"/>
      <c r="DB75" s="48"/>
      <c r="DC75" s="50"/>
      <c r="DD75" s="50">
        <f t="shared" ref="DD75:DF75" si="147">COUNTA(CW75,CQ75,CN75,CK75,CH75,CB75,CE75,BY75,BV75,BS75,BP75,BM75,BJ75,BG75,BD75,BA75,AX75,AU75,AR75,AO75,AL75,AI75,AF75,AC75,Z75,W75,T75,Q75,N75,K75,CT75)</f>
        <v>0</v>
      </c>
      <c r="DE75" s="50">
        <f t="shared" si="147"/>
        <v>0</v>
      </c>
      <c r="DF75" s="50">
        <f t="shared" si="147"/>
        <v>0</v>
      </c>
      <c r="DH75" s="52">
        <f t="shared" ref="DH75:DJ75" si="148">MAX($CN$2:$CY$2)-DD75</f>
        <v>31</v>
      </c>
      <c r="DI75" s="52">
        <f t="shared" si="148"/>
        <v>31</v>
      </c>
      <c r="DJ75" s="52">
        <f t="shared" si="148"/>
        <v>31</v>
      </c>
    </row>
    <row r="76" spans="1:114" ht="12.5" hidden="1">
      <c r="A76" s="4">
        <v>73</v>
      </c>
      <c r="B76" s="2" t="str">
        <f t="shared" si="93"/>
        <v/>
      </c>
      <c r="C76" s="45" t="s">
        <v>78</v>
      </c>
      <c r="D76" s="2"/>
      <c r="E76" s="4"/>
      <c r="F76" s="46" t="s">
        <v>78</v>
      </c>
      <c r="G76" s="4">
        <v>2003016119</v>
      </c>
      <c r="H76" s="4">
        <v>6884337066</v>
      </c>
      <c r="I76" s="4"/>
      <c r="J76" s="47" t="s">
        <v>95</v>
      </c>
      <c r="K76" s="48"/>
      <c r="L76" s="48"/>
      <c r="M76" s="48"/>
      <c r="CZ76" s="48"/>
      <c r="DA76" s="48"/>
      <c r="DB76" s="48"/>
      <c r="DC76" s="50"/>
      <c r="DD76" s="50">
        <f t="shared" ref="DD76:DF76" si="149">COUNTA(CW76,CQ76,CN76,CK76,CH76,CB76,CE76,BY76,BV76,BS76,BP76,BM76,BJ76,BG76,BD76,BA76,AX76,AU76,AR76,AO76,AL76,AI76,AF76,AC76,Z76,W76,T76,Q76,N76,K76,CT76)</f>
        <v>0</v>
      </c>
      <c r="DE76" s="50">
        <f t="shared" si="149"/>
        <v>0</v>
      </c>
      <c r="DF76" s="50">
        <f t="shared" si="149"/>
        <v>0</v>
      </c>
      <c r="DH76" s="52">
        <f t="shared" ref="DH76:DJ76" si="150">MAX($CN$2:$CY$2)-DD76</f>
        <v>31</v>
      </c>
      <c r="DI76" s="52">
        <f t="shared" si="150"/>
        <v>31</v>
      </c>
      <c r="DJ76" s="52">
        <f t="shared" si="150"/>
        <v>31</v>
      </c>
    </row>
    <row r="77" spans="1:114" ht="12.5" hidden="1">
      <c r="A77" s="4">
        <v>74</v>
      </c>
      <c r="B77" s="2" t="str">
        <f t="shared" si="93"/>
        <v/>
      </c>
      <c r="C77" s="45" t="s">
        <v>78</v>
      </c>
      <c r="D77" s="2"/>
      <c r="E77" s="4"/>
      <c r="F77" s="46" t="s">
        <v>78</v>
      </c>
      <c r="G77" s="4">
        <v>2003011884</v>
      </c>
      <c r="H77" s="4">
        <v>6848391598</v>
      </c>
      <c r="I77" s="4"/>
      <c r="J77" s="47" t="s">
        <v>96</v>
      </c>
      <c r="K77" s="48"/>
      <c r="L77" s="48"/>
      <c r="M77" s="48"/>
      <c r="CZ77" s="48"/>
      <c r="DA77" s="48"/>
      <c r="DB77" s="48"/>
      <c r="DC77" s="50"/>
      <c r="DD77" s="50">
        <f t="shared" ref="DD77:DF77" si="151">COUNTA(CW77,CQ77,CN77,CK77,CH77,CB77,CE77,BY77,BV77,BS77,BP77,BM77,BJ77,BG77,BD77,BA77,AX77,AU77,AR77,AO77,AL77,AI77,AF77,AC77,Z77,W77,T77,Q77,N77,K77,CT77)</f>
        <v>0</v>
      </c>
      <c r="DE77" s="50">
        <f t="shared" si="151"/>
        <v>0</v>
      </c>
      <c r="DF77" s="50">
        <f t="shared" si="151"/>
        <v>0</v>
      </c>
      <c r="DH77" s="52">
        <f t="shared" ref="DH77:DJ77" si="152">MAX($CN$2:$CY$2)-DD77</f>
        <v>31</v>
      </c>
      <c r="DI77" s="52">
        <f t="shared" si="152"/>
        <v>31</v>
      </c>
      <c r="DJ77" s="52">
        <f t="shared" si="152"/>
        <v>31</v>
      </c>
    </row>
    <row r="78" spans="1:114" ht="12.5" hidden="1">
      <c r="A78" s="4">
        <v>75</v>
      </c>
      <c r="B78" s="2" t="str">
        <f t="shared" si="93"/>
        <v/>
      </c>
      <c r="C78" s="45" t="s">
        <v>78</v>
      </c>
      <c r="D78" s="2"/>
      <c r="E78" s="4"/>
      <c r="F78" s="46" t="s">
        <v>78</v>
      </c>
      <c r="G78" s="4">
        <v>2003007482</v>
      </c>
      <c r="H78" s="4">
        <v>6802301416</v>
      </c>
      <c r="I78" s="4"/>
      <c r="J78" s="47" t="s">
        <v>97</v>
      </c>
      <c r="K78" s="48"/>
      <c r="L78" s="48"/>
      <c r="M78" s="48"/>
      <c r="CZ78" s="48"/>
      <c r="DA78" s="48"/>
      <c r="DB78" s="48"/>
      <c r="DC78" s="50"/>
      <c r="DD78" s="50">
        <f t="shared" ref="DD78:DF78" si="153">COUNTA(CW78,CQ78,CN78,CK78,CH78,CB78,CE78,BY78,BV78,BS78,BP78,BM78,BJ78,BG78,BD78,BA78,AX78,AU78,AR78,AO78,AL78,AI78,AF78,AC78,Z78,W78,T78,Q78,N78,K78,CT78)</f>
        <v>0</v>
      </c>
      <c r="DE78" s="50">
        <f t="shared" si="153"/>
        <v>0</v>
      </c>
      <c r="DF78" s="50">
        <f t="shared" si="153"/>
        <v>0</v>
      </c>
      <c r="DH78" s="52">
        <f t="shared" ref="DH78:DJ78" si="154">MAX($CN$2:$CY$2)-DD78</f>
        <v>31</v>
      </c>
      <c r="DI78" s="52">
        <f t="shared" si="154"/>
        <v>31</v>
      </c>
      <c r="DJ78" s="52">
        <f t="shared" si="154"/>
        <v>31</v>
      </c>
    </row>
    <row r="79" spans="1:114" ht="12.5" hidden="1">
      <c r="A79" s="4">
        <v>76</v>
      </c>
      <c r="B79" s="2" t="str">
        <f t="shared" si="93"/>
        <v/>
      </c>
      <c r="C79" s="45" t="s">
        <v>78</v>
      </c>
      <c r="D79" s="2"/>
      <c r="E79" s="4"/>
      <c r="F79" s="46" t="s">
        <v>78</v>
      </c>
      <c r="G79" s="4">
        <v>2006153788</v>
      </c>
      <c r="H79" s="4">
        <v>6858294710</v>
      </c>
      <c r="I79" s="4"/>
      <c r="J79" s="47" t="s">
        <v>98</v>
      </c>
      <c r="K79" s="59" t="s">
        <v>92</v>
      </c>
      <c r="L79" s="59" t="s">
        <v>92</v>
      </c>
      <c r="M79" s="48"/>
      <c r="CZ79" s="59"/>
      <c r="DA79" s="59"/>
      <c r="DB79" s="48"/>
      <c r="DC79" s="50"/>
      <c r="DD79" s="50">
        <f t="shared" ref="DD79:DF79" si="155">COUNTA(CW79,CQ79,CN79,CK79,CH79,CB79,CE79,BY79,BV79,BS79,BP79,BM79,BJ79,BG79,BD79,BA79,AX79,AU79,AR79,AO79,AL79,AI79,AF79,AC79,Z79,W79,T79,Q79,N79,K79,CT79)</f>
        <v>1</v>
      </c>
      <c r="DE79" s="50">
        <f t="shared" si="155"/>
        <v>1</v>
      </c>
      <c r="DF79" s="50">
        <f t="shared" si="155"/>
        <v>0</v>
      </c>
      <c r="DH79" s="52">
        <f t="shared" ref="DH79:DJ79" si="156">MAX($CN$2:$CY$2)-DD79</f>
        <v>30</v>
      </c>
      <c r="DI79" s="52">
        <f t="shared" si="156"/>
        <v>30</v>
      </c>
      <c r="DJ79" s="52">
        <f t="shared" si="156"/>
        <v>31</v>
      </c>
    </row>
    <row r="80" spans="1:114" ht="12.5" hidden="1">
      <c r="A80" s="4">
        <v>77</v>
      </c>
      <c r="B80" s="2" t="str">
        <f t="shared" si="93"/>
        <v/>
      </c>
      <c r="C80" s="45" t="s">
        <v>78</v>
      </c>
      <c r="D80" s="2"/>
      <c r="E80" s="4"/>
      <c r="F80" s="46" t="s">
        <v>78</v>
      </c>
      <c r="G80" s="4">
        <v>2009201989</v>
      </c>
      <c r="H80" s="4">
        <v>6804793994</v>
      </c>
      <c r="I80" s="4"/>
      <c r="J80" s="47" t="s">
        <v>99</v>
      </c>
      <c r="K80" s="59" t="s">
        <v>92</v>
      </c>
      <c r="L80" s="59" t="s">
        <v>92</v>
      </c>
      <c r="M80" s="48"/>
      <c r="CZ80" s="59"/>
      <c r="DA80" s="59"/>
      <c r="DB80" s="48"/>
      <c r="DC80" s="50"/>
      <c r="DD80" s="50">
        <f t="shared" ref="DD80:DF80" si="157">COUNTA(CW80,CQ80,CN80,CK80,CH80,CB80,CE80,BY80,BV80,BS80,BP80,BM80,BJ80,BG80,BD80,BA80,AX80,AU80,AR80,AO80,AL80,AI80,AF80,AC80,Z80,W80,T80,Q80,N80,K80,CT80)</f>
        <v>1</v>
      </c>
      <c r="DE80" s="50">
        <f t="shared" si="157"/>
        <v>1</v>
      </c>
      <c r="DF80" s="50">
        <f t="shared" si="157"/>
        <v>0</v>
      </c>
      <c r="DH80" s="52">
        <f t="shared" ref="DH80:DJ80" si="158">MAX($CN$2:$CY$2)-DD80</f>
        <v>30</v>
      </c>
      <c r="DI80" s="52">
        <f t="shared" si="158"/>
        <v>30</v>
      </c>
      <c r="DJ80" s="52">
        <f t="shared" si="158"/>
        <v>31</v>
      </c>
    </row>
    <row r="81" spans="1:114" ht="12.5" hidden="1">
      <c r="A81" s="4">
        <v>78</v>
      </c>
      <c r="B81" s="2" t="str">
        <f t="shared" si="93"/>
        <v/>
      </c>
      <c r="C81" s="45" t="s">
        <v>78</v>
      </c>
      <c r="D81" s="2"/>
      <c r="E81" s="4"/>
      <c r="F81" s="46" t="s">
        <v>78</v>
      </c>
      <c r="G81" s="4">
        <v>2007115913</v>
      </c>
      <c r="H81" s="4">
        <v>6840162672</v>
      </c>
      <c r="I81" s="4"/>
      <c r="J81" s="47" t="s">
        <v>100</v>
      </c>
      <c r="K81" s="48"/>
      <c r="L81" s="48"/>
      <c r="M81" s="48"/>
      <c r="CZ81" s="48"/>
      <c r="DA81" s="48"/>
      <c r="DB81" s="48"/>
      <c r="DC81" s="50"/>
      <c r="DD81" s="50">
        <f t="shared" ref="DD81:DF81" si="159">COUNTA(CW81,CQ81,CN81,CK81,CH81,CB81,CE81,BY81,BV81,BS81,BP81,BM81,BJ81,BG81,BD81,BA81,AX81,AU81,AR81,AO81,AL81,AI81,AF81,AC81,Z81,W81,T81,Q81,N81,K81,CT81)</f>
        <v>0</v>
      </c>
      <c r="DE81" s="50">
        <f t="shared" si="159"/>
        <v>0</v>
      </c>
      <c r="DF81" s="50">
        <f t="shared" si="159"/>
        <v>0</v>
      </c>
      <c r="DH81" s="52">
        <f t="shared" ref="DH81:DJ81" si="160">MAX($CN$2:$CY$2)-DD81</f>
        <v>31</v>
      </c>
      <c r="DI81" s="52">
        <f t="shared" si="160"/>
        <v>31</v>
      </c>
      <c r="DJ81" s="52">
        <f t="shared" si="160"/>
        <v>31</v>
      </c>
    </row>
    <row r="82" spans="1:114" ht="12.5" hidden="1">
      <c r="A82" s="4">
        <v>79</v>
      </c>
      <c r="B82" s="2" t="str">
        <f t="shared" si="93"/>
        <v/>
      </c>
      <c r="C82" s="45" t="s">
        <v>78</v>
      </c>
      <c r="D82" s="2"/>
      <c r="E82" s="4"/>
      <c r="F82" s="46" t="s">
        <v>78</v>
      </c>
      <c r="G82" s="4">
        <v>2006163697</v>
      </c>
      <c r="H82" s="4">
        <v>6884337068</v>
      </c>
      <c r="I82" s="4"/>
      <c r="J82" s="47" t="s">
        <v>101</v>
      </c>
      <c r="K82" s="48"/>
      <c r="L82" s="48"/>
      <c r="M82" s="48"/>
      <c r="CZ82" s="48"/>
      <c r="DA82" s="48"/>
      <c r="DB82" s="48"/>
      <c r="DC82" s="50"/>
      <c r="DD82" s="50">
        <f t="shared" ref="DD82:DF82" si="161">COUNTA(CW82,CQ82,CN82,CK82,CH82,CB82,CE82,BY82,BV82,BS82,BP82,BM82,BJ82,BG82,BD82,BA82,AX82,AU82,AR82,AO82,AL82,AI82,AF82,AC82,Z82,W82,T82,Q82,N82,K82,CT82)</f>
        <v>0</v>
      </c>
      <c r="DE82" s="50">
        <f t="shared" si="161"/>
        <v>0</v>
      </c>
      <c r="DF82" s="50">
        <f t="shared" si="161"/>
        <v>0</v>
      </c>
      <c r="DH82" s="52">
        <f t="shared" ref="DH82:DJ82" si="162">MAX($CN$2:$CY$2)-DD82</f>
        <v>31</v>
      </c>
      <c r="DI82" s="52">
        <f t="shared" si="162"/>
        <v>31</v>
      </c>
      <c r="DJ82" s="52">
        <f t="shared" si="162"/>
        <v>31</v>
      </c>
    </row>
    <row r="83" spans="1:114" ht="12.5" hidden="1">
      <c r="A83" s="4">
        <v>80</v>
      </c>
      <c r="B83" s="2" t="str">
        <f t="shared" si="93"/>
        <v/>
      </c>
      <c r="C83" s="45" t="s">
        <v>78</v>
      </c>
      <c r="D83" s="2"/>
      <c r="E83" s="4"/>
      <c r="F83" s="46" t="s">
        <v>78</v>
      </c>
      <c r="G83" s="4">
        <v>2006153773</v>
      </c>
      <c r="H83" s="4">
        <v>6884337069</v>
      </c>
      <c r="I83" s="4"/>
      <c r="J83" s="47" t="s">
        <v>102</v>
      </c>
      <c r="K83" s="48"/>
      <c r="L83" s="48"/>
      <c r="M83" s="48"/>
      <c r="CZ83" s="48"/>
      <c r="DA83" s="48"/>
      <c r="DB83" s="48"/>
      <c r="DC83" s="50"/>
      <c r="DD83" s="50">
        <f t="shared" ref="DD83:DD167" si="163">COUNTA(CW83,CQ83,CN83,CK83,CH83,CB83,CE83,BY83,BV83,BS83,BP83,BM83,BJ83,BG83,BD83,BA83,AX83,AU83,AR83,AO83,AL83,AI83,AF83,AC83,Z83,W83,T83,Q83,N83,K83,CT83)</f>
        <v>0</v>
      </c>
      <c r="DE83" s="50">
        <f>COUNTA(CX83,CR83,CO83,CL83,CI83,CD83,CF83,BZ83,BW83,BT83,BQ83,BN83,BK83,BH83,BE83,BB83,AY83,AV83,AS83,AP83,AM83,AJ83,AG83,AD83,AA83,X83,U83,R83,O83,L83,CU83)</f>
        <v>0</v>
      </c>
      <c r="DF83" s="50">
        <f>COUNTA(CY83,CS83,CP83,CM83,CJ83,#REF!,CG83,CA83,BX83,BU83,BR83,BO83,BL83,BI83,BF83,BC83,AZ83,AW83,AT83,AQ83,AN83,AK83,AH83,AE83,AB83,Y83,V83,S83,P83,M83,CV83)</f>
        <v>1</v>
      </c>
      <c r="DH83" s="52">
        <f t="shared" ref="DH83:DJ83" si="164">MAX($CN$2:$CY$2)-DD83</f>
        <v>31</v>
      </c>
      <c r="DI83" s="52">
        <f t="shared" si="164"/>
        <v>31</v>
      </c>
      <c r="DJ83" s="52">
        <f t="shared" si="164"/>
        <v>30</v>
      </c>
    </row>
    <row r="84" spans="1:114" ht="12.5" hidden="1">
      <c r="A84" s="4">
        <v>81</v>
      </c>
      <c r="B84" s="2" t="str">
        <f t="shared" si="93"/>
        <v/>
      </c>
      <c r="C84" s="45" t="s">
        <v>78</v>
      </c>
      <c r="D84" s="2"/>
      <c r="E84" s="4"/>
      <c r="F84" s="46" t="s">
        <v>78</v>
      </c>
      <c r="G84" s="4">
        <v>2003012385</v>
      </c>
      <c r="H84" s="4">
        <v>6870986428</v>
      </c>
      <c r="I84" s="4"/>
      <c r="J84" s="47" t="s">
        <v>103</v>
      </c>
      <c r="K84" s="59" t="s">
        <v>92</v>
      </c>
      <c r="L84" s="59" t="s">
        <v>92</v>
      </c>
      <c r="M84" s="48"/>
      <c r="CZ84" s="59"/>
      <c r="DA84" s="59"/>
      <c r="DB84" s="48"/>
      <c r="DC84" s="50"/>
      <c r="DD84" s="50">
        <f t="shared" si="163"/>
        <v>1</v>
      </c>
      <c r="DE84" s="50">
        <f t="shared" ref="DE84:DF84" si="165">COUNTA(CX84,CR84,CO84,CL84,CI84,CC84,CF84,BZ84,BW84,BT84,BQ84,BN84,BK84,BH84,BE84,BB84,AY84,AV84,AS84,AP84,AM84,AJ84,AG84,AD84,AA84,X84,U84,R84,O84,L84,CU84)</f>
        <v>1</v>
      </c>
      <c r="DF84" s="50">
        <f t="shared" si="165"/>
        <v>0</v>
      </c>
      <c r="DH84" s="52">
        <f t="shared" ref="DH84:DJ84" si="166">MAX($CN$2:$CY$2)-DD84</f>
        <v>30</v>
      </c>
      <c r="DI84" s="52">
        <f t="shared" si="166"/>
        <v>30</v>
      </c>
      <c r="DJ84" s="52">
        <f t="shared" si="166"/>
        <v>31</v>
      </c>
    </row>
    <row r="85" spans="1:114" ht="12.5" hidden="1">
      <c r="A85" s="4">
        <v>82</v>
      </c>
      <c r="B85" s="2" t="str">
        <f t="shared" si="93"/>
        <v/>
      </c>
      <c r="C85" s="45" t="s">
        <v>78</v>
      </c>
      <c r="D85" s="2"/>
      <c r="E85" s="4"/>
      <c r="F85" s="46" t="s">
        <v>78</v>
      </c>
      <c r="G85" s="4">
        <v>2003014839</v>
      </c>
      <c r="H85" s="4">
        <v>6841159824</v>
      </c>
      <c r="I85" s="4"/>
      <c r="J85" s="47" t="s">
        <v>104</v>
      </c>
      <c r="K85" s="48"/>
      <c r="L85" s="48"/>
      <c r="M85" s="48"/>
      <c r="CZ85" s="48"/>
      <c r="DA85" s="48"/>
      <c r="DB85" s="48"/>
      <c r="DC85" s="50"/>
      <c r="DD85" s="50">
        <f t="shared" si="163"/>
        <v>0</v>
      </c>
      <c r="DE85" s="50">
        <f t="shared" ref="DE85:DF85" si="167">COUNTA(CX85,CR85,CO85,CL85,CI85,CC85,CF85,BZ85,BW85,BT85,BQ85,BN85,BK85,BH85,BE85,BB85,AY85,AV85,AS85,AP85,AM85,AJ85,AG85,AD85,AA85,X85,U85,R85,O85,L85,CU85)</f>
        <v>0</v>
      </c>
      <c r="DF85" s="50">
        <f t="shared" si="167"/>
        <v>0</v>
      </c>
      <c r="DH85" s="52">
        <f t="shared" ref="DH85:DJ85" si="168">MAX($CN$2:$CY$2)-DD85</f>
        <v>31</v>
      </c>
      <c r="DI85" s="52">
        <f t="shared" si="168"/>
        <v>31</v>
      </c>
      <c r="DJ85" s="52">
        <f t="shared" si="168"/>
        <v>31</v>
      </c>
    </row>
    <row r="86" spans="1:114" ht="12.5" hidden="1">
      <c r="A86" s="4">
        <v>83</v>
      </c>
      <c r="B86" s="2" t="str">
        <f t="shared" si="93"/>
        <v/>
      </c>
      <c r="C86" s="45" t="s">
        <v>78</v>
      </c>
      <c r="D86" s="2"/>
      <c r="E86" s="4"/>
      <c r="F86" s="46" t="s">
        <v>78</v>
      </c>
      <c r="G86" s="4">
        <v>2007266638</v>
      </c>
      <c r="H86" s="4">
        <v>6855815162</v>
      </c>
      <c r="I86" s="4"/>
      <c r="J86" s="47" t="s">
        <v>105</v>
      </c>
      <c r="K86" s="48"/>
      <c r="L86" s="48"/>
      <c r="M86" s="48"/>
      <c r="CZ86" s="48"/>
      <c r="DA86" s="48"/>
      <c r="DB86" s="48"/>
      <c r="DC86" s="50"/>
      <c r="DD86" s="50">
        <f t="shared" si="163"/>
        <v>0</v>
      </c>
      <c r="DE86" s="50">
        <f t="shared" ref="DE86:DF86" si="169">COUNTA(CX86,CR86,CO86,CL86,CI86,CC86,CF86,BZ86,BW86,BT86,BQ86,BN86,BK86,BH86,BE86,BB86,AY86,AV86,AS86,AP86,AM86,AJ86,AG86,AD86,AA86,X86,U86,R86,O86,L86,CU86)</f>
        <v>0</v>
      </c>
      <c r="DF86" s="50">
        <f t="shared" si="169"/>
        <v>0</v>
      </c>
      <c r="DH86" s="52">
        <f t="shared" ref="DH86:DJ86" si="170">MAX($CN$2:$CY$2)-DD86</f>
        <v>31</v>
      </c>
      <c r="DI86" s="52">
        <f t="shared" si="170"/>
        <v>31</v>
      </c>
      <c r="DJ86" s="52">
        <f t="shared" si="170"/>
        <v>31</v>
      </c>
    </row>
    <row r="87" spans="1:114" ht="12.5" hidden="1">
      <c r="A87" s="4">
        <v>84</v>
      </c>
      <c r="B87" s="2" t="str">
        <f t="shared" si="93"/>
        <v/>
      </c>
      <c r="C87" s="45" t="s">
        <v>78</v>
      </c>
      <c r="D87" s="2"/>
      <c r="E87" s="4"/>
      <c r="F87" s="46" t="s">
        <v>78</v>
      </c>
      <c r="G87" s="4">
        <v>2003007504</v>
      </c>
      <c r="H87" s="4">
        <v>6878019283</v>
      </c>
      <c r="I87" s="4"/>
      <c r="J87" s="47" t="s">
        <v>106</v>
      </c>
      <c r="K87" s="48"/>
      <c r="L87" s="48"/>
      <c r="M87" s="48"/>
      <c r="CZ87" s="48"/>
      <c r="DA87" s="48"/>
      <c r="DB87" s="48"/>
      <c r="DC87" s="50"/>
      <c r="DD87" s="50">
        <f t="shared" si="163"/>
        <v>0</v>
      </c>
      <c r="DE87" s="50">
        <f t="shared" ref="DE87:DF87" si="171">COUNTA(CX87,CR87,CO87,CL87,CI87,CC87,CF87,BZ87,BW87,BT87,BQ87,BN87,BK87,BH87,BE87,BB87,AY87,AV87,AS87,AP87,AM87,AJ87,AG87,AD87,AA87,X87,U87,R87,O87,L87,CU87)</f>
        <v>0</v>
      </c>
      <c r="DF87" s="50">
        <f t="shared" si="171"/>
        <v>0</v>
      </c>
      <c r="DH87" s="52">
        <f t="shared" ref="DH87:DJ87" si="172">MAX($CN$2:$CY$2)-DD87</f>
        <v>31</v>
      </c>
      <c r="DI87" s="52">
        <f t="shared" si="172"/>
        <v>31</v>
      </c>
      <c r="DJ87" s="52">
        <f t="shared" si="172"/>
        <v>31</v>
      </c>
    </row>
    <row r="88" spans="1:114" ht="12.5" hidden="1">
      <c r="A88" s="4">
        <v>85</v>
      </c>
      <c r="B88" s="2" t="str">
        <f t="shared" si="93"/>
        <v/>
      </c>
      <c r="C88" s="45" t="s">
        <v>78</v>
      </c>
      <c r="D88" s="2"/>
      <c r="E88" s="4"/>
      <c r="F88" s="46" t="s">
        <v>78</v>
      </c>
      <c r="G88" s="4">
        <v>2003016166</v>
      </c>
      <c r="H88" s="4">
        <v>6884337070</v>
      </c>
      <c r="I88" s="4"/>
      <c r="J88" s="47" t="s">
        <v>107</v>
      </c>
      <c r="K88" s="48"/>
      <c r="L88" s="48"/>
      <c r="M88" s="48"/>
      <c r="CZ88" s="48"/>
      <c r="DA88" s="48"/>
      <c r="DB88" s="48"/>
      <c r="DC88" s="50"/>
      <c r="DD88" s="50">
        <f t="shared" si="163"/>
        <v>0</v>
      </c>
      <c r="DE88" s="50">
        <f t="shared" ref="DE88:DF88" si="173">COUNTA(CX88,CR88,CO88,CL88,CI88,CC88,CF88,BZ88,BW88,BT88,BQ88,BN88,BK88,BH88,BE88,BB88,AY88,AV88,AS88,AP88,AM88,AJ88,AG88,AD88,AA88,X88,U88,R88,O88,L88,CU88)</f>
        <v>0</v>
      </c>
      <c r="DF88" s="50">
        <f t="shared" si="173"/>
        <v>0</v>
      </c>
      <c r="DH88" s="52">
        <f t="shared" ref="DH88:DJ88" si="174">MAX($CN$2:$CY$2)-DD88</f>
        <v>31</v>
      </c>
      <c r="DI88" s="52">
        <f t="shared" si="174"/>
        <v>31</v>
      </c>
      <c r="DJ88" s="52">
        <f t="shared" si="174"/>
        <v>31</v>
      </c>
    </row>
    <row r="89" spans="1:114" ht="12.5" hidden="1">
      <c r="A89" s="4">
        <v>86</v>
      </c>
      <c r="B89" s="2" t="str">
        <f t="shared" si="93"/>
        <v/>
      </c>
      <c r="C89" s="45" t="s">
        <v>78</v>
      </c>
      <c r="D89" s="2"/>
      <c r="E89" s="4"/>
      <c r="F89" s="46" t="s">
        <v>78</v>
      </c>
      <c r="G89" s="4">
        <v>2003014922</v>
      </c>
      <c r="H89" s="4">
        <v>6841189638</v>
      </c>
      <c r="I89" s="4"/>
      <c r="J89" s="47" t="s">
        <v>108</v>
      </c>
      <c r="K89" s="48"/>
      <c r="L89" s="48"/>
      <c r="M89" s="48"/>
      <c r="CZ89" s="48"/>
      <c r="DA89" s="48"/>
      <c r="DB89" s="48"/>
      <c r="DC89" s="50"/>
      <c r="DD89" s="50">
        <f t="shared" si="163"/>
        <v>0</v>
      </c>
      <c r="DE89" s="50">
        <f t="shared" ref="DE89:DF89" si="175">COUNTA(CX89,CR89,CO89,CL89,CI89,CC89,CF89,BZ89,BW89,BT89,BQ89,BN89,BK89,BH89,BE89,BB89,AY89,AV89,AS89,AP89,AM89,AJ89,AG89,AD89,AA89,X89,U89,R89,O89,L89,CU89)</f>
        <v>0</v>
      </c>
      <c r="DF89" s="50">
        <f t="shared" si="175"/>
        <v>0</v>
      </c>
      <c r="DH89" s="52">
        <f t="shared" ref="DH89:DJ89" si="176">MAX($CN$2:$CY$2)-DD89</f>
        <v>31</v>
      </c>
      <c r="DI89" s="52">
        <f t="shared" si="176"/>
        <v>31</v>
      </c>
      <c r="DJ89" s="52">
        <f t="shared" si="176"/>
        <v>31</v>
      </c>
    </row>
    <row r="90" spans="1:114" ht="12.5" hidden="1">
      <c r="A90" s="4">
        <v>87</v>
      </c>
      <c r="B90" s="2" t="str">
        <f t="shared" si="93"/>
        <v/>
      </c>
      <c r="C90" s="45" t="s">
        <v>109</v>
      </c>
      <c r="D90" s="2"/>
      <c r="E90" s="4"/>
      <c r="F90" s="46" t="s">
        <v>109</v>
      </c>
      <c r="G90" s="4">
        <v>2007266665</v>
      </c>
      <c r="H90" s="4">
        <v>6884660085</v>
      </c>
      <c r="I90" s="4"/>
      <c r="J90" s="47" t="s">
        <v>110</v>
      </c>
      <c r="K90" s="48"/>
      <c r="L90" s="48"/>
      <c r="M90" s="48"/>
      <c r="CZ90" s="48"/>
      <c r="DA90" s="48"/>
      <c r="DB90" s="48"/>
      <c r="DC90" s="50"/>
      <c r="DD90" s="50">
        <f t="shared" si="163"/>
        <v>0</v>
      </c>
      <c r="DE90" s="50">
        <f t="shared" ref="DE90:DF90" si="177">COUNTA(CX90,CR90,CO90,CL90,CI90,CC90,CF90,BZ90,BW90,BT90,BQ90,BN90,BK90,BH90,BE90,BB90,AY90,AV90,AS90,AP90,AM90,AJ90,AG90,AD90,AA90,X90,U90,R90,O90,L90,CU90)</f>
        <v>0</v>
      </c>
      <c r="DF90" s="50">
        <f t="shared" si="177"/>
        <v>0</v>
      </c>
      <c r="DH90" s="52">
        <f t="shared" ref="DH90:DJ90" si="178">MAX($CN$2:$CY$2)-DD90</f>
        <v>31</v>
      </c>
      <c r="DI90" s="52">
        <f t="shared" si="178"/>
        <v>31</v>
      </c>
      <c r="DJ90" s="52">
        <f t="shared" si="178"/>
        <v>31</v>
      </c>
    </row>
    <row r="91" spans="1:114" ht="12.5" hidden="1">
      <c r="A91" s="4">
        <v>88</v>
      </c>
      <c r="B91" s="2" t="str">
        <f t="shared" si="93"/>
        <v/>
      </c>
      <c r="C91" s="45" t="s">
        <v>109</v>
      </c>
      <c r="D91" s="2"/>
      <c r="E91" s="4"/>
      <c r="F91" s="46" t="s">
        <v>109</v>
      </c>
      <c r="G91" s="4">
        <v>2003016118</v>
      </c>
      <c r="H91" s="4">
        <v>6884337184</v>
      </c>
      <c r="I91" s="4"/>
      <c r="J91" s="47" t="s">
        <v>111</v>
      </c>
      <c r="K91" s="48"/>
      <c r="L91" s="48"/>
      <c r="M91" s="48"/>
      <c r="CZ91" s="48"/>
      <c r="DA91" s="48"/>
      <c r="DB91" s="48"/>
      <c r="DC91" s="50"/>
      <c r="DD91" s="50">
        <f t="shared" si="163"/>
        <v>0</v>
      </c>
      <c r="DE91" s="50">
        <f t="shared" ref="DE91:DF91" si="179">COUNTA(CX91,CR91,CO91,CL91,CI91,CC91,CF91,BZ91,BW91,BT91,BQ91,BN91,BK91,BH91,BE91,BB91,AY91,AV91,AS91,AP91,AM91,AJ91,AG91,AD91,AA91,X91,U91,R91,O91,L91,CU91)</f>
        <v>0</v>
      </c>
      <c r="DF91" s="50">
        <f t="shared" si="179"/>
        <v>0</v>
      </c>
      <c r="DH91" s="52">
        <f t="shared" ref="DH91:DJ91" si="180">MAX($CN$2:$CY$2)-DD91</f>
        <v>31</v>
      </c>
      <c r="DI91" s="52">
        <f t="shared" si="180"/>
        <v>31</v>
      </c>
      <c r="DJ91" s="52">
        <f t="shared" si="180"/>
        <v>31</v>
      </c>
    </row>
    <row r="92" spans="1:114" ht="12.5" hidden="1">
      <c r="A92" s="4">
        <v>89</v>
      </c>
      <c r="B92" s="2" t="str">
        <f t="shared" si="93"/>
        <v/>
      </c>
      <c r="C92" s="45" t="s">
        <v>109</v>
      </c>
      <c r="D92" s="2"/>
      <c r="E92" s="4"/>
      <c r="F92" s="46" t="s">
        <v>109</v>
      </c>
      <c r="G92" s="4">
        <v>2003016112</v>
      </c>
      <c r="H92" s="4">
        <v>6884337185</v>
      </c>
      <c r="I92" s="4"/>
      <c r="J92" s="47" t="s">
        <v>112</v>
      </c>
      <c r="K92" s="48"/>
      <c r="L92" s="48"/>
      <c r="M92" s="48"/>
      <c r="CZ92" s="48"/>
      <c r="DA92" s="48"/>
      <c r="DB92" s="48"/>
      <c r="DC92" s="50"/>
      <c r="DD92" s="50">
        <f t="shared" si="163"/>
        <v>0</v>
      </c>
      <c r="DE92" s="50">
        <f t="shared" ref="DE92:DF92" si="181">COUNTA(CX92,CR92,CO92,CL92,CI92,CC92,CF92,BZ92,BW92,BT92,BQ92,BN92,BK92,BH92,BE92,BB92,AY92,AV92,AS92,AP92,AM92,AJ92,AG92,AD92,AA92,X92,U92,R92,O92,L92,CU92)</f>
        <v>0</v>
      </c>
      <c r="DF92" s="50">
        <f t="shared" si="181"/>
        <v>0</v>
      </c>
      <c r="DH92" s="52">
        <f t="shared" ref="DH92:DJ92" si="182">MAX($CN$2:$CY$2)-DD92</f>
        <v>31</v>
      </c>
      <c r="DI92" s="52">
        <f t="shared" si="182"/>
        <v>31</v>
      </c>
      <c r="DJ92" s="52">
        <f t="shared" si="182"/>
        <v>31</v>
      </c>
    </row>
    <row r="93" spans="1:114" ht="12.5" hidden="1">
      <c r="A93" s="4">
        <v>90</v>
      </c>
      <c r="B93" s="2" t="str">
        <f t="shared" si="93"/>
        <v/>
      </c>
      <c r="C93" s="45" t="s">
        <v>109</v>
      </c>
      <c r="D93" s="2"/>
      <c r="E93" s="4"/>
      <c r="F93" s="46" t="s">
        <v>109</v>
      </c>
      <c r="G93" s="4">
        <v>2003012369</v>
      </c>
      <c r="H93" s="4">
        <v>6870987105</v>
      </c>
      <c r="I93" s="4"/>
      <c r="J93" s="47" t="s">
        <v>113</v>
      </c>
      <c r="K93" s="48"/>
      <c r="L93" s="48"/>
      <c r="M93" s="48"/>
      <c r="CZ93" s="48"/>
      <c r="DA93" s="48"/>
      <c r="DB93" s="48"/>
      <c r="DC93" s="50"/>
      <c r="DD93" s="50">
        <f t="shared" si="163"/>
        <v>0</v>
      </c>
      <c r="DE93" s="50">
        <f t="shared" ref="DE93:DF93" si="183">COUNTA(CX93,CR93,CO93,CL93,CI93,CC93,CF93,BZ93,BW93,BT93,BQ93,BN93,BK93,BH93,BE93,BB93,AY93,AV93,AS93,AP93,AM93,AJ93,AG93,AD93,AA93,X93,U93,R93,O93,L93,CU93)</f>
        <v>0</v>
      </c>
      <c r="DF93" s="50">
        <f t="shared" si="183"/>
        <v>0</v>
      </c>
      <c r="DH93" s="52">
        <f t="shared" ref="DH93:DJ93" si="184">MAX($CN$2:$CY$2)-DD93</f>
        <v>31</v>
      </c>
      <c r="DI93" s="52">
        <f t="shared" si="184"/>
        <v>31</v>
      </c>
      <c r="DJ93" s="52">
        <f t="shared" si="184"/>
        <v>31</v>
      </c>
    </row>
    <row r="94" spans="1:114" ht="12.5" hidden="1">
      <c r="A94" s="4">
        <v>91</v>
      </c>
      <c r="B94" s="2" t="str">
        <f t="shared" si="93"/>
        <v/>
      </c>
      <c r="C94" s="45" t="s">
        <v>109</v>
      </c>
      <c r="D94" s="2"/>
      <c r="E94" s="4"/>
      <c r="F94" s="46" t="s">
        <v>109</v>
      </c>
      <c r="G94" s="4">
        <v>2006164505</v>
      </c>
      <c r="H94" s="4">
        <v>6884337186</v>
      </c>
      <c r="I94" s="4"/>
      <c r="J94" s="47" t="s">
        <v>114</v>
      </c>
      <c r="K94" s="48"/>
      <c r="L94" s="48"/>
      <c r="M94" s="48"/>
      <c r="CZ94" s="48"/>
      <c r="DA94" s="48"/>
      <c r="DB94" s="48"/>
      <c r="DC94" s="50"/>
      <c r="DD94" s="50">
        <f t="shared" si="163"/>
        <v>0</v>
      </c>
      <c r="DE94" s="50">
        <f t="shared" ref="DE94:DF94" si="185">COUNTA(CX94,CR94,CO94,CL94,CI94,CC94,CF94,BZ94,BW94,BT94,BQ94,BN94,BK94,BH94,BE94,BB94,AY94,AV94,AS94,AP94,AM94,AJ94,AG94,AD94,AA94,X94,U94,R94,O94,L94,CU94)</f>
        <v>0</v>
      </c>
      <c r="DF94" s="50">
        <f t="shared" si="185"/>
        <v>0</v>
      </c>
      <c r="DH94" s="52">
        <f t="shared" ref="DH94:DJ94" si="186">MAX($CN$2:$CY$2)-DD94</f>
        <v>31</v>
      </c>
      <c r="DI94" s="52">
        <f t="shared" si="186"/>
        <v>31</v>
      </c>
      <c r="DJ94" s="52">
        <f t="shared" si="186"/>
        <v>31</v>
      </c>
    </row>
    <row r="95" spans="1:114" ht="12.5" hidden="1">
      <c r="A95" s="4">
        <v>92</v>
      </c>
      <c r="B95" s="2" t="str">
        <f t="shared" si="93"/>
        <v/>
      </c>
      <c r="C95" s="45" t="s">
        <v>109</v>
      </c>
      <c r="D95" s="2"/>
      <c r="E95" s="4"/>
      <c r="F95" s="46" t="s">
        <v>109</v>
      </c>
      <c r="G95" s="4">
        <v>2003015048</v>
      </c>
      <c r="H95" s="4">
        <v>6841422869</v>
      </c>
      <c r="I95" s="4"/>
      <c r="J95" s="47" t="s">
        <v>115</v>
      </c>
      <c r="K95" s="48"/>
      <c r="L95" s="48"/>
      <c r="M95" s="48"/>
      <c r="CZ95" s="48"/>
      <c r="DA95" s="48"/>
      <c r="DB95" s="48"/>
      <c r="DC95" s="50"/>
      <c r="DD95" s="50">
        <f t="shared" si="163"/>
        <v>0</v>
      </c>
      <c r="DE95" s="50">
        <f t="shared" ref="DE95:DF95" si="187">COUNTA(CX95,CR95,CO95,CL95,CI95,CC95,CF95,BZ95,BW95,BT95,BQ95,BN95,BK95,BH95,BE95,BB95,AY95,AV95,AS95,AP95,AM95,AJ95,AG95,AD95,AA95,X95,U95,R95,O95,L95,CU95)</f>
        <v>0</v>
      </c>
      <c r="DF95" s="50">
        <f t="shared" si="187"/>
        <v>0</v>
      </c>
      <c r="DH95" s="52">
        <f t="shared" ref="DH95:DJ95" si="188">MAX($CN$2:$CY$2)-DD95</f>
        <v>31</v>
      </c>
      <c r="DI95" s="52">
        <f t="shared" si="188"/>
        <v>31</v>
      </c>
      <c r="DJ95" s="52">
        <f t="shared" si="188"/>
        <v>31</v>
      </c>
    </row>
    <row r="96" spans="1:114" ht="12.5" hidden="1">
      <c r="A96" s="4">
        <v>93</v>
      </c>
      <c r="B96" s="2" t="str">
        <f t="shared" si="93"/>
        <v/>
      </c>
      <c r="C96" s="45" t="s">
        <v>109</v>
      </c>
      <c r="D96" s="2"/>
      <c r="E96" s="4"/>
      <c r="F96" s="46" t="s">
        <v>109</v>
      </c>
      <c r="G96" s="4">
        <v>2006153764</v>
      </c>
      <c r="H96" s="4">
        <v>6884337188</v>
      </c>
      <c r="I96" s="4"/>
      <c r="J96" s="47" t="s">
        <v>116</v>
      </c>
      <c r="K96" s="48"/>
      <c r="L96" s="48"/>
      <c r="M96" s="48"/>
      <c r="CZ96" s="48"/>
      <c r="DA96" s="48"/>
      <c r="DB96" s="48"/>
      <c r="DC96" s="50"/>
      <c r="DD96" s="50">
        <f t="shared" si="163"/>
        <v>0</v>
      </c>
      <c r="DE96" s="50">
        <f t="shared" ref="DE96:DF96" si="189">COUNTA(CX96,CR96,CO96,CL96,CI96,CC96,CF96,BZ96,BW96,BT96,BQ96,BN96,BK96,BH96,BE96,BB96,AY96,AV96,AS96,AP96,AM96,AJ96,AG96,AD96,AA96,X96,U96,R96,O96,L96,CU96)</f>
        <v>0</v>
      </c>
      <c r="DF96" s="50">
        <f t="shared" si="189"/>
        <v>0</v>
      </c>
      <c r="DH96" s="52">
        <f t="shared" ref="DH96:DJ96" si="190">MAX($CN$2:$CY$2)-DD96</f>
        <v>31</v>
      </c>
      <c r="DI96" s="52">
        <f t="shared" si="190"/>
        <v>31</v>
      </c>
      <c r="DJ96" s="52">
        <f t="shared" si="190"/>
        <v>31</v>
      </c>
    </row>
    <row r="97" spans="1:114" ht="12.5" hidden="1">
      <c r="A97" s="4">
        <v>94</v>
      </c>
      <c r="B97" s="2" t="str">
        <f t="shared" si="93"/>
        <v/>
      </c>
      <c r="C97" s="45" t="s">
        <v>109</v>
      </c>
      <c r="D97" s="2"/>
      <c r="E97" s="4"/>
      <c r="F97" s="46" t="s">
        <v>109</v>
      </c>
      <c r="G97" s="4">
        <v>2003015002</v>
      </c>
      <c r="H97" s="4">
        <v>6841201362</v>
      </c>
      <c r="I97" s="4"/>
      <c r="J97" s="47" t="s">
        <v>117</v>
      </c>
      <c r="K97" s="48"/>
      <c r="L97" s="48"/>
      <c r="M97" s="48"/>
      <c r="CZ97" s="48"/>
      <c r="DA97" s="48"/>
      <c r="DB97" s="48"/>
      <c r="DC97" s="50"/>
      <c r="DD97" s="50">
        <f t="shared" si="163"/>
        <v>0</v>
      </c>
      <c r="DE97" s="50">
        <f t="shared" ref="DE97:DF97" si="191">COUNTA(CX97,CR97,CO97,CL97,CI97,CC97,CF97,BZ97,BW97,BT97,BQ97,BN97,BK97,BH97,BE97,BB97,AY97,AV97,AS97,AP97,AM97,AJ97,AG97,AD97,AA97,X97,U97,R97,O97,L97,CU97)</f>
        <v>0</v>
      </c>
      <c r="DF97" s="50">
        <f t="shared" si="191"/>
        <v>0</v>
      </c>
      <c r="DH97" s="52">
        <f t="shared" ref="DH97:DJ97" si="192">MAX($CN$2:$CY$2)-DD97</f>
        <v>31</v>
      </c>
      <c r="DI97" s="52">
        <f t="shared" si="192"/>
        <v>31</v>
      </c>
      <c r="DJ97" s="52">
        <f t="shared" si="192"/>
        <v>31</v>
      </c>
    </row>
    <row r="98" spans="1:114" ht="12.5" hidden="1">
      <c r="A98" s="4">
        <v>95</v>
      </c>
      <c r="B98" s="2" t="str">
        <f t="shared" si="93"/>
        <v/>
      </c>
      <c r="C98" s="45" t="s">
        <v>109</v>
      </c>
      <c r="D98" s="2"/>
      <c r="E98" s="4"/>
      <c r="F98" s="46" t="s">
        <v>109</v>
      </c>
      <c r="G98" s="4">
        <v>2003016104</v>
      </c>
      <c r="H98" s="4">
        <v>6803388754</v>
      </c>
      <c r="I98" s="4"/>
      <c r="J98" s="47" t="s">
        <v>118</v>
      </c>
      <c r="K98" s="48"/>
      <c r="L98" s="48"/>
      <c r="M98" s="48"/>
      <c r="CZ98" s="48"/>
      <c r="DA98" s="48"/>
      <c r="DB98" s="48"/>
      <c r="DC98" s="50"/>
      <c r="DD98" s="50">
        <f t="shared" si="163"/>
        <v>0</v>
      </c>
      <c r="DE98" s="50">
        <f t="shared" ref="DE98:DF98" si="193">COUNTA(CX98,CR98,CO98,CL98,CI98,CC98,CF98,BZ98,BW98,BT98,BQ98,BN98,BK98,BH98,BE98,BB98,AY98,AV98,AS98,AP98,AM98,AJ98,AG98,AD98,AA98,X98,U98,R98,O98,L98,CU98)</f>
        <v>0</v>
      </c>
      <c r="DF98" s="50">
        <f t="shared" si="193"/>
        <v>0</v>
      </c>
      <c r="DH98" s="52">
        <f t="shared" ref="DH98:DJ98" si="194">MAX($CN$2:$CY$2)-DD98</f>
        <v>31</v>
      </c>
      <c r="DI98" s="52">
        <f t="shared" si="194"/>
        <v>31</v>
      </c>
      <c r="DJ98" s="52">
        <f t="shared" si="194"/>
        <v>31</v>
      </c>
    </row>
    <row r="99" spans="1:114" ht="12.5" hidden="1">
      <c r="A99" s="4">
        <v>96</v>
      </c>
      <c r="B99" s="2" t="str">
        <f t="shared" si="93"/>
        <v/>
      </c>
      <c r="C99" s="45" t="s">
        <v>109</v>
      </c>
      <c r="D99" s="2"/>
      <c r="E99" s="4"/>
      <c r="F99" s="46" t="s">
        <v>109</v>
      </c>
      <c r="G99" s="4">
        <v>2007266955</v>
      </c>
      <c r="H99" s="4">
        <v>6844474194</v>
      </c>
      <c r="I99" s="4"/>
      <c r="J99" s="47" t="s">
        <v>119</v>
      </c>
      <c r="K99" s="48"/>
      <c r="L99" s="48"/>
      <c r="M99" s="48"/>
      <c r="CZ99" s="48"/>
      <c r="DA99" s="48"/>
      <c r="DB99" s="48"/>
      <c r="DC99" s="50"/>
      <c r="DD99" s="50">
        <f t="shared" si="163"/>
        <v>0</v>
      </c>
      <c r="DE99" s="50">
        <f t="shared" ref="DE99:DF99" si="195">COUNTA(CX99,CR99,CO99,CL99,CI99,CC99,CF99,BZ99,BW99,BT99,BQ99,BN99,BK99,BH99,BE99,BB99,AY99,AV99,AS99,AP99,AM99,AJ99,AG99,AD99,AA99,X99,U99,R99,O99,L99,CU99)</f>
        <v>0</v>
      </c>
      <c r="DF99" s="50">
        <f t="shared" si="195"/>
        <v>0</v>
      </c>
      <c r="DH99" s="52">
        <f t="shared" ref="DH99:DJ99" si="196">MAX($CN$2:$CY$2)-DD99</f>
        <v>31</v>
      </c>
      <c r="DI99" s="52">
        <f t="shared" si="196"/>
        <v>31</v>
      </c>
      <c r="DJ99" s="52">
        <f t="shared" si="196"/>
        <v>31</v>
      </c>
    </row>
    <row r="100" spans="1:114" ht="12.5" hidden="1">
      <c r="A100" s="4">
        <v>97</v>
      </c>
      <c r="B100" s="2" t="str">
        <f t="shared" si="93"/>
        <v/>
      </c>
      <c r="C100" s="45" t="s">
        <v>109</v>
      </c>
      <c r="D100" s="2"/>
      <c r="E100" s="4"/>
      <c r="F100" s="46" t="s">
        <v>109</v>
      </c>
      <c r="G100" s="4">
        <v>2003011892</v>
      </c>
      <c r="H100" s="4">
        <v>6801561613</v>
      </c>
      <c r="I100" s="4"/>
      <c r="J100" s="47" t="s">
        <v>120</v>
      </c>
      <c r="K100" s="48"/>
      <c r="L100" s="48"/>
      <c r="M100" s="48"/>
      <c r="CZ100" s="48"/>
      <c r="DA100" s="48"/>
      <c r="DB100" s="48"/>
      <c r="DC100" s="50"/>
      <c r="DD100" s="50">
        <f t="shared" si="163"/>
        <v>0</v>
      </c>
      <c r="DE100" s="50">
        <f t="shared" ref="DE100:DF100" si="197">COUNTA(CX100,CR100,CO100,CL100,CI100,CC100,CF100,BZ100,BW100,BT100,BQ100,BN100,BK100,BH100,BE100,BB100,AY100,AV100,AS100,AP100,AM100,AJ100,AG100,AD100,AA100,X100,U100,R100,O100,L100,CU100)</f>
        <v>0</v>
      </c>
      <c r="DF100" s="50">
        <f t="shared" si="197"/>
        <v>0</v>
      </c>
      <c r="DH100" s="52">
        <f t="shared" ref="DH100:DJ100" si="198">MAX($CN$2:$CY$2)-DD100</f>
        <v>31</v>
      </c>
      <c r="DI100" s="52">
        <f t="shared" si="198"/>
        <v>31</v>
      </c>
      <c r="DJ100" s="52">
        <f t="shared" si="198"/>
        <v>31</v>
      </c>
    </row>
    <row r="101" spans="1:114" ht="12.5" hidden="1">
      <c r="A101" s="4">
        <v>98</v>
      </c>
      <c r="B101" s="2" t="str">
        <f t="shared" si="93"/>
        <v/>
      </c>
      <c r="C101" s="45" t="s">
        <v>109</v>
      </c>
      <c r="D101" s="2"/>
      <c r="E101" s="4"/>
      <c r="F101" s="46" t="s">
        <v>109</v>
      </c>
      <c r="G101" s="4">
        <v>2003007481</v>
      </c>
      <c r="H101" s="4">
        <v>6843769404</v>
      </c>
      <c r="I101" s="4"/>
      <c r="J101" s="47" t="s">
        <v>121</v>
      </c>
      <c r="K101" s="48"/>
      <c r="L101" s="48"/>
      <c r="M101" s="48"/>
      <c r="CZ101" s="48"/>
      <c r="DA101" s="48"/>
      <c r="DB101" s="48"/>
      <c r="DC101" s="50"/>
      <c r="DD101" s="50">
        <f t="shared" si="163"/>
        <v>0</v>
      </c>
      <c r="DE101" s="50">
        <f t="shared" ref="DE101:DF101" si="199">COUNTA(CX101,CR101,CO101,CL101,CI101,CC101,CF101,BZ101,BW101,BT101,BQ101,BN101,BK101,BH101,BE101,BB101,AY101,AV101,AS101,AP101,AM101,AJ101,AG101,AD101,AA101,X101,U101,R101,O101,L101,CU101)</f>
        <v>0</v>
      </c>
      <c r="DF101" s="50">
        <f t="shared" si="199"/>
        <v>0</v>
      </c>
      <c r="DH101" s="52">
        <f t="shared" ref="DH101:DJ101" si="200">MAX($CN$2:$CY$2)-DD101</f>
        <v>31</v>
      </c>
      <c r="DI101" s="52">
        <f t="shared" si="200"/>
        <v>31</v>
      </c>
      <c r="DJ101" s="52">
        <f t="shared" si="200"/>
        <v>31</v>
      </c>
    </row>
    <row r="102" spans="1:114" ht="12.5" hidden="1">
      <c r="A102" s="4">
        <v>99</v>
      </c>
      <c r="B102" s="2" t="str">
        <f t="shared" si="93"/>
        <v/>
      </c>
      <c r="C102" s="45" t="s">
        <v>109</v>
      </c>
      <c r="D102" s="2"/>
      <c r="E102" s="4"/>
      <c r="F102" s="46" t="s">
        <v>109</v>
      </c>
      <c r="G102" s="4">
        <v>2006163691</v>
      </c>
      <c r="H102" s="4">
        <v>6884337189</v>
      </c>
      <c r="I102" s="4"/>
      <c r="J102" s="47" t="s">
        <v>122</v>
      </c>
      <c r="K102" s="48"/>
      <c r="L102" s="48"/>
      <c r="M102" s="48"/>
      <c r="CZ102" s="48"/>
      <c r="DA102" s="48"/>
      <c r="DB102" s="48"/>
      <c r="DC102" s="50"/>
      <c r="DD102" s="50">
        <f t="shared" si="163"/>
        <v>0</v>
      </c>
      <c r="DE102" s="50">
        <f t="shared" ref="DE102:DF102" si="201">COUNTA(CX102,CR102,CO102,CL102,CI102,CC102,CF102,BZ102,BW102,BT102,BQ102,BN102,BK102,BH102,BE102,BB102,AY102,AV102,AS102,AP102,AM102,AJ102,AG102,AD102,AA102,X102,U102,R102,O102,L102,CU102)</f>
        <v>0</v>
      </c>
      <c r="DF102" s="50">
        <f t="shared" si="201"/>
        <v>0</v>
      </c>
      <c r="DH102" s="52">
        <f t="shared" ref="DH102:DJ102" si="202">MAX($CN$2:$CY$2)-DD102</f>
        <v>31</v>
      </c>
      <c r="DI102" s="52">
        <f t="shared" si="202"/>
        <v>31</v>
      </c>
      <c r="DJ102" s="52">
        <f t="shared" si="202"/>
        <v>31</v>
      </c>
    </row>
    <row r="103" spans="1:114" ht="12.5" hidden="1">
      <c r="A103" s="4">
        <v>100</v>
      </c>
      <c r="B103" s="2" t="str">
        <f t="shared" si="93"/>
        <v/>
      </c>
      <c r="C103" s="45" t="s">
        <v>109</v>
      </c>
      <c r="D103" s="2"/>
      <c r="E103" s="4"/>
      <c r="F103" s="46" t="s">
        <v>109</v>
      </c>
      <c r="G103" s="4">
        <v>2003015010</v>
      </c>
      <c r="H103" s="4">
        <v>6884337190</v>
      </c>
      <c r="I103" s="4"/>
      <c r="J103" s="47" t="s">
        <v>123</v>
      </c>
      <c r="K103" s="48"/>
      <c r="L103" s="48"/>
      <c r="M103" s="48"/>
      <c r="CZ103" s="48"/>
      <c r="DA103" s="48"/>
      <c r="DB103" s="48"/>
      <c r="DC103" s="50"/>
      <c r="DD103" s="50">
        <f t="shared" si="163"/>
        <v>0</v>
      </c>
      <c r="DE103" s="50">
        <f t="shared" ref="DE103:DF103" si="203">COUNTA(CX103,CR103,CO103,CL103,CI103,CC103,CF103,BZ103,BW103,BT103,BQ103,BN103,BK103,BH103,BE103,BB103,AY103,AV103,AS103,AP103,AM103,AJ103,AG103,AD103,AA103,X103,U103,R103,O103,L103,CU103)</f>
        <v>0</v>
      </c>
      <c r="DF103" s="50">
        <f t="shared" si="203"/>
        <v>0</v>
      </c>
      <c r="DH103" s="52">
        <f t="shared" ref="DH103:DJ103" si="204">MAX($CN$2:$CY$2)-DD103</f>
        <v>31</v>
      </c>
      <c r="DI103" s="52">
        <f t="shared" si="204"/>
        <v>31</v>
      </c>
      <c r="DJ103" s="52">
        <f t="shared" si="204"/>
        <v>31</v>
      </c>
    </row>
    <row r="104" spans="1:114" ht="12.5" hidden="1">
      <c r="A104" s="4">
        <v>101</v>
      </c>
      <c r="B104" s="2" t="str">
        <f t="shared" si="93"/>
        <v/>
      </c>
      <c r="C104" s="45" t="s">
        <v>109</v>
      </c>
      <c r="D104" s="2"/>
      <c r="E104" s="4"/>
      <c r="F104" s="46" t="s">
        <v>109</v>
      </c>
      <c r="G104" s="4">
        <v>2003008018</v>
      </c>
      <c r="H104" s="4">
        <v>6841440141</v>
      </c>
      <c r="I104" s="4"/>
      <c r="J104" s="47" t="s">
        <v>124</v>
      </c>
      <c r="K104" s="48"/>
      <c r="L104" s="48"/>
      <c r="M104" s="48"/>
      <c r="CZ104" s="48"/>
      <c r="DA104" s="48"/>
      <c r="DB104" s="48"/>
      <c r="DC104" s="50"/>
      <c r="DD104" s="50">
        <f t="shared" si="163"/>
        <v>0</v>
      </c>
      <c r="DE104" s="50">
        <f t="shared" ref="DE104:DF104" si="205">COUNTA(CX104,CR104,CO104,CL104,CI104,CC104,CF104,BZ104,BW104,BT104,BQ104,BN104,BK104,BH104,BE104,BB104,AY104,AV104,AS104,AP104,AM104,AJ104,AG104,AD104,AA104,X104,U104,R104,O104,L104,CU104)</f>
        <v>0</v>
      </c>
      <c r="DF104" s="50">
        <f t="shared" si="205"/>
        <v>0</v>
      </c>
      <c r="DH104" s="52">
        <f t="shared" ref="DH104:DJ104" si="206">MAX($CN$2:$CY$2)-DD104</f>
        <v>31</v>
      </c>
      <c r="DI104" s="52">
        <f t="shared" si="206"/>
        <v>31</v>
      </c>
      <c r="DJ104" s="52">
        <f t="shared" si="206"/>
        <v>31</v>
      </c>
    </row>
    <row r="105" spans="1:114" ht="12.5" hidden="1">
      <c r="A105" s="4">
        <v>102</v>
      </c>
      <c r="B105" s="2" t="str">
        <f t="shared" si="93"/>
        <v/>
      </c>
      <c r="C105" s="45" t="s">
        <v>109</v>
      </c>
      <c r="D105" s="2"/>
      <c r="E105" s="4"/>
      <c r="F105" s="46" t="s">
        <v>109</v>
      </c>
      <c r="G105" s="4">
        <v>2006153770</v>
      </c>
      <c r="H105" s="4">
        <v>6884337191</v>
      </c>
      <c r="I105" s="4"/>
      <c r="J105" s="47" t="s">
        <v>125</v>
      </c>
      <c r="K105" s="48"/>
      <c r="L105" s="48"/>
      <c r="M105" s="48"/>
      <c r="CZ105" s="48"/>
      <c r="DA105" s="48"/>
      <c r="DB105" s="48"/>
      <c r="DC105" s="50"/>
      <c r="DD105" s="50">
        <f t="shared" si="163"/>
        <v>0</v>
      </c>
      <c r="DE105" s="50">
        <f t="shared" ref="DE105:DF105" si="207">COUNTA(CX105,CR105,CO105,CL105,CI105,CC105,CF105,BZ105,BW105,BT105,BQ105,BN105,BK105,BH105,BE105,BB105,AY105,AV105,AS105,AP105,AM105,AJ105,AG105,AD105,AA105,X105,U105,R105,O105,L105,CU105)</f>
        <v>0</v>
      </c>
      <c r="DF105" s="50">
        <f t="shared" si="207"/>
        <v>0</v>
      </c>
      <c r="DH105" s="52">
        <f t="shared" ref="DH105:DJ105" si="208">MAX($CN$2:$CY$2)-DD105</f>
        <v>31</v>
      </c>
      <c r="DI105" s="52">
        <f t="shared" si="208"/>
        <v>31</v>
      </c>
      <c r="DJ105" s="52">
        <f t="shared" si="208"/>
        <v>31</v>
      </c>
    </row>
    <row r="106" spans="1:114" ht="12.5" hidden="1">
      <c r="A106" s="4">
        <v>103</v>
      </c>
      <c r="B106" s="2" t="str">
        <f t="shared" si="93"/>
        <v/>
      </c>
      <c r="C106" s="45" t="s">
        <v>109</v>
      </c>
      <c r="D106" s="2"/>
      <c r="E106" s="4"/>
      <c r="F106" s="46" t="s">
        <v>109</v>
      </c>
      <c r="G106" s="4">
        <v>2007266676</v>
      </c>
      <c r="H106" s="4">
        <v>6839575309</v>
      </c>
      <c r="I106" s="4"/>
      <c r="J106" s="47" t="s">
        <v>126</v>
      </c>
      <c r="K106" s="48"/>
      <c r="L106" s="48"/>
      <c r="M106" s="48"/>
      <c r="CZ106" s="48"/>
      <c r="DA106" s="48"/>
      <c r="DB106" s="48"/>
      <c r="DC106" s="50"/>
      <c r="DD106" s="50">
        <f t="shared" si="163"/>
        <v>0</v>
      </c>
      <c r="DE106" s="50">
        <f t="shared" ref="DE106:DF106" si="209">COUNTA(CX106,CR106,CO106,CL106,CI106,CC106,CF106,BZ106,BW106,BT106,BQ106,BN106,BK106,BH106,BE106,BB106,AY106,AV106,AS106,AP106,AM106,AJ106,AG106,AD106,AA106,X106,U106,R106,O106,L106,CU106)</f>
        <v>0</v>
      </c>
      <c r="DF106" s="50">
        <f t="shared" si="209"/>
        <v>0</v>
      </c>
      <c r="DH106" s="52">
        <f t="shared" ref="DH106:DJ106" si="210">MAX($CN$2:$CY$2)-DD106</f>
        <v>31</v>
      </c>
      <c r="DI106" s="52">
        <f t="shared" si="210"/>
        <v>31</v>
      </c>
      <c r="DJ106" s="52">
        <f t="shared" si="210"/>
        <v>31</v>
      </c>
    </row>
    <row r="107" spans="1:114" ht="12.5" hidden="1">
      <c r="A107" s="4">
        <v>104</v>
      </c>
      <c r="B107" s="2" t="str">
        <f t="shared" si="93"/>
        <v/>
      </c>
      <c r="C107" s="45" t="s">
        <v>109</v>
      </c>
      <c r="D107" s="2"/>
      <c r="E107" s="4"/>
      <c r="F107" s="46" t="s">
        <v>109</v>
      </c>
      <c r="G107" s="4">
        <v>2007300705</v>
      </c>
      <c r="H107" s="4">
        <v>6855815186</v>
      </c>
      <c r="I107" s="4"/>
      <c r="J107" s="47" t="s">
        <v>127</v>
      </c>
      <c r="K107" s="48"/>
      <c r="L107" s="48"/>
      <c r="M107" s="48"/>
      <c r="CZ107" s="48"/>
      <c r="DA107" s="48"/>
      <c r="DB107" s="48"/>
      <c r="DC107" s="50"/>
      <c r="DD107" s="50">
        <f t="shared" si="163"/>
        <v>0</v>
      </c>
      <c r="DE107" s="50">
        <f t="shared" ref="DE107:DF107" si="211">COUNTA(CX107,CR107,CO107,CL107,CI107,CC107,CF107,BZ107,BW107,BT107,BQ107,BN107,BK107,BH107,BE107,BB107,AY107,AV107,AS107,AP107,AM107,AJ107,AG107,AD107,AA107,X107,U107,R107,O107,L107,CU107)</f>
        <v>0</v>
      </c>
      <c r="DF107" s="50">
        <f t="shared" si="211"/>
        <v>0</v>
      </c>
      <c r="DH107" s="52">
        <f t="shared" ref="DH107:DJ107" si="212">MAX($CN$2:$CY$2)-DD107</f>
        <v>31</v>
      </c>
      <c r="DI107" s="52">
        <f t="shared" si="212"/>
        <v>31</v>
      </c>
      <c r="DJ107" s="52">
        <f t="shared" si="212"/>
        <v>31</v>
      </c>
    </row>
    <row r="108" spans="1:114" ht="12.5" hidden="1">
      <c r="A108" s="4">
        <v>105</v>
      </c>
      <c r="B108" s="2" t="str">
        <f t="shared" si="93"/>
        <v/>
      </c>
      <c r="C108" s="45" t="s">
        <v>109</v>
      </c>
      <c r="D108" s="2"/>
      <c r="E108" s="4"/>
      <c r="F108" s="46" t="s">
        <v>109</v>
      </c>
      <c r="G108" s="4">
        <v>2106883300</v>
      </c>
      <c r="H108" s="4">
        <v>6884337192</v>
      </c>
      <c r="I108" s="4"/>
      <c r="J108" s="47" t="s">
        <v>128</v>
      </c>
      <c r="K108" s="48"/>
      <c r="L108" s="48"/>
      <c r="M108" s="48"/>
      <c r="CZ108" s="48"/>
      <c r="DA108" s="48"/>
      <c r="DB108" s="48"/>
      <c r="DC108" s="50"/>
      <c r="DD108" s="50">
        <f t="shared" si="163"/>
        <v>0</v>
      </c>
      <c r="DE108" s="50">
        <f t="shared" ref="DE108:DF108" si="213">COUNTA(CX108,CR108,CO108,CL108,CI108,CC108,CF108,BZ108,BW108,BT108,BQ108,BN108,BK108,BH108,BE108,BB108,AY108,AV108,AS108,AP108,AM108,AJ108,AG108,AD108,AA108,X108,U108,R108,O108,L108,CU108)</f>
        <v>0</v>
      </c>
      <c r="DF108" s="50">
        <f t="shared" si="213"/>
        <v>0</v>
      </c>
      <c r="DH108" s="52">
        <f t="shared" ref="DH108:DJ108" si="214">MAX($CN$2:$CY$2)-DD108</f>
        <v>31</v>
      </c>
      <c r="DI108" s="52">
        <f t="shared" si="214"/>
        <v>31</v>
      </c>
      <c r="DJ108" s="52">
        <f t="shared" si="214"/>
        <v>31</v>
      </c>
    </row>
    <row r="109" spans="1:114" ht="12.5" hidden="1">
      <c r="A109" s="4">
        <v>106</v>
      </c>
      <c r="B109" s="2" t="str">
        <f t="shared" si="93"/>
        <v/>
      </c>
      <c r="C109" s="45" t="s">
        <v>109</v>
      </c>
      <c r="D109" s="2"/>
      <c r="E109" s="4"/>
      <c r="F109" s="46" t="s">
        <v>109</v>
      </c>
      <c r="G109" s="4">
        <v>2003011874</v>
      </c>
      <c r="H109" s="4">
        <v>6820464695</v>
      </c>
      <c r="I109" s="4"/>
      <c r="J109" s="47" t="s">
        <v>129</v>
      </c>
      <c r="K109" s="48"/>
      <c r="L109" s="48"/>
      <c r="M109" s="48"/>
      <c r="CZ109" s="48"/>
      <c r="DA109" s="48"/>
      <c r="DB109" s="48"/>
      <c r="DC109" s="50"/>
      <c r="DD109" s="50">
        <f t="shared" si="163"/>
        <v>0</v>
      </c>
      <c r="DE109" s="50">
        <f t="shared" ref="DE109:DF109" si="215">COUNTA(CX109,CR109,CO109,CL109,CI109,CC109,CF109,BZ109,BW109,BT109,BQ109,BN109,BK109,BH109,BE109,BB109,AY109,AV109,AS109,AP109,AM109,AJ109,AG109,AD109,AA109,X109,U109,R109,O109,L109,CU109)</f>
        <v>0</v>
      </c>
      <c r="DF109" s="50">
        <f t="shared" si="215"/>
        <v>0</v>
      </c>
      <c r="DH109" s="52">
        <f t="shared" ref="DH109:DJ109" si="216">MAX($CN$2:$CY$2)-DD109</f>
        <v>31</v>
      </c>
      <c r="DI109" s="52">
        <f t="shared" si="216"/>
        <v>31</v>
      </c>
      <c r="DJ109" s="52">
        <f t="shared" si="216"/>
        <v>31</v>
      </c>
    </row>
    <row r="110" spans="1:114" ht="12.5" hidden="1">
      <c r="A110" s="4">
        <v>107</v>
      </c>
      <c r="B110" s="2" t="str">
        <f t="shared" si="93"/>
        <v/>
      </c>
      <c r="C110" s="45" t="s">
        <v>109</v>
      </c>
      <c r="D110" s="2"/>
      <c r="E110" s="4"/>
      <c r="F110" s="46" t="s">
        <v>109</v>
      </c>
      <c r="G110" s="4">
        <v>2007268096</v>
      </c>
      <c r="H110" s="4">
        <v>6034378668</v>
      </c>
      <c r="I110" s="4"/>
      <c r="J110" s="47" t="s">
        <v>130</v>
      </c>
      <c r="K110" s="48"/>
      <c r="L110" s="48"/>
      <c r="M110" s="48"/>
      <c r="CZ110" s="48"/>
      <c r="DA110" s="48"/>
      <c r="DB110" s="48"/>
      <c r="DC110" s="50"/>
      <c r="DD110" s="50">
        <f t="shared" si="163"/>
        <v>0</v>
      </c>
      <c r="DE110" s="50">
        <f t="shared" ref="DE110:DF110" si="217">COUNTA(CX110,CR110,CO110,CL110,CI110,CC110,CF110,BZ110,BW110,BT110,BQ110,BN110,BK110,BH110,BE110,BB110,AY110,AV110,AS110,AP110,AM110,AJ110,AG110,AD110,AA110,X110,U110,R110,O110,L110,CU110)</f>
        <v>0</v>
      </c>
      <c r="DF110" s="50">
        <f t="shared" si="217"/>
        <v>0</v>
      </c>
      <c r="DH110" s="52">
        <f t="shared" ref="DH110:DJ110" si="218">MAX($CN$2:$CY$2)-DD110</f>
        <v>31</v>
      </c>
      <c r="DI110" s="52">
        <f t="shared" si="218"/>
        <v>31</v>
      </c>
      <c r="DJ110" s="52">
        <f t="shared" si="218"/>
        <v>31</v>
      </c>
    </row>
    <row r="111" spans="1:114" ht="12.5" hidden="1">
      <c r="A111" s="4">
        <v>108</v>
      </c>
      <c r="B111" s="2" t="str">
        <f t="shared" si="93"/>
        <v/>
      </c>
      <c r="C111" s="45" t="s">
        <v>109</v>
      </c>
      <c r="D111" s="2"/>
      <c r="E111" s="4"/>
      <c r="F111" s="46" t="s">
        <v>109</v>
      </c>
      <c r="G111" s="4">
        <v>2009205032</v>
      </c>
      <c r="H111" s="4">
        <v>6805218388</v>
      </c>
      <c r="I111" s="4"/>
      <c r="J111" s="47" t="s">
        <v>131</v>
      </c>
      <c r="K111" s="48"/>
      <c r="L111" s="48"/>
      <c r="M111" s="48"/>
      <c r="CZ111" s="48"/>
      <c r="DA111" s="48"/>
      <c r="DB111" s="48"/>
      <c r="DC111" s="50"/>
      <c r="DD111" s="50">
        <f t="shared" si="163"/>
        <v>0</v>
      </c>
      <c r="DE111" s="50">
        <f t="shared" ref="DE111:DF111" si="219">COUNTA(CX111,CR111,CO111,CL111,CI111,CC111,CF111,BZ111,BW111,BT111,BQ111,BN111,BK111,BH111,BE111,BB111,AY111,AV111,AS111,AP111,AM111,AJ111,AG111,AD111,AA111,X111,U111,R111,O111,L111,CU111)</f>
        <v>0</v>
      </c>
      <c r="DF111" s="50">
        <f t="shared" si="219"/>
        <v>0</v>
      </c>
      <c r="DH111" s="52">
        <f t="shared" ref="DH111:DJ111" si="220">MAX($CN$2:$CY$2)-DD111</f>
        <v>31</v>
      </c>
      <c r="DI111" s="52">
        <f t="shared" si="220"/>
        <v>31</v>
      </c>
      <c r="DJ111" s="52">
        <f t="shared" si="220"/>
        <v>31</v>
      </c>
    </row>
    <row r="112" spans="1:114" ht="12.5" hidden="1">
      <c r="A112" s="4">
        <v>109</v>
      </c>
      <c r="B112" s="2" t="str">
        <f t="shared" si="93"/>
        <v/>
      </c>
      <c r="C112" s="45" t="s">
        <v>109</v>
      </c>
      <c r="D112" s="2"/>
      <c r="E112" s="4"/>
      <c r="F112" s="46" t="s">
        <v>109</v>
      </c>
      <c r="G112" s="4">
        <v>2003014918</v>
      </c>
      <c r="H112" s="4">
        <v>6884337194</v>
      </c>
      <c r="I112" s="4"/>
      <c r="J112" s="47" t="s">
        <v>132</v>
      </c>
      <c r="K112" s="48"/>
      <c r="L112" s="48"/>
      <c r="M112" s="48"/>
      <c r="CZ112" s="48"/>
      <c r="DA112" s="48"/>
      <c r="DB112" s="48"/>
      <c r="DC112" s="50"/>
      <c r="DD112" s="50">
        <f t="shared" si="163"/>
        <v>0</v>
      </c>
      <c r="DE112" s="50">
        <f t="shared" ref="DE112:DF112" si="221">COUNTA(CX112,CR112,CO112,CL112,CI112,CC112,CF112,BZ112,BW112,BT112,BQ112,BN112,BK112,BH112,BE112,BB112,AY112,AV112,AS112,AP112,AM112,AJ112,AG112,AD112,AA112,X112,U112,R112,O112,L112,CU112)</f>
        <v>0</v>
      </c>
      <c r="DF112" s="50">
        <f t="shared" si="221"/>
        <v>0</v>
      </c>
      <c r="DH112" s="52">
        <f t="shared" ref="DH112:DJ112" si="222">MAX($CN$2:$CY$2)-DD112</f>
        <v>31</v>
      </c>
      <c r="DI112" s="52">
        <f t="shared" si="222"/>
        <v>31</v>
      </c>
      <c r="DJ112" s="52">
        <f t="shared" si="222"/>
        <v>31</v>
      </c>
    </row>
    <row r="113" spans="1:114" ht="12.5" hidden="1">
      <c r="A113" s="4">
        <v>110</v>
      </c>
      <c r="B113" s="2" t="str">
        <f t="shared" si="93"/>
        <v/>
      </c>
      <c r="C113" s="45" t="s">
        <v>109</v>
      </c>
      <c r="D113" s="2"/>
      <c r="E113" s="4"/>
      <c r="F113" s="46" t="s">
        <v>109</v>
      </c>
      <c r="G113" s="4">
        <v>2003007489</v>
      </c>
      <c r="H113" s="4">
        <v>6802298357</v>
      </c>
      <c r="I113" s="4"/>
      <c r="J113" s="47" t="s">
        <v>133</v>
      </c>
      <c r="K113" s="48"/>
      <c r="L113" s="48"/>
      <c r="M113" s="48"/>
      <c r="CZ113" s="48"/>
      <c r="DA113" s="48"/>
      <c r="DB113" s="48"/>
      <c r="DC113" s="50"/>
      <c r="DD113" s="50">
        <f t="shared" si="163"/>
        <v>0</v>
      </c>
      <c r="DE113" s="50">
        <f t="shared" ref="DE113:DF113" si="223">COUNTA(CX113,CR113,CO113,CL113,CI113,CC113,CF113,BZ113,BW113,BT113,BQ113,BN113,BK113,BH113,BE113,BB113,AY113,AV113,AS113,AP113,AM113,AJ113,AG113,AD113,AA113,X113,U113,R113,O113,L113,CU113)</f>
        <v>0</v>
      </c>
      <c r="DF113" s="50">
        <f t="shared" si="223"/>
        <v>0</v>
      </c>
      <c r="DH113" s="52">
        <f t="shared" ref="DH113:DJ113" si="224">MAX($CN$2:$CY$2)-DD113</f>
        <v>31</v>
      </c>
      <c r="DI113" s="52">
        <f t="shared" si="224"/>
        <v>31</v>
      </c>
      <c r="DJ113" s="52">
        <f t="shared" si="224"/>
        <v>31</v>
      </c>
    </row>
    <row r="114" spans="1:114" ht="12.5" hidden="1">
      <c r="A114" s="4">
        <v>111</v>
      </c>
      <c r="B114" s="2" t="str">
        <f t="shared" si="93"/>
        <v/>
      </c>
      <c r="C114" s="45" t="s">
        <v>109</v>
      </c>
      <c r="D114" s="2"/>
      <c r="E114" s="4"/>
      <c r="F114" s="46" t="s">
        <v>109</v>
      </c>
      <c r="G114" s="4">
        <v>2003829942</v>
      </c>
      <c r="H114" s="4">
        <v>6801643524</v>
      </c>
      <c r="I114" s="4"/>
      <c r="J114" s="47" t="s">
        <v>134</v>
      </c>
      <c r="K114" s="48"/>
      <c r="L114" s="48"/>
      <c r="M114" s="48"/>
      <c r="CZ114" s="48"/>
      <c r="DA114" s="48"/>
      <c r="DB114" s="48"/>
      <c r="DC114" s="50"/>
      <c r="DD114" s="50">
        <f t="shared" si="163"/>
        <v>0</v>
      </c>
      <c r="DE114" s="50">
        <f t="shared" ref="DE114:DF114" si="225">COUNTA(CX114,CR114,CO114,CL114,CI114,CC114,CF114,BZ114,BW114,BT114,BQ114,BN114,BK114,BH114,BE114,BB114,AY114,AV114,AS114,AP114,AM114,AJ114,AG114,AD114,AA114,X114,U114,R114,O114,L114,CU114)</f>
        <v>0</v>
      </c>
      <c r="DF114" s="50">
        <f t="shared" si="225"/>
        <v>0</v>
      </c>
      <c r="DH114" s="52">
        <f t="shared" ref="DH114:DJ114" si="226">MAX($CN$2:$CY$2)-DD114</f>
        <v>31</v>
      </c>
      <c r="DI114" s="52">
        <f t="shared" si="226"/>
        <v>31</v>
      </c>
      <c r="DJ114" s="52">
        <f t="shared" si="226"/>
        <v>31</v>
      </c>
    </row>
    <row r="115" spans="1:114" ht="12.5" hidden="1">
      <c r="A115" s="4">
        <v>112</v>
      </c>
      <c r="B115" s="2" t="str">
        <f t="shared" si="93"/>
        <v/>
      </c>
      <c r="C115" s="45" t="s">
        <v>109</v>
      </c>
      <c r="D115" s="2"/>
      <c r="E115" s="4"/>
      <c r="F115" s="46" t="s">
        <v>109</v>
      </c>
      <c r="G115" s="4">
        <v>2003016162</v>
      </c>
      <c r="H115" s="4">
        <v>6884337195</v>
      </c>
      <c r="I115" s="4"/>
      <c r="J115" s="47" t="s">
        <v>135</v>
      </c>
      <c r="K115" s="48"/>
      <c r="L115" s="48"/>
      <c r="M115" s="48"/>
      <c r="CZ115" s="48"/>
      <c r="DA115" s="48"/>
      <c r="DB115" s="48"/>
      <c r="DC115" s="50"/>
      <c r="DD115" s="50">
        <f t="shared" si="163"/>
        <v>0</v>
      </c>
      <c r="DE115" s="50">
        <f t="shared" ref="DE115:DF115" si="227">COUNTA(CX115,CR115,CO115,CL115,CI115,CC115,CF115,BZ115,BW115,BT115,BQ115,BN115,BK115,BH115,BE115,BB115,AY115,AV115,AS115,AP115,AM115,AJ115,AG115,AD115,AA115,X115,U115,R115,O115,L115,CU115)</f>
        <v>0</v>
      </c>
      <c r="DF115" s="50">
        <f t="shared" si="227"/>
        <v>0</v>
      </c>
      <c r="DH115" s="52">
        <f t="shared" ref="DH115:DJ115" si="228">MAX($CN$2:$CY$2)-DD115</f>
        <v>31</v>
      </c>
      <c r="DI115" s="52">
        <f t="shared" si="228"/>
        <v>31</v>
      </c>
      <c r="DJ115" s="52">
        <f t="shared" si="228"/>
        <v>31</v>
      </c>
    </row>
    <row r="116" spans="1:114" ht="12.5" hidden="1">
      <c r="A116" s="4">
        <v>113</v>
      </c>
      <c r="B116" s="2" t="str">
        <f t="shared" si="93"/>
        <v/>
      </c>
      <c r="C116" s="45" t="s">
        <v>109</v>
      </c>
      <c r="D116" s="2"/>
      <c r="E116" s="4"/>
      <c r="F116" s="46" t="s">
        <v>109</v>
      </c>
      <c r="G116" s="4">
        <v>2007115927</v>
      </c>
      <c r="H116" s="4">
        <v>6840161242</v>
      </c>
      <c r="I116" s="4"/>
      <c r="J116" s="47" t="s">
        <v>136</v>
      </c>
      <c r="K116" s="48"/>
      <c r="L116" s="48"/>
      <c r="M116" s="48"/>
      <c r="CZ116" s="48"/>
      <c r="DA116" s="48"/>
      <c r="DB116" s="48"/>
      <c r="DC116" s="50"/>
      <c r="DD116" s="50">
        <f t="shared" si="163"/>
        <v>0</v>
      </c>
      <c r="DE116" s="50">
        <f t="shared" ref="DE116:DF116" si="229">COUNTA(CX116,CR116,CO116,CL116,CI116,CC116,CF116,BZ116,BW116,BT116,BQ116,BN116,BK116,BH116,BE116,BB116,AY116,AV116,AS116,AP116,AM116,AJ116,AG116,AD116,AA116,X116,U116,R116,O116,L116,CU116)</f>
        <v>0</v>
      </c>
      <c r="DF116" s="50">
        <f t="shared" si="229"/>
        <v>0</v>
      </c>
      <c r="DH116" s="52">
        <f t="shared" ref="DH116:DJ116" si="230">MAX($CN$2:$CY$2)-DD116</f>
        <v>31</v>
      </c>
      <c r="DI116" s="52">
        <f t="shared" si="230"/>
        <v>31</v>
      </c>
      <c r="DJ116" s="52">
        <f t="shared" si="230"/>
        <v>31</v>
      </c>
    </row>
    <row r="117" spans="1:114" ht="12.5" hidden="1">
      <c r="A117" s="4">
        <v>114</v>
      </c>
      <c r="B117" s="2" t="str">
        <f t="shared" si="93"/>
        <v/>
      </c>
      <c r="C117" s="45" t="s">
        <v>109</v>
      </c>
      <c r="D117" s="2"/>
      <c r="E117" s="4"/>
      <c r="F117" s="46" t="s">
        <v>109</v>
      </c>
      <c r="G117" s="4">
        <v>2007363248</v>
      </c>
      <c r="H117" s="4">
        <v>6855815166</v>
      </c>
      <c r="I117" s="4"/>
      <c r="J117" s="47" t="s">
        <v>137</v>
      </c>
      <c r="K117" s="48"/>
      <c r="L117" s="48"/>
      <c r="M117" s="48"/>
      <c r="CZ117" s="48"/>
      <c r="DA117" s="48"/>
      <c r="DB117" s="48"/>
      <c r="DC117" s="50"/>
      <c r="DD117" s="50">
        <f t="shared" si="163"/>
        <v>0</v>
      </c>
      <c r="DE117" s="50">
        <f t="shared" ref="DE117:DF117" si="231">COUNTA(CX117,CR117,CO117,CL117,CI117,CC117,CF117,BZ117,BW117,BT117,BQ117,BN117,BK117,BH117,BE117,BB117,AY117,AV117,AS117,AP117,AM117,AJ117,AG117,AD117,AA117,X117,U117,R117,O117,L117,CU117)</f>
        <v>0</v>
      </c>
      <c r="DF117" s="50">
        <f t="shared" si="231"/>
        <v>0</v>
      </c>
      <c r="DH117" s="52">
        <f t="shared" ref="DH117:DJ117" si="232">MAX($CN$2:$CY$2)-DD117</f>
        <v>31</v>
      </c>
      <c r="DI117" s="52">
        <f t="shared" si="232"/>
        <v>31</v>
      </c>
      <c r="DJ117" s="52">
        <f t="shared" si="232"/>
        <v>31</v>
      </c>
    </row>
    <row r="118" spans="1:114" ht="12.5" hidden="1">
      <c r="A118" s="4">
        <v>115</v>
      </c>
      <c r="B118" s="2" t="str">
        <f t="shared" si="93"/>
        <v/>
      </c>
      <c r="C118" s="45" t="s">
        <v>109</v>
      </c>
      <c r="D118" s="2"/>
      <c r="E118" s="4"/>
      <c r="F118" s="46" t="s">
        <v>109</v>
      </c>
      <c r="G118" s="4">
        <v>2009203896</v>
      </c>
      <c r="H118" s="4">
        <v>6821643927</v>
      </c>
      <c r="I118" s="4"/>
      <c r="J118" s="47" t="s">
        <v>138</v>
      </c>
      <c r="K118" s="48"/>
      <c r="L118" s="48"/>
      <c r="M118" s="48"/>
      <c r="CZ118" s="48"/>
      <c r="DA118" s="48"/>
      <c r="DB118" s="48"/>
      <c r="DC118" s="50"/>
      <c r="DD118" s="50">
        <f t="shared" si="163"/>
        <v>0</v>
      </c>
      <c r="DE118" s="50">
        <f t="shared" ref="DE118:DF118" si="233">COUNTA(CX118,CR118,CO118,CL118,CI118,CC118,CF118,BZ118,BW118,BT118,BQ118,BN118,BK118,BH118,BE118,BB118,AY118,AV118,AS118,AP118,AM118,AJ118,AG118,AD118,AA118,X118,U118,R118,O118,L118,CU118)</f>
        <v>0</v>
      </c>
      <c r="DF118" s="50">
        <f t="shared" si="233"/>
        <v>0</v>
      </c>
      <c r="DH118" s="52">
        <f t="shared" ref="DH118:DJ118" si="234">MAX($CN$2:$CY$2)-DD118</f>
        <v>31</v>
      </c>
      <c r="DI118" s="52">
        <f t="shared" si="234"/>
        <v>31</v>
      </c>
      <c r="DJ118" s="52">
        <f t="shared" si="234"/>
        <v>31</v>
      </c>
    </row>
    <row r="119" spans="1:114" ht="12.5" hidden="1">
      <c r="A119" s="4">
        <v>116</v>
      </c>
      <c r="B119" s="2" t="str">
        <f t="shared" si="93"/>
        <v/>
      </c>
      <c r="C119" s="45" t="s">
        <v>139</v>
      </c>
      <c r="D119" s="2"/>
      <c r="E119" s="4"/>
      <c r="F119" s="46" t="s">
        <v>139</v>
      </c>
      <c r="G119" s="4">
        <v>2305235270</v>
      </c>
      <c r="H119" s="4">
        <v>6880981626</v>
      </c>
      <c r="I119" s="4"/>
      <c r="J119" s="47" t="s">
        <v>140</v>
      </c>
      <c r="K119" s="48"/>
      <c r="L119" s="48"/>
      <c r="M119" s="48"/>
      <c r="CZ119" s="48"/>
      <c r="DA119" s="48"/>
      <c r="DB119" s="48"/>
      <c r="DC119" s="50"/>
      <c r="DD119" s="50">
        <f t="shared" si="163"/>
        <v>0</v>
      </c>
      <c r="DE119" s="50">
        <f t="shared" ref="DE119:DF119" si="235">COUNTA(CX119,CR119,CO119,CL119,CI119,CC119,CF119,BZ119,BW119,BT119,BQ119,BN119,BK119,BH119,BE119,BB119,AY119,AV119,AS119,AP119,AM119,AJ119,AG119,AD119,AA119,X119,U119,R119,O119,L119,CU119)</f>
        <v>0</v>
      </c>
      <c r="DF119" s="50">
        <f t="shared" si="235"/>
        <v>0</v>
      </c>
      <c r="DH119" s="52">
        <f t="shared" ref="DH119:DJ119" si="236">MAX($CN$2:$CY$2)-DD119</f>
        <v>31</v>
      </c>
      <c r="DI119" s="52">
        <f t="shared" si="236"/>
        <v>31</v>
      </c>
      <c r="DJ119" s="52">
        <f t="shared" si="236"/>
        <v>31</v>
      </c>
    </row>
    <row r="120" spans="1:114" ht="12.5" hidden="1">
      <c r="A120" s="4">
        <v>117</v>
      </c>
      <c r="B120" s="2" t="str">
        <f t="shared" si="93"/>
        <v/>
      </c>
      <c r="C120" s="45" t="s">
        <v>139</v>
      </c>
      <c r="D120" s="2"/>
      <c r="E120" s="4"/>
      <c r="F120" s="46" t="s">
        <v>139</v>
      </c>
      <c r="G120" s="4">
        <v>2305214958</v>
      </c>
      <c r="H120" s="4">
        <v>6880981627</v>
      </c>
      <c r="I120" s="4"/>
      <c r="J120" s="47" t="s">
        <v>141</v>
      </c>
      <c r="K120" s="48"/>
      <c r="L120" s="48"/>
      <c r="M120" s="48"/>
      <c r="CZ120" s="48"/>
      <c r="DA120" s="48"/>
      <c r="DB120" s="48"/>
      <c r="DC120" s="50"/>
      <c r="DD120" s="50">
        <f t="shared" si="163"/>
        <v>0</v>
      </c>
      <c r="DE120" s="50">
        <f t="shared" ref="DE120:DF120" si="237">COUNTA(CX120,CR120,CO120,CL120,CI120,CC120,CF120,BZ120,BW120,BT120,BQ120,BN120,BK120,BH120,BE120,BB120,AY120,AV120,AS120,AP120,AM120,AJ120,AG120,AD120,AA120,X120,U120,R120,O120,L120,CU120)</f>
        <v>0</v>
      </c>
      <c r="DF120" s="50">
        <f t="shared" si="237"/>
        <v>0</v>
      </c>
      <c r="DH120" s="52">
        <f t="shared" ref="DH120:DJ120" si="238">MAX($CN$2:$CY$2)-DD120</f>
        <v>31</v>
      </c>
      <c r="DI120" s="52">
        <f t="shared" si="238"/>
        <v>31</v>
      </c>
      <c r="DJ120" s="52">
        <f t="shared" si="238"/>
        <v>31</v>
      </c>
    </row>
    <row r="121" spans="1:114" ht="12.5" hidden="1">
      <c r="A121" s="4">
        <v>118</v>
      </c>
      <c r="B121" s="2" t="str">
        <f t="shared" si="93"/>
        <v/>
      </c>
      <c r="C121" s="45" t="s">
        <v>139</v>
      </c>
      <c r="D121" s="2"/>
      <c r="E121" s="4"/>
      <c r="F121" s="46" t="s">
        <v>139</v>
      </c>
      <c r="G121" s="4">
        <v>2305213396</v>
      </c>
      <c r="H121" s="4">
        <v>6881032825</v>
      </c>
      <c r="I121" s="4"/>
      <c r="J121" s="47" t="s">
        <v>142</v>
      </c>
      <c r="K121" s="48"/>
      <c r="L121" s="48"/>
      <c r="M121" s="48"/>
      <c r="CZ121" s="48"/>
      <c r="DA121" s="48"/>
      <c r="DB121" s="48"/>
      <c r="DC121" s="50"/>
      <c r="DD121" s="50">
        <f t="shared" si="163"/>
        <v>0</v>
      </c>
      <c r="DE121" s="50">
        <f t="shared" ref="DE121:DF121" si="239">COUNTA(CX121,CR121,CO121,CL121,CI121,CC121,CF121,BZ121,BW121,BT121,BQ121,BN121,BK121,BH121,BE121,BB121,AY121,AV121,AS121,AP121,AM121,AJ121,AG121,AD121,AA121,X121,U121,R121,O121,L121,CU121)</f>
        <v>0</v>
      </c>
      <c r="DF121" s="50">
        <f t="shared" si="239"/>
        <v>0</v>
      </c>
      <c r="DH121" s="52">
        <f t="shared" ref="DH121:DJ121" si="240">MAX($CN$2:$CY$2)-DD121</f>
        <v>31</v>
      </c>
      <c r="DI121" s="52">
        <f t="shared" si="240"/>
        <v>31</v>
      </c>
      <c r="DJ121" s="52">
        <f t="shared" si="240"/>
        <v>31</v>
      </c>
    </row>
    <row r="122" spans="1:114" ht="12.5" hidden="1">
      <c r="A122" s="4">
        <v>119</v>
      </c>
      <c r="B122" s="2" t="str">
        <f t="shared" si="93"/>
        <v/>
      </c>
      <c r="C122" s="45" t="s">
        <v>139</v>
      </c>
      <c r="D122" s="2"/>
      <c r="E122" s="4"/>
      <c r="F122" s="46" t="s">
        <v>139</v>
      </c>
      <c r="G122" s="4">
        <v>2305215936</v>
      </c>
      <c r="H122" s="4">
        <v>6880981628</v>
      </c>
      <c r="I122" s="4"/>
      <c r="J122" s="47" t="s">
        <v>143</v>
      </c>
      <c r="K122" s="48"/>
      <c r="L122" s="48"/>
      <c r="M122" s="48"/>
      <c r="CZ122" s="48"/>
      <c r="DA122" s="48"/>
      <c r="DB122" s="48"/>
      <c r="DC122" s="50"/>
      <c r="DD122" s="50">
        <f t="shared" si="163"/>
        <v>0</v>
      </c>
      <c r="DE122" s="50">
        <f t="shared" ref="DE122:DF122" si="241">COUNTA(CX122,CR122,CO122,CL122,CI122,CC122,CF122,BZ122,BW122,BT122,BQ122,BN122,BK122,BH122,BE122,BB122,AY122,AV122,AS122,AP122,AM122,AJ122,AG122,AD122,AA122,X122,U122,R122,O122,L122,CU122)</f>
        <v>0</v>
      </c>
      <c r="DF122" s="50">
        <f t="shared" si="241"/>
        <v>0</v>
      </c>
      <c r="DH122" s="52">
        <f t="shared" ref="DH122:DJ122" si="242">MAX($CN$2:$CY$2)-DD122</f>
        <v>31</v>
      </c>
      <c r="DI122" s="52">
        <f t="shared" si="242"/>
        <v>31</v>
      </c>
      <c r="DJ122" s="52">
        <f t="shared" si="242"/>
        <v>31</v>
      </c>
    </row>
    <row r="123" spans="1:114" ht="12.5" hidden="1">
      <c r="A123" s="4">
        <v>120</v>
      </c>
      <c r="B123" s="2" t="str">
        <f t="shared" si="93"/>
        <v/>
      </c>
      <c r="C123" s="45" t="s">
        <v>139</v>
      </c>
      <c r="D123" s="2"/>
      <c r="E123" s="4"/>
      <c r="F123" s="46" t="s">
        <v>139</v>
      </c>
      <c r="G123" s="4">
        <v>2305220417</v>
      </c>
      <c r="H123" s="4">
        <v>6870987392</v>
      </c>
      <c r="I123" s="4"/>
      <c r="J123" s="47" t="s">
        <v>144</v>
      </c>
      <c r="K123" s="48"/>
      <c r="L123" s="48"/>
      <c r="M123" s="48"/>
      <c r="CZ123" s="48"/>
      <c r="DA123" s="48"/>
      <c r="DB123" s="48"/>
      <c r="DC123" s="50"/>
      <c r="DD123" s="50">
        <f t="shared" si="163"/>
        <v>0</v>
      </c>
      <c r="DE123" s="50">
        <f t="shared" ref="DE123:DF123" si="243">COUNTA(CX123,CR123,CO123,CL123,CI123,CC123,CF123,BZ123,BW123,BT123,BQ123,BN123,BK123,BH123,BE123,BB123,AY123,AV123,AS123,AP123,AM123,AJ123,AG123,AD123,AA123,X123,U123,R123,O123,L123,CU123)</f>
        <v>0</v>
      </c>
      <c r="DF123" s="50">
        <f t="shared" si="243"/>
        <v>0</v>
      </c>
      <c r="DH123" s="52">
        <f t="shared" ref="DH123:DJ123" si="244">MAX($CN$2:$CY$2)-DD123</f>
        <v>31</v>
      </c>
      <c r="DI123" s="52">
        <f t="shared" si="244"/>
        <v>31</v>
      </c>
      <c r="DJ123" s="52">
        <f t="shared" si="244"/>
        <v>31</v>
      </c>
    </row>
    <row r="124" spans="1:114" ht="12.5" hidden="1">
      <c r="A124" s="4">
        <v>121</v>
      </c>
      <c r="B124" s="2" t="str">
        <f t="shared" si="93"/>
        <v/>
      </c>
      <c r="C124" s="45" t="s">
        <v>139</v>
      </c>
      <c r="D124" s="2"/>
      <c r="E124" s="4"/>
      <c r="F124" s="46" t="s">
        <v>139</v>
      </c>
      <c r="G124" s="4">
        <v>2305235648</v>
      </c>
      <c r="H124" s="4">
        <v>6880981629</v>
      </c>
      <c r="I124" s="4"/>
      <c r="J124" s="47" t="s">
        <v>145</v>
      </c>
      <c r="K124" s="48"/>
      <c r="L124" s="48"/>
      <c r="M124" s="48"/>
      <c r="CZ124" s="48"/>
      <c r="DA124" s="48"/>
      <c r="DB124" s="48"/>
      <c r="DC124" s="50"/>
      <c r="DD124" s="50">
        <f t="shared" si="163"/>
        <v>0</v>
      </c>
      <c r="DE124" s="50">
        <f t="shared" ref="DE124:DF124" si="245">COUNTA(CX124,CR124,CO124,CL124,CI124,CC124,CF124,BZ124,BW124,BT124,BQ124,BN124,BK124,BH124,BE124,BB124,AY124,AV124,AS124,AP124,AM124,AJ124,AG124,AD124,AA124,X124,U124,R124,O124,L124,CU124)</f>
        <v>0</v>
      </c>
      <c r="DF124" s="50">
        <f t="shared" si="245"/>
        <v>0</v>
      </c>
      <c r="DH124" s="52">
        <f t="shared" ref="DH124:DJ124" si="246">MAX($CN$2:$CY$2)-DD124</f>
        <v>31</v>
      </c>
      <c r="DI124" s="52">
        <f t="shared" si="246"/>
        <v>31</v>
      </c>
      <c r="DJ124" s="52">
        <f t="shared" si="246"/>
        <v>31</v>
      </c>
    </row>
    <row r="125" spans="1:114" ht="12.5" hidden="1">
      <c r="A125" s="4">
        <v>122</v>
      </c>
      <c r="B125" s="2" t="str">
        <f t="shared" si="93"/>
        <v/>
      </c>
      <c r="C125" s="45" t="s">
        <v>139</v>
      </c>
      <c r="D125" s="2"/>
      <c r="E125" s="4"/>
      <c r="F125" s="46" t="s">
        <v>139</v>
      </c>
      <c r="G125" s="4">
        <v>2305229049</v>
      </c>
      <c r="H125" s="4">
        <v>6880981630</v>
      </c>
      <c r="I125" s="4"/>
      <c r="J125" s="47" t="s">
        <v>146</v>
      </c>
      <c r="K125" s="48"/>
      <c r="L125" s="48"/>
      <c r="M125" s="48"/>
      <c r="CZ125" s="48"/>
      <c r="DA125" s="48"/>
      <c r="DB125" s="48"/>
      <c r="DC125" s="50"/>
      <c r="DD125" s="50">
        <f t="shared" si="163"/>
        <v>0</v>
      </c>
      <c r="DE125" s="50">
        <f t="shared" ref="DE125:DF125" si="247">COUNTA(CX125,CR125,CO125,CL125,CI125,CC125,CF125,BZ125,BW125,BT125,BQ125,BN125,BK125,BH125,BE125,BB125,AY125,AV125,AS125,AP125,AM125,AJ125,AG125,AD125,AA125,X125,U125,R125,O125,L125,CU125)</f>
        <v>0</v>
      </c>
      <c r="DF125" s="50">
        <f t="shared" si="247"/>
        <v>0</v>
      </c>
      <c r="DH125" s="52">
        <f t="shared" ref="DH125:DJ125" si="248">MAX($CN$2:$CY$2)-DD125</f>
        <v>31</v>
      </c>
      <c r="DI125" s="52">
        <f t="shared" si="248"/>
        <v>31</v>
      </c>
      <c r="DJ125" s="52">
        <f t="shared" si="248"/>
        <v>31</v>
      </c>
    </row>
    <row r="126" spans="1:114" ht="12.5" hidden="1">
      <c r="A126" s="4">
        <v>123</v>
      </c>
      <c r="B126" s="2" t="str">
        <f t="shared" si="93"/>
        <v/>
      </c>
      <c r="C126" s="45" t="s">
        <v>139</v>
      </c>
      <c r="D126" s="2"/>
      <c r="E126" s="4"/>
      <c r="F126" s="46" t="s">
        <v>139</v>
      </c>
      <c r="G126" s="4">
        <v>2305235841</v>
      </c>
      <c r="H126" s="4">
        <v>6880981631</v>
      </c>
      <c r="I126" s="4"/>
      <c r="J126" s="47" t="s">
        <v>147</v>
      </c>
      <c r="K126" s="48"/>
      <c r="L126" s="48"/>
      <c r="M126" s="48"/>
      <c r="CZ126" s="48"/>
      <c r="DA126" s="48"/>
      <c r="DB126" s="48"/>
      <c r="DC126" s="50"/>
      <c r="DD126" s="50">
        <f t="shared" si="163"/>
        <v>0</v>
      </c>
      <c r="DE126" s="50">
        <f t="shared" ref="DE126:DF126" si="249">COUNTA(CX126,CR126,CO126,CL126,CI126,CC126,CF126,BZ126,BW126,BT126,BQ126,BN126,BK126,BH126,BE126,BB126,AY126,AV126,AS126,AP126,AM126,AJ126,AG126,AD126,AA126,X126,U126,R126,O126,L126,CU126)</f>
        <v>0</v>
      </c>
      <c r="DF126" s="50">
        <f t="shared" si="249"/>
        <v>0</v>
      </c>
      <c r="DH126" s="52">
        <f t="shared" ref="DH126:DJ126" si="250">MAX($CN$2:$CY$2)-DD126</f>
        <v>31</v>
      </c>
      <c r="DI126" s="52">
        <f t="shared" si="250"/>
        <v>31</v>
      </c>
      <c r="DJ126" s="52">
        <f t="shared" si="250"/>
        <v>31</v>
      </c>
    </row>
    <row r="127" spans="1:114" ht="12.5" hidden="1">
      <c r="A127" s="4">
        <v>124</v>
      </c>
      <c r="B127" s="2" t="str">
        <f t="shared" si="93"/>
        <v/>
      </c>
      <c r="C127" s="45" t="s">
        <v>139</v>
      </c>
      <c r="D127" s="2"/>
      <c r="E127" s="4"/>
      <c r="F127" s="46" t="s">
        <v>139</v>
      </c>
      <c r="G127" s="4">
        <v>2305236349</v>
      </c>
      <c r="H127" s="4">
        <v>6880981632</v>
      </c>
      <c r="I127" s="4"/>
      <c r="J127" s="47" t="s">
        <v>148</v>
      </c>
      <c r="K127" s="48"/>
      <c r="L127" s="48"/>
      <c r="M127" s="48"/>
      <c r="CZ127" s="48"/>
      <c r="DA127" s="48"/>
      <c r="DB127" s="48"/>
      <c r="DC127" s="50"/>
      <c r="DD127" s="50">
        <f t="shared" si="163"/>
        <v>0</v>
      </c>
      <c r="DE127" s="50">
        <f t="shared" ref="DE127:DF127" si="251">COUNTA(CX127,CR127,CO127,CL127,CI127,CC127,CF127,BZ127,BW127,BT127,BQ127,BN127,BK127,BH127,BE127,BB127,AY127,AV127,AS127,AP127,AM127,AJ127,AG127,AD127,AA127,X127,U127,R127,O127,L127,CU127)</f>
        <v>0</v>
      </c>
      <c r="DF127" s="50">
        <f t="shared" si="251"/>
        <v>0</v>
      </c>
      <c r="DH127" s="52">
        <f t="shared" ref="DH127:DJ127" si="252">MAX($CN$2:$CY$2)-DD127</f>
        <v>31</v>
      </c>
      <c r="DI127" s="52">
        <f t="shared" si="252"/>
        <v>31</v>
      </c>
      <c r="DJ127" s="52">
        <f t="shared" si="252"/>
        <v>31</v>
      </c>
    </row>
    <row r="128" spans="1:114" ht="12.5" hidden="1">
      <c r="A128" s="4">
        <v>125</v>
      </c>
      <c r="B128" s="2" t="str">
        <f t="shared" si="93"/>
        <v/>
      </c>
      <c r="C128" s="45" t="s">
        <v>139</v>
      </c>
      <c r="D128" s="2"/>
      <c r="E128" s="4"/>
      <c r="F128" s="46" t="s">
        <v>139</v>
      </c>
      <c r="G128" s="4">
        <v>2305240330</v>
      </c>
      <c r="H128" s="4">
        <v>6880981633</v>
      </c>
      <c r="I128" s="4"/>
      <c r="J128" s="47" t="s">
        <v>149</v>
      </c>
      <c r="K128" s="59"/>
      <c r="L128" s="59"/>
      <c r="M128" s="59"/>
      <c r="CZ128" s="59"/>
      <c r="DA128" s="59"/>
      <c r="DB128" s="59"/>
      <c r="DC128" s="50"/>
      <c r="DD128" s="50">
        <f t="shared" si="163"/>
        <v>0</v>
      </c>
      <c r="DE128" s="50">
        <f t="shared" ref="DE128:DF128" si="253">COUNTA(CX128,CR128,CO128,CL128,CI128,CC128,CF128,BZ128,BW128,BT128,BQ128,BN128,BK128,BH128,BE128,BB128,AY128,AV128,AS128,AP128,AM128,AJ128,AG128,AD128,AA128,X128,U128,R128,O128,L128,CU128)</f>
        <v>0</v>
      </c>
      <c r="DF128" s="50">
        <f t="shared" si="253"/>
        <v>0</v>
      </c>
      <c r="DH128" s="52">
        <f t="shared" ref="DH128:DJ128" si="254">MAX($CN$2:$CY$2)-DD128</f>
        <v>31</v>
      </c>
      <c r="DI128" s="52">
        <f t="shared" si="254"/>
        <v>31</v>
      </c>
      <c r="DJ128" s="52">
        <f t="shared" si="254"/>
        <v>31</v>
      </c>
    </row>
    <row r="129" spans="1:114" ht="12.5" hidden="1">
      <c r="A129" s="4">
        <v>126</v>
      </c>
      <c r="B129" s="2" t="str">
        <f t="shared" si="93"/>
        <v/>
      </c>
      <c r="C129" s="45" t="s">
        <v>139</v>
      </c>
      <c r="D129" s="2"/>
      <c r="E129" s="4"/>
      <c r="F129" s="46" t="s">
        <v>139</v>
      </c>
      <c r="G129" s="4">
        <v>2305230258</v>
      </c>
      <c r="H129" s="4">
        <v>6880981634</v>
      </c>
      <c r="I129" s="4"/>
      <c r="J129" s="47" t="s">
        <v>150</v>
      </c>
      <c r="K129" s="48"/>
      <c r="L129" s="48"/>
      <c r="M129" s="48"/>
      <c r="CZ129" s="48"/>
      <c r="DA129" s="48"/>
      <c r="DB129" s="48"/>
      <c r="DC129" s="50"/>
      <c r="DD129" s="50">
        <f t="shared" si="163"/>
        <v>0</v>
      </c>
      <c r="DE129" s="50">
        <f t="shared" ref="DE129:DF129" si="255">COUNTA(CX129,CR129,CO129,CL129,CI129,CC129,CF129,BZ129,BW129,BT129,BQ129,BN129,BK129,BH129,BE129,BB129,AY129,AV129,AS129,AP129,AM129,AJ129,AG129,AD129,AA129,X129,U129,R129,O129,L129,CU129)</f>
        <v>0</v>
      </c>
      <c r="DF129" s="50">
        <f t="shared" si="255"/>
        <v>0</v>
      </c>
      <c r="DH129" s="52">
        <f t="shared" ref="DH129:DJ129" si="256">MAX($CN$2:$CY$2)-DD129</f>
        <v>31</v>
      </c>
      <c r="DI129" s="52">
        <f t="shared" si="256"/>
        <v>31</v>
      </c>
      <c r="DJ129" s="52">
        <f t="shared" si="256"/>
        <v>31</v>
      </c>
    </row>
    <row r="130" spans="1:114" ht="12.5" hidden="1">
      <c r="A130" s="4">
        <v>127</v>
      </c>
      <c r="B130" s="2" t="str">
        <f t="shared" si="93"/>
        <v/>
      </c>
      <c r="C130" s="45" t="s">
        <v>139</v>
      </c>
      <c r="D130" s="2"/>
      <c r="E130" s="4"/>
      <c r="F130" s="46" t="s">
        <v>139</v>
      </c>
      <c r="G130" s="4">
        <v>2305218180</v>
      </c>
      <c r="H130" s="4">
        <v>6880981635</v>
      </c>
      <c r="I130" s="4"/>
      <c r="J130" s="47" t="s">
        <v>151</v>
      </c>
      <c r="K130" s="48"/>
      <c r="L130" s="48"/>
      <c r="M130" s="48"/>
      <c r="CZ130" s="48"/>
      <c r="DA130" s="48"/>
      <c r="DB130" s="48"/>
      <c r="DC130" s="50"/>
      <c r="DD130" s="50">
        <f t="shared" si="163"/>
        <v>0</v>
      </c>
      <c r="DE130" s="50">
        <f t="shared" ref="DE130:DF130" si="257">COUNTA(CX130,CR130,CO130,CL130,CI130,CC130,CF130,BZ130,BW130,BT130,BQ130,BN130,BK130,BH130,BE130,BB130,AY130,AV130,AS130,AP130,AM130,AJ130,AG130,AD130,AA130,X130,U130,R130,O130,L130,CU130)</f>
        <v>0</v>
      </c>
      <c r="DF130" s="50">
        <f t="shared" si="257"/>
        <v>0</v>
      </c>
      <c r="DH130" s="52">
        <f t="shared" ref="DH130:DJ130" si="258">MAX($CN$2:$CY$2)-DD130</f>
        <v>31</v>
      </c>
      <c r="DI130" s="52">
        <f t="shared" si="258"/>
        <v>31</v>
      </c>
      <c r="DJ130" s="52">
        <f t="shared" si="258"/>
        <v>31</v>
      </c>
    </row>
    <row r="131" spans="1:114" ht="12.5" hidden="1">
      <c r="A131" s="4">
        <v>128</v>
      </c>
      <c r="B131" s="2" t="str">
        <f t="shared" si="93"/>
        <v/>
      </c>
      <c r="C131" s="45" t="s">
        <v>139</v>
      </c>
      <c r="D131" s="2"/>
      <c r="E131" s="4"/>
      <c r="F131" s="46" t="s">
        <v>139</v>
      </c>
      <c r="G131" s="4">
        <v>2305240119</v>
      </c>
      <c r="H131" s="4">
        <v>6880981637</v>
      </c>
      <c r="I131" s="4"/>
      <c r="J131" s="47" t="s">
        <v>152</v>
      </c>
      <c r="K131" s="48"/>
      <c r="L131" s="48"/>
      <c r="M131" s="48"/>
      <c r="CZ131" s="48"/>
      <c r="DA131" s="48"/>
      <c r="DB131" s="48"/>
      <c r="DC131" s="50"/>
      <c r="DD131" s="50">
        <f t="shared" si="163"/>
        <v>0</v>
      </c>
      <c r="DE131" s="50">
        <f t="shared" ref="DE131:DF131" si="259">COUNTA(CX131,CR131,CO131,CL131,CI131,CC131,CF131,BZ131,BW131,BT131,BQ131,BN131,BK131,BH131,BE131,BB131,AY131,AV131,AS131,AP131,AM131,AJ131,AG131,AD131,AA131,X131,U131,R131,O131,L131,CU131)</f>
        <v>0</v>
      </c>
      <c r="DF131" s="50">
        <f t="shared" si="259"/>
        <v>0</v>
      </c>
      <c r="DH131" s="52">
        <f t="shared" ref="DH131:DJ131" si="260">MAX($CN$2:$CY$2)-DD131</f>
        <v>31</v>
      </c>
      <c r="DI131" s="52">
        <f t="shared" si="260"/>
        <v>31</v>
      </c>
      <c r="DJ131" s="52">
        <f t="shared" si="260"/>
        <v>31</v>
      </c>
    </row>
    <row r="132" spans="1:114" ht="12.5" hidden="1">
      <c r="A132" s="4">
        <v>129</v>
      </c>
      <c r="B132" s="2" t="str">
        <f t="shared" si="93"/>
        <v/>
      </c>
      <c r="C132" s="45" t="s">
        <v>139</v>
      </c>
      <c r="D132" s="2"/>
      <c r="E132" s="4"/>
      <c r="F132" s="46" t="s">
        <v>139</v>
      </c>
      <c r="G132" s="4">
        <v>2305219012</v>
      </c>
      <c r="H132" s="4">
        <v>6881032826</v>
      </c>
      <c r="I132" s="4"/>
      <c r="J132" s="47" t="s">
        <v>153</v>
      </c>
      <c r="K132" s="48"/>
      <c r="L132" s="48"/>
      <c r="M132" s="48"/>
      <c r="AG132" s="49"/>
      <c r="CZ132" s="48"/>
      <c r="DA132" s="48"/>
      <c r="DB132" s="48"/>
      <c r="DC132" s="50"/>
      <c r="DD132" s="50">
        <f t="shared" si="163"/>
        <v>0</v>
      </c>
      <c r="DE132" s="50">
        <f t="shared" ref="DE132:DF132" si="261">COUNTA(CX132,CR132,CO132,CL132,CI132,CC132,CF132,BZ132,BW132,BT132,BQ132,BN132,BK132,BH132,BE132,BB132,AY132,AV132,AS132,AP132,AM132,AJ132,AG132,AD132,AA132,X132,U132,R132,O132,L132,CU132)</f>
        <v>0</v>
      </c>
      <c r="DF132" s="50">
        <f t="shared" si="261"/>
        <v>0</v>
      </c>
      <c r="DH132" s="52">
        <f t="shared" ref="DH132:DJ132" si="262">MAX($CN$2:$CY$2)-DD132</f>
        <v>31</v>
      </c>
      <c r="DI132" s="52">
        <f t="shared" si="262"/>
        <v>31</v>
      </c>
      <c r="DJ132" s="52">
        <f t="shared" si="262"/>
        <v>31</v>
      </c>
    </row>
    <row r="133" spans="1:114" ht="12.5" hidden="1">
      <c r="A133" s="4">
        <v>130</v>
      </c>
      <c r="B133" s="2" t="str">
        <f t="shared" si="93"/>
        <v/>
      </c>
      <c r="C133" s="45" t="s">
        <v>139</v>
      </c>
      <c r="D133" s="2"/>
      <c r="E133" s="4"/>
      <c r="F133" s="46" t="s">
        <v>139</v>
      </c>
      <c r="G133" s="4">
        <v>2305231757</v>
      </c>
      <c r="H133" s="4">
        <v>6820650683</v>
      </c>
      <c r="I133" s="4"/>
      <c r="J133" s="47" t="s">
        <v>154</v>
      </c>
      <c r="K133" s="48"/>
      <c r="L133" s="48"/>
      <c r="M133" s="48"/>
      <c r="CZ133" s="48"/>
      <c r="DA133" s="48"/>
      <c r="DB133" s="48"/>
      <c r="DC133" s="50"/>
      <c r="DD133" s="50">
        <f t="shared" si="163"/>
        <v>0</v>
      </c>
      <c r="DE133" s="50">
        <f t="shared" ref="DE133:DF133" si="263">COUNTA(CX133,CR133,CO133,CL133,CI133,CC133,CF133,BZ133,BW133,BT133,BQ133,BN133,BK133,BH133,BE133,BB133,AY133,AV133,AS133,AP133,AM133,AJ133,AG133,AD133,AA133,X133,U133,R133,O133,L133,CU133)</f>
        <v>0</v>
      </c>
      <c r="DF133" s="50">
        <f t="shared" si="263"/>
        <v>0</v>
      </c>
      <c r="DH133" s="52">
        <f t="shared" ref="DH133:DJ133" si="264">MAX($CN$2:$CY$2)-DD133</f>
        <v>31</v>
      </c>
      <c r="DI133" s="52">
        <f t="shared" si="264"/>
        <v>31</v>
      </c>
      <c r="DJ133" s="52">
        <f t="shared" si="264"/>
        <v>31</v>
      </c>
    </row>
    <row r="134" spans="1:114" ht="12.5" hidden="1">
      <c r="A134" s="4">
        <v>131</v>
      </c>
      <c r="B134" s="2" t="str">
        <f t="shared" si="93"/>
        <v/>
      </c>
      <c r="C134" s="45" t="s">
        <v>139</v>
      </c>
      <c r="D134" s="2"/>
      <c r="E134" s="4"/>
      <c r="F134" s="46" t="s">
        <v>139</v>
      </c>
      <c r="G134" s="4">
        <v>2305212358</v>
      </c>
      <c r="H134" s="4">
        <v>6881032827</v>
      </c>
      <c r="I134" s="4"/>
      <c r="J134" s="47" t="s">
        <v>155</v>
      </c>
      <c r="K134" s="48"/>
      <c r="L134" s="48"/>
      <c r="M134" s="48"/>
      <c r="AG134" s="49"/>
      <c r="CZ134" s="48"/>
      <c r="DA134" s="48"/>
      <c r="DB134" s="48"/>
      <c r="DC134" s="50"/>
      <c r="DD134" s="50">
        <f t="shared" si="163"/>
        <v>0</v>
      </c>
      <c r="DE134" s="50">
        <f t="shared" ref="DE134:DF134" si="265">COUNTA(CX134,CR134,CO134,CL134,CI134,CC134,CF134,BZ134,BW134,BT134,BQ134,BN134,BK134,BH134,BE134,BB134,AY134,AV134,AS134,AP134,AM134,AJ134,AG134,AD134,AA134,X134,U134,R134,O134,L134,CU134)</f>
        <v>0</v>
      </c>
      <c r="DF134" s="50">
        <f t="shared" si="265"/>
        <v>0</v>
      </c>
      <c r="DH134" s="52">
        <f t="shared" ref="DH134:DJ134" si="266">MAX($CN$2:$CY$2)-DD134</f>
        <v>31</v>
      </c>
      <c r="DI134" s="52">
        <f t="shared" si="266"/>
        <v>31</v>
      </c>
      <c r="DJ134" s="52">
        <f t="shared" si="266"/>
        <v>31</v>
      </c>
    </row>
    <row r="135" spans="1:114" ht="12.5" hidden="1">
      <c r="A135" s="4">
        <v>132</v>
      </c>
      <c r="B135" s="2" t="str">
        <f t="shared" si="93"/>
        <v/>
      </c>
      <c r="C135" s="45" t="s">
        <v>139</v>
      </c>
      <c r="D135" s="2"/>
      <c r="E135" s="4"/>
      <c r="F135" s="46" t="s">
        <v>139</v>
      </c>
      <c r="G135" s="4">
        <v>2305210128</v>
      </c>
      <c r="H135" s="4">
        <v>6821779141</v>
      </c>
      <c r="I135" s="4"/>
      <c r="J135" s="47" t="s">
        <v>156</v>
      </c>
      <c r="K135" s="48"/>
      <c r="L135" s="48"/>
      <c r="M135" s="48"/>
      <c r="AG135" s="49"/>
      <c r="CZ135" s="48"/>
      <c r="DA135" s="48"/>
      <c r="DB135" s="48"/>
      <c r="DC135" s="50"/>
      <c r="DD135" s="50">
        <f t="shared" si="163"/>
        <v>0</v>
      </c>
      <c r="DE135" s="50">
        <f t="shared" ref="DE135:DF135" si="267">COUNTA(CX135,CR135,CO135,CL135,CI135,CC135,CF135,BZ135,BW135,BT135,BQ135,BN135,BK135,BH135,BE135,BB135,AY135,AV135,AS135,AP135,AM135,AJ135,AG135,AD135,AA135,X135,U135,R135,O135,L135,CU135)</f>
        <v>0</v>
      </c>
      <c r="DF135" s="50">
        <f t="shared" si="267"/>
        <v>0</v>
      </c>
      <c r="DH135" s="52">
        <f t="shared" ref="DH135:DJ135" si="268">MAX($CN$2:$CY$2)-DD135</f>
        <v>31</v>
      </c>
      <c r="DI135" s="52">
        <f t="shared" si="268"/>
        <v>31</v>
      </c>
      <c r="DJ135" s="52">
        <f t="shared" si="268"/>
        <v>31</v>
      </c>
    </row>
    <row r="136" spans="1:114" ht="12.5" hidden="1">
      <c r="A136" s="4">
        <v>133</v>
      </c>
      <c r="B136" s="2" t="str">
        <f t="shared" si="93"/>
        <v/>
      </c>
      <c r="C136" s="45" t="s">
        <v>139</v>
      </c>
      <c r="D136" s="2"/>
      <c r="E136" s="4"/>
      <c r="F136" s="46" t="s">
        <v>139</v>
      </c>
      <c r="G136" s="4">
        <v>2305216846</v>
      </c>
      <c r="H136" s="4">
        <v>6880981638</v>
      </c>
      <c r="I136" s="4"/>
      <c r="J136" s="47" t="s">
        <v>157</v>
      </c>
      <c r="K136" s="48"/>
      <c r="L136" s="48"/>
      <c r="M136" s="48"/>
      <c r="AG136" s="49"/>
      <c r="CZ136" s="48"/>
      <c r="DA136" s="48"/>
      <c r="DB136" s="48"/>
      <c r="DC136" s="50"/>
      <c r="DD136" s="50">
        <f t="shared" si="163"/>
        <v>0</v>
      </c>
      <c r="DE136" s="50">
        <f t="shared" ref="DE136:DF136" si="269">COUNTA(CX136,CR136,CO136,CL136,CI136,CC136,CF136,BZ136,BW136,BT136,BQ136,BN136,BK136,BH136,BE136,BB136,AY136,AV136,AS136,AP136,AM136,AJ136,AG136,AD136,AA136,X136,U136,R136,O136,L136,CU136)</f>
        <v>0</v>
      </c>
      <c r="DF136" s="50">
        <f t="shared" si="269"/>
        <v>0</v>
      </c>
      <c r="DH136" s="52">
        <f t="shared" ref="DH136:DJ136" si="270">MAX($CN$2:$CY$2)-DD136</f>
        <v>31</v>
      </c>
      <c r="DI136" s="52">
        <f t="shared" si="270"/>
        <v>31</v>
      </c>
      <c r="DJ136" s="52">
        <f t="shared" si="270"/>
        <v>31</v>
      </c>
    </row>
    <row r="137" spans="1:114" ht="12.5" hidden="1">
      <c r="A137" s="4">
        <v>134</v>
      </c>
      <c r="B137" s="2" t="str">
        <f t="shared" si="93"/>
        <v/>
      </c>
      <c r="C137" s="45" t="s">
        <v>139</v>
      </c>
      <c r="D137" s="2"/>
      <c r="E137" s="4"/>
      <c r="F137" s="46" t="s">
        <v>139</v>
      </c>
      <c r="G137" s="4">
        <v>2305221266</v>
      </c>
      <c r="H137" s="4">
        <v>6802359819</v>
      </c>
      <c r="I137" s="4"/>
      <c r="J137" s="47" t="s">
        <v>158</v>
      </c>
      <c r="K137" s="48"/>
      <c r="L137" s="48"/>
      <c r="M137" s="48"/>
      <c r="AG137" s="49"/>
      <c r="CZ137" s="48"/>
      <c r="DA137" s="48"/>
      <c r="DB137" s="48"/>
      <c r="DC137" s="50"/>
      <c r="DD137" s="50">
        <f t="shared" si="163"/>
        <v>0</v>
      </c>
      <c r="DE137" s="50">
        <f t="shared" ref="DE137:DF137" si="271">COUNTA(CX137,CR137,CO137,CL137,CI137,CC137,CF137,BZ137,BW137,BT137,BQ137,BN137,BK137,BH137,BE137,BB137,AY137,AV137,AS137,AP137,AM137,AJ137,AG137,AD137,AA137,X137,U137,R137,O137,L137,CU137)</f>
        <v>0</v>
      </c>
      <c r="DF137" s="50">
        <f t="shared" si="271"/>
        <v>0</v>
      </c>
      <c r="DH137" s="52">
        <f t="shared" ref="DH137:DJ137" si="272">MAX($CN$2:$CY$2)-DD137</f>
        <v>31</v>
      </c>
      <c r="DI137" s="52">
        <f t="shared" si="272"/>
        <v>31</v>
      </c>
      <c r="DJ137" s="52">
        <f t="shared" si="272"/>
        <v>31</v>
      </c>
    </row>
    <row r="138" spans="1:114" ht="12.5" hidden="1">
      <c r="A138" s="4">
        <v>135</v>
      </c>
      <c r="B138" s="2" t="str">
        <f t="shared" si="93"/>
        <v/>
      </c>
      <c r="C138" s="45" t="s">
        <v>139</v>
      </c>
      <c r="D138" s="2"/>
      <c r="E138" s="4"/>
      <c r="F138" s="46" t="s">
        <v>139</v>
      </c>
      <c r="G138" s="4">
        <v>2305235774</v>
      </c>
      <c r="H138" s="4">
        <v>6880981640</v>
      </c>
      <c r="I138" s="4"/>
      <c r="J138" s="47" t="s">
        <v>159</v>
      </c>
      <c r="K138" s="48"/>
      <c r="L138" s="48"/>
      <c r="M138" s="48"/>
      <c r="AG138" s="49"/>
      <c r="CZ138" s="48"/>
      <c r="DA138" s="48"/>
      <c r="DB138" s="48"/>
      <c r="DC138" s="50"/>
      <c r="DD138" s="50">
        <f t="shared" si="163"/>
        <v>0</v>
      </c>
      <c r="DE138" s="50">
        <f t="shared" ref="DE138:DF138" si="273">COUNTA(CX138,CR138,CO138,CL138,CI138,CC138,CF138,BZ138,BW138,BT138,BQ138,BN138,BK138,BH138,BE138,BB138,AY138,AV138,AS138,AP138,AM138,AJ138,AG138,AD138,AA138,X138,U138,R138,O138,L138,CU138)</f>
        <v>0</v>
      </c>
      <c r="DF138" s="50">
        <f t="shared" si="273"/>
        <v>0</v>
      </c>
      <c r="DH138" s="52">
        <f t="shared" ref="DH138:DJ138" si="274">MAX($CN$2:$CY$2)-DD138</f>
        <v>31</v>
      </c>
      <c r="DI138" s="52">
        <f t="shared" si="274"/>
        <v>31</v>
      </c>
      <c r="DJ138" s="52">
        <f t="shared" si="274"/>
        <v>31</v>
      </c>
    </row>
    <row r="139" spans="1:114" ht="12.5" hidden="1">
      <c r="A139" s="4">
        <v>136</v>
      </c>
      <c r="B139" s="2" t="str">
        <f t="shared" si="93"/>
        <v/>
      </c>
      <c r="C139" s="45" t="s">
        <v>139</v>
      </c>
      <c r="D139" s="2"/>
      <c r="E139" s="4"/>
      <c r="F139" s="46" t="s">
        <v>139</v>
      </c>
      <c r="G139" s="4">
        <v>2305234238</v>
      </c>
      <c r="H139" s="4">
        <v>6880981641</v>
      </c>
      <c r="I139" s="4"/>
      <c r="J139" s="47" t="s">
        <v>160</v>
      </c>
      <c r="K139" s="48"/>
      <c r="L139" s="48"/>
      <c r="M139" s="48"/>
      <c r="AG139" s="49"/>
      <c r="CZ139" s="48"/>
      <c r="DA139" s="48"/>
      <c r="DB139" s="48"/>
      <c r="DC139" s="50"/>
      <c r="DD139" s="50">
        <f t="shared" si="163"/>
        <v>0</v>
      </c>
      <c r="DE139" s="50">
        <f t="shared" ref="DE139:DF139" si="275">COUNTA(CX139,CR139,CO139,CL139,CI139,CC139,CF139,BZ139,BW139,BT139,BQ139,BN139,BK139,BH139,BE139,BB139,AY139,AV139,AS139,AP139,AM139,AJ139,AG139,AD139,AA139,X139,U139,R139,O139,L139,CU139)</f>
        <v>0</v>
      </c>
      <c r="DF139" s="50">
        <f t="shared" si="275"/>
        <v>0</v>
      </c>
      <c r="DH139" s="52">
        <f t="shared" ref="DH139:DJ139" si="276">MAX($CN$2:$CY$2)-DD139</f>
        <v>31</v>
      </c>
      <c r="DI139" s="52">
        <f t="shared" si="276"/>
        <v>31</v>
      </c>
      <c r="DJ139" s="52">
        <f t="shared" si="276"/>
        <v>31</v>
      </c>
    </row>
    <row r="140" spans="1:114" ht="12.5" hidden="1">
      <c r="A140" s="4">
        <v>137</v>
      </c>
      <c r="B140" s="2" t="str">
        <f t="shared" si="93"/>
        <v/>
      </c>
      <c r="C140" s="45" t="s">
        <v>139</v>
      </c>
      <c r="D140" s="2"/>
      <c r="E140" s="4"/>
      <c r="F140" s="46" t="s">
        <v>139</v>
      </c>
      <c r="G140" s="4">
        <v>2305221946</v>
      </c>
      <c r="H140" s="4">
        <v>6880981643</v>
      </c>
      <c r="I140" s="4"/>
      <c r="J140" s="47" t="s">
        <v>161</v>
      </c>
      <c r="K140" s="48"/>
      <c r="L140" s="48"/>
      <c r="M140" s="48"/>
      <c r="AG140" s="49"/>
      <c r="CZ140" s="48"/>
      <c r="DA140" s="48"/>
      <c r="DB140" s="48"/>
      <c r="DC140" s="50"/>
      <c r="DD140" s="50">
        <f t="shared" si="163"/>
        <v>0</v>
      </c>
      <c r="DE140" s="50">
        <f t="shared" ref="DE140:DF140" si="277">COUNTA(CX140,CR140,CO140,CL140,CI140,CC140,CF140,BZ140,BW140,BT140,BQ140,BN140,BK140,BH140,BE140,BB140,AY140,AV140,AS140,AP140,AM140,AJ140,AG140,AD140,AA140,X140,U140,R140,O140,L140,CU140)</f>
        <v>0</v>
      </c>
      <c r="DF140" s="50">
        <f t="shared" si="277"/>
        <v>0</v>
      </c>
      <c r="DH140" s="52">
        <f t="shared" ref="DH140:DJ140" si="278">MAX($CN$2:$CY$2)-DD140</f>
        <v>31</v>
      </c>
      <c r="DI140" s="52">
        <f t="shared" si="278"/>
        <v>31</v>
      </c>
      <c r="DJ140" s="52">
        <f t="shared" si="278"/>
        <v>31</v>
      </c>
    </row>
    <row r="141" spans="1:114" ht="12.5" hidden="1">
      <c r="A141" s="4">
        <v>138</v>
      </c>
      <c r="B141" s="2" t="str">
        <f t="shared" si="93"/>
        <v/>
      </c>
      <c r="C141" s="45" t="s">
        <v>162</v>
      </c>
      <c r="D141" s="2"/>
      <c r="E141" s="4"/>
      <c r="F141" s="46" t="s">
        <v>162</v>
      </c>
      <c r="G141" s="4">
        <v>2305278481</v>
      </c>
      <c r="H141" s="4">
        <v>6840985376</v>
      </c>
      <c r="I141" s="4"/>
      <c r="J141" s="47" t="s">
        <v>163</v>
      </c>
      <c r="K141" s="48"/>
      <c r="L141" s="48"/>
      <c r="M141" s="48"/>
      <c r="AG141" s="49"/>
      <c r="BO141" s="60"/>
      <c r="CZ141" s="48"/>
      <c r="DA141" s="48"/>
      <c r="DB141" s="48"/>
      <c r="DC141" s="50"/>
      <c r="DD141" s="50">
        <f t="shared" si="163"/>
        <v>0</v>
      </c>
      <c r="DE141" s="50">
        <f t="shared" ref="DE141:DF141" si="279">COUNTA(CX141,CR141,CO141,CL141,CI141,CC141,CF141,BZ141,BW141,BT141,BQ141,BN141,BK141,BH141,BE141,BB141,AY141,AV141,AS141,AP141,AM141,AJ141,AG141,AD141,AA141,X141,U141,R141,O141,L141,CU141)</f>
        <v>0</v>
      </c>
      <c r="DF141" s="50">
        <f t="shared" si="279"/>
        <v>0</v>
      </c>
      <c r="DH141" s="52">
        <f t="shared" ref="DH141:DJ141" si="280">MAX($CN$2:$CY$2)-DD141</f>
        <v>31</v>
      </c>
      <c r="DI141" s="52">
        <f t="shared" si="280"/>
        <v>31</v>
      </c>
      <c r="DJ141" s="52">
        <f t="shared" si="280"/>
        <v>31</v>
      </c>
    </row>
    <row r="142" spans="1:114" ht="12.5" hidden="1">
      <c r="A142" s="4">
        <v>139</v>
      </c>
      <c r="B142" s="2" t="str">
        <f t="shared" si="93"/>
        <v/>
      </c>
      <c r="C142" s="45" t="s">
        <v>162</v>
      </c>
      <c r="D142" s="2"/>
      <c r="E142" s="4"/>
      <c r="F142" s="46" t="s">
        <v>162</v>
      </c>
      <c r="G142" s="4">
        <v>2305276829</v>
      </c>
      <c r="H142" s="4">
        <v>6800705675</v>
      </c>
      <c r="I142" s="4"/>
      <c r="J142" s="47" t="s">
        <v>164</v>
      </c>
      <c r="K142" s="48"/>
      <c r="L142" s="48"/>
      <c r="M142" s="48"/>
      <c r="BO142" s="60"/>
      <c r="CZ142" s="48"/>
      <c r="DA142" s="48"/>
      <c r="DB142" s="48"/>
      <c r="DC142" s="50"/>
      <c r="DD142" s="50">
        <f t="shared" si="163"/>
        <v>0</v>
      </c>
      <c r="DE142" s="50">
        <f t="shared" ref="DE142:DF142" si="281">COUNTA(CX142,CR142,CO142,CL142,CI142,CC142,CF142,BZ142,BW142,BT142,BQ142,BN142,BK142,BH142,BE142,BB142,AY142,AV142,AS142,AP142,AM142,AJ142,AG142,AD142,AA142,X142,U142,R142,O142,L142,CU142)</f>
        <v>0</v>
      </c>
      <c r="DF142" s="50">
        <f t="shared" si="281"/>
        <v>0</v>
      </c>
      <c r="DH142" s="52">
        <f t="shared" ref="DH142:DJ142" si="282">MAX($CN$2:$CY$2)-DD142</f>
        <v>31</v>
      </c>
      <c r="DI142" s="52">
        <f t="shared" si="282"/>
        <v>31</v>
      </c>
      <c r="DJ142" s="52">
        <f t="shared" si="282"/>
        <v>31</v>
      </c>
    </row>
    <row r="143" spans="1:114" ht="12.5" hidden="1">
      <c r="A143" s="4">
        <v>140</v>
      </c>
      <c r="B143" s="2" t="str">
        <f t="shared" si="93"/>
        <v/>
      </c>
      <c r="C143" s="45" t="s">
        <v>162</v>
      </c>
      <c r="D143" s="2"/>
      <c r="E143" s="4"/>
      <c r="F143" s="46" t="s">
        <v>162</v>
      </c>
      <c r="G143" s="4">
        <v>2305276521</v>
      </c>
      <c r="H143" s="4">
        <v>6881036411</v>
      </c>
      <c r="I143" s="4"/>
      <c r="J143" s="47" t="s">
        <v>165</v>
      </c>
      <c r="K143" s="48"/>
      <c r="L143" s="48"/>
      <c r="M143" s="48"/>
      <c r="AG143" s="49"/>
      <c r="BO143" s="60"/>
      <c r="CZ143" s="48"/>
      <c r="DA143" s="48"/>
      <c r="DB143" s="48"/>
      <c r="DC143" s="50"/>
      <c r="DD143" s="50">
        <f t="shared" si="163"/>
        <v>0</v>
      </c>
      <c r="DE143" s="50">
        <f t="shared" ref="DE143:DF143" si="283">COUNTA(CX143,CR143,CO143,CL143,CI143,CC143,CF143,BZ143,BW143,BT143,BQ143,BN143,BK143,BH143,BE143,BB143,AY143,AV143,AS143,AP143,AM143,AJ143,AG143,AD143,AA143,X143,U143,R143,O143,L143,CU143)</f>
        <v>0</v>
      </c>
      <c r="DF143" s="50">
        <f t="shared" si="283"/>
        <v>0</v>
      </c>
      <c r="DH143" s="52">
        <f t="shared" ref="DH143:DJ143" si="284">MAX($CN$2:$CY$2)-DD143</f>
        <v>31</v>
      </c>
      <c r="DI143" s="52">
        <f t="shared" si="284"/>
        <v>31</v>
      </c>
      <c r="DJ143" s="52">
        <f t="shared" si="284"/>
        <v>31</v>
      </c>
    </row>
    <row r="144" spans="1:114" ht="12.5" hidden="1">
      <c r="A144" s="4">
        <v>141</v>
      </c>
      <c r="B144" s="2" t="str">
        <f t="shared" si="93"/>
        <v/>
      </c>
      <c r="C144" s="45" t="s">
        <v>162</v>
      </c>
      <c r="D144" s="2"/>
      <c r="E144" s="4"/>
      <c r="F144" s="46" t="s">
        <v>162</v>
      </c>
      <c r="G144" s="4">
        <v>2305276612</v>
      </c>
      <c r="H144" s="4">
        <v>6881036412</v>
      </c>
      <c r="I144" s="4"/>
      <c r="J144" s="47" t="s">
        <v>166</v>
      </c>
      <c r="K144" s="48"/>
      <c r="L144" s="48"/>
      <c r="M144" s="48"/>
      <c r="AG144" s="49"/>
      <c r="BO144" s="60"/>
      <c r="CZ144" s="48"/>
      <c r="DA144" s="48"/>
      <c r="DB144" s="48"/>
      <c r="DC144" s="50"/>
      <c r="DD144" s="50">
        <f t="shared" si="163"/>
        <v>0</v>
      </c>
      <c r="DE144" s="50">
        <f t="shared" ref="DE144:DF144" si="285">COUNTA(CX144,CR144,CO144,CL144,CI144,CC144,CF144,BZ144,BW144,BT144,BQ144,BN144,BK144,BH144,BE144,BB144,AY144,AV144,AS144,AP144,AM144,AJ144,AG144,AD144,AA144,X144,U144,R144,O144,L144,CU144)</f>
        <v>0</v>
      </c>
      <c r="DF144" s="50">
        <f t="shared" si="285"/>
        <v>0</v>
      </c>
      <c r="DH144" s="52">
        <f t="shared" ref="DH144:DJ144" si="286">MAX($CN$2:$CY$2)-DD144</f>
        <v>31</v>
      </c>
      <c r="DI144" s="52">
        <f t="shared" si="286"/>
        <v>31</v>
      </c>
      <c r="DJ144" s="52">
        <f t="shared" si="286"/>
        <v>31</v>
      </c>
    </row>
    <row r="145" spans="1:114" ht="12.5" hidden="1">
      <c r="A145" s="4">
        <v>142</v>
      </c>
      <c r="B145" s="2" t="str">
        <f t="shared" si="93"/>
        <v/>
      </c>
      <c r="C145" s="45" t="s">
        <v>162</v>
      </c>
      <c r="D145" s="2"/>
      <c r="E145" s="4"/>
      <c r="F145" s="46" t="s">
        <v>162</v>
      </c>
      <c r="G145" s="4">
        <v>2305277537</v>
      </c>
      <c r="H145" s="4">
        <v>6881036413</v>
      </c>
      <c r="I145" s="4"/>
      <c r="J145" s="47" t="s">
        <v>167</v>
      </c>
      <c r="K145" s="48"/>
      <c r="L145" s="48"/>
      <c r="M145" s="48"/>
      <c r="BO145" s="60"/>
      <c r="CZ145" s="48"/>
      <c r="DA145" s="48"/>
      <c r="DB145" s="48"/>
      <c r="DC145" s="50"/>
      <c r="DD145" s="50">
        <f t="shared" si="163"/>
        <v>0</v>
      </c>
      <c r="DE145" s="50">
        <f t="shared" ref="DE145:DF145" si="287">COUNTA(CX145,CR145,CO145,CL145,CI145,CC145,CF145,BZ145,BW145,BT145,BQ145,BN145,BK145,BH145,BE145,BB145,AY145,AV145,AS145,AP145,AM145,AJ145,AG145,AD145,AA145,X145,U145,R145,O145,L145,CU145)</f>
        <v>0</v>
      </c>
      <c r="DF145" s="50">
        <f t="shared" si="287"/>
        <v>0</v>
      </c>
      <c r="DH145" s="52">
        <f t="shared" ref="DH145:DJ145" si="288">MAX($CN$2:$CY$2)-DD145</f>
        <v>31</v>
      </c>
      <c r="DI145" s="52">
        <f t="shared" si="288"/>
        <v>31</v>
      </c>
      <c r="DJ145" s="52">
        <f t="shared" si="288"/>
        <v>31</v>
      </c>
    </row>
    <row r="146" spans="1:114" ht="12.5" hidden="1">
      <c r="A146" s="4">
        <v>143</v>
      </c>
      <c r="B146" s="2" t="str">
        <f t="shared" si="93"/>
        <v/>
      </c>
      <c r="C146" s="45" t="s">
        <v>162</v>
      </c>
      <c r="D146" s="2"/>
      <c r="E146" s="4"/>
      <c r="F146" s="46" t="s">
        <v>162</v>
      </c>
      <c r="G146" s="4">
        <v>2305264699</v>
      </c>
      <c r="H146" s="4">
        <v>6821289139</v>
      </c>
      <c r="I146" s="4"/>
      <c r="J146" s="47" t="s">
        <v>168</v>
      </c>
      <c r="K146" s="48"/>
      <c r="L146" s="48"/>
      <c r="M146" s="48"/>
      <c r="AG146" s="49"/>
      <c r="BO146" s="60"/>
      <c r="CZ146" s="48"/>
      <c r="DA146" s="48"/>
      <c r="DB146" s="48"/>
      <c r="DC146" s="50"/>
      <c r="DD146" s="50">
        <f t="shared" si="163"/>
        <v>0</v>
      </c>
      <c r="DE146" s="50">
        <f t="shared" ref="DE146:DF146" si="289">COUNTA(CX146,CR146,CO146,CL146,CI146,CC146,CF146,BZ146,BW146,BT146,BQ146,BN146,BK146,BH146,BE146,BB146,AY146,AV146,AS146,AP146,AM146,AJ146,AG146,AD146,AA146,X146,U146,R146,O146,L146,CU146)</f>
        <v>0</v>
      </c>
      <c r="DF146" s="50">
        <f t="shared" si="289"/>
        <v>0</v>
      </c>
      <c r="DH146" s="52">
        <f t="shared" ref="DH146:DJ146" si="290">MAX($CN$2:$CY$2)-DD146</f>
        <v>31</v>
      </c>
      <c r="DI146" s="52">
        <f t="shared" si="290"/>
        <v>31</v>
      </c>
      <c r="DJ146" s="52">
        <f t="shared" si="290"/>
        <v>31</v>
      </c>
    </row>
    <row r="147" spans="1:114" ht="12.5" hidden="1">
      <c r="A147" s="4">
        <v>144</v>
      </c>
      <c r="B147" s="2" t="str">
        <f t="shared" si="93"/>
        <v/>
      </c>
      <c r="C147" s="45" t="s">
        <v>162</v>
      </c>
      <c r="D147" s="2"/>
      <c r="E147" s="4"/>
      <c r="F147" s="46" t="s">
        <v>162</v>
      </c>
      <c r="G147" s="4">
        <v>2305275580</v>
      </c>
      <c r="H147" s="4">
        <v>6881036414</v>
      </c>
      <c r="I147" s="4"/>
      <c r="J147" s="47" t="s">
        <v>169</v>
      </c>
      <c r="K147" s="48"/>
      <c r="L147" s="48"/>
      <c r="M147" s="48"/>
      <c r="BO147" s="60"/>
      <c r="CZ147" s="48"/>
      <c r="DA147" s="48"/>
      <c r="DB147" s="48"/>
      <c r="DC147" s="50"/>
      <c r="DD147" s="50">
        <f t="shared" si="163"/>
        <v>0</v>
      </c>
      <c r="DE147" s="50">
        <f t="shared" ref="DE147:DF147" si="291">COUNTA(CX147,CR147,CO147,CL147,CI147,CC147,CF147,BZ147,BW147,BT147,BQ147,BN147,BK147,BH147,BE147,BB147,AY147,AV147,AS147,AP147,AM147,AJ147,AG147,AD147,AA147,X147,U147,R147,O147,L147,CU147)</f>
        <v>0</v>
      </c>
      <c r="DF147" s="50">
        <f t="shared" si="291"/>
        <v>0</v>
      </c>
      <c r="DH147" s="52">
        <f t="shared" ref="DH147:DJ147" si="292">MAX($CN$2:$CY$2)-DD147</f>
        <v>31</v>
      </c>
      <c r="DI147" s="52">
        <f t="shared" si="292"/>
        <v>31</v>
      </c>
      <c r="DJ147" s="52">
        <f t="shared" si="292"/>
        <v>31</v>
      </c>
    </row>
    <row r="148" spans="1:114" ht="12.5" hidden="1">
      <c r="A148" s="4">
        <v>145</v>
      </c>
      <c r="B148" s="2" t="str">
        <f t="shared" si="93"/>
        <v/>
      </c>
      <c r="C148" s="45" t="s">
        <v>162</v>
      </c>
      <c r="D148" s="2"/>
      <c r="E148" s="4"/>
      <c r="F148" s="46" t="s">
        <v>162</v>
      </c>
      <c r="G148" s="4">
        <v>2305266545</v>
      </c>
      <c r="H148" s="4">
        <v>6881036415</v>
      </c>
      <c r="I148" s="4"/>
      <c r="J148" s="47" t="s">
        <v>170</v>
      </c>
      <c r="K148" s="48"/>
      <c r="L148" s="48"/>
      <c r="M148" s="48"/>
      <c r="AG148" s="49"/>
      <c r="BO148" s="60"/>
      <c r="CZ148" s="48"/>
      <c r="DA148" s="48"/>
      <c r="DB148" s="48"/>
      <c r="DC148" s="50"/>
      <c r="DD148" s="50">
        <f t="shared" si="163"/>
        <v>0</v>
      </c>
      <c r="DE148" s="50">
        <f t="shared" ref="DE148:DF148" si="293">COUNTA(CX148,CR148,CO148,CL148,CI148,CC148,CF148,BZ148,BW148,BT148,BQ148,BN148,BK148,BH148,BE148,BB148,AY148,AV148,AS148,AP148,AM148,AJ148,AG148,AD148,AA148,X148,U148,R148,O148,L148,CU148)</f>
        <v>0</v>
      </c>
      <c r="DF148" s="50">
        <f t="shared" si="293"/>
        <v>0</v>
      </c>
      <c r="DH148" s="52">
        <f t="shared" ref="DH148:DJ148" si="294">MAX($CN$2:$CY$2)-DD148</f>
        <v>31</v>
      </c>
      <c r="DI148" s="52">
        <f t="shared" si="294"/>
        <v>31</v>
      </c>
      <c r="DJ148" s="52">
        <f t="shared" si="294"/>
        <v>31</v>
      </c>
    </row>
    <row r="149" spans="1:114" ht="12.5" hidden="1">
      <c r="A149" s="4">
        <v>146</v>
      </c>
      <c r="B149" s="2" t="str">
        <f t="shared" si="93"/>
        <v/>
      </c>
      <c r="C149" s="45" t="s">
        <v>162</v>
      </c>
      <c r="D149" s="2"/>
      <c r="E149" s="4"/>
      <c r="F149" s="46" t="s">
        <v>162</v>
      </c>
      <c r="G149" s="4">
        <v>2305274166</v>
      </c>
      <c r="H149" s="4">
        <v>6802248562</v>
      </c>
      <c r="I149" s="4"/>
      <c r="J149" s="47" t="s">
        <v>171</v>
      </c>
      <c r="K149" s="48"/>
      <c r="L149" s="48"/>
      <c r="M149" s="48"/>
      <c r="BO149" s="60"/>
      <c r="CZ149" s="48"/>
      <c r="DA149" s="48"/>
      <c r="DB149" s="48"/>
      <c r="DC149" s="50"/>
      <c r="DD149" s="50">
        <f t="shared" si="163"/>
        <v>0</v>
      </c>
      <c r="DE149" s="50">
        <f t="shared" ref="DE149:DF149" si="295">COUNTA(CX149,CR149,CO149,CL149,CI149,CC149,CF149,BZ149,BW149,BT149,BQ149,BN149,BK149,BH149,BE149,BB149,AY149,AV149,AS149,AP149,AM149,AJ149,AG149,AD149,AA149,X149,U149,R149,O149,L149,CU149)</f>
        <v>0</v>
      </c>
      <c r="DF149" s="50">
        <f t="shared" si="295"/>
        <v>0</v>
      </c>
      <c r="DH149" s="52">
        <f t="shared" ref="DH149:DJ149" si="296">MAX($CN$2:$CY$2)-DD149</f>
        <v>31</v>
      </c>
      <c r="DI149" s="52">
        <f t="shared" si="296"/>
        <v>31</v>
      </c>
      <c r="DJ149" s="52">
        <f t="shared" si="296"/>
        <v>31</v>
      </c>
    </row>
    <row r="150" spans="1:114" ht="12.5" hidden="1">
      <c r="A150" s="4">
        <v>147</v>
      </c>
      <c r="B150" s="2" t="str">
        <f t="shared" si="93"/>
        <v/>
      </c>
      <c r="C150" s="45" t="s">
        <v>162</v>
      </c>
      <c r="D150" s="2"/>
      <c r="E150" s="4"/>
      <c r="F150" s="46" t="s">
        <v>162</v>
      </c>
      <c r="G150" s="4">
        <v>2305272631</v>
      </c>
      <c r="H150" s="4">
        <v>6881036416</v>
      </c>
      <c r="I150" s="4"/>
      <c r="J150" s="47" t="s">
        <v>172</v>
      </c>
      <c r="K150" s="59" t="s">
        <v>66</v>
      </c>
      <c r="L150" s="59" t="s">
        <v>66</v>
      </c>
      <c r="M150" s="48"/>
      <c r="AG150" s="49"/>
      <c r="BO150" s="60"/>
      <c r="CZ150" s="59"/>
      <c r="DA150" s="59"/>
      <c r="DB150" s="48"/>
      <c r="DC150" s="50"/>
      <c r="DD150" s="50">
        <f t="shared" si="163"/>
        <v>1</v>
      </c>
      <c r="DE150" s="50">
        <f t="shared" ref="DE150:DF150" si="297">COUNTA(CX150,CR150,CO150,CL150,CI150,CC150,CF150,BZ150,BW150,BT150,BQ150,BN150,BK150,BH150,BE150,BB150,AY150,AV150,AS150,AP150,AM150,AJ150,AG150,AD150,AA150,X150,U150,R150,O150,L150,CU150)</f>
        <v>1</v>
      </c>
      <c r="DF150" s="50">
        <f t="shared" si="297"/>
        <v>0</v>
      </c>
      <c r="DH150" s="52">
        <f t="shared" ref="DH150:DJ150" si="298">MAX($CN$2:$CY$2)-DD150</f>
        <v>30</v>
      </c>
      <c r="DI150" s="52">
        <f t="shared" si="298"/>
        <v>30</v>
      </c>
      <c r="DJ150" s="52">
        <f t="shared" si="298"/>
        <v>31</v>
      </c>
    </row>
    <row r="151" spans="1:114" ht="12.5" hidden="1">
      <c r="A151" s="4">
        <v>148</v>
      </c>
      <c r="B151" s="2" t="str">
        <f t="shared" si="93"/>
        <v/>
      </c>
      <c r="C151" s="45" t="s">
        <v>162</v>
      </c>
      <c r="D151" s="2"/>
      <c r="E151" s="4"/>
      <c r="F151" s="46" t="s">
        <v>162</v>
      </c>
      <c r="G151" s="4">
        <v>2305268909</v>
      </c>
      <c r="H151" s="4">
        <v>6881036417</v>
      </c>
      <c r="I151" s="4"/>
      <c r="J151" s="47" t="s">
        <v>173</v>
      </c>
      <c r="K151" s="48"/>
      <c r="L151" s="48"/>
      <c r="M151" s="48"/>
      <c r="AG151" s="49"/>
      <c r="BO151" s="60"/>
      <c r="CZ151" s="48"/>
      <c r="DA151" s="48"/>
      <c r="DB151" s="48"/>
      <c r="DC151" s="50"/>
      <c r="DD151" s="50">
        <f t="shared" si="163"/>
        <v>0</v>
      </c>
      <c r="DE151" s="50">
        <f t="shared" ref="DE151:DF151" si="299">COUNTA(CX151,CR151,CO151,CL151,CI151,CC151,CF151,BZ151,BW151,BT151,BQ151,BN151,BK151,BH151,BE151,BB151,AY151,AV151,AS151,AP151,AM151,AJ151,AG151,AD151,AA151,X151,U151,R151,O151,L151,CU151)</f>
        <v>0</v>
      </c>
      <c r="DF151" s="50">
        <f t="shared" si="299"/>
        <v>0</v>
      </c>
      <c r="DH151" s="52">
        <f t="shared" ref="DH151:DJ151" si="300">MAX($CN$2:$CY$2)-DD151</f>
        <v>31</v>
      </c>
      <c r="DI151" s="52">
        <f t="shared" si="300"/>
        <v>31</v>
      </c>
      <c r="DJ151" s="52">
        <f t="shared" si="300"/>
        <v>31</v>
      </c>
    </row>
    <row r="152" spans="1:114" ht="12.5" hidden="1">
      <c r="A152" s="4">
        <v>149</v>
      </c>
      <c r="B152" s="2" t="str">
        <f t="shared" si="93"/>
        <v/>
      </c>
      <c r="C152" s="45" t="s">
        <v>162</v>
      </c>
      <c r="D152" s="2"/>
      <c r="E152" s="4"/>
      <c r="F152" s="46" t="s">
        <v>162</v>
      </c>
      <c r="G152" s="4">
        <v>2305265659</v>
      </c>
      <c r="H152" s="4">
        <v>6881036418</v>
      </c>
      <c r="I152" s="4"/>
      <c r="J152" s="47" t="s">
        <v>174</v>
      </c>
      <c r="K152" s="48"/>
      <c r="L152" s="48"/>
      <c r="M152" s="48"/>
      <c r="BO152" s="60"/>
      <c r="CZ152" s="48"/>
      <c r="DA152" s="48"/>
      <c r="DB152" s="48"/>
      <c r="DC152" s="50"/>
      <c r="DD152" s="50">
        <f t="shared" si="163"/>
        <v>0</v>
      </c>
      <c r="DE152" s="50">
        <f t="shared" ref="DE152:DF152" si="301">COUNTA(CX152,CR152,CO152,CL152,CI152,CC152,CF152,BZ152,BW152,BT152,BQ152,BN152,BK152,BH152,BE152,BB152,AY152,AV152,AS152,AP152,AM152,AJ152,AG152,AD152,AA152,X152,U152,R152,O152,L152,CU152)</f>
        <v>0</v>
      </c>
      <c r="DF152" s="50">
        <f t="shared" si="301"/>
        <v>0</v>
      </c>
      <c r="DH152" s="52">
        <f t="shared" ref="DH152:DJ152" si="302">MAX($CN$2:$CY$2)-DD152</f>
        <v>31</v>
      </c>
      <c r="DI152" s="52">
        <f t="shared" si="302"/>
        <v>31</v>
      </c>
      <c r="DJ152" s="52">
        <f t="shared" si="302"/>
        <v>31</v>
      </c>
    </row>
    <row r="153" spans="1:114" ht="12.5" hidden="1">
      <c r="A153" s="4">
        <v>150</v>
      </c>
      <c r="B153" s="2" t="str">
        <f t="shared" si="93"/>
        <v/>
      </c>
      <c r="C153" s="45" t="s">
        <v>162</v>
      </c>
      <c r="D153" s="2"/>
      <c r="E153" s="4"/>
      <c r="F153" s="46" t="s">
        <v>162</v>
      </c>
      <c r="G153" s="4">
        <v>2305276161</v>
      </c>
      <c r="H153" s="4">
        <v>6881036419</v>
      </c>
      <c r="I153" s="4"/>
      <c r="J153" s="47" t="s">
        <v>175</v>
      </c>
      <c r="K153" s="48"/>
      <c r="L153" s="48"/>
      <c r="M153" s="48"/>
      <c r="AG153" s="49"/>
      <c r="BO153" s="60"/>
      <c r="CZ153" s="48"/>
      <c r="DA153" s="48"/>
      <c r="DB153" s="48"/>
      <c r="DC153" s="50"/>
      <c r="DD153" s="50">
        <f t="shared" si="163"/>
        <v>0</v>
      </c>
      <c r="DE153" s="50">
        <f t="shared" ref="DE153:DF153" si="303">COUNTA(CX153,CR153,CO153,CL153,CI153,CC153,CF153,BZ153,BW153,BT153,BQ153,BN153,BK153,BH153,BE153,BB153,AY153,AV153,AS153,AP153,AM153,AJ153,AG153,AD153,AA153,X153,U153,R153,O153,L153,CU153)</f>
        <v>0</v>
      </c>
      <c r="DF153" s="50">
        <f t="shared" si="303"/>
        <v>0</v>
      </c>
      <c r="DH153" s="52">
        <f t="shared" ref="DH153:DJ153" si="304">MAX($CN$2:$CY$2)-DD153</f>
        <v>31</v>
      </c>
      <c r="DI153" s="52">
        <f t="shared" si="304"/>
        <v>31</v>
      </c>
      <c r="DJ153" s="52">
        <f t="shared" si="304"/>
        <v>31</v>
      </c>
    </row>
    <row r="154" spans="1:114" ht="12.5" hidden="1">
      <c r="A154" s="4">
        <v>151</v>
      </c>
      <c r="B154" s="2" t="str">
        <f t="shared" si="93"/>
        <v/>
      </c>
      <c r="C154" s="45" t="s">
        <v>162</v>
      </c>
      <c r="D154" s="2"/>
      <c r="E154" s="4"/>
      <c r="F154" s="46" t="s">
        <v>162</v>
      </c>
      <c r="G154" s="4">
        <v>2305274904</v>
      </c>
      <c r="H154" s="4">
        <v>6802566434</v>
      </c>
      <c r="I154" s="4"/>
      <c r="J154" s="47" t="s">
        <v>176</v>
      </c>
      <c r="K154" s="48"/>
      <c r="L154" s="48"/>
      <c r="M154" s="48"/>
      <c r="BO154" s="60"/>
      <c r="CZ154" s="48"/>
      <c r="DA154" s="48"/>
      <c r="DB154" s="48"/>
      <c r="DC154" s="50"/>
      <c r="DD154" s="50">
        <f t="shared" si="163"/>
        <v>0</v>
      </c>
      <c r="DE154" s="50">
        <f t="shared" ref="DE154:DF154" si="305">COUNTA(CX154,CR154,CO154,CL154,CI154,CC154,CF154,BZ154,BW154,BT154,BQ154,BN154,BK154,BH154,BE154,BB154,AY154,AV154,AS154,AP154,AM154,AJ154,AG154,AD154,AA154,X154,U154,R154,O154,L154,CU154)</f>
        <v>0</v>
      </c>
      <c r="DF154" s="50">
        <f t="shared" si="305"/>
        <v>0</v>
      </c>
      <c r="DH154" s="52">
        <f t="shared" ref="DH154:DJ154" si="306">MAX($CN$2:$CY$2)-DD154</f>
        <v>31</v>
      </c>
      <c r="DI154" s="52">
        <f t="shared" si="306"/>
        <v>31</v>
      </c>
      <c r="DJ154" s="52">
        <f t="shared" si="306"/>
        <v>31</v>
      </c>
    </row>
    <row r="155" spans="1:114" ht="12.5" hidden="1">
      <c r="A155" s="4">
        <v>152</v>
      </c>
      <c r="B155" s="2" t="str">
        <f t="shared" si="93"/>
        <v/>
      </c>
      <c r="C155" s="45" t="s">
        <v>162</v>
      </c>
      <c r="D155" s="2"/>
      <c r="E155" s="4"/>
      <c r="F155" s="46" t="s">
        <v>162</v>
      </c>
      <c r="G155" s="4">
        <v>2305278559</v>
      </c>
      <c r="H155" s="4">
        <v>6881036421</v>
      </c>
      <c r="I155" s="4"/>
      <c r="J155" s="47" t="s">
        <v>177</v>
      </c>
      <c r="K155" s="48"/>
      <c r="L155" s="48"/>
      <c r="M155" s="48"/>
      <c r="AG155" s="49"/>
      <c r="BO155" s="60"/>
      <c r="CZ155" s="48"/>
      <c r="DA155" s="48"/>
      <c r="DB155" s="48"/>
      <c r="DC155" s="50"/>
      <c r="DD155" s="50">
        <f t="shared" si="163"/>
        <v>0</v>
      </c>
      <c r="DE155" s="50">
        <f t="shared" ref="DE155:DF155" si="307">COUNTA(CX155,CR155,CO155,CL155,CI155,CC155,CF155,BZ155,BW155,BT155,BQ155,BN155,BK155,BH155,BE155,BB155,AY155,AV155,AS155,AP155,AM155,AJ155,AG155,AD155,AA155,X155,U155,R155,O155,L155,CU155)</f>
        <v>0</v>
      </c>
      <c r="DF155" s="50">
        <f t="shared" si="307"/>
        <v>0</v>
      </c>
      <c r="DH155" s="52">
        <f t="shared" ref="DH155:DJ155" si="308">MAX($CN$2:$CY$2)-DD155</f>
        <v>31</v>
      </c>
      <c r="DI155" s="52">
        <f t="shared" si="308"/>
        <v>31</v>
      </c>
      <c r="DJ155" s="52">
        <f t="shared" si="308"/>
        <v>31</v>
      </c>
    </row>
    <row r="156" spans="1:114" ht="12.5" hidden="1">
      <c r="A156" s="4">
        <v>153</v>
      </c>
      <c r="B156" s="2" t="str">
        <f t="shared" si="93"/>
        <v/>
      </c>
      <c r="C156" s="45" t="s">
        <v>162</v>
      </c>
      <c r="D156" s="2"/>
      <c r="E156" s="4"/>
      <c r="F156" s="46" t="s">
        <v>162</v>
      </c>
      <c r="G156" s="4">
        <v>2305277063</v>
      </c>
      <c r="H156" s="4">
        <v>6881036422</v>
      </c>
      <c r="I156" s="4"/>
      <c r="J156" s="47" t="s">
        <v>178</v>
      </c>
      <c r="K156" s="48"/>
      <c r="L156" s="48"/>
      <c r="M156" s="48"/>
      <c r="BO156" s="60"/>
      <c r="CZ156" s="48"/>
      <c r="DA156" s="48"/>
      <c r="DB156" s="48"/>
      <c r="DC156" s="50"/>
      <c r="DD156" s="50">
        <f t="shared" si="163"/>
        <v>0</v>
      </c>
      <c r="DE156" s="50">
        <f t="shared" ref="DE156:DF156" si="309">COUNTA(CX156,CR156,CO156,CL156,CI156,CC156,CF156,BZ156,BW156,BT156,BQ156,BN156,BK156,BH156,BE156,BB156,AY156,AV156,AS156,AP156,AM156,AJ156,AG156,AD156,AA156,X156,U156,R156,O156,L156,CU156)</f>
        <v>0</v>
      </c>
      <c r="DF156" s="50">
        <f t="shared" si="309"/>
        <v>0</v>
      </c>
      <c r="DH156" s="52">
        <f t="shared" ref="DH156:DJ156" si="310">MAX($CN$2:$CY$2)-DD156</f>
        <v>31</v>
      </c>
      <c r="DI156" s="52">
        <f t="shared" si="310"/>
        <v>31</v>
      </c>
      <c r="DJ156" s="52">
        <f t="shared" si="310"/>
        <v>31</v>
      </c>
    </row>
    <row r="157" spans="1:114" ht="12.5" hidden="1">
      <c r="A157" s="4">
        <v>154</v>
      </c>
      <c r="B157" s="2" t="str">
        <f t="shared" si="93"/>
        <v/>
      </c>
      <c r="C157" s="45" t="s">
        <v>162</v>
      </c>
      <c r="D157" s="2"/>
      <c r="E157" s="4"/>
      <c r="F157" s="46" t="s">
        <v>162</v>
      </c>
      <c r="G157" s="4">
        <v>2305268131</v>
      </c>
      <c r="H157" s="4">
        <v>6881036423</v>
      </c>
      <c r="I157" s="4"/>
      <c r="J157" s="47" t="s">
        <v>179</v>
      </c>
      <c r="K157" s="48"/>
      <c r="L157" s="48"/>
      <c r="M157" s="48"/>
      <c r="BO157" s="60"/>
      <c r="CZ157" s="48"/>
      <c r="DA157" s="48"/>
      <c r="DB157" s="48"/>
      <c r="DC157" s="50"/>
      <c r="DD157" s="50">
        <f t="shared" si="163"/>
        <v>0</v>
      </c>
      <c r="DE157" s="50">
        <f t="shared" ref="DE157:DF157" si="311">COUNTA(CX157,CR157,CO157,CL157,CI157,CC157,CF157,BZ157,BW157,BT157,BQ157,BN157,BK157,BH157,BE157,BB157,AY157,AV157,AS157,AP157,AM157,AJ157,AG157,AD157,AA157,X157,U157,R157,O157,L157,CU157)</f>
        <v>0</v>
      </c>
      <c r="DF157" s="50">
        <f t="shared" si="311"/>
        <v>0</v>
      </c>
      <c r="DH157" s="52">
        <f t="shared" ref="DH157:DJ157" si="312">MAX($CN$2:$CY$2)-DD157</f>
        <v>31</v>
      </c>
      <c r="DI157" s="52">
        <f t="shared" si="312"/>
        <v>31</v>
      </c>
      <c r="DJ157" s="52">
        <f t="shared" si="312"/>
        <v>31</v>
      </c>
    </row>
    <row r="158" spans="1:114" ht="12.5" hidden="1">
      <c r="A158" s="4">
        <v>155</v>
      </c>
      <c r="B158" s="2" t="str">
        <f t="shared" si="93"/>
        <v/>
      </c>
      <c r="C158" s="45" t="s">
        <v>162</v>
      </c>
      <c r="D158" s="2"/>
      <c r="E158" s="4"/>
      <c r="F158" s="46" t="s">
        <v>162</v>
      </c>
      <c r="G158" s="4">
        <v>2305269889</v>
      </c>
      <c r="H158" s="4">
        <v>6881036424</v>
      </c>
      <c r="I158" s="4"/>
      <c r="J158" s="47" t="s">
        <v>180</v>
      </c>
      <c r="K158" s="48"/>
      <c r="L158" s="48"/>
      <c r="M158" s="48"/>
      <c r="BO158" s="60"/>
      <c r="CZ158" s="48"/>
      <c r="DA158" s="48"/>
      <c r="DB158" s="48"/>
      <c r="DC158" s="50"/>
      <c r="DD158" s="50">
        <f t="shared" si="163"/>
        <v>0</v>
      </c>
      <c r="DE158" s="50">
        <f t="shared" ref="DE158:DF158" si="313">COUNTA(CX158,CR158,CO158,CL158,CI158,CC158,CF158,BZ158,BW158,BT158,BQ158,BN158,BK158,BH158,BE158,BB158,AY158,AV158,AS158,AP158,AM158,AJ158,AG158,AD158,AA158,X158,U158,R158,O158,L158,CU158)</f>
        <v>0</v>
      </c>
      <c r="DF158" s="50">
        <f t="shared" si="313"/>
        <v>0</v>
      </c>
      <c r="DH158" s="52">
        <f t="shared" ref="DH158:DJ158" si="314">MAX($CN$2:$CY$2)-DD158</f>
        <v>31</v>
      </c>
      <c r="DI158" s="52">
        <f t="shared" si="314"/>
        <v>31</v>
      </c>
      <c r="DJ158" s="52">
        <f t="shared" si="314"/>
        <v>31</v>
      </c>
    </row>
    <row r="159" spans="1:114" ht="12.5" hidden="1">
      <c r="A159" s="4">
        <v>156</v>
      </c>
      <c r="B159" s="2" t="str">
        <f t="shared" si="93"/>
        <v/>
      </c>
      <c r="C159" s="45" t="s">
        <v>162</v>
      </c>
      <c r="D159" s="2"/>
      <c r="E159" s="4"/>
      <c r="F159" s="46" t="s">
        <v>162</v>
      </c>
      <c r="G159" s="4">
        <v>2305267084</v>
      </c>
      <c r="H159" s="4">
        <v>6881036425</v>
      </c>
      <c r="I159" s="4"/>
      <c r="J159" s="47" t="s">
        <v>181</v>
      </c>
      <c r="K159" s="48"/>
      <c r="L159" s="48"/>
      <c r="M159" s="48"/>
      <c r="BO159" s="60"/>
      <c r="CZ159" s="48"/>
      <c r="DA159" s="48"/>
      <c r="DB159" s="48"/>
      <c r="DC159" s="50"/>
      <c r="DD159" s="50">
        <f t="shared" si="163"/>
        <v>0</v>
      </c>
      <c r="DE159" s="50">
        <f t="shared" ref="DE159:DF159" si="315">COUNTA(CX159,CR159,CO159,CL159,CI159,CC159,CF159,BZ159,BW159,BT159,BQ159,BN159,BK159,BH159,BE159,BB159,AY159,AV159,AS159,AP159,AM159,AJ159,AG159,AD159,AA159,X159,U159,R159,O159,L159,CU159)</f>
        <v>0</v>
      </c>
      <c r="DF159" s="50">
        <f t="shared" si="315"/>
        <v>0</v>
      </c>
      <c r="DH159" s="52">
        <f t="shared" ref="DH159:DJ159" si="316">MAX($CN$2:$CY$2)-DD159</f>
        <v>31</v>
      </c>
      <c r="DI159" s="52">
        <f t="shared" si="316"/>
        <v>31</v>
      </c>
      <c r="DJ159" s="52">
        <f t="shared" si="316"/>
        <v>31</v>
      </c>
    </row>
    <row r="160" spans="1:114" ht="12.5" hidden="1">
      <c r="A160" s="4">
        <v>157</v>
      </c>
      <c r="B160" s="2" t="str">
        <f t="shared" si="93"/>
        <v/>
      </c>
      <c r="C160" s="45" t="s">
        <v>162</v>
      </c>
      <c r="D160" s="2"/>
      <c r="E160" s="4"/>
      <c r="F160" s="46" t="s">
        <v>162</v>
      </c>
      <c r="G160" s="4">
        <v>2305278493</v>
      </c>
      <c r="H160" s="4">
        <v>6881036426</v>
      </c>
      <c r="I160" s="4"/>
      <c r="J160" s="47" t="s">
        <v>182</v>
      </c>
      <c r="K160" s="59" t="s">
        <v>66</v>
      </c>
      <c r="L160" s="59" t="s">
        <v>66</v>
      </c>
      <c r="M160" s="48"/>
      <c r="BO160" s="60"/>
      <c r="CZ160" s="59"/>
      <c r="DA160" s="59"/>
      <c r="DB160" s="48"/>
      <c r="DC160" s="50"/>
      <c r="DD160" s="50">
        <f t="shared" si="163"/>
        <v>1</v>
      </c>
      <c r="DE160" s="50">
        <f t="shared" ref="DE160:DF160" si="317">COUNTA(CX160,CR160,CO160,CL160,CI160,CC160,CF160,BZ160,BW160,BT160,BQ160,BN160,BK160,BH160,BE160,BB160,AY160,AV160,AS160,AP160,AM160,AJ160,AG160,AD160,AA160,X160,U160,R160,O160,L160,CU160)</f>
        <v>1</v>
      </c>
      <c r="DF160" s="50">
        <f t="shared" si="317"/>
        <v>0</v>
      </c>
      <c r="DH160" s="52">
        <f t="shared" ref="DH160:DJ160" si="318">MAX($CN$2:$CY$2)-DD160</f>
        <v>30</v>
      </c>
      <c r="DI160" s="52">
        <f t="shared" si="318"/>
        <v>30</v>
      </c>
      <c r="DJ160" s="52">
        <f t="shared" si="318"/>
        <v>31</v>
      </c>
    </row>
    <row r="161" spans="1:114" ht="13" hidden="1">
      <c r="A161" s="4">
        <v>158</v>
      </c>
      <c r="B161" s="2" t="str">
        <f t="shared" si="93"/>
        <v/>
      </c>
      <c r="C161" s="45" t="s">
        <v>162</v>
      </c>
      <c r="D161" s="2"/>
      <c r="E161" s="4"/>
      <c r="F161" s="46" t="s">
        <v>162</v>
      </c>
      <c r="G161" s="4">
        <v>2305267606</v>
      </c>
      <c r="H161" s="4">
        <v>6881036427</v>
      </c>
      <c r="I161" s="4"/>
      <c r="J161" s="47" t="s">
        <v>183</v>
      </c>
      <c r="K161" s="48"/>
      <c r="L161" s="48"/>
      <c r="M161" s="48"/>
      <c r="BG161" s="61"/>
      <c r="BO161" s="60"/>
      <c r="CZ161" s="48"/>
      <c r="DA161" s="48"/>
      <c r="DB161" s="48"/>
      <c r="DC161" s="50"/>
      <c r="DD161" s="50">
        <f t="shared" si="163"/>
        <v>0</v>
      </c>
      <c r="DE161" s="50">
        <f t="shared" ref="DE161:DF161" si="319">COUNTA(CX161,CR161,CO161,CL161,CI161,CC161,CF161,BZ161,BW161,BT161,BQ161,BN161,BK161,BH161,BE161,BB161,AY161,AV161,AS161,AP161,AM161,AJ161,AG161,AD161,AA161,X161,U161,R161,O161,L161,CU161)</f>
        <v>0</v>
      </c>
      <c r="DF161" s="50">
        <f t="shared" si="319"/>
        <v>0</v>
      </c>
      <c r="DH161" s="52">
        <f t="shared" ref="DH161:DJ161" si="320">MAX($CN$2:$CY$2)-DD161</f>
        <v>31</v>
      </c>
      <c r="DI161" s="52">
        <f t="shared" si="320"/>
        <v>31</v>
      </c>
      <c r="DJ161" s="52">
        <f t="shared" si="320"/>
        <v>31</v>
      </c>
    </row>
    <row r="162" spans="1:114" ht="15.75" hidden="1" customHeight="1">
      <c r="A162" s="4">
        <v>159</v>
      </c>
      <c r="B162" s="2" t="str">
        <f t="shared" si="93"/>
        <v/>
      </c>
      <c r="C162" s="45" t="s">
        <v>162</v>
      </c>
      <c r="D162" s="2"/>
      <c r="E162" s="4"/>
      <c r="F162" s="46" t="s">
        <v>162</v>
      </c>
      <c r="G162" s="4">
        <v>2305278581</v>
      </c>
      <c r="H162" s="4">
        <v>6881036428</v>
      </c>
      <c r="I162" s="4"/>
      <c r="J162" s="47" t="s">
        <v>184</v>
      </c>
      <c r="K162" s="48"/>
      <c r="L162" s="48"/>
      <c r="M162" s="48"/>
      <c r="BO162" s="60"/>
      <c r="CZ162" s="48"/>
      <c r="DA162" s="48"/>
      <c r="DB162" s="48"/>
      <c r="DC162" s="50"/>
      <c r="DD162" s="50">
        <f t="shared" si="163"/>
        <v>0</v>
      </c>
      <c r="DE162" s="50">
        <f t="shared" ref="DE162:DF162" si="321">COUNTA(CX162,CR162,CO162,CL162,CI162,CC162,CF162,BZ162,BW162,BT162,BQ162,BN162,BK162,BH162,BE162,BB162,AY162,AV162,AS162,AP162,AM162,AJ162,AG162,AD162,AA162,X162,U162,R162,O162,L162,CU162)</f>
        <v>0</v>
      </c>
      <c r="DF162" s="50">
        <f t="shared" si="321"/>
        <v>0</v>
      </c>
      <c r="DH162" s="52">
        <f t="shared" ref="DH162:DJ162" si="322">MAX($CN$2:$CY$2)-DD162</f>
        <v>31</v>
      </c>
      <c r="DI162" s="52">
        <f t="shared" si="322"/>
        <v>31</v>
      </c>
      <c r="DJ162" s="52">
        <f t="shared" si="322"/>
        <v>31</v>
      </c>
    </row>
    <row r="163" spans="1:114" ht="15.75" hidden="1" customHeight="1">
      <c r="A163" s="4">
        <v>160</v>
      </c>
      <c r="B163" s="2" t="str">
        <f t="shared" si="93"/>
        <v/>
      </c>
      <c r="C163" s="45" t="s">
        <v>185</v>
      </c>
      <c r="D163" s="2"/>
      <c r="E163" s="4"/>
      <c r="F163" s="46" t="s">
        <v>185</v>
      </c>
      <c r="G163" s="4">
        <v>2203068147</v>
      </c>
      <c r="H163" s="4">
        <v>6871106188</v>
      </c>
      <c r="I163" s="4"/>
      <c r="J163" s="47" t="s">
        <v>186</v>
      </c>
      <c r="K163" s="8"/>
      <c r="L163" s="8"/>
      <c r="M163" s="8"/>
      <c r="BK163" s="60"/>
      <c r="BL163" s="60"/>
      <c r="BM163" s="60"/>
      <c r="BN163" s="60"/>
      <c r="BO163" s="60"/>
      <c r="CC163" s="60"/>
      <c r="CD163" s="60"/>
      <c r="CE163" s="60"/>
      <c r="CF163" s="60"/>
      <c r="CZ163" s="8"/>
      <c r="DA163" s="8"/>
      <c r="DB163" s="8"/>
      <c r="DC163" s="50"/>
      <c r="DD163" s="50">
        <f t="shared" si="163"/>
        <v>0</v>
      </c>
      <c r="DE163" s="50">
        <f>COUNTA(CX163,CR163,CO163,CL163,CI163,CC164,CF163,BZ163,BW163,BT163,BQ163,BN163,BK163,BH163,BE163,BB163,AY163,AV163,AS163,AP163,AM163,AJ163,AG163,AD163,AA163,X163,U163,R163,O163,L163,CU163)</f>
        <v>0</v>
      </c>
      <c r="DF163" s="50">
        <f t="shared" ref="DF163:DF164" si="323">COUNTA(CY163,CS163,CP163,CM163,CJ163,CD163,CG163,CA163,BX163,BU163,BR163,BO163,BL163,BI163,BF163,BC163,AZ163,AW163,AT163,AQ163,AN163,AK163,AH163,AE163,AB163,Y163,V163,S163,P163,M163,CV163)</f>
        <v>0</v>
      </c>
      <c r="DH163" s="52">
        <f t="shared" ref="DH163:DJ163" si="324">MAX($CN$2:$CY$2)-DD163</f>
        <v>31</v>
      </c>
      <c r="DI163" s="52">
        <f t="shared" si="324"/>
        <v>31</v>
      </c>
      <c r="DJ163" s="52">
        <f t="shared" si="324"/>
        <v>31</v>
      </c>
    </row>
    <row r="164" spans="1:114" ht="15.75" hidden="1" customHeight="1">
      <c r="A164" s="4">
        <v>161</v>
      </c>
      <c r="B164" s="2" t="str">
        <f t="shared" si="93"/>
        <v/>
      </c>
      <c r="C164" s="45" t="s">
        <v>185</v>
      </c>
      <c r="D164" s="2"/>
      <c r="E164" s="4"/>
      <c r="F164" s="46" t="s">
        <v>185</v>
      </c>
      <c r="G164" s="4">
        <v>2203068141</v>
      </c>
      <c r="H164" s="4">
        <v>6871106183</v>
      </c>
      <c r="I164" s="4"/>
      <c r="J164" s="47" t="s">
        <v>187</v>
      </c>
      <c r="K164" s="8"/>
      <c r="L164" s="8"/>
      <c r="M164" s="8"/>
      <c r="BK164" s="60"/>
      <c r="BL164" s="60"/>
      <c r="BM164" s="60"/>
      <c r="BN164" s="60"/>
      <c r="BO164" s="60"/>
      <c r="CC164" s="60"/>
      <c r="CD164" s="60"/>
      <c r="CE164" s="60"/>
      <c r="CF164" s="60"/>
      <c r="CZ164" s="8"/>
      <c r="DA164" s="8"/>
      <c r="DB164" s="8"/>
      <c r="DC164" s="50"/>
      <c r="DD164" s="50">
        <f t="shared" si="163"/>
        <v>0</v>
      </c>
      <c r="DE164" s="50">
        <f>COUNTA(CX164,CR164,CO164,CL164,CI164,#REF!,CF164,BZ164,BW164,BT164,BQ164,BN164,BK164,BH164,BE164,BB164,AY164,AV164,AS164,AP164,AM164,AJ164,AG164,AD164,AA164,X164,U164,R164,O164,L164,CU164)</f>
        <v>1</v>
      </c>
      <c r="DF164" s="50">
        <f t="shared" si="323"/>
        <v>0</v>
      </c>
      <c r="DH164" s="52">
        <f t="shared" ref="DH164:DJ164" si="325">MAX($CN$2:$CY$2)-DD164</f>
        <v>31</v>
      </c>
      <c r="DI164" s="52">
        <f t="shared" si="325"/>
        <v>30</v>
      </c>
      <c r="DJ164" s="52">
        <f t="shared" si="325"/>
        <v>31</v>
      </c>
    </row>
    <row r="165" spans="1:114" ht="15.75" hidden="1" customHeight="1">
      <c r="A165" s="4">
        <v>162</v>
      </c>
      <c r="B165" s="2" t="str">
        <f t="shared" si="93"/>
        <v/>
      </c>
      <c r="C165" s="45" t="s">
        <v>185</v>
      </c>
      <c r="D165" s="2"/>
      <c r="E165" s="4"/>
      <c r="F165" s="46" t="s">
        <v>185</v>
      </c>
      <c r="G165" s="4">
        <v>2203068156</v>
      </c>
      <c r="H165" s="4">
        <v>6871106196</v>
      </c>
      <c r="I165" s="4"/>
      <c r="J165" s="47" t="s">
        <v>188</v>
      </c>
      <c r="K165" s="62" t="s">
        <v>189</v>
      </c>
      <c r="L165" s="8"/>
      <c r="M165" s="8"/>
      <c r="BK165" s="60"/>
      <c r="BL165" s="60"/>
      <c r="BM165" s="60"/>
      <c r="BN165" s="60"/>
      <c r="BO165" s="60"/>
      <c r="CC165" s="60"/>
      <c r="CD165" s="60"/>
      <c r="CE165" s="60"/>
      <c r="CF165" s="60"/>
      <c r="CV165" s="60"/>
      <c r="CW165" s="60"/>
      <c r="CX165" s="60"/>
      <c r="CY165" s="60"/>
      <c r="CZ165" s="62"/>
      <c r="DA165" s="8"/>
      <c r="DB165" s="8"/>
      <c r="DC165" s="50"/>
      <c r="DD165" s="50">
        <f t="shared" si="163"/>
        <v>1</v>
      </c>
      <c r="DE165" s="50">
        <f t="shared" ref="DE165:DF165" si="326">COUNTA(CX165,CR165,CO165,CL165,CI165,CC165,CF165,BZ165,BW165,BT165,BQ165,BN165,BK165,BH165,BE165,BB165,AY165,AV165,AS165,AP165,AM165,AJ165,AG165,AD165,AA165,X165,U165,R165,O165,L165,CU165)</f>
        <v>0</v>
      </c>
      <c r="DF165" s="50">
        <f t="shared" si="326"/>
        <v>0</v>
      </c>
      <c r="DH165" s="52">
        <f t="shared" ref="DH165:DJ165" si="327">MAX($CN$2:$CY$2)-DD165</f>
        <v>30</v>
      </c>
      <c r="DI165" s="52">
        <f t="shared" si="327"/>
        <v>31</v>
      </c>
      <c r="DJ165" s="52">
        <f t="shared" si="327"/>
        <v>31</v>
      </c>
    </row>
    <row r="166" spans="1:114" ht="15.75" hidden="1" customHeight="1">
      <c r="A166" s="4">
        <v>163</v>
      </c>
      <c r="B166" s="2" t="str">
        <f t="shared" si="93"/>
        <v/>
      </c>
      <c r="C166" s="45" t="s">
        <v>185</v>
      </c>
      <c r="D166" s="2"/>
      <c r="E166" s="4"/>
      <c r="F166" s="46" t="s">
        <v>185</v>
      </c>
      <c r="G166" s="4">
        <v>2203068154</v>
      </c>
      <c r="H166" s="4">
        <v>6871106194</v>
      </c>
      <c r="I166" s="4"/>
      <c r="J166" s="47" t="s">
        <v>190</v>
      </c>
      <c r="K166" s="8"/>
      <c r="L166" s="8"/>
      <c r="M166" s="8"/>
      <c r="AL166" s="60"/>
      <c r="AM166" s="60"/>
      <c r="BK166" s="60"/>
      <c r="BL166" s="60"/>
      <c r="BM166" s="60"/>
      <c r="BN166" s="60"/>
      <c r="BO166" s="60"/>
      <c r="CC166" s="60"/>
      <c r="CD166" s="60"/>
      <c r="CE166" s="60"/>
      <c r="CF166" s="60"/>
      <c r="CZ166" s="8"/>
      <c r="DA166" s="8"/>
      <c r="DB166" s="8"/>
      <c r="DC166" s="50"/>
      <c r="DD166" s="50">
        <f t="shared" si="163"/>
        <v>0</v>
      </c>
      <c r="DE166" s="50">
        <f t="shared" ref="DE166:DF166" si="328">COUNTA(CX166,CR166,CO166,CL166,CI166,CC166,CF166,BZ166,BW166,BT166,BQ166,BN166,BK166,BH166,BE166,BB166,AY166,AV166,AS166,AP166,AM166,AJ166,AG166,AD166,AA166,X166,U166,R166,O166,L166,CU166)</f>
        <v>0</v>
      </c>
      <c r="DF166" s="50">
        <f t="shared" si="328"/>
        <v>0</v>
      </c>
      <c r="DH166" s="52">
        <f t="shared" ref="DH166:DJ166" si="329">MAX($CN$2:$CY$2)-DD166</f>
        <v>31</v>
      </c>
      <c r="DI166" s="52">
        <f t="shared" si="329"/>
        <v>31</v>
      </c>
      <c r="DJ166" s="52">
        <f t="shared" si="329"/>
        <v>31</v>
      </c>
    </row>
    <row r="167" spans="1:114" ht="15.75" hidden="1" customHeight="1">
      <c r="A167" s="4">
        <v>164</v>
      </c>
      <c r="B167" s="2" t="str">
        <f t="shared" si="93"/>
        <v/>
      </c>
      <c r="C167" s="45" t="s">
        <v>185</v>
      </c>
      <c r="D167" s="2"/>
      <c r="E167" s="4"/>
      <c r="F167" s="46" t="s">
        <v>185</v>
      </c>
      <c r="G167" s="4">
        <v>2203068146</v>
      </c>
      <c r="H167" s="4">
        <v>6871106187</v>
      </c>
      <c r="I167" s="4"/>
      <c r="J167" s="47" t="s">
        <v>191</v>
      </c>
      <c r="K167" s="8"/>
      <c r="L167" s="8"/>
      <c r="M167" s="8"/>
      <c r="BK167" s="60"/>
      <c r="BL167" s="60"/>
      <c r="BM167" s="60"/>
      <c r="BN167" s="60"/>
      <c r="BO167" s="60"/>
      <c r="CC167" s="60"/>
      <c r="CD167" s="60"/>
      <c r="CE167" s="60"/>
      <c r="CF167" s="60"/>
      <c r="CZ167" s="8"/>
      <c r="DA167" s="8"/>
      <c r="DB167" s="8"/>
      <c r="DC167" s="50"/>
      <c r="DD167" s="50">
        <f t="shared" si="163"/>
        <v>0</v>
      </c>
      <c r="DE167" s="50">
        <f t="shared" ref="DE167:DF167" si="330">COUNTA(CX167,CR167,CO167,CL167,CI167,CC167,CF167,BZ167,BW167,BT167,BQ167,BN167,BK167,BH167,BE167,BB167,AY167,AV167,AS167,AP167,AM167,AJ167,AG167,AD167,AA167,X167,U167,R167,O167,L167,CU167)</f>
        <v>0</v>
      </c>
      <c r="DF167" s="50">
        <f t="shared" si="330"/>
        <v>0</v>
      </c>
      <c r="DH167" s="52">
        <f t="shared" ref="DH167:DJ167" si="331">MAX($CN$2:$CY$2)-DD167</f>
        <v>31</v>
      </c>
      <c r="DI167" s="52">
        <f t="shared" si="331"/>
        <v>31</v>
      </c>
      <c r="DJ167" s="52">
        <f t="shared" si="331"/>
        <v>31</v>
      </c>
    </row>
    <row r="168" spans="1:114" ht="15.75" hidden="1" customHeight="1">
      <c r="A168" s="4">
        <v>165</v>
      </c>
      <c r="B168" s="2" t="str">
        <f t="shared" si="93"/>
        <v/>
      </c>
      <c r="C168" s="45" t="s">
        <v>185</v>
      </c>
      <c r="D168" s="2"/>
      <c r="E168" s="4"/>
      <c r="F168" s="46" t="s">
        <v>185</v>
      </c>
      <c r="G168" s="4">
        <v>2203068150</v>
      </c>
      <c r="H168" s="4">
        <v>6871106191</v>
      </c>
      <c r="I168" s="4"/>
      <c r="J168" s="47" t="s">
        <v>192</v>
      </c>
      <c r="K168" s="8"/>
      <c r="L168" s="8"/>
      <c r="M168" s="8"/>
      <c r="BK168" s="60"/>
      <c r="BL168" s="60"/>
      <c r="BM168" s="60"/>
      <c r="BN168" s="60"/>
      <c r="BO168" s="60"/>
      <c r="CC168" s="60"/>
      <c r="CD168" s="60"/>
      <c r="CE168" s="60"/>
      <c r="CF168" s="60"/>
      <c r="CZ168" s="8"/>
      <c r="DA168" s="8"/>
      <c r="DB168" s="8"/>
      <c r="DC168" s="50"/>
      <c r="DD168" s="50">
        <f>COUNTA(CW168,CQ168,CN168,CK168,CH168,CB168,#REF!,BY168,BV168,BS168,BP168,BM168,BJ168,BG168,BD168,BA168,AX168,AU168,AR168,AO168,AL168,AI168,AF168,AC168,Z168,W168,T168,Q168,N168,K168,CT168)</f>
        <v>1</v>
      </c>
      <c r="DE168" s="50">
        <f t="shared" ref="DE168:DF168" si="332">COUNTA(CX168,CR168,CO168,CL168,CI168,CC168,CF168,BZ168,BW168,BT168,BQ168,BN168,BK168,BH168,BE168,BB168,AY168,AV168,AS168,AP168,AM168,AJ168,AG168,AD168,AA168,X168,U168,R168,O168,L168,CU168)</f>
        <v>0</v>
      </c>
      <c r="DF168" s="50">
        <f t="shared" si="332"/>
        <v>0</v>
      </c>
      <c r="DH168" s="52">
        <f t="shared" ref="DH168:DJ168" si="333">MAX($CN$2:$CY$2)-DD168</f>
        <v>30</v>
      </c>
      <c r="DI168" s="52">
        <f t="shared" si="333"/>
        <v>31</v>
      </c>
      <c r="DJ168" s="52">
        <f t="shared" si="333"/>
        <v>31</v>
      </c>
    </row>
    <row r="169" spans="1:114" ht="15.75" hidden="1" customHeight="1">
      <c r="A169" s="4">
        <v>166</v>
      </c>
      <c r="B169" s="2" t="str">
        <f t="shared" si="93"/>
        <v/>
      </c>
      <c r="C169" s="45" t="s">
        <v>185</v>
      </c>
      <c r="D169" s="2"/>
      <c r="E169" s="4"/>
      <c r="F169" s="46" t="s">
        <v>185</v>
      </c>
      <c r="G169" s="4">
        <v>2203068164</v>
      </c>
      <c r="H169" s="4">
        <v>6871106202</v>
      </c>
      <c r="I169" s="4"/>
      <c r="J169" s="47" t="s">
        <v>193</v>
      </c>
      <c r="K169" s="8"/>
      <c r="L169" s="8"/>
      <c r="M169" s="8"/>
      <c r="BK169" s="60"/>
      <c r="BL169" s="60"/>
      <c r="BM169" s="60"/>
      <c r="BN169" s="60"/>
      <c r="BO169" s="60"/>
      <c r="CC169" s="60"/>
      <c r="CD169" s="60"/>
      <c r="CE169" s="60"/>
      <c r="CF169" s="60"/>
      <c r="CZ169" s="8"/>
      <c r="DA169" s="8"/>
      <c r="DB169" s="8"/>
      <c r="DC169" s="50"/>
      <c r="DD169" s="50">
        <f t="shared" ref="DD169:DF169" si="334">COUNTA(CW169,CQ169,CN169,CK169,CH169,CB169,CE169,BY169,BV169,BS169,BP169,BM169,BJ169,BG169,BD169,BA169,AX169,AU169,AR169,AO169,AL169,AI169,AF169,AC169,Z169,W169,T169,Q169,N169,K169,CT169)</f>
        <v>0</v>
      </c>
      <c r="DE169" s="50">
        <f t="shared" si="334"/>
        <v>0</v>
      </c>
      <c r="DF169" s="50">
        <f t="shared" si="334"/>
        <v>0</v>
      </c>
      <c r="DH169" s="52">
        <f t="shared" ref="DH169:DJ169" si="335">MAX($CN$2:$CY$2)-DD169</f>
        <v>31</v>
      </c>
      <c r="DI169" s="52">
        <f t="shared" si="335"/>
        <v>31</v>
      </c>
      <c r="DJ169" s="52">
        <f t="shared" si="335"/>
        <v>31</v>
      </c>
    </row>
    <row r="170" spans="1:114" ht="15.75" hidden="1" customHeight="1">
      <c r="A170" s="4">
        <v>167</v>
      </c>
      <c r="B170" s="2" t="str">
        <f t="shared" si="93"/>
        <v/>
      </c>
      <c r="C170" s="45" t="s">
        <v>185</v>
      </c>
      <c r="D170" s="2"/>
      <c r="E170" s="4"/>
      <c r="F170" s="46" t="s">
        <v>185</v>
      </c>
      <c r="G170" s="4">
        <v>2203068142</v>
      </c>
      <c r="H170" s="4">
        <v>6871106184</v>
      </c>
      <c r="I170" s="4"/>
      <c r="J170" s="47" t="s">
        <v>194</v>
      </c>
      <c r="K170" s="8"/>
      <c r="L170" s="8"/>
      <c r="M170" s="8"/>
      <c r="BN170" s="60"/>
      <c r="BO170" s="60"/>
      <c r="CC170" s="60"/>
      <c r="CD170" s="60"/>
      <c r="CE170" s="60"/>
      <c r="CF170" s="60"/>
      <c r="CZ170" s="8"/>
      <c r="DA170" s="8"/>
      <c r="DB170" s="8"/>
      <c r="DC170" s="50"/>
      <c r="DD170" s="50">
        <f t="shared" ref="DD170:DF170" si="336">COUNTA(CW170,CQ170,CN170,CK170,CH170,CB170,CE170,BY170,BV170,BS170,BP170,BM170,BJ170,BG170,BD170,BA170,AX170,AU170,AR170,AO170,AL170,AI170,AF170,AC170,Z170,W170,T170,Q170,N170,K170,CT170)</f>
        <v>0</v>
      </c>
      <c r="DE170" s="50">
        <f t="shared" si="336"/>
        <v>0</v>
      </c>
      <c r="DF170" s="50">
        <f t="shared" si="336"/>
        <v>0</v>
      </c>
      <c r="DH170" s="52">
        <f t="shared" ref="DH170:DJ170" si="337">MAX($CN$2:$CY$2)-DD170</f>
        <v>31</v>
      </c>
      <c r="DI170" s="52">
        <f t="shared" si="337"/>
        <v>31</v>
      </c>
      <c r="DJ170" s="52">
        <f t="shared" si="337"/>
        <v>31</v>
      </c>
    </row>
    <row r="171" spans="1:114" ht="15.75" hidden="1" customHeight="1">
      <c r="A171" s="4">
        <v>168</v>
      </c>
      <c r="B171" s="2" t="str">
        <f t="shared" si="93"/>
        <v/>
      </c>
      <c r="C171" s="45" t="s">
        <v>185</v>
      </c>
      <c r="D171" s="2"/>
      <c r="E171" s="4"/>
      <c r="F171" s="46" t="s">
        <v>185</v>
      </c>
      <c r="G171" s="4">
        <v>2203068161</v>
      </c>
      <c r="H171" s="4">
        <v>6871106200</v>
      </c>
      <c r="I171" s="4"/>
      <c r="J171" s="47" t="s">
        <v>195</v>
      </c>
      <c r="K171" s="8"/>
      <c r="L171" s="8"/>
      <c r="M171" s="8"/>
      <c r="BK171" s="60"/>
      <c r="BL171" s="60"/>
      <c r="BM171" s="60"/>
      <c r="BN171" s="60"/>
      <c r="BO171" s="60"/>
      <c r="CC171" s="60"/>
      <c r="CD171" s="60"/>
      <c r="CE171" s="60"/>
      <c r="CF171" s="60"/>
      <c r="CZ171" s="8"/>
      <c r="DA171" s="8"/>
      <c r="DB171" s="8"/>
      <c r="DC171" s="50"/>
      <c r="DD171" s="50">
        <f t="shared" ref="DD171:DF171" si="338">COUNTA(CW171,CQ171,CN171,CK171,CH171,CB171,CE171,BY171,BV171,BS171,BP171,BM171,BJ171,BG171,BD171,BA171,AX171,AU171,AR171,AO171,AL171,AI171,AF171,AC171,Z171,W171,T171,Q171,N171,K171,CT171)</f>
        <v>0</v>
      </c>
      <c r="DE171" s="50">
        <f t="shared" si="338"/>
        <v>0</v>
      </c>
      <c r="DF171" s="50">
        <f t="shared" si="338"/>
        <v>0</v>
      </c>
      <c r="DH171" s="52">
        <f t="shared" ref="DH171:DJ171" si="339">MAX($CN$2:$CY$2)-DD171</f>
        <v>31</v>
      </c>
      <c r="DI171" s="52">
        <f t="shared" si="339"/>
        <v>31</v>
      </c>
      <c r="DJ171" s="52">
        <f t="shared" si="339"/>
        <v>31</v>
      </c>
    </row>
    <row r="172" spans="1:114" ht="15.75" hidden="1" customHeight="1">
      <c r="A172" s="4">
        <v>169</v>
      </c>
      <c r="B172" s="2" t="str">
        <f t="shared" si="93"/>
        <v/>
      </c>
      <c r="C172" s="45" t="s">
        <v>185</v>
      </c>
      <c r="D172" s="2"/>
      <c r="E172" s="4"/>
      <c r="F172" s="46" t="s">
        <v>185</v>
      </c>
      <c r="G172" s="4">
        <v>2203068151</v>
      </c>
      <c r="H172" s="4">
        <v>6804509863</v>
      </c>
      <c r="I172" s="4"/>
      <c r="J172" s="47" t="s">
        <v>196</v>
      </c>
      <c r="K172" s="8"/>
      <c r="L172" s="8"/>
      <c r="M172" s="8"/>
      <c r="BK172" s="60"/>
      <c r="BL172" s="60"/>
      <c r="BM172" s="60"/>
      <c r="BN172" s="60"/>
      <c r="BO172" s="60"/>
      <c r="CC172" s="60"/>
      <c r="CD172" s="60"/>
      <c r="CE172" s="60"/>
      <c r="CF172" s="60"/>
      <c r="CZ172" s="8"/>
      <c r="DA172" s="8"/>
      <c r="DB172" s="8"/>
      <c r="DC172" s="50"/>
      <c r="DD172" s="50">
        <f t="shared" ref="DD172:DF172" si="340">COUNTA(CW172,CQ172,CN172,CK172,CH172,CB172,CE172,BY172,BV172,BS172,BP172,BM172,BJ172,BG172,BD172,BA172,AX172,AU172,AR172,AO172,AL172,AI172,AF172,AC172,Z172,W172,T172,Q172,N172,K172,CT172)</f>
        <v>0</v>
      </c>
      <c r="DE172" s="50">
        <f t="shared" si="340"/>
        <v>0</v>
      </c>
      <c r="DF172" s="50">
        <f t="shared" si="340"/>
        <v>0</v>
      </c>
      <c r="DH172" s="52">
        <f t="shared" ref="DH172:DJ172" si="341">MAX($CN$2:$CY$2)-DD172</f>
        <v>31</v>
      </c>
      <c r="DI172" s="52">
        <f t="shared" si="341"/>
        <v>31</v>
      </c>
      <c r="DJ172" s="52">
        <f t="shared" si="341"/>
        <v>31</v>
      </c>
    </row>
    <row r="173" spans="1:114" ht="15.75" hidden="1" customHeight="1">
      <c r="A173" s="4">
        <v>170</v>
      </c>
      <c r="B173" s="2" t="str">
        <f t="shared" si="93"/>
        <v/>
      </c>
      <c r="C173" s="45" t="s">
        <v>185</v>
      </c>
      <c r="D173" s="2"/>
      <c r="E173" s="4"/>
      <c r="F173" s="46" t="s">
        <v>185</v>
      </c>
      <c r="G173" s="4">
        <v>2203068160</v>
      </c>
      <c r="H173" s="4">
        <v>6871106199</v>
      </c>
      <c r="I173" s="4"/>
      <c r="J173" s="47" t="s">
        <v>197</v>
      </c>
      <c r="K173" s="8"/>
      <c r="L173" s="8"/>
      <c r="M173" s="8"/>
      <c r="BK173" s="60"/>
      <c r="BL173" s="60"/>
      <c r="BM173" s="60"/>
      <c r="BN173" s="60"/>
      <c r="BO173" s="60"/>
      <c r="CC173" s="60"/>
      <c r="CD173" s="60"/>
      <c r="CE173" s="60"/>
      <c r="CF173" s="60"/>
      <c r="CZ173" s="8"/>
      <c r="DA173" s="8"/>
      <c r="DB173" s="8"/>
      <c r="DC173" s="50"/>
      <c r="DD173" s="50">
        <f t="shared" ref="DD173:DF173" si="342">COUNTA(CW173,CQ173,CN173,CK173,CH173,CB173,CE173,BY173,BV173,BS173,BP173,BM173,BJ173,BG173,BD173,BA173,AX173,AU173,AR173,AO173,AL173,AI173,AF173,AC173,Z173,W173,T173,Q173,N173,K173,CT173)</f>
        <v>0</v>
      </c>
      <c r="DE173" s="50">
        <f t="shared" si="342"/>
        <v>0</v>
      </c>
      <c r="DF173" s="50">
        <f t="shared" si="342"/>
        <v>0</v>
      </c>
      <c r="DH173" s="52">
        <f t="shared" ref="DH173:DJ173" si="343">MAX($CN$2:$CY$2)-DD173</f>
        <v>31</v>
      </c>
      <c r="DI173" s="52">
        <f t="shared" si="343"/>
        <v>31</v>
      </c>
      <c r="DJ173" s="52">
        <f t="shared" si="343"/>
        <v>31</v>
      </c>
    </row>
    <row r="174" spans="1:114" ht="15.75" hidden="1" customHeight="1">
      <c r="A174" s="4">
        <v>171</v>
      </c>
      <c r="B174" s="2" t="str">
        <f t="shared" si="93"/>
        <v/>
      </c>
      <c r="C174" s="45" t="s">
        <v>185</v>
      </c>
      <c r="D174" s="2"/>
      <c r="E174" s="4"/>
      <c r="F174" s="46" t="s">
        <v>185</v>
      </c>
      <c r="G174" s="4">
        <v>2203068152</v>
      </c>
      <c r="H174" s="4">
        <v>6871106192</v>
      </c>
      <c r="I174" s="4"/>
      <c r="J174" s="47" t="s">
        <v>198</v>
      </c>
      <c r="K174" s="8"/>
      <c r="L174" s="8"/>
      <c r="M174" s="8"/>
      <c r="BK174" s="60"/>
      <c r="BL174" s="60"/>
      <c r="BM174" s="60"/>
      <c r="BN174" s="60"/>
      <c r="BO174" s="60"/>
      <c r="CC174" s="60"/>
      <c r="CD174" s="60"/>
      <c r="CE174" s="60"/>
      <c r="CF174" s="60"/>
      <c r="CZ174" s="8"/>
      <c r="DA174" s="8"/>
      <c r="DB174" s="8"/>
      <c r="DC174" s="50"/>
      <c r="DD174" s="50">
        <f t="shared" ref="DD174:DF174" si="344">COUNTA(CW174,CQ174,CN174,CK174,CH174,CB174,CE174,BY174,BV174,BS174,BP174,BM174,BJ174,BG174,BD174,BA174,AX174,AU174,AR174,AO174,AL174,AI174,AF174,AC174,Z174,W174,T174,Q174,N174,K174,CT174)</f>
        <v>0</v>
      </c>
      <c r="DE174" s="50">
        <f t="shared" si="344"/>
        <v>0</v>
      </c>
      <c r="DF174" s="50">
        <f t="shared" si="344"/>
        <v>0</v>
      </c>
      <c r="DH174" s="52">
        <f t="shared" ref="DH174:DJ174" si="345">MAX($CN$2:$CY$2)-DD174</f>
        <v>31</v>
      </c>
      <c r="DI174" s="52">
        <f t="shared" si="345"/>
        <v>31</v>
      </c>
      <c r="DJ174" s="52">
        <f t="shared" si="345"/>
        <v>31</v>
      </c>
    </row>
    <row r="175" spans="1:114" ht="15.75" hidden="1" customHeight="1">
      <c r="A175" s="4">
        <v>172</v>
      </c>
      <c r="B175" s="2" t="str">
        <f t="shared" si="93"/>
        <v/>
      </c>
      <c r="C175" s="45" t="s">
        <v>185</v>
      </c>
      <c r="D175" s="2"/>
      <c r="E175" s="4"/>
      <c r="F175" s="46" t="s">
        <v>185</v>
      </c>
      <c r="G175" s="4">
        <v>2203068144</v>
      </c>
      <c r="H175" s="4">
        <v>6871106185</v>
      </c>
      <c r="I175" s="4"/>
      <c r="J175" s="47" t="s">
        <v>199</v>
      </c>
      <c r="K175" s="8"/>
      <c r="L175" s="8"/>
      <c r="M175" s="8"/>
      <c r="AL175" s="60"/>
      <c r="AM175" s="60"/>
      <c r="BM175" s="60"/>
      <c r="BN175" s="60"/>
      <c r="BO175" s="60"/>
      <c r="CC175" s="60"/>
      <c r="CD175" s="60"/>
      <c r="CE175" s="60"/>
      <c r="CF175" s="60"/>
      <c r="CZ175" s="8"/>
      <c r="DA175" s="8"/>
      <c r="DB175" s="8"/>
      <c r="DC175" s="50"/>
      <c r="DD175" s="50">
        <f t="shared" ref="DD175:DF175" si="346">COUNTA(CW175,CQ175,CN175,CK175,CH175,CB175,CE175,BY175,BV175,BS175,BP175,BM175,BJ175,BG175,BD175,BA175,AX175,AU175,AR175,AO175,AL175,AI175,AF175,AC175,Z175,W175,T175,Q175,N175,K175,CT175)</f>
        <v>0</v>
      </c>
      <c r="DE175" s="50">
        <f t="shared" si="346"/>
        <v>0</v>
      </c>
      <c r="DF175" s="50">
        <f t="shared" si="346"/>
        <v>0</v>
      </c>
      <c r="DH175" s="52">
        <f t="shared" ref="DH175:DJ175" si="347">MAX($CN$2:$CY$2)-DD175</f>
        <v>31</v>
      </c>
      <c r="DI175" s="52">
        <f t="shared" si="347"/>
        <v>31</v>
      </c>
      <c r="DJ175" s="52">
        <f t="shared" si="347"/>
        <v>31</v>
      </c>
    </row>
    <row r="176" spans="1:114" ht="15.75" hidden="1" customHeight="1">
      <c r="A176" s="4">
        <v>173</v>
      </c>
      <c r="B176" s="2" t="str">
        <f t="shared" si="93"/>
        <v/>
      </c>
      <c r="C176" s="45" t="s">
        <v>185</v>
      </c>
      <c r="D176" s="2"/>
      <c r="E176" s="4"/>
      <c r="F176" s="46" t="s">
        <v>185</v>
      </c>
      <c r="G176" s="4">
        <v>2203068149</v>
      </c>
      <c r="H176" s="4">
        <v>6871106190</v>
      </c>
      <c r="I176" s="4"/>
      <c r="J176" s="47" t="s">
        <v>200</v>
      </c>
      <c r="K176" s="8"/>
      <c r="L176" s="8"/>
      <c r="M176" s="8"/>
      <c r="BK176" s="60"/>
      <c r="BL176" s="60"/>
      <c r="BM176" s="60"/>
      <c r="BN176" s="60"/>
      <c r="BO176" s="60"/>
      <c r="CC176" s="60"/>
      <c r="CD176" s="60"/>
      <c r="CE176" s="60"/>
      <c r="CF176" s="60"/>
      <c r="CZ176" s="8"/>
      <c r="DA176" s="8"/>
      <c r="DB176" s="8"/>
      <c r="DC176" s="50"/>
      <c r="DD176" s="50">
        <f t="shared" ref="DD176:DF176" si="348">COUNTA(CW176,CQ176,CN176,CK176,CH176,CB176,CE176,BY176,BV176,BS176,BP176,BM176,BJ176,BG176,BD176,BA176,AX176,AU176,AR176,AO176,AL176,AI176,AF176,AC176,Z176,W176,T176,Q176,N176,K176,CT176)</f>
        <v>0</v>
      </c>
      <c r="DE176" s="50">
        <f t="shared" si="348"/>
        <v>0</v>
      </c>
      <c r="DF176" s="50">
        <f t="shared" si="348"/>
        <v>0</v>
      </c>
      <c r="DH176" s="52">
        <f t="shared" ref="DH176:DJ176" si="349">MAX($CN$2:$CY$2)-DD176</f>
        <v>31</v>
      </c>
      <c r="DI176" s="52">
        <f t="shared" si="349"/>
        <v>31</v>
      </c>
      <c r="DJ176" s="52">
        <f t="shared" si="349"/>
        <v>31</v>
      </c>
    </row>
    <row r="177" spans="1:114" ht="15.75" hidden="1" customHeight="1">
      <c r="A177" s="4">
        <v>174</v>
      </c>
      <c r="B177" s="2" t="str">
        <f t="shared" si="93"/>
        <v/>
      </c>
      <c r="C177" s="45" t="s">
        <v>185</v>
      </c>
      <c r="D177" s="2"/>
      <c r="E177" s="4"/>
      <c r="F177" s="46" t="s">
        <v>185</v>
      </c>
      <c r="G177" s="4">
        <v>2203068143</v>
      </c>
      <c r="H177" s="4">
        <v>6821113508</v>
      </c>
      <c r="I177" s="4"/>
      <c r="J177" s="47" t="s">
        <v>201</v>
      </c>
      <c r="K177" s="8"/>
      <c r="L177" s="8"/>
      <c r="M177" s="8"/>
      <c r="BK177" s="60"/>
      <c r="BL177" s="60"/>
      <c r="BM177" s="60"/>
      <c r="BN177" s="60"/>
      <c r="BO177" s="60"/>
      <c r="CC177" s="60"/>
      <c r="CD177" s="60"/>
      <c r="CE177" s="60"/>
      <c r="CF177" s="60"/>
      <c r="CZ177" s="8"/>
      <c r="DA177" s="8"/>
      <c r="DB177" s="8"/>
      <c r="DC177" s="50"/>
      <c r="DD177" s="50">
        <f t="shared" ref="DD177:DF177" si="350">COUNTA(CW177,CQ177,CN177,CK177,CH177,CB177,CE177,BY177,BV177,BS177,BP177,BM177,BJ177,BG177,BD177,BA177,AX177,AU177,AR177,AO177,AL177,AI177,AF177,AC177,Z177,W177,T177,Q177,N177,K177,CT177)</f>
        <v>0</v>
      </c>
      <c r="DE177" s="50">
        <f t="shared" si="350"/>
        <v>0</v>
      </c>
      <c r="DF177" s="50">
        <f t="shared" si="350"/>
        <v>0</v>
      </c>
      <c r="DH177" s="52">
        <f t="shared" ref="DH177:DJ177" si="351">MAX($CN$2:$CY$2)-DD177</f>
        <v>31</v>
      </c>
      <c r="DI177" s="52">
        <f t="shared" si="351"/>
        <v>31</v>
      </c>
      <c r="DJ177" s="52">
        <f t="shared" si="351"/>
        <v>31</v>
      </c>
    </row>
    <row r="178" spans="1:114" ht="15.75" hidden="1" customHeight="1">
      <c r="A178" s="4">
        <v>175</v>
      </c>
      <c r="B178" s="2" t="str">
        <f t="shared" si="93"/>
        <v/>
      </c>
      <c r="C178" s="45" t="s">
        <v>185</v>
      </c>
      <c r="D178" s="2"/>
      <c r="E178" s="4"/>
      <c r="F178" s="46" t="s">
        <v>185</v>
      </c>
      <c r="G178" s="4">
        <v>2203068162</v>
      </c>
      <c r="H178" s="4">
        <v>6871106391</v>
      </c>
      <c r="I178" s="4"/>
      <c r="J178" s="47" t="s">
        <v>202</v>
      </c>
      <c r="K178" s="8"/>
      <c r="L178" s="8"/>
      <c r="M178" s="8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CC178" s="60"/>
      <c r="CD178" s="60"/>
      <c r="CE178" s="60"/>
      <c r="CF178" s="60"/>
      <c r="CZ178" s="8"/>
      <c r="DA178" s="8"/>
      <c r="DB178" s="8"/>
      <c r="DC178" s="50"/>
      <c r="DD178" s="50">
        <f t="shared" ref="DD178:DF178" si="352">COUNTA(CW178,CQ178,CN178,CK178,CH178,CB178,CE178,BY178,BV178,BS178,BP178,BM178,BJ178,BG178,BD178,BA178,AX178,AU178,AR178,AO178,AL178,AI178,AF178,AC178,Z178,W178,T178,Q178,N178,K178,CT178)</f>
        <v>0</v>
      </c>
      <c r="DE178" s="50">
        <f t="shared" si="352"/>
        <v>0</v>
      </c>
      <c r="DF178" s="50">
        <f t="shared" si="352"/>
        <v>0</v>
      </c>
      <c r="DH178" s="52">
        <f t="shared" ref="DH178:DJ178" si="353">MAX($CN$2:$CY$2)-DD178</f>
        <v>31</v>
      </c>
      <c r="DI178" s="52">
        <f t="shared" si="353"/>
        <v>31</v>
      </c>
      <c r="DJ178" s="52">
        <f t="shared" si="353"/>
        <v>31</v>
      </c>
    </row>
    <row r="179" spans="1:114" ht="15.75" hidden="1" customHeight="1">
      <c r="A179" s="4">
        <v>176</v>
      </c>
      <c r="B179" s="2" t="str">
        <f t="shared" si="93"/>
        <v/>
      </c>
      <c r="C179" s="45" t="s">
        <v>185</v>
      </c>
      <c r="D179" s="2"/>
      <c r="E179" s="4"/>
      <c r="F179" s="46" t="s">
        <v>185</v>
      </c>
      <c r="G179" s="4">
        <v>2203068153</v>
      </c>
      <c r="H179" s="4">
        <v>6871106193</v>
      </c>
      <c r="I179" s="4"/>
      <c r="J179" s="47" t="s">
        <v>203</v>
      </c>
      <c r="K179" s="8"/>
      <c r="L179" s="8"/>
      <c r="M179" s="8"/>
      <c r="AL179" s="60"/>
      <c r="AM179" s="60"/>
      <c r="BM179" s="60"/>
      <c r="BN179" s="60"/>
      <c r="BO179" s="60"/>
      <c r="CC179" s="60"/>
      <c r="CD179" s="60"/>
      <c r="CE179" s="60"/>
      <c r="CF179" s="60"/>
      <c r="CZ179" s="8"/>
      <c r="DA179" s="8"/>
      <c r="DB179" s="8"/>
      <c r="DC179" s="50"/>
      <c r="DD179" s="50">
        <f t="shared" ref="DD179:DF179" si="354">COUNTA(CW179,CQ179,CN179,CK179,CH179,CB179,CE179,BY179,BV179,BS179,BP179,BM179,BJ179,BG179,BD179,BA179,AX179,AU179,AR179,AO179,AL179,AI179,AF179,AC179,Z179,W179,T179,Q179,N179,K179,CT179)</f>
        <v>0</v>
      </c>
      <c r="DE179" s="50">
        <f t="shared" si="354"/>
        <v>0</v>
      </c>
      <c r="DF179" s="50">
        <f t="shared" si="354"/>
        <v>0</v>
      </c>
      <c r="DH179" s="52">
        <f t="shared" ref="DH179:DJ179" si="355">MAX($CN$2:$CY$2)-DD179</f>
        <v>31</v>
      </c>
      <c r="DI179" s="52">
        <f t="shared" si="355"/>
        <v>31</v>
      </c>
      <c r="DJ179" s="52">
        <f t="shared" si="355"/>
        <v>31</v>
      </c>
    </row>
    <row r="180" spans="1:114" ht="15.75" hidden="1" customHeight="1">
      <c r="A180" s="4">
        <v>177</v>
      </c>
      <c r="B180" s="2" t="str">
        <f t="shared" si="93"/>
        <v/>
      </c>
      <c r="C180" s="45" t="s">
        <v>185</v>
      </c>
      <c r="D180" s="2"/>
      <c r="E180" s="4"/>
      <c r="F180" s="46" t="s">
        <v>185</v>
      </c>
      <c r="G180" s="4">
        <v>2203068163</v>
      </c>
      <c r="H180" s="4">
        <v>6871106201</v>
      </c>
      <c r="I180" s="4"/>
      <c r="J180" s="47" t="s">
        <v>204</v>
      </c>
      <c r="K180" s="8"/>
      <c r="L180" s="8"/>
      <c r="M180" s="8"/>
      <c r="BK180" s="60"/>
      <c r="BL180" s="60"/>
      <c r="BM180" s="60"/>
      <c r="BN180" s="60"/>
      <c r="BO180" s="60"/>
      <c r="CC180" s="60"/>
      <c r="CD180" s="60"/>
      <c r="CE180" s="60"/>
      <c r="CF180" s="60"/>
      <c r="CZ180" s="8"/>
      <c r="DA180" s="8"/>
      <c r="DB180" s="8"/>
      <c r="DC180" s="50"/>
      <c r="DD180" s="50">
        <f t="shared" ref="DD180:DF180" si="356">COUNTA(CW180,CQ180,CN180,CK180,CH180,CB180,CE180,BY180,BV180,BS180,BP180,BM180,BJ180,BG180,BD180,BA180,AX180,AU180,AR180,AO180,AL180,AI180,AF180,AC180,Z180,W180,T180,Q180,N180,K180,CT180)</f>
        <v>0</v>
      </c>
      <c r="DE180" s="50">
        <f t="shared" si="356"/>
        <v>0</v>
      </c>
      <c r="DF180" s="50">
        <f t="shared" si="356"/>
        <v>0</v>
      </c>
      <c r="DH180" s="52">
        <f t="shared" ref="DH180:DJ180" si="357">MAX($CN$2:$CY$2)-DD180</f>
        <v>31</v>
      </c>
      <c r="DI180" s="52">
        <f t="shared" si="357"/>
        <v>31</v>
      </c>
      <c r="DJ180" s="52">
        <f t="shared" si="357"/>
        <v>31</v>
      </c>
    </row>
    <row r="181" spans="1:114" ht="15.75" hidden="1" customHeight="1">
      <c r="A181" s="4">
        <v>178</v>
      </c>
      <c r="B181" s="2" t="str">
        <f t="shared" si="93"/>
        <v/>
      </c>
      <c r="C181" s="45" t="s">
        <v>185</v>
      </c>
      <c r="D181" s="2"/>
      <c r="E181" s="4"/>
      <c r="F181" s="46" t="s">
        <v>185</v>
      </c>
      <c r="G181" s="4">
        <v>2203068155</v>
      </c>
      <c r="H181" s="4">
        <v>6871106195</v>
      </c>
      <c r="I181" s="4"/>
      <c r="J181" s="47" t="s">
        <v>205</v>
      </c>
      <c r="K181" s="8"/>
      <c r="L181" s="8"/>
      <c r="M181" s="8"/>
      <c r="BK181" s="60"/>
      <c r="BL181" s="60"/>
      <c r="BM181" s="60"/>
      <c r="BN181" s="60"/>
      <c r="BO181" s="60"/>
      <c r="CC181" s="60"/>
      <c r="CD181" s="60"/>
      <c r="CE181" s="60"/>
      <c r="CF181" s="60"/>
      <c r="CZ181" s="8"/>
      <c r="DA181" s="8"/>
      <c r="DB181" s="8"/>
      <c r="DC181" s="50"/>
      <c r="DD181" s="50">
        <f t="shared" ref="DD181:DF181" si="358">COUNTA(CW181,CQ181,CN181,CK181,CH181,CB181,CE181,BY181,BV181,BS181,BP181,BM181,BJ181,BG181,BD181,BA181,AX181,AU181,AR181,AO181,AL181,AI181,AF181,AC181,Z181,W181,T181,Q181,N181,K181,CT181)</f>
        <v>0</v>
      </c>
      <c r="DE181" s="50">
        <f t="shared" si="358"/>
        <v>0</v>
      </c>
      <c r="DF181" s="50">
        <f t="shared" si="358"/>
        <v>0</v>
      </c>
      <c r="DH181" s="52">
        <f t="shared" ref="DH181:DJ181" si="359">MAX($CN$2:$CY$2)-DD181</f>
        <v>31</v>
      </c>
      <c r="DI181" s="52">
        <f t="shared" si="359"/>
        <v>31</v>
      </c>
      <c r="DJ181" s="52">
        <f t="shared" si="359"/>
        <v>31</v>
      </c>
    </row>
    <row r="182" spans="1:114" ht="15.75" hidden="1" customHeight="1">
      <c r="A182" s="4">
        <v>179</v>
      </c>
      <c r="B182" s="2" t="str">
        <f t="shared" si="93"/>
        <v/>
      </c>
      <c r="C182" s="45" t="s">
        <v>185</v>
      </c>
      <c r="D182" s="2"/>
      <c r="E182" s="4"/>
      <c r="F182" s="46" t="s">
        <v>185</v>
      </c>
      <c r="G182" s="4">
        <v>2203068159</v>
      </c>
      <c r="H182" s="4">
        <v>6858294845</v>
      </c>
      <c r="I182" s="4"/>
      <c r="J182" s="47" t="s">
        <v>206</v>
      </c>
      <c r="K182" s="8"/>
      <c r="L182" s="8"/>
      <c r="M182" s="8"/>
      <c r="AP182" s="60"/>
      <c r="BK182" s="60"/>
      <c r="BL182" s="60"/>
      <c r="BM182" s="60"/>
      <c r="BN182" s="60"/>
      <c r="BO182" s="60"/>
      <c r="CB182" s="60"/>
      <c r="CC182" s="60"/>
      <c r="CD182" s="60"/>
      <c r="CE182" s="60"/>
      <c r="CF182" s="60"/>
      <c r="CZ182" s="8"/>
      <c r="DA182" s="8"/>
      <c r="DB182" s="8"/>
      <c r="DC182" s="50"/>
      <c r="DD182" s="50">
        <f t="shared" ref="DD182:DF182" si="360">COUNTA(CW182,CQ182,CN182,CK182,CH182,CB182,CE182,BY182,BV182,BS182,BP182,BM182,BJ182,BG182,BD182,BA182,AX182,AU182,AR182,AO182,AL182,AI182,AF182,AC182,Z182,W182,T182,Q182,N182,K182,CT182)</f>
        <v>0</v>
      </c>
      <c r="DE182" s="50">
        <f t="shared" si="360"/>
        <v>0</v>
      </c>
      <c r="DF182" s="50">
        <f t="shared" si="360"/>
        <v>0</v>
      </c>
      <c r="DH182" s="52">
        <f t="shared" ref="DH182:DJ182" si="361">MAX($CN$2:$CY$2)-DD182</f>
        <v>31</v>
      </c>
      <c r="DI182" s="52">
        <f t="shared" si="361"/>
        <v>31</v>
      </c>
      <c r="DJ182" s="52">
        <f t="shared" si="361"/>
        <v>31</v>
      </c>
    </row>
    <row r="183" spans="1:114" ht="15.75" hidden="1" customHeight="1">
      <c r="A183" s="4">
        <v>180</v>
      </c>
      <c r="B183" s="2" t="str">
        <f t="shared" si="93"/>
        <v/>
      </c>
      <c r="C183" s="45" t="s">
        <v>185</v>
      </c>
      <c r="D183" s="2"/>
      <c r="E183" s="4"/>
      <c r="F183" s="46" t="s">
        <v>185</v>
      </c>
      <c r="G183" s="4">
        <v>2203068158</v>
      </c>
      <c r="H183" s="4">
        <v>6871106198</v>
      </c>
      <c r="I183" s="4"/>
      <c r="J183" s="47" t="s">
        <v>207</v>
      </c>
      <c r="K183" s="8"/>
      <c r="L183" s="8"/>
      <c r="M183" s="8"/>
      <c r="AP183" s="60"/>
      <c r="BK183" s="60"/>
      <c r="BL183" s="60"/>
      <c r="BM183" s="60"/>
      <c r="BN183" s="60"/>
      <c r="BO183" s="60"/>
      <c r="CC183" s="60"/>
      <c r="CD183" s="60"/>
      <c r="CE183" s="60"/>
      <c r="CF183" s="60"/>
      <c r="CZ183" s="8"/>
      <c r="DA183" s="8"/>
      <c r="DB183" s="8"/>
      <c r="DC183" s="50"/>
      <c r="DD183" s="50">
        <f t="shared" ref="DD183:DF183" si="362">COUNTA(CW183,CQ183,CN183,CK183,CH183,CB183,CE183,BY183,BV183,BS183,BP183,BM183,BJ183,BG183,BD183,BA183,AX183,AU183,AR183,AO183,AL183,AI183,AF183,AC183,Z183,W183,T183,Q183,N183,K183,CT183)</f>
        <v>0</v>
      </c>
      <c r="DE183" s="50">
        <f t="shared" si="362"/>
        <v>0</v>
      </c>
      <c r="DF183" s="50">
        <f t="shared" si="362"/>
        <v>0</v>
      </c>
      <c r="DH183" s="52">
        <f t="shared" ref="DH183:DJ183" si="363">MAX($CN$2:$CY$2)-DD183</f>
        <v>31</v>
      </c>
      <c r="DI183" s="52">
        <f t="shared" si="363"/>
        <v>31</v>
      </c>
      <c r="DJ183" s="52">
        <f t="shared" si="363"/>
        <v>31</v>
      </c>
    </row>
    <row r="184" spans="1:114" ht="15.75" hidden="1" customHeight="1">
      <c r="A184" s="4">
        <v>181</v>
      </c>
      <c r="B184" s="2" t="str">
        <f t="shared" si="93"/>
        <v/>
      </c>
      <c r="C184" s="45" t="s">
        <v>185</v>
      </c>
      <c r="D184" s="2"/>
      <c r="E184" s="4"/>
      <c r="F184" s="46" t="s">
        <v>185</v>
      </c>
      <c r="G184" s="4">
        <v>2203068157</v>
      </c>
      <c r="H184" s="4">
        <v>6871106197</v>
      </c>
      <c r="I184" s="4"/>
      <c r="J184" s="47" t="s">
        <v>208</v>
      </c>
      <c r="K184" s="8"/>
      <c r="L184" s="8"/>
      <c r="M184" s="8"/>
      <c r="BK184" s="60"/>
      <c r="BL184" s="60"/>
      <c r="BM184" s="60"/>
      <c r="BN184" s="60"/>
      <c r="BO184" s="60"/>
      <c r="CC184" s="60"/>
      <c r="CD184" s="60"/>
      <c r="CE184" s="60"/>
      <c r="CF184" s="60"/>
      <c r="CZ184" s="8"/>
      <c r="DA184" s="8"/>
      <c r="DB184" s="8"/>
      <c r="DC184" s="50"/>
      <c r="DD184" s="50">
        <f t="shared" ref="DD184:DF184" si="364">COUNTA(CW184,CQ184,CN184,CK184,CH184,CB184,CE184,BY184,BV184,BS184,BP184,BM184,BJ184,BG184,BD184,BA184,AX184,AU184,AR184,AO184,AL184,AI184,AF184,AC184,Z184,W184,T184,Q184,N184,K184,CT184)</f>
        <v>0</v>
      </c>
      <c r="DE184" s="50">
        <f t="shared" si="364"/>
        <v>0</v>
      </c>
      <c r="DF184" s="50">
        <f t="shared" si="364"/>
        <v>0</v>
      </c>
      <c r="DH184" s="52">
        <f t="shared" ref="DH184:DJ184" si="365">MAX($CN$2:$CY$2)-DD184</f>
        <v>31</v>
      </c>
      <c r="DI184" s="52">
        <f t="shared" si="365"/>
        <v>31</v>
      </c>
      <c r="DJ184" s="52">
        <f t="shared" si="365"/>
        <v>31</v>
      </c>
    </row>
    <row r="185" spans="1:114" ht="15.75" hidden="1" customHeight="1">
      <c r="A185" s="4">
        <v>182</v>
      </c>
      <c r="B185" s="2" t="str">
        <f t="shared" si="93"/>
        <v/>
      </c>
      <c r="C185" s="45" t="s">
        <v>185</v>
      </c>
      <c r="D185" s="2"/>
      <c r="E185" s="4"/>
      <c r="F185" s="46" t="s">
        <v>185</v>
      </c>
      <c r="G185" s="4">
        <v>2203068140</v>
      </c>
      <c r="H185" s="4">
        <v>6871106182</v>
      </c>
      <c r="I185" s="4"/>
      <c r="J185" s="47" t="s">
        <v>209</v>
      </c>
      <c r="K185" s="8"/>
      <c r="L185" s="8"/>
      <c r="M185" s="8"/>
      <c r="BK185" s="60"/>
      <c r="BL185" s="60"/>
      <c r="BM185" s="60"/>
      <c r="BN185" s="60"/>
      <c r="BO185" s="60"/>
      <c r="CC185" s="60"/>
      <c r="CD185" s="60"/>
      <c r="CE185" s="60"/>
      <c r="CF185" s="60"/>
      <c r="CZ185" s="8"/>
      <c r="DA185" s="8"/>
      <c r="DB185" s="8"/>
      <c r="DC185" s="50"/>
      <c r="DD185" s="50">
        <f t="shared" ref="DD185:DF185" si="366">COUNTA(CW185,CQ185,CN185,CK185,CH185,CB185,CE185,BY185,BV185,BS185,BP185,BM185,BJ185,BG185,BD185,BA185,AX185,AU185,AR185,AO185,AL185,AI185,AF185,AC185,Z185,W185,T185,Q185,N185,K185,CT185)</f>
        <v>0</v>
      </c>
      <c r="DE185" s="50">
        <f t="shared" si="366"/>
        <v>0</v>
      </c>
      <c r="DF185" s="50">
        <f t="shared" si="366"/>
        <v>0</v>
      </c>
      <c r="DH185" s="52">
        <f t="shared" ref="DH185:DJ185" si="367">MAX($CN$2:$CY$2)-DD185</f>
        <v>31</v>
      </c>
      <c r="DI185" s="52">
        <f t="shared" si="367"/>
        <v>31</v>
      </c>
      <c r="DJ185" s="52">
        <f t="shared" si="367"/>
        <v>31</v>
      </c>
    </row>
    <row r="186" spans="1:114" ht="15.75" hidden="1" customHeight="1">
      <c r="A186" s="4">
        <v>183</v>
      </c>
      <c r="B186" s="2" t="str">
        <f t="shared" si="93"/>
        <v/>
      </c>
      <c r="C186" s="45" t="s">
        <v>185</v>
      </c>
      <c r="D186" s="2"/>
      <c r="E186" s="4"/>
      <c r="F186" s="46" t="s">
        <v>185</v>
      </c>
      <c r="G186" s="4">
        <v>2203068145</v>
      </c>
      <c r="H186" s="4">
        <v>6871106186</v>
      </c>
      <c r="I186" s="4"/>
      <c r="J186" s="47" t="s">
        <v>210</v>
      </c>
      <c r="K186" s="8"/>
      <c r="L186" s="8"/>
      <c r="M186" s="8"/>
      <c r="BK186" s="60"/>
      <c r="BL186" s="60"/>
      <c r="BM186" s="60"/>
      <c r="BN186" s="60"/>
      <c r="BO186" s="60"/>
      <c r="CC186" s="60"/>
      <c r="CD186" s="60"/>
      <c r="CE186" s="60"/>
      <c r="CF186" s="60"/>
      <c r="CZ186" s="8"/>
      <c r="DA186" s="8"/>
      <c r="DB186" s="8"/>
      <c r="DC186" s="50"/>
      <c r="DD186" s="50">
        <f t="shared" ref="DD186:DF186" si="368">COUNTA(CW186,CQ186,CN186,CK186,CH186,CB186,CE186,BY186,BV186,BS186,BP186,BM186,BJ186,BG186,BD186,BA186,AX186,AU186,AR186,AO186,AL186,AI186,AF186,AC186,Z186,W186,T186,Q186,N186,K186,CT186)</f>
        <v>0</v>
      </c>
      <c r="DE186" s="50">
        <f t="shared" si="368"/>
        <v>0</v>
      </c>
      <c r="DF186" s="50">
        <f t="shared" si="368"/>
        <v>0</v>
      </c>
      <c r="DH186" s="52">
        <f t="shared" ref="DH186:DJ186" si="369">MAX($CN$2:$CY$2)-DD186</f>
        <v>31</v>
      </c>
      <c r="DI186" s="52">
        <f t="shared" si="369"/>
        <v>31</v>
      </c>
      <c r="DJ186" s="52">
        <f t="shared" si="369"/>
        <v>31</v>
      </c>
    </row>
    <row r="187" spans="1:114" ht="15.75" hidden="1" customHeight="1">
      <c r="A187" s="4">
        <v>184</v>
      </c>
      <c r="B187" s="2" t="str">
        <f t="shared" si="93"/>
        <v/>
      </c>
      <c r="C187" s="45" t="s">
        <v>211</v>
      </c>
      <c r="D187" s="2"/>
      <c r="E187" s="4"/>
      <c r="F187" s="46" t="s">
        <v>211</v>
      </c>
      <c r="G187" s="4">
        <v>2203068329</v>
      </c>
      <c r="H187" s="4">
        <v>6802081425</v>
      </c>
      <c r="I187" s="4"/>
      <c r="J187" s="47" t="s">
        <v>212</v>
      </c>
      <c r="K187" s="48"/>
      <c r="L187" s="48"/>
      <c r="M187" s="48"/>
      <c r="CZ187" s="48"/>
      <c r="DA187" s="48"/>
      <c r="DB187" s="48"/>
      <c r="DC187" s="50"/>
      <c r="DD187" s="50">
        <f t="shared" ref="DD187:DF187" si="370">COUNTA(CW187,CQ187,CN187,CK187,CH187,CB187,CE187,BY187,BV187,BS187,BP187,BM187,BJ187,BG187,BD187,BA187,AX187,AU187,AR187,AO187,AL187,AI187,AF187,AC187,Z187,W187,T187,Q187,N187,K187,CT187)</f>
        <v>0</v>
      </c>
      <c r="DE187" s="50">
        <f t="shared" si="370"/>
        <v>0</v>
      </c>
      <c r="DF187" s="50">
        <f t="shared" si="370"/>
        <v>0</v>
      </c>
      <c r="DH187" s="52">
        <f t="shared" ref="DH187:DJ187" si="371">MAX($CN$2:$CY$2)-DD187</f>
        <v>31</v>
      </c>
      <c r="DI187" s="52">
        <f t="shared" si="371"/>
        <v>31</v>
      </c>
      <c r="DJ187" s="52">
        <f t="shared" si="371"/>
        <v>31</v>
      </c>
    </row>
    <row r="188" spans="1:114" ht="15.75" hidden="1" customHeight="1">
      <c r="A188" s="4">
        <v>185</v>
      </c>
      <c r="B188" s="2" t="str">
        <f t="shared" si="93"/>
        <v/>
      </c>
      <c r="C188" s="45" t="s">
        <v>211</v>
      </c>
      <c r="D188" s="2"/>
      <c r="E188" s="4"/>
      <c r="F188" s="46" t="s">
        <v>211</v>
      </c>
      <c r="G188" s="4">
        <v>2203068350</v>
      </c>
      <c r="H188" s="4">
        <v>6871146870</v>
      </c>
      <c r="I188" s="4"/>
      <c r="J188" s="47" t="s">
        <v>213</v>
      </c>
      <c r="K188" s="48"/>
      <c r="L188" s="48"/>
      <c r="M188" s="48"/>
      <c r="CZ188" s="48"/>
      <c r="DA188" s="48"/>
      <c r="DB188" s="48"/>
      <c r="DC188" s="50"/>
      <c r="DD188" s="50">
        <f t="shared" ref="DD188:DF188" si="372">COUNTA(CW188,CQ188,CN188,CK188,CH188,CB188,CE188,BY188,BV188,BS188,BP188,BM188,BJ188,BG188,BD188,BA188,AX188,AU188,AR188,AO188,AL188,AI188,AF188,AC188,Z188,W188,T188,Q188,N188,K188,CT188)</f>
        <v>0</v>
      </c>
      <c r="DE188" s="50">
        <f t="shared" si="372"/>
        <v>0</v>
      </c>
      <c r="DF188" s="50">
        <f t="shared" si="372"/>
        <v>0</v>
      </c>
      <c r="DH188" s="52">
        <f t="shared" ref="DH188:DJ188" si="373">MAX($CN$2:$CY$2)-DD188</f>
        <v>31</v>
      </c>
      <c r="DI188" s="52">
        <f t="shared" si="373"/>
        <v>31</v>
      </c>
      <c r="DJ188" s="52">
        <f t="shared" si="373"/>
        <v>31</v>
      </c>
    </row>
    <row r="189" spans="1:114" ht="15.75" hidden="1" customHeight="1">
      <c r="A189" s="4">
        <v>186</v>
      </c>
      <c r="B189" s="2" t="str">
        <f t="shared" si="93"/>
        <v/>
      </c>
      <c r="C189" s="45" t="s">
        <v>211</v>
      </c>
      <c r="D189" s="2"/>
      <c r="E189" s="4"/>
      <c r="F189" s="46" t="s">
        <v>211</v>
      </c>
      <c r="G189" s="4">
        <v>2203068336</v>
      </c>
      <c r="H189" s="4">
        <v>6871146855</v>
      </c>
      <c r="I189" s="4"/>
      <c r="J189" s="47" t="s">
        <v>214</v>
      </c>
      <c r="K189" s="48"/>
      <c r="L189" s="48"/>
      <c r="M189" s="48"/>
      <c r="CZ189" s="48"/>
      <c r="DA189" s="48"/>
      <c r="DB189" s="48"/>
      <c r="DC189" s="50"/>
      <c r="DD189" s="50">
        <f t="shared" ref="DD189:DF189" si="374">COUNTA(CW189,CQ189,CN189,CK189,CH189,CB189,CE189,BY189,BV189,BS189,BP189,BM189,BJ189,BG189,BD189,BA189,AX189,AU189,AR189,AO189,AL189,AI189,AF189,AC189,Z189,W189,T189,Q189,N189,K189,CT189)</f>
        <v>0</v>
      </c>
      <c r="DE189" s="50">
        <f t="shared" si="374"/>
        <v>0</v>
      </c>
      <c r="DF189" s="50">
        <f t="shared" si="374"/>
        <v>0</v>
      </c>
      <c r="DH189" s="52">
        <f t="shared" ref="DH189:DJ189" si="375">MAX($CN$2:$CY$2)-DD189</f>
        <v>31</v>
      </c>
      <c r="DI189" s="52">
        <f t="shared" si="375"/>
        <v>31</v>
      </c>
      <c r="DJ189" s="52">
        <f t="shared" si="375"/>
        <v>31</v>
      </c>
    </row>
    <row r="190" spans="1:114" ht="15.75" hidden="1" customHeight="1">
      <c r="A190" s="4">
        <v>187</v>
      </c>
      <c r="B190" s="2" t="str">
        <f t="shared" si="93"/>
        <v/>
      </c>
      <c r="C190" s="45" t="s">
        <v>211</v>
      </c>
      <c r="D190" s="2"/>
      <c r="E190" s="4"/>
      <c r="F190" s="46" t="s">
        <v>211</v>
      </c>
      <c r="G190" s="4">
        <v>2203068344</v>
      </c>
      <c r="H190" s="4">
        <v>6871146864</v>
      </c>
      <c r="I190" s="4"/>
      <c r="J190" s="47" t="s">
        <v>215</v>
      </c>
      <c r="K190" s="48"/>
      <c r="L190" s="48"/>
      <c r="M190" s="48"/>
      <c r="CZ190" s="48"/>
      <c r="DA190" s="48"/>
      <c r="DB190" s="48"/>
      <c r="DC190" s="50"/>
      <c r="DD190" s="50">
        <f t="shared" ref="DD190:DF190" si="376">COUNTA(CW190,CQ190,CN190,CK190,CH190,CB190,CE190,BY190,BV190,BS190,BP190,BM190,BJ190,BG190,BD190,BA190,AX190,AU190,AR190,AO190,AL190,AI190,AF190,AC190,Z190,W190,T190,Q190,N190,K190,CT190)</f>
        <v>0</v>
      </c>
      <c r="DE190" s="50">
        <f t="shared" si="376"/>
        <v>0</v>
      </c>
      <c r="DF190" s="50">
        <f t="shared" si="376"/>
        <v>0</v>
      </c>
      <c r="DH190" s="52">
        <f t="shared" ref="DH190:DJ190" si="377">MAX($CN$2:$CY$2)-DD190</f>
        <v>31</v>
      </c>
      <c r="DI190" s="52">
        <f t="shared" si="377"/>
        <v>31</v>
      </c>
      <c r="DJ190" s="52">
        <f t="shared" si="377"/>
        <v>31</v>
      </c>
    </row>
    <row r="191" spans="1:114" ht="15.75" hidden="1" customHeight="1">
      <c r="A191" s="4">
        <v>188</v>
      </c>
      <c r="B191" s="2" t="str">
        <f t="shared" si="93"/>
        <v/>
      </c>
      <c r="C191" s="45" t="s">
        <v>211</v>
      </c>
      <c r="D191" s="2"/>
      <c r="E191" s="4"/>
      <c r="F191" s="46" t="s">
        <v>211</v>
      </c>
      <c r="G191" s="4">
        <v>2203068342</v>
      </c>
      <c r="H191" s="4">
        <v>6871146862</v>
      </c>
      <c r="I191" s="4"/>
      <c r="J191" s="47" t="s">
        <v>216</v>
      </c>
      <c r="K191" s="48"/>
      <c r="L191" s="48"/>
      <c r="M191" s="48"/>
      <c r="CZ191" s="48"/>
      <c r="DA191" s="48"/>
      <c r="DB191" s="48"/>
      <c r="DC191" s="50"/>
      <c r="DD191" s="50">
        <f t="shared" ref="DD191:DF191" si="378">COUNTA(CW191,CQ191,CN191,CK191,CH191,CB191,CE191,BY191,BV191,BS191,BP191,BM191,BJ191,BG191,BD191,BA191,AX191,AU191,AR191,AO191,AL191,AI191,AF191,AC191,Z191,W191,T191,Q191,N191,K191,CT191)</f>
        <v>0</v>
      </c>
      <c r="DE191" s="50">
        <f t="shared" si="378"/>
        <v>0</v>
      </c>
      <c r="DF191" s="50">
        <f t="shared" si="378"/>
        <v>0</v>
      </c>
      <c r="DH191" s="52">
        <f t="shared" ref="DH191:DJ191" si="379">MAX($CN$2:$CY$2)-DD191</f>
        <v>31</v>
      </c>
      <c r="DI191" s="52">
        <f t="shared" si="379"/>
        <v>31</v>
      </c>
      <c r="DJ191" s="52">
        <f t="shared" si="379"/>
        <v>31</v>
      </c>
    </row>
    <row r="192" spans="1:114" ht="15.75" hidden="1" customHeight="1">
      <c r="A192" s="4">
        <v>189</v>
      </c>
      <c r="B192" s="2" t="str">
        <f t="shared" si="93"/>
        <v/>
      </c>
      <c r="C192" s="45" t="s">
        <v>211</v>
      </c>
      <c r="D192" s="2"/>
      <c r="E192" s="4"/>
      <c r="F192" s="46" t="s">
        <v>211</v>
      </c>
      <c r="G192" s="4">
        <v>2203068333</v>
      </c>
      <c r="H192" s="4">
        <v>6871146853</v>
      </c>
      <c r="I192" s="4"/>
      <c r="J192" s="47" t="s">
        <v>217</v>
      </c>
      <c r="K192" s="48"/>
      <c r="L192" s="48"/>
      <c r="M192" s="48"/>
      <c r="CZ192" s="48"/>
      <c r="DA192" s="48"/>
      <c r="DB192" s="48"/>
      <c r="DC192" s="50"/>
      <c r="DD192" s="50">
        <f t="shared" ref="DD192:DF192" si="380">COUNTA(CW192,CQ192,CN192,CK192,CH192,CB192,CE192,BY192,BV192,BS192,BP192,BM192,BJ192,BG192,BD192,BA192,AX192,AU192,AR192,AO192,AL192,AI192,AF192,AC192,Z192,W192,T192,Q192,N192,K192,CT192)</f>
        <v>0</v>
      </c>
      <c r="DE192" s="50">
        <f t="shared" si="380"/>
        <v>0</v>
      </c>
      <c r="DF192" s="50">
        <f t="shared" si="380"/>
        <v>0</v>
      </c>
      <c r="DH192" s="52">
        <f t="shared" ref="DH192:DJ192" si="381">MAX($CN$2:$CY$2)-DD192</f>
        <v>31</v>
      </c>
      <c r="DI192" s="52">
        <f t="shared" si="381"/>
        <v>31</v>
      </c>
      <c r="DJ192" s="52">
        <f t="shared" si="381"/>
        <v>31</v>
      </c>
    </row>
    <row r="193" spans="1:114" ht="15.75" hidden="1" customHeight="1">
      <c r="A193" s="4">
        <v>190</v>
      </c>
      <c r="B193" s="2" t="str">
        <f t="shared" si="93"/>
        <v/>
      </c>
      <c r="C193" s="45" t="s">
        <v>211</v>
      </c>
      <c r="D193" s="2"/>
      <c r="E193" s="4"/>
      <c r="F193" s="46" t="s">
        <v>211</v>
      </c>
      <c r="G193" s="4">
        <v>2203068343</v>
      </c>
      <c r="H193" s="4">
        <v>6871146863</v>
      </c>
      <c r="I193" s="4"/>
      <c r="J193" s="47" t="s">
        <v>218</v>
      </c>
      <c r="K193" s="48"/>
      <c r="L193" s="48"/>
      <c r="M193" s="48"/>
      <c r="CZ193" s="48"/>
      <c r="DA193" s="48"/>
      <c r="DB193" s="48"/>
      <c r="DC193" s="50"/>
      <c r="DD193" s="50">
        <f t="shared" ref="DD193:DF193" si="382">COUNTA(CW193,CQ193,CN193,CK193,CH193,CB193,CE193,BY193,BV193,BS193,BP193,BM193,BJ193,BG193,BD193,BA193,AX193,AU193,AR193,AO193,AL193,AI193,AF193,AC193,Z193,W193,T193,Q193,N193,K193,CT193)</f>
        <v>0</v>
      </c>
      <c r="DE193" s="50">
        <f t="shared" si="382"/>
        <v>0</v>
      </c>
      <c r="DF193" s="50">
        <f t="shared" si="382"/>
        <v>0</v>
      </c>
      <c r="DH193" s="52">
        <f t="shared" ref="DH193:DJ193" si="383">MAX($CN$2:$CY$2)-DD193</f>
        <v>31</v>
      </c>
      <c r="DI193" s="52">
        <f t="shared" si="383"/>
        <v>31</v>
      </c>
      <c r="DJ193" s="52">
        <f t="shared" si="383"/>
        <v>31</v>
      </c>
    </row>
    <row r="194" spans="1:114" ht="15.75" hidden="1" customHeight="1">
      <c r="A194" s="4">
        <v>191</v>
      </c>
      <c r="B194" s="2" t="str">
        <f t="shared" si="93"/>
        <v/>
      </c>
      <c r="C194" s="45" t="s">
        <v>211</v>
      </c>
      <c r="D194" s="2"/>
      <c r="E194" s="4"/>
      <c r="F194" s="46" t="s">
        <v>211</v>
      </c>
      <c r="G194" s="4">
        <v>2203068331</v>
      </c>
      <c r="H194" s="4">
        <v>6871146851</v>
      </c>
      <c r="I194" s="4"/>
      <c r="J194" s="47" t="s">
        <v>219</v>
      </c>
      <c r="K194" s="48"/>
      <c r="L194" s="48"/>
      <c r="M194" s="48"/>
      <c r="CZ194" s="48"/>
      <c r="DA194" s="48"/>
      <c r="DB194" s="48"/>
      <c r="DC194" s="50"/>
      <c r="DD194" s="50">
        <f t="shared" ref="DD194:DF194" si="384">COUNTA(CW194,CQ194,CN194,CK194,CH194,CB194,CE194,BY194,BV194,BS194,BP194,BM194,BJ194,BG194,BD194,BA194,AX194,AU194,AR194,AO194,AL194,AI194,AF194,AC194,Z194,W194,T194,Q194,N194,K194,CT194)</f>
        <v>0</v>
      </c>
      <c r="DE194" s="50">
        <f t="shared" si="384"/>
        <v>0</v>
      </c>
      <c r="DF194" s="50">
        <f t="shared" si="384"/>
        <v>0</v>
      </c>
      <c r="DH194" s="52">
        <f t="shared" ref="DH194:DJ194" si="385">MAX($CN$2:$CY$2)-DD194</f>
        <v>31</v>
      </c>
      <c r="DI194" s="52">
        <f t="shared" si="385"/>
        <v>31</v>
      </c>
      <c r="DJ194" s="52">
        <f t="shared" si="385"/>
        <v>31</v>
      </c>
    </row>
    <row r="195" spans="1:114" ht="15.75" hidden="1" customHeight="1">
      <c r="A195" s="4">
        <v>192</v>
      </c>
      <c r="B195" s="2" t="str">
        <f t="shared" si="93"/>
        <v/>
      </c>
      <c r="C195" s="45" t="s">
        <v>211</v>
      </c>
      <c r="D195" s="2"/>
      <c r="E195" s="4"/>
      <c r="F195" s="46" t="s">
        <v>211</v>
      </c>
      <c r="G195" s="4">
        <v>2203068351</v>
      </c>
      <c r="H195" s="4">
        <v>6871146871</v>
      </c>
      <c r="I195" s="4"/>
      <c r="J195" s="47" t="s">
        <v>220</v>
      </c>
      <c r="K195" s="48"/>
      <c r="L195" s="48"/>
      <c r="M195" s="48"/>
      <c r="CZ195" s="48"/>
      <c r="DA195" s="48"/>
      <c r="DB195" s="48"/>
      <c r="DC195" s="50"/>
      <c r="DD195" s="50">
        <f t="shared" ref="DD195:DF195" si="386">COUNTA(CW195,CQ195,CN195,CK195,CH195,CB195,CE195,BY195,BV195,BS195,BP195,BM195,BJ195,BG195,BD195,BA195,AX195,AU195,AR195,AO195,AL195,AI195,AF195,AC195,Z195,W195,T195,Q195,N195,K195,CT195)</f>
        <v>0</v>
      </c>
      <c r="DE195" s="50">
        <f t="shared" si="386"/>
        <v>0</v>
      </c>
      <c r="DF195" s="50">
        <f t="shared" si="386"/>
        <v>0</v>
      </c>
      <c r="DH195" s="52">
        <f t="shared" ref="DH195:DJ195" si="387">MAX($CN$2:$CY$2)-DD195</f>
        <v>31</v>
      </c>
      <c r="DI195" s="52">
        <f t="shared" si="387"/>
        <v>31</v>
      </c>
      <c r="DJ195" s="52">
        <f t="shared" si="387"/>
        <v>31</v>
      </c>
    </row>
    <row r="196" spans="1:114" ht="15.75" hidden="1" customHeight="1">
      <c r="A196" s="4">
        <v>193</v>
      </c>
      <c r="B196" s="2" t="str">
        <f t="shared" si="93"/>
        <v/>
      </c>
      <c r="C196" s="45" t="s">
        <v>211</v>
      </c>
      <c r="D196" s="2"/>
      <c r="E196" s="4"/>
      <c r="F196" s="46" t="s">
        <v>211</v>
      </c>
      <c r="G196" s="4">
        <v>2203068335</v>
      </c>
      <c r="H196" s="4">
        <v>6871146854</v>
      </c>
      <c r="I196" s="4"/>
      <c r="J196" s="47" t="s">
        <v>221</v>
      </c>
      <c r="K196" s="48"/>
      <c r="L196" s="48"/>
      <c r="M196" s="48"/>
      <c r="CZ196" s="48"/>
      <c r="DA196" s="48"/>
      <c r="DB196" s="48"/>
      <c r="DC196" s="50"/>
      <c r="DD196" s="50">
        <f t="shared" ref="DD196:DF196" si="388">COUNTA(CW196,CQ196,CN196,CK196,CH196,CB196,CE196,BY196,BV196,BS196,BP196,BM196,BJ196,BG196,BD196,BA196,AX196,AU196,AR196,AO196,AL196,AI196,AF196,AC196,Z196,W196,T196,Q196,N196,K196,CT196)</f>
        <v>0</v>
      </c>
      <c r="DE196" s="50">
        <f t="shared" si="388"/>
        <v>0</v>
      </c>
      <c r="DF196" s="50">
        <f t="shared" si="388"/>
        <v>0</v>
      </c>
      <c r="DH196" s="52">
        <f t="shared" ref="DH196:DJ196" si="389">MAX($CN$2:$CY$2)-DD196</f>
        <v>31</v>
      </c>
      <c r="DI196" s="52">
        <f t="shared" si="389"/>
        <v>31</v>
      </c>
      <c r="DJ196" s="52">
        <f t="shared" si="389"/>
        <v>31</v>
      </c>
    </row>
    <row r="197" spans="1:114" ht="15.75" hidden="1" customHeight="1">
      <c r="A197" s="4">
        <v>194</v>
      </c>
      <c r="B197" s="2" t="str">
        <f t="shared" si="93"/>
        <v/>
      </c>
      <c r="C197" s="45" t="s">
        <v>211</v>
      </c>
      <c r="D197" s="2"/>
      <c r="E197" s="4"/>
      <c r="F197" s="46" t="s">
        <v>211</v>
      </c>
      <c r="G197" s="4">
        <v>2203068334</v>
      </c>
      <c r="H197" s="4">
        <v>6852241720</v>
      </c>
      <c r="I197" s="4"/>
      <c r="J197" s="47" t="s">
        <v>222</v>
      </c>
      <c r="K197" s="48"/>
      <c r="L197" s="48"/>
      <c r="M197" s="48"/>
      <c r="CZ197" s="48"/>
      <c r="DA197" s="48"/>
      <c r="DB197" s="48"/>
      <c r="DC197" s="50"/>
      <c r="DD197" s="50">
        <f t="shared" ref="DD197:DF197" si="390">COUNTA(CW197,CQ197,CN197,CK197,CH197,CB197,CE197,BY197,BV197,BS197,BP197,BM197,BJ197,BG197,BD197,BA197,AX197,AU197,AR197,AO197,AL197,AI197,AF197,AC197,Z197,W197,T197,Q197,N197,K197,CT197)</f>
        <v>0</v>
      </c>
      <c r="DE197" s="50">
        <f t="shared" si="390"/>
        <v>0</v>
      </c>
      <c r="DF197" s="50">
        <f t="shared" si="390"/>
        <v>0</v>
      </c>
      <c r="DH197" s="52">
        <f t="shared" ref="DH197:DJ197" si="391">MAX($CN$2:$CY$2)-DD197</f>
        <v>31</v>
      </c>
      <c r="DI197" s="52">
        <f t="shared" si="391"/>
        <v>31</v>
      </c>
      <c r="DJ197" s="52">
        <f t="shared" si="391"/>
        <v>31</v>
      </c>
    </row>
    <row r="198" spans="1:114" ht="15.75" hidden="1" customHeight="1">
      <c r="A198" s="4">
        <v>195</v>
      </c>
      <c r="B198" s="2" t="str">
        <f t="shared" si="93"/>
        <v/>
      </c>
      <c r="C198" s="45" t="s">
        <v>211</v>
      </c>
      <c r="D198" s="2"/>
      <c r="E198" s="4"/>
      <c r="F198" s="46" t="s">
        <v>211</v>
      </c>
      <c r="G198" s="4">
        <v>2203068346</v>
      </c>
      <c r="H198" s="4">
        <v>6871146866</v>
      </c>
      <c r="I198" s="4"/>
      <c r="J198" s="47" t="s">
        <v>223</v>
      </c>
      <c r="K198" s="48"/>
      <c r="L198" s="48"/>
      <c r="M198" s="48"/>
      <c r="CZ198" s="48"/>
      <c r="DA198" s="48"/>
      <c r="DB198" s="48"/>
      <c r="DC198" s="50"/>
      <c r="DD198" s="50">
        <f t="shared" ref="DD198:DF198" si="392">COUNTA(CW198,CQ198,CN198,CK198,CH198,CB198,CE198,BY198,BV198,BS198,BP198,BM198,BJ198,BG198,BD198,BA198,AX198,AU198,AR198,AO198,AL198,AI198,AF198,AC198,Z198,W198,T198,Q198,N198,K198,CT198)</f>
        <v>0</v>
      </c>
      <c r="DE198" s="50">
        <f t="shared" si="392"/>
        <v>0</v>
      </c>
      <c r="DF198" s="50">
        <f t="shared" si="392"/>
        <v>0</v>
      </c>
      <c r="DH198" s="52">
        <f t="shared" ref="DH198:DJ198" si="393">MAX($CN$2:$CY$2)-DD198</f>
        <v>31</v>
      </c>
      <c r="DI198" s="52">
        <f t="shared" si="393"/>
        <v>31</v>
      </c>
      <c r="DJ198" s="52">
        <f t="shared" si="393"/>
        <v>31</v>
      </c>
    </row>
    <row r="199" spans="1:114" ht="15.75" hidden="1" customHeight="1">
      <c r="A199" s="4">
        <v>196</v>
      </c>
      <c r="B199" s="2" t="str">
        <f t="shared" si="93"/>
        <v/>
      </c>
      <c r="C199" s="45" t="s">
        <v>211</v>
      </c>
      <c r="D199" s="2"/>
      <c r="E199" s="4"/>
      <c r="F199" s="46" t="s">
        <v>211</v>
      </c>
      <c r="G199" s="4">
        <v>2203068330</v>
      </c>
      <c r="H199" s="4">
        <v>6802106893</v>
      </c>
      <c r="I199" s="4"/>
      <c r="J199" s="47" t="s">
        <v>224</v>
      </c>
      <c r="K199" s="48"/>
      <c r="L199" s="48"/>
      <c r="M199" s="48"/>
      <c r="CZ199" s="48"/>
      <c r="DA199" s="48"/>
      <c r="DB199" s="48"/>
      <c r="DC199" s="50"/>
      <c r="DD199" s="50">
        <f t="shared" ref="DD199:DF199" si="394">COUNTA(CW199,CQ199,CN199,CK199,CH199,CB199,CE199,BY199,BV199,BS199,BP199,BM199,BJ199,BG199,BD199,BA199,AX199,AU199,AR199,AO199,AL199,AI199,AF199,AC199,Z199,W199,T199,Q199,N199,K199,CT199)</f>
        <v>0</v>
      </c>
      <c r="DE199" s="50">
        <f t="shared" si="394"/>
        <v>0</v>
      </c>
      <c r="DF199" s="50">
        <f t="shared" si="394"/>
        <v>0</v>
      </c>
      <c r="DH199" s="52">
        <f t="shared" ref="DH199:DJ199" si="395">MAX($CN$2:$CY$2)-DD199</f>
        <v>31</v>
      </c>
      <c r="DI199" s="52">
        <f t="shared" si="395"/>
        <v>31</v>
      </c>
      <c r="DJ199" s="52">
        <f t="shared" si="395"/>
        <v>31</v>
      </c>
    </row>
    <row r="200" spans="1:114" ht="15.75" hidden="1" customHeight="1">
      <c r="A200" s="4">
        <v>197</v>
      </c>
      <c r="B200" s="2" t="str">
        <f t="shared" si="93"/>
        <v/>
      </c>
      <c r="C200" s="45" t="s">
        <v>211</v>
      </c>
      <c r="D200" s="2"/>
      <c r="E200" s="4"/>
      <c r="F200" s="46" t="s">
        <v>211</v>
      </c>
      <c r="G200" s="4">
        <v>2203068337</v>
      </c>
      <c r="H200" s="4">
        <v>6871146856</v>
      </c>
      <c r="I200" s="4"/>
      <c r="J200" s="47" t="s">
        <v>225</v>
      </c>
      <c r="K200" s="48"/>
      <c r="L200" s="48"/>
      <c r="M200" s="48"/>
      <c r="CZ200" s="48"/>
      <c r="DA200" s="48"/>
      <c r="DB200" s="48"/>
      <c r="DC200" s="50"/>
      <c r="DD200" s="50">
        <f t="shared" ref="DD200:DF200" si="396">COUNTA(CW200,CQ200,CN200,CK200,CH200,CB200,CE200,BY200,BV200,BS200,BP200,BM200,BJ200,BG200,BD200,BA200,AX200,AU200,AR200,AO200,AL200,AI200,AF200,AC200,Z200,W200,T200,Q200,N200,K200,CT200)</f>
        <v>0</v>
      </c>
      <c r="DE200" s="50">
        <f t="shared" si="396"/>
        <v>0</v>
      </c>
      <c r="DF200" s="50">
        <f t="shared" si="396"/>
        <v>0</v>
      </c>
      <c r="DH200" s="52">
        <f t="shared" ref="DH200:DJ200" si="397">MAX($CN$2:$CY$2)-DD200</f>
        <v>31</v>
      </c>
      <c r="DI200" s="52">
        <f t="shared" si="397"/>
        <v>31</v>
      </c>
      <c r="DJ200" s="52">
        <f t="shared" si="397"/>
        <v>31</v>
      </c>
    </row>
    <row r="201" spans="1:114" ht="15.75" hidden="1" customHeight="1">
      <c r="A201" s="4">
        <v>198</v>
      </c>
      <c r="B201" s="2" t="str">
        <f t="shared" si="93"/>
        <v/>
      </c>
      <c r="C201" s="45" t="s">
        <v>211</v>
      </c>
      <c r="D201" s="2"/>
      <c r="E201" s="4"/>
      <c r="F201" s="46" t="s">
        <v>211</v>
      </c>
      <c r="G201" s="4">
        <v>2203068341</v>
      </c>
      <c r="H201" s="4">
        <v>6871146861</v>
      </c>
      <c r="I201" s="4"/>
      <c r="J201" s="47" t="s">
        <v>226</v>
      </c>
      <c r="K201" s="48"/>
      <c r="L201" s="48"/>
      <c r="M201" s="48"/>
      <c r="CZ201" s="48"/>
      <c r="DA201" s="48"/>
      <c r="DB201" s="48"/>
      <c r="DC201" s="50"/>
      <c r="DD201" s="50">
        <f t="shared" ref="DD201:DF201" si="398">COUNTA(CW201,CQ201,CN201,CK201,CH201,CB201,CE201,BY201,BV201,BS201,BP201,BM201,BJ201,BG201,BD201,BA201,AX201,AU201,AR201,AO201,AL201,AI201,AF201,AC201,Z201,W201,T201,Q201,N201,K201,CT201)</f>
        <v>0</v>
      </c>
      <c r="DE201" s="50">
        <f t="shared" si="398"/>
        <v>0</v>
      </c>
      <c r="DF201" s="50">
        <f t="shared" si="398"/>
        <v>0</v>
      </c>
      <c r="DH201" s="52">
        <f t="shared" ref="DH201:DJ201" si="399">MAX($CN$2:$CY$2)-DD201</f>
        <v>31</v>
      </c>
      <c r="DI201" s="52">
        <f t="shared" si="399"/>
        <v>31</v>
      </c>
      <c r="DJ201" s="52">
        <f t="shared" si="399"/>
        <v>31</v>
      </c>
    </row>
    <row r="202" spans="1:114" ht="15.75" hidden="1" customHeight="1">
      <c r="A202" s="4">
        <v>199</v>
      </c>
      <c r="B202" s="2" t="str">
        <f t="shared" si="93"/>
        <v/>
      </c>
      <c r="C202" s="45" t="s">
        <v>211</v>
      </c>
      <c r="D202" s="2"/>
      <c r="E202" s="4"/>
      <c r="F202" s="46" t="s">
        <v>211</v>
      </c>
      <c r="G202" s="4">
        <v>2203068347</v>
      </c>
      <c r="H202" s="4">
        <v>6871146867</v>
      </c>
      <c r="I202" s="4"/>
      <c r="J202" s="47" t="s">
        <v>227</v>
      </c>
      <c r="K202" s="48"/>
      <c r="L202" s="48"/>
      <c r="M202" s="48"/>
      <c r="CX202" s="58"/>
      <c r="CZ202" s="48"/>
      <c r="DA202" s="48"/>
      <c r="DB202" s="48"/>
      <c r="DC202" s="50"/>
      <c r="DD202" s="50">
        <f t="shared" ref="DD202:DF202" si="400">COUNTA(CW202,CQ202,CN202,CK202,CH202,CB202,CE202,BY202,BV202,BS202,BP202,BM202,BJ202,BG202,BD202,BA202,AX202,AU202,AR202,AO202,AL202,AI202,AF202,AC202,Z202,W202,T202,Q202,N202,K202,CT202)</f>
        <v>0</v>
      </c>
      <c r="DE202" s="50">
        <f t="shared" si="400"/>
        <v>0</v>
      </c>
      <c r="DF202" s="50">
        <f t="shared" si="400"/>
        <v>0</v>
      </c>
      <c r="DH202" s="52">
        <f t="shared" ref="DH202:DJ202" si="401">MAX($CN$2:$CY$2)-DD202</f>
        <v>31</v>
      </c>
      <c r="DI202" s="52">
        <f t="shared" si="401"/>
        <v>31</v>
      </c>
      <c r="DJ202" s="52">
        <f t="shared" si="401"/>
        <v>31</v>
      </c>
    </row>
    <row r="203" spans="1:114" ht="15.75" hidden="1" customHeight="1">
      <c r="A203" s="4">
        <v>200</v>
      </c>
      <c r="B203" s="2" t="str">
        <f t="shared" si="93"/>
        <v/>
      </c>
      <c r="C203" s="45" t="s">
        <v>211</v>
      </c>
      <c r="D203" s="2"/>
      <c r="E203" s="4"/>
      <c r="F203" s="46" t="s">
        <v>211</v>
      </c>
      <c r="G203" s="4">
        <v>2203068338</v>
      </c>
      <c r="H203" s="4">
        <v>6871146857</v>
      </c>
      <c r="I203" s="4"/>
      <c r="J203" s="47" t="s">
        <v>228</v>
      </c>
      <c r="K203" s="48"/>
      <c r="L203" s="48"/>
      <c r="M203" s="48"/>
      <c r="CZ203" s="48"/>
      <c r="DA203" s="48"/>
      <c r="DB203" s="48"/>
      <c r="DC203" s="50"/>
      <c r="DD203" s="50">
        <f t="shared" ref="DD203:DF203" si="402">COUNTA(CW203,CQ203,CN203,CK203,CH203,CB203,CE203,BY203,BV203,BS203,BP203,BM203,BJ203,BG203,BD203,BA203,AX203,AU203,AR203,AO203,AL203,AI203,AF203,AC203,Z203,W203,T203,Q203,N203,K203,CT203)</f>
        <v>0</v>
      </c>
      <c r="DE203" s="50">
        <f t="shared" si="402"/>
        <v>0</v>
      </c>
      <c r="DF203" s="50">
        <f t="shared" si="402"/>
        <v>0</v>
      </c>
      <c r="DH203" s="52">
        <f t="shared" ref="DH203:DJ203" si="403">MAX($CN$2:$CY$2)-DD203</f>
        <v>31</v>
      </c>
      <c r="DI203" s="52">
        <f t="shared" si="403"/>
        <v>31</v>
      </c>
      <c r="DJ203" s="52">
        <f t="shared" si="403"/>
        <v>31</v>
      </c>
    </row>
    <row r="204" spans="1:114" ht="15.75" hidden="1" customHeight="1">
      <c r="A204" s="4">
        <v>201</v>
      </c>
      <c r="B204" s="2" t="str">
        <f t="shared" si="93"/>
        <v/>
      </c>
      <c r="C204" s="45" t="s">
        <v>211</v>
      </c>
      <c r="D204" s="2"/>
      <c r="E204" s="4"/>
      <c r="F204" s="46" t="s">
        <v>211</v>
      </c>
      <c r="G204" s="4">
        <v>2203068349</v>
      </c>
      <c r="H204" s="4">
        <v>6871146869</v>
      </c>
      <c r="I204" s="4"/>
      <c r="J204" s="47" t="s">
        <v>229</v>
      </c>
      <c r="K204" s="48"/>
      <c r="L204" s="48"/>
      <c r="M204" s="48"/>
      <c r="BH204" s="40"/>
      <c r="BI204" s="21"/>
      <c r="BJ204" s="21"/>
      <c r="BK204" s="21"/>
      <c r="CZ204" s="48"/>
      <c r="DA204" s="48"/>
      <c r="DB204" s="48"/>
      <c r="DC204" s="50"/>
      <c r="DD204" s="50">
        <f t="shared" ref="DD204:DF204" si="404">COUNTA(CW204,CQ204,CN204,CK204,CH204,CB204,CE204,BY204,BV204,BS204,BP204,BM204,BJ204,BG204,BD204,BA204,AX204,AU204,AR204,AO204,AL204,AI204,AF204,AC204,Z204,W204,T204,Q204,N204,K204,CT204)</f>
        <v>0</v>
      </c>
      <c r="DE204" s="50">
        <f t="shared" si="404"/>
        <v>0</v>
      </c>
      <c r="DF204" s="50">
        <f t="shared" si="404"/>
        <v>0</v>
      </c>
      <c r="DH204" s="52">
        <f t="shared" ref="DH204:DJ204" si="405">MAX($CN$2:$CY$2)-DD204</f>
        <v>31</v>
      </c>
      <c r="DI204" s="52">
        <f t="shared" si="405"/>
        <v>31</v>
      </c>
      <c r="DJ204" s="52">
        <f t="shared" si="405"/>
        <v>31</v>
      </c>
    </row>
    <row r="205" spans="1:114" ht="15.75" hidden="1" customHeight="1">
      <c r="A205" s="4">
        <v>202</v>
      </c>
      <c r="B205" s="2" t="str">
        <f t="shared" si="93"/>
        <v/>
      </c>
      <c r="C205" s="45" t="s">
        <v>211</v>
      </c>
      <c r="D205" s="2"/>
      <c r="E205" s="4"/>
      <c r="F205" s="46" t="s">
        <v>211</v>
      </c>
      <c r="G205" s="4">
        <v>2203068332</v>
      </c>
      <c r="H205" s="4">
        <v>6871146852</v>
      </c>
      <c r="I205" s="4"/>
      <c r="J205" s="47" t="s">
        <v>230</v>
      </c>
      <c r="K205" s="48"/>
      <c r="L205" s="48"/>
      <c r="M205" s="48"/>
      <c r="CZ205" s="48"/>
      <c r="DA205" s="48"/>
      <c r="DB205" s="48"/>
      <c r="DC205" s="50"/>
      <c r="DD205" s="50">
        <f t="shared" ref="DD205:DF205" si="406">COUNTA(CW205,CQ205,CN205,CK205,CH205,CB205,CE205,BY205,BV205,BS205,BP205,BM205,BJ205,BG205,BD205,BA205,AX205,AU205,AR205,AO205,AL205,AI205,AF205,AC205,Z205,W205,T205,Q205,N205,K205,CT205)</f>
        <v>0</v>
      </c>
      <c r="DE205" s="50">
        <f t="shared" si="406"/>
        <v>0</v>
      </c>
      <c r="DF205" s="50">
        <f t="shared" si="406"/>
        <v>0</v>
      </c>
      <c r="DH205" s="52">
        <f t="shared" ref="DH205:DJ205" si="407">MAX($CN$2:$CY$2)-DD205</f>
        <v>31</v>
      </c>
      <c r="DI205" s="52">
        <f t="shared" si="407"/>
        <v>31</v>
      </c>
      <c r="DJ205" s="52">
        <f t="shared" si="407"/>
        <v>31</v>
      </c>
    </row>
    <row r="206" spans="1:114" ht="15.75" hidden="1" customHeight="1">
      <c r="A206" s="4">
        <v>203</v>
      </c>
      <c r="B206" s="2" t="str">
        <f t="shared" si="93"/>
        <v/>
      </c>
      <c r="C206" s="45" t="s">
        <v>211</v>
      </c>
      <c r="D206" s="2"/>
      <c r="E206" s="4"/>
      <c r="F206" s="46" t="s">
        <v>211</v>
      </c>
      <c r="G206" s="4">
        <v>2203068348</v>
      </c>
      <c r="H206" s="4">
        <v>6871146868</v>
      </c>
      <c r="I206" s="4"/>
      <c r="J206" s="47" t="s">
        <v>231</v>
      </c>
      <c r="K206" s="48"/>
      <c r="L206" s="48"/>
      <c r="M206" s="48"/>
      <c r="CZ206" s="48"/>
      <c r="DA206" s="48"/>
      <c r="DB206" s="48"/>
      <c r="DC206" s="50"/>
      <c r="DD206" s="50">
        <f t="shared" ref="DD206:DF206" si="408">COUNTA(CW206,CQ206,CN206,CK206,CH206,CB206,CE206,BY206,BV206,BS206,BP206,BM206,BJ206,BG206,BD206,BA206,AX206,AU206,AR206,AO206,AL206,AI206,AF206,AC206,Z206,W206,T206,Q206,N206,K206,CT206)</f>
        <v>0</v>
      </c>
      <c r="DE206" s="50">
        <f t="shared" si="408"/>
        <v>0</v>
      </c>
      <c r="DF206" s="50">
        <f t="shared" si="408"/>
        <v>0</v>
      </c>
      <c r="DH206" s="52">
        <f t="shared" ref="DH206:DJ206" si="409">MAX($CN$2:$CY$2)-DD206</f>
        <v>31</v>
      </c>
      <c r="DI206" s="52">
        <f t="shared" si="409"/>
        <v>31</v>
      </c>
      <c r="DJ206" s="52">
        <f t="shared" si="409"/>
        <v>31</v>
      </c>
    </row>
    <row r="207" spans="1:114" ht="15.75" hidden="1" customHeight="1">
      <c r="A207" s="4">
        <v>204</v>
      </c>
      <c r="B207" s="2" t="str">
        <f t="shared" si="93"/>
        <v/>
      </c>
      <c r="C207" s="45" t="s">
        <v>211</v>
      </c>
      <c r="D207" s="2"/>
      <c r="E207" s="4"/>
      <c r="F207" s="46" t="s">
        <v>211</v>
      </c>
      <c r="G207" s="4">
        <v>2203068339</v>
      </c>
      <c r="H207" s="4">
        <v>6871146858</v>
      </c>
      <c r="I207" s="4"/>
      <c r="J207" s="47" t="s">
        <v>232</v>
      </c>
      <c r="K207" s="48"/>
      <c r="L207" s="48"/>
      <c r="M207" s="48"/>
      <c r="CZ207" s="48"/>
      <c r="DA207" s="48"/>
      <c r="DB207" s="48"/>
      <c r="DC207" s="50"/>
      <c r="DD207" s="50">
        <f t="shared" ref="DD207:DF207" si="410">COUNTA(CW207,CQ207,CN207,CK207,CH207,CB207,CE207,BY207,BV207,BS207,BP207,BM207,BJ207,BG207,BD207,BA207,AX207,AU207,AR207,AO207,AL207,AI207,AF207,AC207,Z207,W207,T207,Q207,N207,K207,CT207)</f>
        <v>0</v>
      </c>
      <c r="DE207" s="50">
        <f t="shared" si="410"/>
        <v>0</v>
      </c>
      <c r="DF207" s="50">
        <f t="shared" si="410"/>
        <v>0</v>
      </c>
      <c r="DH207" s="52">
        <f t="shared" ref="DH207:DJ207" si="411">MAX($CN$2:$CY$2)-DD207</f>
        <v>31</v>
      </c>
      <c r="DI207" s="52">
        <f t="shared" si="411"/>
        <v>31</v>
      </c>
      <c r="DJ207" s="52">
        <f t="shared" si="411"/>
        <v>31</v>
      </c>
    </row>
    <row r="208" spans="1:114" ht="15.75" hidden="1" customHeight="1">
      <c r="A208" s="4">
        <v>205</v>
      </c>
      <c r="B208" s="2" t="str">
        <f t="shared" si="93"/>
        <v/>
      </c>
      <c r="C208" s="45" t="s">
        <v>211</v>
      </c>
      <c r="D208" s="2"/>
      <c r="E208" s="4"/>
      <c r="F208" s="46" t="s">
        <v>211</v>
      </c>
      <c r="G208" s="4">
        <v>2203068353</v>
      </c>
      <c r="H208" s="4">
        <v>6871146873</v>
      </c>
      <c r="I208" s="4"/>
      <c r="J208" s="47" t="s">
        <v>233</v>
      </c>
      <c r="K208" s="48"/>
      <c r="L208" s="48"/>
      <c r="M208" s="48"/>
      <c r="CZ208" s="48"/>
      <c r="DA208" s="48"/>
      <c r="DB208" s="48"/>
      <c r="DC208" s="50"/>
      <c r="DD208" s="50">
        <f t="shared" ref="DD208:DF208" si="412">COUNTA(CW208,CQ208,CN208,CK208,CH208,CB208,CE208,BY208,BV208,BS208,BP208,BM208,BJ208,BG208,BD208,BA208,AX208,AU208,AR208,AO208,AL208,AI208,AF208,AC208,Z208,W208,T208,Q208,N208,K208,CT208)</f>
        <v>0</v>
      </c>
      <c r="DE208" s="50">
        <f t="shared" si="412"/>
        <v>0</v>
      </c>
      <c r="DF208" s="50">
        <f t="shared" si="412"/>
        <v>0</v>
      </c>
      <c r="DH208" s="52">
        <f t="shared" ref="DH208:DJ208" si="413">MAX($CN$2:$CY$2)-DD208</f>
        <v>31</v>
      </c>
      <c r="DI208" s="52">
        <f t="shared" si="413"/>
        <v>31</v>
      </c>
      <c r="DJ208" s="52">
        <f t="shared" si="413"/>
        <v>31</v>
      </c>
    </row>
    <row r="209" spans="1:114" ht="15.75" hidden="1" customHeight="1">
      <c r="A209" s="4">
        <v>206</v>
      </c>
      <c r="B209" s="2" t="str">
        <f t="shared" si="93"/>
        <v/>
      </c>
      <c r="C209" s="45" t="s">
        <v>211</v>
      </c>
      <c r="D209" s="2"/>
      <c r="E209" s="4"/>
      <c r="F209" s="46" t="s">
        <v>211</v>
      </c>
      <c r="G209" s="4">
        <v>2203068345</v>
      </c>
      <c r="H209" s="4">
        <v>6871146865</v>
      </c>
      <c r="I209" s="4"/>
      <c r="J209" s="47" t="s">
        <v>234</v>
      </c>
      <c r="K209" s="48"/>
      <c r="L209" s="48"/>
      <c r="M209" s="48"/>
      <c r="BH209" s="40"/>
      <c r="BI209" s="21"/>
      <c r="BJ209" s="21"/>
      <c r="BK209" s="21"/>
      <c r="CZ209" s="48"/>
      <c r="DA209" s="48"/>
      <c r="DB209" s="48"/>
      <c r="DC209" s="50"/>
      <c r="DD209" s="50">
        <f t="shared" ref="DD209:DF209" si="414">COUNTA(CW209,CQ209,CN209,CK209,CH209,CB209,CE209,BY209,BV209,BS209,BP209,BM209,BJ209,BG209,BD209,BA209,AX209,AU209,AR209,AO209,AL209,AI209,AF209,AC209,Z209,W209,T209,Q209,N209,K209,CT209)</f>
        <v>0</v>
      </c>
      <c r="DE209" s="50">
        <f t="shared" si="414"/>
        <v>0</v>
      </c>
      <c r="DF209" s="50">
        <f t="shared" si="414"/>
        <v>0</v>
      </c>
      <c r="DH209" s="52">
        <f t="shared" ref="DH209:DJ209" si="415">MAX($CN$2:$CY$2)-DD209</f>
        <v>31</v>
      </c>
      <c r="DI209" s="52">
        <f t="shared" si="415"/>
        <v>31</v>
      </c>
      <c r="DJ209" s="52">
        <f t="shared" si="415"/>
        <v>31</v>
      </c>
    </row>
    <row r="210" spans="1:114" ht="15.75" hidden="1" customHeight="1">
      <c r="A210" s="4">
        <v>207</v>
      </c>
      <c r="B210" s="2" t="str">
        <f t="shared" si="93"/>
        <v/>
      </c>
      <c r="C210" s="45" t="s">
        <v>211</v>
      </c>
      <c r="D210" s="2"/>
      <c r="E210" s="4"/>
      <c r="F210" s="46" t="s">
        <v>211</v>
      </c>
      <c r="G210" s="4">
        <v>2203068340</v>
      </c>
      <c r="H210" s="4">
        <v>6871146859</v>
      </c>
      <c r="I210" s="4"/>
      <c r="J210" s="47" t="s">
        <v>235</v>
      </c>
      <c r="K210" s="48"/>
      <c r="L210" s="48"/>
      <c r="M210" s="48"/>
      <c r="CZ210" s="48"/>
      <c r="DA210" s="48"/>
      <c r="DB210" s="48"/>
      <c r="DC210" s="50"/>
      <c r="DD210" s="50">
        <f t="shared" ref="DD210:DF210" si="416">COUNTA(CW210,CQ210,CN210,CK210,CH210,CB210,CE210,BY210,BV210,BS210,BP210,BM210,BJ210,BG210,BD210,BA210,AX210,AU210,AR210,AO210,AL210,AI210,AF210,AC210,Z210,W210,T210,Q210,N210,K210,CT210)</f>
        <v>0</v>
      </c>
      <c r="DE210" s="50">
        <f t="shared" si="416"/>
        <v>0</v>
      </c>
      <c r="DF210" s="50">
        <f t="shared" si="416"/>
        <v>0</v>
      </c>
      <c r="DH210" s="52">
        <f t="shared" ref="DH210:DJ210" si="417">MAX($CN$2:$CY$2)-DD210</f>
        <v>31</v>
      </c>
      <c r="DI210" s="52">
        <f t="shared" si="417"/>
        <v>31</v>
      </c>
      <c r="DJ210" s="52">
        <f t="shared" si="417"/>
        <v>31</v>
      </c>
    </row>
    <row r="211" spans="1:114" ht="15.75" hidden="1" customHeight="1">
      <c r="A211" s="4">
        <v>208</v>
      </c>
      <c r="B211" s="2" t="str">
        <f t="shared" si="93"/>
        <v/>
      </c>
      <c r="C211" s="45" t="s">
        <v>236</v>
      </c>
      <c r="D211" s="2"/>
      <c r="E211" s="4">
        <v>1</v>
      </c>
      <c r="F211" s="46" t="s">
        <v>236</v>
      </c>
      <c r="G211" s="4">
        <v>2104285756</v>
      </c>
      <c r="H211" s="4">
        <v>6854324408</v>
      </c>
      <c r="I211" s="4"/>
      <c r="J211" s="47" t="s">
        <v>237</v>
      </c>
      <c r="K211" s="48"/>
      <c r="L211" s="48"/>
      <c r="M211" s="48"/>
      <c r="AQ211" s="58"/>
      <c r="CZ211" s="48"/>
      <c r="DA211" s="48"/>
      <c r="DB211" s="48"/>
      <c r="DC211" s="50"/>
      <c r="DD211" s="50">
        <f t="shared" ref="DD211:DD219" si="418">COUNTA(CW211,CQ211,CN211,CK211,CH211,CB211,CE211,BY211,BV211,BS211,BP211,BM211,BJ211,BG211,BD211,BA211,AX211,AU211,AR211,AO211,AL211,AI211,AF211,#REF!,Z211,W211,T211,Q211,N211,K211,CT211)</f>
        <v>1</v>
      </c>
      <c r="DE211" s="50">
        <f>COUNTA(CX211,CR211,CO211,CL211,CI211,CC211,CF211,BZ211,BW211,BT211,BQ211,BN211,BK211,BH211,BE211,BB211,AY211,AV211,AS211,AP211,AM211,AJ211,AG211,AE211,AA211,X211,U211,R211,O211,L211,CU211)</f>
        <v>0</v>
      </c>
      <c r="DF211" s="50">
        <f t="shared" ref="DF211:DF213" si="419">COUNTA(CY211,CS211,CP211,CM211,CJ211,CD211,CG211,CA211,BX211,BU211,BR211,BO211,BL211,BI211,BF211,BC211,AZ211,AW211,AT211,AQ211,AN211,AK211,AH211,AE211,AC211,Y211,V211,S211,P211,M211,CV211)</f>
        <v>0</v>
      </c>
      <c r="DH211" s="52">
        <f t="shared" ref="DH211:DJ211" si="420">MAX($CN$2:$CY$2)-DD211</f>
        <v>30</v>
      </c>
      <c r="DI211" s="52">
        <f t="shared" si="420"/>
        <v>31</v>
      </c>
      <c r="DJ211" s="52">
        <f t="shared" si="420"/>
        <v>31</v>
      </c>
    </row>
    <row r="212" spans="1:114" ht="15.75" hidden="1" customHeight="1">
      <c r="A212" s="4">
        <v>209</v>
      </c>
      <c r="B212" s="2" t="str">
        <f t="shared" si="93"/>
        <v/>
      </c>
      <c r="C212" s="45" t="s">
        <v>236</v>
      </c>
      <c r="D212" s="2"/>
      <c r="E212" s="4">
        <v>2</v>
      </c>
      <c r="F212" s="46" t="s">
        <v>236</v>
      </c>
      <c r="G212" s="4">
        <v>2106686501</v>
      </c>
      <c r="H212" s="4">
        <v>6865095786</v>
      </c>
      <c r="I212" s="4"/>
      <c r="J212" s="47" t="s">
        <v>238</v>
      </c>
      <c r="K212" s="48"/>
      <c r="L212" s="48"/>
      <c r="M212" s="48"/>
      <c r="CZ212" s="48"/>
      <c r="DA212" s="48"/>
      <c r="DB212" s="48"/>
      <c r="DC212" s="50"/>
      <c r="DD212" s="50">
        <f t="shared" si="418"/>
        <v>1</v>
      </c>
      <c r="DE212" s="50">
        <f t="shared" ref="DE212:DE219" si="421">COUNTA(CX212,CR212,CO212,CL212,CI212,CC212,CF212,BZ212,BW212,BT212,BQ212,BN212,BK212,BH212,BE212,BB212,AY212,AV212,AS212,AP212,AM212,AJ212,AG212,AD212,AA212,X212,U212,R212,O212,L212,CU212)</f>
        <v>0</v>
      </c>
      <c r="DF212" s="50">
        <f t="shared" si="419"/>
        <v>0</v>
      </c>
      <c r="DH212" s="52">
        <f t="shared" ref="DH212:DJ212" si="422">MAX($CN$2:$CY$2)-DD212</f>
        <v>30</v>
      </c>
      <c r="DI212" s="52">
        <f t="shared" si="422"/>
        <v>31</v>
      </c>
      <c r="DJ212" s="52">
        <f t="shared" si="422"/>
        <v>31</v>
      </c>
    </row>
    <row r="213" spans="1:114" ht="15.75" hidden="1" customHeight="1">
      <c r="A213" s="4">
        <v>210</v>
      </c>
      <c r="B213" s="2" t="str">
        <f t="shared" si="93"/>
        <v/>
      </c>
      <c r="C213" s="45" t="s">
        <v>236</v>
      </c>
      <c r="D213" s="2"/>
      <c r="E213" s="4">
        <v>3</v>
      </c>
      <c r="F213" s="46" t="s">
        <v>236</v>
      </c>
      <c r="G213" s="4">
        <v>2106115356</v>
      </c>
      <c r="H213" s="4">
        <v>6864988522</v>
      </c>
      <c r="I213" s="4"/>
      <c r="J213" s="47" t="s">
        <v>239</v>
      </c>
      <c r="K213" s="48"/>
      <c r="L213" s="59" t="s">
        <v>240</v>
      </c>
      <c r="M213" s="48"/>
      <c r="CV213" s="58"/>
      <c r="CZ213" s="48"/>
      <c r="DA213" s="59"/>
      <c r="DB213" s="48"/>
      <c r="DC213" s="50"/>
      <c r="DD213" s="50">
        <f t="shared" si="418"/>
        <v>1</v>
      </c>
      <c r="DE213" s="50">
        <f t="shared" si="421"/>
        <v>1</v>
      </c>
      <c r="DF213" s="50">
        <f t="shared" si="419"/>
        <v>0</v>
      </c>
      <c r="DH213" s="52">
        <f t="shared" ref="DH213:DJ213" si="423">MAX($CN$2:$CY$2)-DD213</f>
        <v>30</v>
      </c>
      <c r="DI213" s="52">
        <f t="shared" si="423"/>
        <v>30</v>
      </c>
      <c r="DJ213" s="52">
        <f t="shared" si="423"/>
        <v>31</v>
      </c>
    </row>
    <row r="214" spans="1:114" ht="15.75" hidden="1" customHeight="1">
      <c r="A214" s="4">
        <v>211</v>
      </c>
      <c r="B214" s="2" t="str">
        <f t="shared" si="93"/>
        <v/>
      </c>
      <c r="C214" s="45" t="s">
        <v>236</v>
      </c>
      <c r="D214" s="2"/>
      <c r="E214" s="4">
        <v>4</v>
      </c>
      <c r="F214" s="46" t="s">
        <v>236</v>
      </c>
      <c r="G214" s="4">
        <v>2102514835</v>
      </c>
      <c r="H214" s="4">
        <v>6855842265</v>
      </c>
      <c r="I214" s="4"/>
      <c r="J214" s="47" t="s">
        <v>241</v>
      </c>
      <c r="K214" s="48"/>
      <c r="L214" s="48"/>
      <c r="M214" s="48"/>
      <c r="BH214" s="40"/>
      <c r="BI214" s="40"/>
      <c r="BJ214" s="40"/>
      <c r="BK214" s="21"/>
      <c r="CZ214" s="48"/>
      <c r="DA214" s="48"/>
      <c r="DB214" s="48"/>
      <c r="DC214" s="50"/>
      <c r="DD214" s="50">
        <f t="shared" si="418"/>
        <v>1</v>
      </c>
      <c r="DE214" s="50">
        <f t="shared" si="421"/>
        <v>0</v>
      </c>
      <c r="DF214" s="50">
        <f t="shared" ref="DF214:DF218" si="424">COUNTA(CY214,CS214,CP214,CM214,CJ214,CD214,CG214,CA214,BX214,BU214,BR214,BO214,BL214,BI214,BF214,BC214,AZ214,AW214,AT214,AQ214,AN214,AK214,AH229,AE214,AC214,Y214,V214,S214,P214,M214,CV214)</f>
        <v>0</v>
      </c>
      <c r="DH214" s="52">
        <f t="shared" ref="DH214:DJ214" si="425">MAX($CN$2:$CY$2)-DD214</f>
        <v>30</v>
      </c>
      <c r="DI214" s="52">
        <f t="shared" si="425"/>
        <v>31</v>
      </c>
      <c r="DJ214" s="52">
        <f t="shared" si="425"/>
        <v>31</v>
      </c>
    </row>
    <row r="215" spans="1:114" ht="15.75" hidden="1" customHeight="1">
      <c r="A215" s="4">
        <v>212</v>
      </c>
      <c r="B215" s="2" t="str">
        <f t="shared" si="93"/>
        <v/>
      </c>
      <c r="C215" s="45" t="s">
        <v>236</v>
      </c>
      <c r="D215" s="2"/>
      <c r="E215" s="4">
        <v>5</v>
      </c>
      <c r="F215" s="46" t="s">
        <v>236</v>
      </c>
      <c r="G215" s="4">
        <v>2102594132</v>
      </c>
      <c r="H215" s="4">
        <v>6864706785</v>
      </c>
      <c r="I215" s="4"/>
      <c r="J215" s="47" t="s">
        <v>242</v>
      </c>
      <c r="K215" s="48"/>
      <c r="L215" s="48"/>
      <c r="M215" s="48"/>
      <c r="CZ215" s="48"/>
      <c r="DA215" s="48"/>
      <c r="DB215" s="48"/>
      <c r="DC215" s="50"/>
      <c r="DD215" s="50">
        <f t="shared" si="418"/>
        <v>1</v>
      </c>
      <c r="DE215" s="50">
        <f t="shared" si="421"/>
        <v>0</v>
      </c>
      <c r="DF215" s="50">
        <f t="shared" si="424"/>
        <v>0</v>
      </c>
      <c r="DH215" s="52">
        <f t="shared" ref="DH215:DJ215" si="426">MAX($CN$2:$CY$2)-DD215</f>
        <v>30</v>
      </c>
      <c r="DI215" s="52">
        <f t="shared" si="426"/>
        <v>31</v>
      </c>
      <c r="DJ215" s="52">
        <f t="shared" si="426"/>
        <v>31</v>
      </c>
    </row>
    <row r="216" spans="1:114" ht="15.75" hidden="1" customHeight="1">
      <c r="A216" s="4">
        <v>213</v>
      </c>
      <c r="B216" s="2" t="str">
        <f t="shared" si="93"/>
        <v/>
      </c>
      <c r="C216" s="45" t="s">
        <v>236</v>
      </c>
      <c r="D216" s="2"/>
      <c r="E216" s="4">
        <v>6</v>
      </c>
      <c r="F216" s="46" t="s">
        <v>236</v>
      </c>
      <c r="G216" s="4">
        <v>2001287148</v>
      </c>
      <c r="H216" s="4">
        <v>6859225518</v>
      </c>
      <c r="I216" s="4"/>
      <c r="J216" s="47" t="s">
        <v>243</v>
      </c>
      <c r="K216" s="48"/>
      <c r="L216" s="48"/>
      <c r="M216" s="48"/>
      <c r="BH216" s="40"/>
      <c r="BI216" s="40"/>
      <c r="BJ216" s="40"/>
      <c r="BK216" s="40"/>
      <c r="CZ216" s="48"/>
      <c r="DA216" s="48"/>
      <c r="DB216" s="48"/>
      <c r="DC216" s="50"/>
      <c r="DD216" s="50">
        <f t="shared" si="418"/>
        <v>1</v>
      </c>
      <c r="DE216" s="50">
        <f t="shared" si="421"/>
        <v>0</v>
      </c>
      <c r="DF216" s="50">
        <f t="shared" si="424"/>
        <v>0</v>
      </c>
      <c r="DH216" s="52">
        <f t="shared" ref="DH216:DJ216" si="427">MAX($CN$2:$CY$2)-DD216</f>
        <v>30</v>
      </c>
      <c r="DI216" s="52">
        <f t="shared" si="427"/>
        <v>31</v>
      </c>
      <c r="DJ216" s="52">
        <f t="shared" si="427"/>
        <v>31</v>
      </c>
    </row>
    <row r="217" spans="1:114" ht="15.75" hidden="1" customHeight="1">
      <c r="A217" s="4">
        <v>214</v>
      </c>
      <c r="B217" s="2" t="str">
        <f t="shared" si="93"/>
        <v/>
      </c>
      <c r="C217" s="45" t="s">
        <v>236</v>
      </c>
      <c r="D217" s="2"/>
      <c r="E217" s="4">
        <v>7</v>
      </c>
      <c r="F217" s="46" t="s">
        <v>236</v>
      </c>
      <c r="G217" s="4">
        <v>2106289361</v>
      </c>
      <c r="H217" s="4">
        <v>6882955551</v>
      </c>
      <c r="I217" s="4"/>
      <c r="J217" s="47" t="s">
        <v>244</v>
      </c>
      <c r="K217" s="48"/>
      <c r="L217" s="48"/>
      <c r="M217" s="48"/>
      <c r="CZ217" s="48"/>
      <c r="DA217" s="48"/>
      <c r="DB217" s="48"/>
      <c r="DC217" s="50"/>
      <c r="DD217" s="50">
        <f t="shared" si="418"/>
        <v>1</v>
      </c>
      <c r="DE217" s="50">
        <f t="shared" si="421"/>
        <v>0</v>
      </c>
      <c r="DF217" s="50">
        <f t="shared" si="424"/>
        <v>0</v>
      </c>
      <c r="DH217" s="52">
        <f t="shared" ref="DH217:DJ217" si="428">MAX($CN$2:$CY$2)-DD217</f>
        <v>30</v>
      </c>
      <c r="DI217" s="52">
        <f t="shared" si="428"/>
        <v>31</v>
      </c>
      <c r="DJ217" s="52">
        <f t="shared" si="428"/>
        <v>31</v>
      </c>
    </row>
    <row r="218" spans="1:114" ht="15.75" hidden="1" customHeight="1">
      <c r="A218" s="4">
        <v>215</v>
      </c>
      <c r="B218" s="2" t="str">
        <f t="shared" si="93"/>
        <v/>
      </c>
      <c r="C218" s="45" t="s">
        <v>236</v>
      </c>
      <c r="D218" s="2"/>
      <c r="E218" s="4">
        <v>8</v>
      </c>
      <c r="F218" s="46" t="s">
        <v>236</v>
      </c>
      <c r="G218" s="4">
        <v>2106289362</v>
      </c>
      <c r="H218" s="4">
        <v>6864979839</v>
      </c>
      <c r="I218" s="4"/>
      <c r="J218" s="47" t="s">
        <v>245</v>
      </c>
      <c r="K218" s="48"/>
      <c r="L218" s="48"/>
      <c r="M218" s="48"/>
      <c r="CZ218" s="48"/>
      <c r="DA218" s="48"/>
      <c r="DB218" s="48"/>
      <c r="DC218" s="50"/>
      <c r="DD218" s="50">
        <f t="shared" si="418"/>
        <v>1</v>
      </c>
      <c r="DE218" s="50">
        <f t="shared" si="421"/>
        <v>0</v>
      </c>
      <c r="DF218" s="50">
        <f t="shared" si="424"/>
        <v>0</v>
      </c>
      <c r="DH218" s="52">
        <f t="shared" ref="DH218:DJ218" si="429">MAX($CN$2:$CY$2)-DD218</f>
        <v>30</v>
      </c>
      <c r="DI218" s="52">
        <f t="shared" si="429"/>
        <v>31</v>
      </c>
      <c r="DJ218" s="52">
        <f t="shared" si="429"/>
        <v>31</v>
      </c>
    </row>
    <row r="219" spans="1:114" ht="15.75" hidden="1" customHeight="1">
      <c r="A219" s="4">
        <v>216</v>
      </c>
      <c r="B219" s="2" t="str">
        <f t="shared" si="93"/>
        <v/>
      </c>
      <c r="C219" s="45" t="s">
        <v>236</v>
      </c>
      <c r="D219" s="2"/>
      <c r="E219" s="4">
        <v>9</v>
      </c>
      <c r="F219" s="46" t="s">
        <v>236</v>
      </c>
      <c r="G219" s="4">
        <v>2102750180</v>
      </c>
      <c r="H219" s="4">
        <v>6864703867</v>
      </c>
      <c r="I219" s="4"/>
      <c r="J219" s="47" t="s">
        <v>246</v>
      </c>
      <c r="K219" s="48"/>
      <c r="L219" s="48"/>
      <c r="M219" s="48"/>
      <c r="BH219" s="40"/>
      <c r="BI219" s="40"/>
      <c r="BJ219" s="40"/>
      <c r="BK219" s="40"/>
      <c r="CZ219" s="48"/>
      <c r="DA219" s="48"/>
      <c r="DB219" s="48"/>
      <c r="DC219" s="50"/>
      <c r="DD219" s="50">
        <f t="shared" si="418"/>
        <v>1</v>
      </c>
      <c r="DE219" s="50">
        <f t="shared" si="421"/>
        <v>0</v>
      </c>
      <c r="DF219" s="50">
        <f t="shared" ref="DF219:DF228" si="430">COUNTA(CY219,CS219,CP219,CM219,CJ219,CD219,CG219,CA219,BX219,BU219,BR219,BO219,BL219,BI219,BF219,BC219,AZ219,AW219,AT219,AQ219,AN219,AK219,AH234,AE219,AB219,Y219,V219,S219,P219,M219,CV219)</f>
        <v>0</v>
      </c>
      <c r="DH219" s="52">
        <f t="shared" ref="DH219:DJ219" si="431">MAX($CN$2:$CY$2)-DD219</f>
        <v>30</v>
      </c>
      <c r="DI219" s="52">
        <f t="shared" si="431"/>
        <v>31</v>
      </c>
      <c r="DJ219" s="52">
        <f t="shared" si="431"/>
        <v>31</v>
      </c>
    </row>
    <row r="220" spans="1:114" ht="15.75" hidden="1" customHeight="1">
      <c r="A220" s="4">
        <v>217</v>
      </c>
      <c r="B220" s="2" t="str">
        <f t="shared" si="93"/>
        <v/>
      </c>
      <c r="C220" s="45" t="s">
        <v>236</v>
      </c>
      <c r="D220" s="2"/>
      <c r="E220" s="4">
        <v>10</v>
      </c>
      <c r="F220" s="46" t="s">
        <v>236</v>
      </c>
      <c r="G220" s="4">
        <v>2102105157</v>
      </c>
      <c r="H220" s="4">
        <v>6876894807</v>
      </c>
      <c r="I220" s="4"/>
      <c r="J220" s="47" t="s">
        <v>247</v>
      </c>
      <c r="K220" s="48"/>
      <c r="L220" s="48"/>
      <c r="M220" s="48"/>
      <c r="BH220" s="40"/>
      <c r="BI220" s="40"/>
      <c r="BJ220" s="40"/>
      <c r="BK220" s="40"/>
      <c r="CZ220" s="48"/>
      <c r="DA220" s="48"/>
      <c r="DB220" s="48"/>
      <c r="DC220" s="50"/>
      <c r="DD220" s="50">
        <f t="shared" ref="DD220:DE220" si="432">COUNTA(CW220,CQ220,CN220,CK220,CH220,CB220,CE220,BY220,BV220,BS220,BP220,BM220,BJ220,BG220,BD220,BA220,AX220,AU220,AR220,AO220,AL220,AI220,AF220,AC220,Z220,W220,T220,Q220,N220,K220,CT220)</f>
        <v>0</v>
      </c>
      <c r="DE220" s="50">
        <f t="shared" si="432"/>
        <v>0</v>
      </c>
      <c r="DF220" s="50">
        <f t="shared" si="430"/>
        <v>0</v>
      </c>
      <c r="DH220" s="52">
        <f t="shared" ref="DH220:DJ220" si="433">MAX($CN$2:$CY$2)-DD220</f>
        <v>31</v>
      </c>
      <c r="DI220" s="52">
        <f t="shared" si="433"/>
        <v>31</v>
      </c>
      <c r="DJ220" s="52">
        <f t="shared" si="433"/>
        <v>31</v>
      </c>
    </row>
    <row r="221" spans="1:114" ht="15.75" hidden="1" customHeight="1">
      <c r="A221" s="4">
        <v>218</v>
      </c>
      <c r="B221" s="2" t="str">
        <f t="shared" si="93"/>
        <v/>
      </c>
      <c r="C221" s="45" t="s">
        <v>236</v>
      </c>
      <c r="D221" s="2"/>
      <c r="E221" s="4">
        <v>11</v>
      </c>
      <c r="F221" s="46" t="s">
        <v>236</v>
      </c>
      <c r="G221" s="4">
        <v>2102518820</v>
      </c>
      <c r="H221" s="4">
        <v>6806134274</v>
      </c>
      <c r="I221" s="4"/>
      <c r="J221" s="47" t="s">
        <v>248</v>
      </c>
      <c r="K221" s="48"/>
      <c r="L221" s="48"/>
      <c r="M221" s="48"/>
      <c r="BH221" s="21"/>
      <c r="BI221" s="21"/>
      <c r="BJ221" s="21"/>
      <c r="BK221" s="21"/>
      <c r="CZ221" s="48"/>
      <c r="DA221" s="48"/>
      <c r="DB221" s="48"/>
      <c r="DC221" s="50"/>
      <c r="DD221" s="50">
        <f t="shared" ref="DD221:DE221" si="434">COUNTA(CW221,CQ221,CN221,CK221,CH221,CB221,CE221,BY221,BV221,BS221,BP221,BM221,BJ221,BG221,BD221,BA221,AX221,AU221,AR221,AO221,AL221,AI221,AF221,AC221,Z221,W221,T221,Q221,N221,K221,CT221)</f>
        <v>0</v>
      </c>
      <c r="DE221" s="50">
        <f t="shared" si="434"/>
        <v>0</v>
      </c>
      <c r="DF221" s="50">
        <f t="shared" si="430"/>
        <v>0</v>
      </c>
      <c r="DH221" s="52">
        <f t="shared" ref="DH221:DJ221" si="435">MAX($CN$2:$CY$2)-DD221</f>
        <v>31</v>
      </c>
      <c r="DI221" s="52">
        <f t="shared" si="435"/>
        <v>31</v>
      </c>
      <c r="DJ221" s="52">
        <f t="shared" si="435"/>
        <v>31</v>
      </c>
    </row>
    <row r="222" spans="1:114" ht="15.75" hidden="1" customHeight="1">
      <c r="A222" s="4">
        <v>219</v>
      </c>
      <c r="B222" s="2" t="str">
        <f t="shared" si="93"/>
        <v/>
      </c>
      <c r="C222" s="45" t="s">
        <v>236</v>
      </c>
      <c r="D222" s="2"/>
      <c r="E222" s="4">
        <v>12</v>
      </c>
      <c r="F222" s="46" t="s">
        <v>236</v>
      </c>
      <c r="G222" s="4">
        <v>2104289459</v>
      </c>
      <c r="H222" s="4">
        <v>6865202321</v>
      </c>
      <c r="I222" s="4"/>
      <c r="J222" s="47" t="s">
        <v>249</v>
      </c>
      <c r="K222" s="48"/>
      <c r="L222" s="48"/>
      <c r="M222" s="48"/>
      <c r="BH222" s="40"/>
      <c r="BI222" s="40"/>
      <c r="BJ222" s="40"/>
      <c r="BK222" s="21"/>
      <c r="CZ222" s="48"/>
      <c r="DA222" s="48"/>
      <c r="DB222" s="48"/>
      <c r="DC222" s="50"/>
      <c r="DD222" s="50">
        <f t="shared" ref="DD222:DE222" si="436">COUNTA(CW222,CQ222,CN222,CK222,CH222,CB222,CE222,BY222,BV222,BS222,BP222,BM222,BJ222,BG222,BD222,BA222,AX222,AU222,AR222,AO222,AL222,AI222,AF222,AC222,Z222,W222,T222,Q222,N222,K222,CT222)</f>
        <v>0</v>
      </c>
      <c r="DE222" s="50">
        <f t="shared" si="436"/>
        <v>0</v>
      </c>
      <c r="DF222" s="50">
        <f t="shared" si="430"/>
        <v>0</v>
      </c>
      <c r="DH222" s="52">
        <f t="shared" ref="DH222:DJ222" si="437">MAX($CN$2:$CY$2)-DD222</f>
        <v>31</v>
      </c>
      <c r="DI222" s="52">
        <f t="shared" si="437"/>
        <v>31</v>
      </c>
      <c r="DJ222" s="52">
        <f t="shared" si="437"/>
        <v>31</v>
      </c>
    </row>
    <row r="223" spans="1:114" ht="15.75" hidden="1" customHeight="1">
      <c r="A223" s="4">
        <v>220</v>
      </c>
      <c r="B223" s="2" t="str">
        <f t="shared" si="93"/>
        <v/>
      </c>
      <c r="C223" s="45" t="s">
        <v>236</v>
      </c>
      <c r="D223" s="2"/>
      <c r="E223" s="4">
        <v>13</v>
      </c>
      <c r="F223" s="46" t="s">
        <v>236</v>
      </c>
      <c r="G223" s="4">
        <v>2102106196</v>
      </c>
      <c r="H223" s="4">
        <v>6865524199</v>
      </c>
      <c r="I223" s="4"/>
      <c r="J223" s="47" t="s">
        <v>250</v>
      </c>
      <c r="K223" s="48"/>
      <c r="L223" s="48"/>
      <c r="M223" s="48"/>
      <c r="BH223" s="40"/>
      <c r="BI223" s="40"/>
      <c r="BJ223" s="40"/>
      <c r="BK223" s="40"/>
      <c r="CZ223" s="48"/>
      <c r="DA223" s="48"/>
      <c r="DB223" s="48"/>
      <c r="DC223" s="50"/>
      <c r="DD223" s="50">
        <f t="shared" ref="DD223:DE223" si="438">COUNTA(CW223,CQ223,CN223,CK223,CH223,CB223,CE223,BY223,BV223,BS223,BP223,BM223,BJ223,BG223,BD223,BA223,AX223,AU223,AR223,AO223,AL223,AI223,AF223,AC223,Z223,W223,T223,Q223,N223,K223,CT223)</f>
        <v>0</v>
      </c>
      <c r="DE223" s="50">
        <f t="shared" si="438"/>
        <v>0</v>
      </c>
      <c r="DF223" s="50">
        <f t="shared" si="430"/>
        <v>0</v>
      </c>
      <c r="DH223" s="52">
        <f t="shared" ref="DH223:DJ223" si="439">MAX($CN$2:$CY$2)-DD223</f>
        <v>31</v>
      </c>
      <c r="DI223" s="52">
        <f t="shared" si="439"/>
        <v>31</v>
      </c>
      <c r="DJ223" s="52">
        <f t="shared" si="439"/>
        <v>31</v>
      </c>
    </row>
    <row r="224" spans="1:114" ht="15.75" hidden="1" customHeight="1">
      <c r="A224" s="4">
        <v>221</v>
      </c>
      <c r="B224" s="2" t="str">
        <f t="shared" si="93"/>
        <v/>
      </c>
      <c r="C224" s="45" t="s">
        <v>236</v>
      </c>
      <c r="D224" s="2"/>
      <c r="E224" s="4">
        <v>14</v>
      </c>
      <c r="F224" s="46" t="s">
        <v>236</v>
      </c>
      <c r="G224" s="4">
        <v>2102598237</v>
      </c>
      <c r="H224" s="4">
        <v>6802737615</v>
      </c>
      <c r="I224" s="4"/>
      <c r="J224" s="47" t="s">
        <v>251</v>
      </c>
      <c r="K224" s="48"/>
      <c r="L224" s="48"/>
      <c r="M224" s="48"/>
      <c r="AQ224" s="58"/>
      <c r="CZ224" s="48"/>
      <c r="DA224" s="48"/>
      <c r="DB224" s="48"/>
      <c r="DC224" s="50"/>
      <c r="DD224" s="50">
        <f t="shared" ref="DD224:DE224" si="440">COUNTA(CW224,CQ224,CN224,CK224,CH224,CB224,CE224,BY224,BV224,BS224,BP224,BM224,BJ224,BG224,BD224,BA224,AX224,AU224,AR224,AO224,AL224,AI224,AF224,AC224,Z224,W224,T224,Q224,N224,K224,CT224)</f>
        <v>0</v>
      </c>
      <c r="DE224" s="50">
        <f t="shared" si="440"/>
        <v>0</v>
      </c>
      <c r="DF224" s="50">
        <f t="shared" si="430"/>
        <v>0</v>
      </c>
      <c r="DH224" s="52">
        <f t="shared" ref="DH224:DJ224" si="441">MAX($CN$2:$CY$2)-DD224</f>
        <v>31</v>
      </c>
      <c r="DI224" s="52">
        <f t="shared" si="441"/>
        <v>31</v>
      </c>
      <c r="DJ224" s="52">
        <f t="shared" si="441"/>
        <v>31</v>
      </c>
    </row>
    <row r="225" spans="1:114" ht="15.75" hidden="1" customHeight="1">
      <c r="A225" s="4">
        <v>222</v>
      </c>
      <c r="B225" s="2" t="str">
        <f t="shared" si="93"/>
        <v/>
      </c>
      <c r="C225" s="45" t="s">
        <v>236</v>
      </c>
      <c r="D225" s="2"/>
      <c r="E225" s="4">
        <v>15</v>
      </c>
      <c r="F225" s="46" t="s">
        <v>236</v>
      </c>
      <c r="G225" s="4">
        <v>2106686645</v>
      </c>
      <c r="H225" s="4">
        <v>6865102383</v>
      </c>
      <c r="I225" s="4"/>
      <c r="J225" s="47" t="s">
        <v>252</v>
      </c>
      <c r="K225" s="48"/>
      <c r="L225" s="48"/>
      <c r="M225" s="48"/>
      <c r="BH225" s="40"/>
      <c r="BI225" s="40"/>
      <c r="BJ225" s="40"/>
      <c r="BK225" s="40"/>
      <c r="CZ225" s="48"/>
      <c r="DA225" s="48"/>
      <c r="DB225" s="48"/>
      <c r="DC225" s="50"/>
      <c r="DD225" s="50">
        <f t="shared" ref="DD225:DE225" si="442">COUNTA(CW225,CQ225,CN225,CK225,CH225,CB225,CE225,BY225,BV225,BS225,BP225,BM225,BJ225,BG225,BD225,BA225,AX225,AU225,AR225,AO225,AL225,AI225,AF225,AC225,Z225,W225,T225,Q225,N225,K225,CT225)</f>
        <v>0</v>
      </c>
      <c r="DE225" s="50">
        <f t="shared" si="442"/>
        <v>0</v>
      </c>
      <c r="DF225" s="50">
        <f t="shared" si="430"/>
        <v>0</v>
      </c>
      <c r="DH225" s="52">
        <f t="shared" ref="DH225:DJ225" si="443">MAX($CN$2:$CY$2)-DD225</f>
        <v>31</v>
      </c>
      <c r="DI225" s="52">
        <f t="shared" si="443"/>
        <v>31</v>
      </c>
      <c r="DJ225" s="52">
        <f t="shared" si="443"/>
        <v>31</v>
      </c>
    </row>
    <row r="226" spans="1:114" ht="15.75" hidden="1" customHeight="1">
      <c r="A226" s="4">
        <v>224</v>
      </c>
      <c r="B226" s="2" t="str">
        <f t="shared" si="93"/>
        <v/>
      </c>
      <c r="C226" s="45" t="s">
        <v>236</v>
      </c>
      <c r="D226" s="2"/>
      <c r="E226" s="4">
        <v>16</v>
      </c>
      <c r="F226" s="46" t="s">
        <v>236</v>
      </c>
      <c r="G226" s="4">
        <v>2102508794</v>
      </c>
      <c r="H226" s="4">
        <v>6819240784</v>
      </c>
      <c r="I226" s="4"/>
      <c r="J226" s="47" t="s">
        <v>253</v>
      </c>
      <c r="K226" s="48"/>
      <c r="L226" s="48"/>
      <c r="M226" s="48"/>
      <c r="BH226" s="40"/>
      <c r="BI226" s="40"/>
      <c r="BJ226" s="40"/>
      <c r="BK226" s="40"/>
      <c r="CZ226" s="48"/>
      <c r="DA226" s="48"/>
      <c r="DB226" s="48"/>
      <c r="DC226" s="50"/>
      <c r="DD226" s="50">
        <f t="shared" ref="DD226:DD228" si="444">COUNTA(CW226,CQ226,CN226,CK226,CH226,CB226,CE226,BY226,BV226,BS226,BP226,BM226,BJ226,BG226,BD226,BA226,AX226,AU226,AR226,AO226,AL226,AI226,AF226,AC226,Z226,W226,T226,Q226,N226,K226,CT226)</f>
        <v>0</v>
      </c>
      <c r="DE226" s="50">
        <f t="shared" ref="DE226:DE227" si="445">COUNTA(CX226,CR226,CO226,CL226,CI226,CC226,CF226,BZ226,BW226,BT226,BQ226,BN226,BK226,BH226,BE226,BB226,AY226,AV226,AS226,AP226,AM226,AJ226,AG226,AA226,#REF!,X226,U226,R226,O226,L226,CU226)</f>
        <v>1</v>
      </c>
      <c r="DF226" s="50">
        <f t="shared" si="430"/>
        <v>0</v>
      </c>
      <c r="DH226" s="52">
        <f t="shared" ref="DH226:DJ226" si="446">MAX($CN$2:$CY$2)-DD226</f>
        <v>31</v>
      </c>
      <c r="DI226" s="52">
        <f t="shared" si="446"/>
        <v>30</v>
      </c>
      <c r="DJ226" s="52">
        <f t="shared" si="446"/>
        <v>31</v>
      </c>
    </row>
    <row r="227" spans="1:114" ht="15.75" hidden="1" customHeight="1">
      <c r="A227" s="4">
        <v>225</v>
      </c>
      <c r="B227" s="2" t="str">
        <f t="shared" si="93"/>
        <v/>
      </c>
      <c r="C227" s="45" t="s">
        <v>236</v>
      </c>
      <c r="D227" s="2"/>
      <c r="E227" s="4">
        <v>17</v>
      </c>
      <c r="F227" s="46" t="s">
        <v>236</v>
      </c>
      <c r="G227" s="4">
        <v>2104296095</v>
      </c>
      <c r="H227" s="4">
        <v>6800833778</v>
      </c>
      <c r="I227" s="4"/>
      <c r="J227" s="47" t="s">
        <v>254</v>
      </c>
      <c r="K227" s="48"/>
      <c r="L227" s="48"/>
      <c r="M227" s="48"/>
      <c r="CZ227" s="48"/>
      <c r="DA227" s="48"/>
      <c r="DB227" s="48"/>
      <c r="DC227" s="50"/>
      <c r="DD227" s="50">
        <f t="shared" si="444"/>
        <v>0</v>
      </c>
      <c r="DE227" s="50">
        <f t="shared" si="445"/>
        <v>1</v>
      </c>
      <c r="DF227" s="50">
        <f t="shared" si="430"/>
        <v>0</v>
      </c>
      <c r="DH227" s="52">
        <f t="shared" ref="DH227:DJ227" si="447">MAX($CN$2:$CY$2)-DD227</f>
        <v>31</v>
      </c>
      <c r="DI227" s="52">
        <f t="shared" si="447"/>
        <v>30</v>
      </c>
      <c r="DJ227" s="52">
        <f t="shared" si="447"/>
        <v>31</v>
      </c>
    </row>
    <row r="228" spans="1:114" ht="15.75" hidden="1" customHeight="1">
      <c r="A228" s="4">
        <v>226</v>
      </c>
      <c r="B228" s="2" t="str">
        <f t="shared" si="93"/>
        <v/>
      </c>
      <c r="C228" s="45" t="s">
        <v>236</v>
      </c>
      <c r="D228" s="2"/>
      <c r="E228" s="4">
        <v>18</v>
      </c>
      <c r="F228" s="46" t="s">
        <v>236</v>
      </c>
      <c r="G228" s="4">
        <v>2106686063</v>
      </c>
      <c r="H228" s="4">
        <v>6865106124</v>
      </c>
      <c r="I228" s="4"/>
      <c r="J228" s="47" t="s">
        <v>255</v>
      </c>
      <c r="K228" s="48"/>
      <c r="L228" s="48"/>
      <c r="M228" s="48"/>
      <c r="CZ228" s="48"/>
      <c r="DA228" s="48"/>
      <c r="DB228" s="48"/>
      <c r="DC228" s="50"/>
      <c r="DD228" s="50">
        <f t="shared" si="444"/>
        <v>0</v>
      </c>
      <c r="DE228" s="50">
        <f>COUNTA(CX228,CR228,CO228,CL228,CI228,CC228,CF228,BZ228,BW228,BT228,BQ228,BN228,BK228,BH228,BE228,BB228,AY228,AV228,AS228,AP228,AM228,AJ228,AG228,AD228,AA228,X228,U228,R228,O228,L228,CU228)</f>
        <v>0</v>
      </c>
      <c r="DF228" s="50">
        <f t="shared" si="430"/>
        <v>0</v>
      </c>
      <c r="DH228" s="52">
        <f t="shared" ref="DH228:DJ228" si="448">MAX($CN$2:$CY$2)-DD228</f>
        <v>31</v>
      </c>
      <c r="DI228" s="52">
        <f t="shared" si="448"/>
        <v>31</v>
      </c>
      <c r="DJ228" s="52">
        <f t="shared" si="448"/>
        <v>31</v>
      </c>
    </row>
    <row r="229" spans="1:114" ht="15.75" hidden="1" customHeight="1">
      <c r="A229" s="4">
        <v>228</v>
      </c>
      <c r="B229" s="2" t="str">
        <f t="shared" si="93"/>
        <v/>
      </c>
      <c r="C229" s="45" t="s">
        <v>236</v>
      </c>
      <c r="D229" s="2"/>
      <c r="E229" s="4">
        <v>19</v>
      </c>
      <c r="F229" s="46" t="s">
        <v>236</v>
      </c>
      <c r="G229" s="4">
        <v>2104298848</v>
      </c>
      <c r="H229" s="4">
        <v>6865202367</v>
      </c>
      <c r="I229" s="4"/>
      <c r="J229" s="47" t="s">
        <v>256</v>
      </c>
      <c r="K229" s="48"/>
      <c r="L229" s="48"/>
      <c r="M229" s="48"/>
      <c r="CZ229" s="48"/>
      <c r="DA229" s="48"/>
      <c r="DB229" s="48"/>
      <c r="DC229" s="50"/>
      <c r="DD229" s="50">
        <f t="shared" ref="DD229:DD232" si="449">COUNTA(CW229,CQ229,CN229,CK229,CH229,CB229,CE229,BY229,BV229,BS229,BP229,BM229,BJ229,BG229,BD229,BA229,AX229,AU229,AR229,AO229,AL229,AI229,AF229,AA229,Z229,W229,T229,Q229,N229,K229,CT229)</f>
        <v>0</v>
      </c>
      <c r="DE229" s="50">
        <f t="shared" ref="DE229:DE232" si="450">COUNTA(CX229,CR229,CO229,CL229,CI229,CC229,CF229,BZ229,BW229,BT229,BQ229,BN229,BK229,BH229,BE229,BB229,AY229,AV229,AS229,AP229,AM229,AJ229,AG229,AB229,#REF!,X229,U229,R229,O229,L229,CU229)</f>
        <v>1</v>
      </c>
      <c r="DF229" s="50">
        <f t="shared" ref="DF229:DF234" si="451">COUNTA(CY229,CS229,CP229,CM229,CJ229,CD229,CG229,CA229,BX229,BU229,BR229,BO229,BL229,BI229,BF229,BC229,AZ229,AW229,AT229,AQ229,AN229,AK229,AH244,AE229,#REF!,Y229,V229,S229,P229,M229,CV229)</f>
        <v>1</v>
      </c>
      <c r="DH229" s="52">
        <f t="shared" ref="DH229:DJ229" si="452">MAX($CN$2:$CY$2)-DD229</f>
        <v>31</v>
      </c>
      <c r="DI229" s="52">
        <f t="shared" si="452"/>
        <v>30</v>
      </c>
      <c r="DJ229" s="52">
        <f t="shared" si="452"/>
        <v>30</v>
      </c>
    </row>
    <row r="230" spans="1:114" ht="15.75" hidden="1" customHeight="1">
      <c r="A230" s="4">
        <v>229</v>
      </c>
      <c r="B230" s="2" t="str">
        <f t="shared" si="93"/>
        <v/>
      </c>
      <c r="C230" s="45" t="s">
        <v>236</v>
      </c>
      <c r="D230" s="2"/>
      <c r="E230" s="4">
        <v>20</v>
      </c>
      <c r="F230" s="46" t="s">
        <v>236</v>
      </c>
      <c r="G230" s="4">
        <v>2102750704</v>
      </c>
      <c r="H230" s="4">
        <v>6801671501</v>
      </c>
      <c r="I230" s="4"/>
      <c r="J230" s="47" t="s">
        <v>257</v>
      </c>
      <c r="K230" s="48"/>
      <c r="L230" s="48"/>
      <c r="M230" s="48"/>
      <c r="BH230" s="21"/>
      <c r="BI230" s="21"/>
      <c r="BJ230" s="21"/>
      <c r="BK230" s="21"/>
      <c r="CZ230" s="48"/>
      <c r="DA230" s="48"/>
      <c r="DB230" s="48"/>
      <c r="DC230" s="50"/>
      <c r="DD230" s="50">
        <f t="shared" si="449"/>
        <v>0</v>
      </c>
      <c r="DE230" s="50">
        <f t="shared" si="450"/>
        <v>1</v>
      </c>
      <c r="DF230" s="50">
        <f t="shared" si="451"/>
        <v>1</v>
      </c>
      <c r="DH230" s="52">
        <f t="shared" ref="DH230:DJ230" si="453">MAX($CN$2:$CY$2)-DD230</f>
        <v>31</v>
      </c>
      <c r="DI230" s="52">
        <f t="shared" si="453"/>
        <v>30</v>
      </c>
      <c r="DJ230" s="52">
        <f t="shared" si="453"/>
        <v>30</v>
      </c>
    </row>
    <row r="231" spans="1:114" ht="15.75" hidden="1" customHeight="1">
      <c r="A231" s="4">
        <v>230</v>
      </c>
      <c r="B231" s="2" t="str">
        <f t="shared" si="93"/>
        <v/>
      </c>
      <c r="C231" s="45" t="s">
        <v>236</v>
      </c>
      <c r="D231" s="2"/>
      <c r="E231" s="4">
        <v>21</v>
      </c>
      <c r="F231" s="46" t="s">
        <v>236</v>
      </c>
      <c r="G231" s="4">
        <v>2102511326</v>
      </c>
      <c r="H231" s="4">
        <v>6864706805</v>
      </c>
      <c r="I231" s="4"/>
      <c r="J231" s="47" t="s">
        <v>258</v>
      </c>
      <c r="K231" s="48"/>
      <c r="L231" s="48"/>
      <c r="M231" s="48"/>
      <c r="CZ231" s="48"/>
      <c r="DA231" s="48"/>
      <c r="DB231" s="48"/>
      <c r="DC231" s="50"/>
      <c r="DD231" s="50">
        <f t="shared" si="449"/>
        <v>0</v>
      </c>
      <c r="DE231" s="50">
        <f t="shared" si="450"/>
        <v>1</v>
      </c>
      <c r="DF231" s="50">
        <f t="shared" si="451"/>
        <v>1</v>
      </c>
      <c r="DH231" s="52">
        <f t="shared" ref="DH231:DJ231" si="454">MAX($CN$2:$CY$2)-DD231</f>
        <v>31</v>
      </c>
      <c r="DI231" s="52">
        <f t="shared" si="454"/>
        <v>30</v>
      </c>
      <c r="DJ231" s="52">
        <f t="shared" si="454"/>
        <v>30</v>
      </c>
    </row>
    <row r="232" spans="1:114" ht="15.75" hidden="1" customHeight="1">
      <c r="A232" s="4">
        <v>231</v>
      </c>
      <c r="B232" s="2" t="str">
        <f t="shared" si="93"/>
        <v/>
      </c>
      <c r="C232" s="45" t="s">
        <v>236</v>
      </c>
      <c r="D232" s="2"/>
      <c r="E232" s="4">
        <v>22</v>
      </c>
      <c r="F232" s="46" t="s">
        <v>236</v>
      </c>
      <c r="G232" s="4">
        <v>2106690543</v>
      </c>
      <c r="H232" s="4">
        <v>6865110766</v>
      </c>
      <c r="I232" s="4"/>
      <c r="J232" s="47" t="s">
        <v>259</v>
      </c>
      <c r="K232" s="48"/>
      <c r="L232" s="48"/>
      <c r="M232" s="48"/>
      <c r="CZ232" s="48"/>
      <c r="DA232" s="48"/>
      <c r="DB232" s="48"/>
      <c r="DC232" s="50"/>
      <c r="DD232" s="50">
        <f t="shared" si="449"/>
        <v>0</v>
      </c>
      <c r="DE232" s="50">
        <f t="shared" si="450"/>
        <v>1</v>
      </c>
      <c r="DF232" s="50">
        <f t="shared" si="451"/>
        <v>1</v>
      </c>
      <c r="DH232" s="52">
        <f t="shared" ref="DH232:DJ232" si="455">MAX($CN$2:$CY$2)-DD232</f>
        <v>31</v>
      </c>
      <c r="DI232" s="52">
        <f t="shared" si="455"/>
        <v>30</v>
      </c>
      <c r="DJ232" s="52">
        <f t="shared" si="455"/>
        <v>30</v>
      </c>
    </row>
    <row r="233" spans="1:114" ht="15.75" hidden="1" customHeight="1">
      <c r="A233" s="4">
        <v>232</v>
      </c>
      <c r="B233" s="2" t="str">
        <f t="shared" si="93"/>
        <v/>
      </c>
      <c r="C233" s="45" t="s">
        <v>236</v>
      </c>
      <c r="D233" s="2"/>
      <c r="E233" s="4">
        <v>23</v>
      </c>
      <c r="F233" s="46" t="s">
        <v>236</v>
      </c>
      <c r="G233" s="4">
        <v>2104298913</v>
      </c>
      <c r="H233" s="4">
        <v>6865202370</v>
      </c>
      <c r="I233" s="4"/>
      <c r="J233" s="47" t="s">
        <v>260</v>
      </c>
      <c r="K233" s="48"/>
      <c r="L233" s="48"/>
      <c r="M233" s="48"/>
      <c r="CP233" s="44"/>
      <c r="CQ233" s="10"/>
      <c r="CZ233" s="48"/>
      <c r="DA233" s="48"/>
      <c r="DB233" s="48"/>
      <c r="DC233" s="50"/>
      <c r="DD233" s="50">
        <f t="shared" ref="DD233:DD234" si="456">COUNTA(CW233,CQ233,CN233,CK233,CH233,CB233,CE233,BY233,BV233,BS233,BP233,BM233,BJ233,BG233,BD233,BA233,AX233,AU233,AR233,AO233,AL233,AI233,AF233,AB233,Z233,W233,T233,Q233,N233,K233,CT233)</f>
        <v>0</v>
      </c>
      <c r="DE233" s="50">
        <f t="shared" ref="DE233:DE234" si="457">COUNTA(CX233,CR233,CO233,CL233,CI233,CC233,CF233,BZ233,BW233,BT233,BQ233,BN233,BK233,BH233,BE233,BB233,AY233,AV233,AS233,AP233,AM233,AJ233,AG233,AD233,AA233,X233,U233,R233,O233,L233,CU233)</f>
        <v>0</v>
      </c>
      <c r="DF233" s="50">
        <f t="shared" si="451"/>
        <v>1</v>
      </c>
      <c r="DH233" s="52">
        <f t="shared" ref="DH233:DJ233" si="458">MAX($CN$2:$CY$2)-DD233</f>
        <v>31</v>
      </c>
      <c r="DI233" s="52">
        <f t="shared" si="458"/>
        <v>31</v>
      </c>
      <c r="DJ233" s="52">
        <f t="shared" si="458"/>
        <v>30</v>
      </c>
    </row>
    <row r="234" spans="1:114" ht="15.75" hidden="1" customHeight="1">
      <c r="A234" s="4">
        <v>233</v>
      </c>
      <c r="B234" s="2" t="str">
        <f t="shared" si="93"/>
        <v/>
      </c>
      <c r="C234" s="45" t="s">
        <v>236</v>
      </c>
      <c r="D234" s="2"/>
      <c r="E234" s="4">
        <v>24</v>
      </c>
      <c r="F234" s="46" t="s">
        <v>236</v>
      </c>
      <c r="G234" s="4">
        <v>2007570914</v>
      </c>
      <c r="H234" s="4">
        <v>6800618801</v>
      </c>
      <c r="I234" s="4"/>
      <c r="J234" s="47" t="s">
        <v>261</v>
      </c>
      <c r="K234" s="48"/>
      <c r="L234" s="48"/>
      <c r="M234" s="48"/>
      <c r="CP234" s="44"/>
      <c r="CQ234" s="10"/>
      <c r="CZ234" s="48"/>
      <c r="DA234" s="48"/>
      <c r="DB234" s="48"/>
      <c r="DC234" s="50"/>
      <c r="DD234" s="50">
        <f t="shared" si="456"/>
        <v>0</v>
      </c>
      <c r="DE234" s="50">
        <f t="shared" si="457"/>
        <v>0</v>
      </c>
      <c r="DF234" s="50">
        <f t="shared" si="451"/>
        <v>1</v>
      </c>
      <c r="DH234" s="52">
        <f t="shared" ref="DH234:DJ234" si="459">MAX($CN$2:$CY$2)-DD234</f>
        <v>31</v>
      </c>
      <c r="DI234" s="52">
        <f t="shared" si="459"/>
        <v>31</v>
      </c>
      <c r="DJ234" s="52">
        <f t="shared" si="459"/>
        <v>30</v>
      </c>
    </row>
    <row r="235" spans="1:114" ht="15.75" hidden="1" customHeight="1">
      <c r="A235" s="4">
        <v>234</v>
      </c>
      <c r="B235" s="2" t="str">
        <f t="shared" si="93"/>
        <v/>
      </c>
      <c r="C235" s="45" t="s">
        <v>236</v>
      </c>
      <c r="D235" s="2"/>
      <c r="E235" s="4">
        <v>25</v>
      </c>
      <c r="F235" s="46" t="s">
        <v>236</v>
      </c>
      <c r="G235" s="4">
        <v>2001272135</v>
      </c>
      <c r="H235" s="4">
        <v>6822378322</v>
      </c>
      <c r="I235" s="4"/>
      <c r="J235" s="47" t="s">
        <v>262</v>
      </c>
      <c r="K235" s="48"/>
      <c r="L235" s="48"/>
      <c r="M235" s="48"/>
      <c r="CP235" s="44"/>
      <c r="CQ235" s="10"/>
      <c r="CZ235" s="48"/>
      <c r="DA235" s="48"/>
      <c r="DB235" s="48"/>
      <c r="DC235" s="50"/>
      <c r="DD235" s="50">
        <f t="shared" ref="DD235:DE235" si="460">COUNTA(CW235,CQ235,CN235,CK235,CH235,CB235,CE235,BY235,BV235,BS235,BP235,BM235,BJ235,BG235,BD235,BA235,AX235,AU235,AR235,AO235,AL235,AI235,AF235,AC235,Z235,W235,T235,Q235,N235,K235,CT235)</f>
        <v>0</v>
      </c>
      <c r="DE235" s="50">
        <f t="shared" si="460"/>
        <v>0</v>
      </c>
      <c r="DF235" s="50">
        <f>COUNTA(CY235,CS235,CP235,CM235,CJ235,CD235,CG235,CA235,BX235,BU235,BR235,BO235,BL235,BI235,BF235,BC235,AZ235,AW235,AT235,AQ235,AN235,AK235,AH250,AE235,AB235,Y235,V235,S235,P235,M235,CV235)</f>
        <v>0</v>
      </c>
      <c r="DH235" s="52">
        <f t="shared" ref="DH235:DJ235" si="461">MAX($CN$2:$CY$2)-DD235</f>
        <v>31</v>
      </c>
      <c r="DI235" s="52">
        <f t="shared" si="461"/>
        <v>31</v>
      </c>
      <c r="DJ235" s="52">
        <f t="shared" si="461"/>
        <v>31</v>
      </c>
    </row>
    <row r="236" spans="1:114" ht="15.75" hidden="1" customHeight="1">
      <c r="A236" s="4">
        <v>235</v>
      </c>
      <c r="B236" s="2" t="str">
        <f t="shared" si="93"/>
        <v/>
      </c>
      <c r="C236" s="45" t="s">
        <v>236</v>
      </c>
      <c r="D236" s="2"/>
      <c r="E236" s="4">
        <v>26</v>
      </c>
      <c r="F236" s="46" t="s">
        <v>236</v>
      </c>
      <c r="G236" s="4">
        <v>2001274599</v>
      </c>
      <c r="H236" s="4">
        <v>6802551494</v>
      </c>
      <c r="I236" s="4"/>
      <c r="J236" s="47" t="s">
        <v>263</v>
      </c>
      <c r="K236" s="48"/>
      <c r="L236" s="48"/>
      <c r="M236" s="48"/>
      <c r="CP236" s="44"/>
      <c r="CQ236" s="44"/>
      <c r="CR236" s="44"/>
      <c r="CZ236" s="48"/>
      <c r="DA236" s="48"/>
      <c r="DB236" s="48"/>
      <c r="DC236" s="50"/>
      <c r="DD236" s="50">
        <f>COUNTA(CW236,CQ236,CN236,CK236,CH236,CB236,CE236,BY236,BV236,BS236,BP236,BM236,BJ236,BG236,BD236,BA236,AX236,AU236,AR236,AO236,AL236,AI236,AF236,AB236,Z236,W236,T236,Q236,N236,K236,CT236)</f>
        <v>0</v>
      </c>
      <c r="DE236" s="50">
        <f>COUNTA(CX236,CR236,CO236,CL236,CI236,CC236,CF236,BZ236,BW236,BT236,BQ236,BN236,BK236,BH236,BE236,BB236,AY236,AV236,AS236,AP236,AM236,AJ236,AG236,AD236,AA236,X236,U236,R236,O236,L236,CU236)</f>
        <v>0</v>
      </c>
      <c r="DF236" s="50">
        <f>COUNTA(CY236,CS236,CP236,CM236,CJ236,CD236,CG236,CA236,BX236,BU236,BR236,BO236,BL236,BI236,BF236,BC236,AZ236,AW236,AT236,AQ236,AN236,AK236,AH251,AE236,#REF!,Y236,V236,S236,P236,M236,CV236)</f>
        <v>1</v>
      </c>
      <c r="DH236" s="52">
        <f t="shared" ref="DH236:DJ236" si="462">MAX($CN$2:$CY$2)-DD236</f>
        <v>31</v>
      </c>
      <c r="DI236" s="52">
        <f t="shared" si="462"/>
        <v>31</v>
      </c>
      <c r="DJ236" s="52">
        <f t="shared" si="462"/>
        <v>30</v>
      </c>
    </row>
    <row r="237" spans="1:114" ht="15.75" hidden="1" customHeight="1">
      <c r="A237" s="4">
        <v>236</v>
      </c>
      <c r="B237" s="2" t="str">
        <f t="shared" si="93"/>
        <v/>
      </c>
      <c r="C237" s="45" t="s">
        <v>236</v>
      </c>
      <c r="D237" s="2"/>
      <c r="E237" s="4">
        <v>27</v>
      </c>
      <c r="F237" s="46" t="s">
        <v>236</v>
      </c>
      <c r="G237" s="4">
        <v>2104291851</v>
      </c>
      <c r="H237" s="4">
        <v>6865202327</v>
      </c>
      <c r="I237" s="4"/>
      <c r="J237" s="47" t="s">
        <v>264</v>
      </c>
      <c r="K237" s="48"/>
      <c r="L237" s="48"/>
      <c r="M237" s="48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4"/>
      <c r="CQ237" s="65"/>
      <c r="CR237" s="63"/>
      <c r="CS237" s="63"/>
      <c r="CT237" s="63"/>
      <c r="CU237" s="63"/>
      <c r="CV237" s="63"/>
      <c r="CZ237" s="48"/>
      <c r="DA237" s="48"/>
      <c r="DB237" s="48"/>
      <c r="DC237" s="50"/>
      <c r="DD237" s="50">
        <f t="shared" ref="DD237:DE237" si="463">COUNTA(CW237,CQ237,CN237,CK237,CH237,CB237,CE237,BY237,BV237,BS237,BP237,BM237,BJ237,BG237,BD237,BA237,AX237,AU237,AR237,AO237,AL237,AI237,AF237,AC237,Z237,W237,T237,Q237,N237,K237,CT237)</f>
        <v>0</v>
      </c>
      <c r="DE237" s="50">
        <f t="shared" si="463"/>
        <v>0</v>
      </c>
      <c r="DF237" s="50">
        <f t="shared" ref="DF237:DF238" si="464">COUNTA(CY237,CS237,CP237,CM237,CJ237,CD237,CG237,CA237,BX237,BU237,BR237,BO237,BL237,BI237,BF237,BC237,AZ237,AW237,AT237,AQ237,AN237,AK237,AH252,AE237,AB237,Y237,V237,S237,P237,M237,CV237)</f>
        <v>0</v>
      </c>
      <c r="DH237" s="52">
        <f t="shared" ref="DH237:DJ237" si="465">MAX($CN$2:$CY$2)-DD237</f>
        <v>31</v>
      </c>
      <c r="DI237" s="52">
        <f t="shared" si="465"/>
        <v>31</v>
      </c>
      <c r="DJ237" s="52">
        <f t="shared" si="465"/>
        <v>31</v>
      </c>
    </row>
    <row r="238" spans="1:114" ht="15.75" hidden="1" customHeight="1">
      <c r="A238" s="4">
        <v>237</v>
      </c>
      <c r="B238" s="2" t="str">
        <f t="shared" si="93"/>
        <v/>
      </c>
      <c r="C238" s="45" t="s">
        <v>236</v>
      </c>
      <c r="D238" s="2"/>
      <c r="E238" s="4">
        <v>28</v>
      </c>
      <c r="F238" s="46" t="s">
        <v>236</v>
      </c>
      <c r="G238" s="4">
        <v>2102751930</v>
      </c>
      <c r="H238" s="4">
        <v>6888254776</v>
      </c>
      <c r="I238" s="4"/>
      <c r="J238" s="47" t="s">
        <v>265</v>
      </c>
      <c r="K238" s="59" t="s">
        <v>66</v>
      </c>
      <c r="L238" s="59" t="s">
        <v>66</v>
      </c>
      <c r="M238" s="59"/>
      <c r="CG238" s="63"/>
      <c r="CH238" s="63"/>
      <c r="CI238" s="63"/>
      <c r="CJ238" s="63"/>
      <c r="CK238" s="63"/>
      <c r="CL238" s="63"/>
      <c r="CM238" s="63"/>
      <c r="CN238" s="63"/>
      <c r="CO238" s="63"/>
      <c r="CP238" s="64"/>
      <c r="CQ238" s="65"/>
      <c r="CR238" s="57"/>
      <c r="CS238" s="57"/>
      <c r="CT238" s="57"/>
      <c r="CU238" s="57"/>
      <c r="CV238" s="57"/>
      <c r="CZ238" s="59"/>
      <c r="DA238" s="59"/>
      <c r="DB238" s="59"/>
      <c r="DC238" s="50"/>
      <c r="DD238" s="50">
        <f t="shared" ref="DD238:DE238" si="466">COUNTA(CW238,CQ238,CN238,CK238,CH238,CB238,CE238,BY238,BV238,BS238,BP238,BM238,BJ238,BG238,BD238,BA238,AX238,AU238,AR238,AO238,AL238,AI238,AF238,AC238,Z238,W238,T238,Q238,N238,K238,CT238)</f>
        <v>1</v>
      </c>
      <c r="DE238" s="50">
        <f t="shared" si="466"/>
        <v>1</v>
      </c>
      <c r="DF238" s="50">
        <f t="shared" si="464"/>
        <v>0</v>
      </c>
      <c r="DH238" s="52">
        <f t="shared" ref="DH238:DJ238" si="467">MAX($CN$2:$CY$2)-DD238</f>
        <v>30</v>
      </c>
      <c r="DI238" s="52">
        <f t="shared" si="467"/>
        <v>30</v>
      </c>
      <c r="DJ238" s="52">
        <f t="shared" si="467"/>
        <v>31</v>
      </c>
    </row>
    <row r="239" spans="1:114" ht="15.75" hidden="1" customHeight="1">
      <c r="A239" s="4">
        <v>238</v>
      </c>
      <c r="B239" s="2" t="str">
        <f t="shared" si="93"/>
        <v/>
      </c>
      <c r="C239" s="45" t="s">
        <v>236</v>
      </c>
      <c r="D239" s="2"/>
      <c r="E239" s="4">
        <v>29</v>
      </c>
      <c r="F239" s="46" t="s">
        <v>236</v>
      </c>
      <c r="G239" s="4">
        <v>2001293036</v>
      </c>
      <c r="H239" s="4">
        <v>6855985240</v>
      </c>
      <c r="I239" s="4"/>
      <c r="J239" s="47" t="s">
        <v>266</v>
      </c>
      <c r="K239" s="48"/>
      <c r="L239" s="48"/>
      <c r="M239" s="48"/>
      <c r="CF239" s="63"/>
      <c r="CG239" s="63"/>
      <c r="CH239" s="63"/>
      <c r="CI239" s="63"/>
      <c r="CJ239" s="63"/>
      <c r="CK239" s="63"/>
      <c r="CL239" s="63"/>
      <c r="CM239" s="63"/>
      <c r="CN239" s="63"/>
      <c r="CO239" s="64"/>
      <c r="CP239" s="64"/>
      <c r="CQ239" s="64"/>
      <c r="CR239" s="63"/>
      <c r="CS239" s="63"/>
      <c r="CT239" s="63"/>
      <c r="CU239" s="63"/>
      <c r="CV239" s="57"/>
      <c r="CZ239" s="48"/>
      <c r="DA239" s="48"/>
      <c r="DB239" s="48"/>
      <c r="DC239" s="50"/>
      <c r="DD239" s="50">
        <f>COUNTA(CW239,CQ239,CN239,CK239,CH239,CB239,CE239,BY239,BV239,BS239,BP239,BM239,BJ239,BG239,BD239,BA239,AX239,AU239,AR239,AO239,AL239,AI239,AF239,AB239,Z239,W239,T239,Q239,N239,K239,CT239)</f>
        <v>0</v>
      </c>
      <c r="DE239" s="50">
        <f>COUNTA(CX239,CR239,CO239,CL239,CI239,CC239,CF239,BZ239,BW239,BT239,BQ239,BN239,BK239,BH239,BE239,BB239,AY239,AV239,AS239,AP239,AM239,AJ239,AG239,AD239,AA239,X239,U239,R239,O239,L239,CU239)</f>
        <v>0</v>
      </c>
      <c r="DF239" s="50">
        <f>COUNTA(CY239,CS239,CP239,CM239,CJ239,CD239,CG239,CA239,BX239,BU239,BR239,BO239,BL239,BI239,BF239,BC239,AZ239,AW239,AT239,AQ239,AN239,AK239,AH254,AE239,#REF!,Y239,V239,S239,P239,M239,CV239)</f>
        <v>1</v>
      </c>
      <c r="DH239" s="52">
        <f t="shared" ref="DH239:DJ239" si="468">MAX($CN$2:$CY$2)-DD239</f>
        <v>31</v>
      </c>
      <c r="DI239" s="52">
        <f t="shared" si="468"/>
        <v>31</v>
      </c>
      <c r="DJ239" s="52">
        <f t="shared" si="468"/>
        <v>30</v>
      </c>
    </row>
    <row r="240" spans="1:114" ht="15.75" hidden="1" customHeight="1">
      <c r="A240" s="4">
        <v>239</v>
      </c>
      <c r="B240" s="2" t="str">
        <f t="shared" si="93"/>
        <v/>
      </c>
      <c r="C240" s="45" t="s">
        <v>236</v>
      </c>
      <c r="D240" s="2"/>
      <c r="E240" s="4">
        <v>30</v>
      </c>
      <c r="F240" s="46" t="s">
        <v>236</v>
      </c>
      <c r="G240" s="4">
        <v>2102509934</v>
      </c>
      <c r="H240" s="4">
        <v>6801671501</v>
      </c>
      <c r="I240" s="4"/>
      <c r="J240" s="47" t="s">
        <v>267</v>
      </c>
      <c r="K240" s="48"/>
      <c r="L240" s="48"/>
      <c r="M240" s="48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4"/>
      <c r="CQ240" s="66"/>
      <c r="CR240" s="63"/>
      <c r="CS240" s="63"/>
      <c r="CT240" s="63"/>
      <c r="CU240" s="63"/>
      <c r="CV240" s="63"/>
      <c r="CZ240" s="48"/>
      <c r="DA240" s="48"/>
      <c r="DB240" s="48"/>
      <c r="DC240" s="50"/>
      <c r="DD240" s="50">
        <f t="shared" ref="DD240:DE240" si="469">COUNTA(CW240,CQ240,CN240,CK240,CH240,CB240,CE240,BY240,BV240,BS240,BP240,BM240,BJ240,BG240,BD240,BA240,AX240,AU240,AR240,AO240,AL240,AI240,AF240,AC240,Z240,W240,T240,Q240,N240,K240,CT240)</f>
        <v>0</v>
      </c>
      <c r="DE240" s="50">
        <f t="shared" si="469"/>
        <v>0</v>
      </c>
      <c r="DF240" s="50">
        <f>COUNTA(CY240,CS240,CP240,CM240,CJ240,CD240,CG240,CA240,BX240,BU240,BR240,BO240,BL240,BI240,BF240,BC240,AZ240,AW240,AT240,AQ240,AN240,AK240,AH255,AE240,AB240,Y240,V240,S240,P240,M240,CV240)</f>
        <v>0</v>
      </c>
      <c r="DH240" s="52">
        <f t="shared" ref="DH240:DJ240" si="470">MAX($CN$2:$CY$2)-DD240</f>
        <v>31</v>
      </c>
      <c r="DI240" s="52">
        <f t="shared" si="470"/>
        <v>31</v>
      </c>
      <c r="DJ240" s="52">
        <f t="shared" si="470"/>
        <v>31</v>
      </c>
    </row>
    <row r="241" spans="1:114" ht="15.75" hidden="1" customHeight="1">
      <c r="A241" s="4">
        <v>240</v>
      </c>
      <c r="B241" s="2" t="str">
        <f t="shared" si="93"/>
        <v/>
      </c>
      <c r="C241" s="45" t="s">
        <v>268</v>
      </c>
      <c r="D241" s="2"/>
      <c r="E241" s="4">
        <v>1</v>
      </c>
      <c r="F241" s="46" t="s">
        <v>268</v>
      </c>
      <c r="G241" s="4">
        <v>2106115442</v>
      </c>
      <c r="H241" s="4">
        <v>6864987235</v>
      </c>
      <c r="I241" s="4"/>
      <c r="J241" s="47" t="s">
        <v>269</v>
      </c>
      <c r="K241" s="48"/>
      <c r="L241" s="48"/>
      <c r="M241" s="48"/>
      <c r="CF241" s="63"/>
      <c r="CG241" s="63"/>
      <c r="CH241" s="63"/>
      <c r="CI241" s="57"/>
      <c r="CJ241" s="57"/>
      <c r="CK241" s="63"/>
      <c r="CL241" s="57"/>
      <c r="CM241" s="63"/>
      <c r="CN241" s="63"/>
      <c r="CO241" s="63"/>
      <c r="CP241" s="64"/>
      <c r="CQ241" s="65"/>
      <c r="CR241" s="63"/>
      <c r="CS241" s="63"/>
      <c r="CT241" s="63"/>
      <c r="CU241" s="63"/>
      <c r="CV241" s="63"/>
      <c r="CZ241" s="48"/>
      <c r="DA241" s="48"/>
      <c r="DB241" s="48"/>
      <c r="DC241" s="50"/>
      <c r="DD241" s="50">
        <f t="shared" ref="DD241:DF241" si="471">COUNTA(CW241,CQ241,CN241,CK241,CH241,CB241,CE241,BY241,BV241,BS241,BP241,BM241,BJ241,BG241,BD241,BA241,AX241,AU241,AR241,AO241,AL241,AI241,AF241,AC241,Z241,W241,T241,Q241,N241,K241,CT241)</f>
        <v>0</v>
      </c>
      <c r="DE241" s="50">
        <f t="shared" si="471"/>
        <v>0</v>
      </c>
      <c r="DF241" s="50">
        <f t="shared" si="471"/>
        <v>0</v>
      </c>
      <c r="DH241" s="52">
        <f t="shared" ref="DH241:DJ241" si="472">MAX($CN$2:$CY$2)-DD241</f>
        <v>31</v>
      </c>
      <c r="DI241" s="52">
        <f t="shared" si="472"/>
        <v>31</v>
      </c>
      <c r="DJ241" s="52">
        <f t="shared" si="472"/>
        <v>31</v>
      </c>
    </row>
    <row r="242" spans="1:114" ht="15.75" hidden="1" customHeight="1">
      <c r="A242" s="4">
        <v>241</v>
      </c>
      <c r="B242" s="2" t="str">
        <f t="shared" si="93"/>
        <v/>
      </c>
      <c r="C242" s="45" t="s">
        <v>270</v>
      </c>
      <c r="D242" s="2"/>
      <c r="E242" s="4"/>
      <c r="F242" s="46" t="s">
        <v>270</v>
      </c>
      <c r="G242" s="4">
        <v>2001293881</v>
      </c>
      <c r="H242" s="4">
        <v>6853713979</v>
      </c>
      <c r="I242" s="4"/>
      <c r="J242" s="47" t="s">
        <v>271</v>
      </c>
      <c r="K242" s="48"/>
      <c r="L242" s="48"/>
      <c r="M242" s="48"/>
      <c r="CG242" s="63"/>
      <c r="CH242" s="63"/>
      <c r="CI242" s="57"/>
      <c r="CJ242" s="57"/>
      <c r="CK242" s="57"/>
      <c r="CL242" s="57"/>
      <c r="CM242" s="63"/>
      <c r="CN242" s="63"/>
      <c r="CO242" s="63"/>
      <c r="CP242" s="64"/>
      <c r="CQ242" s="66"/>
      <c r="CR242" s="63"/>
      <c r="CS242" s="63"/>
      <c r="CT242" s="63"/>
      <c r="CU242" s="63"/>
      <c r="CV242" s="63"/>
      <c r="CZ242" s="48"/>
      <c r="DA242" s="48"/>
      <c r="DB242" s="48"/>
      <c r="DC242" s="50"/>
      <c r="DD242" s="50">
        <f t="shared" ref="DD242:DF242" si="473">COUNTA(CW242,CQ242,CN242,CK242,CH242,CB242,CE242,BY242,BV242,BS242,BP242,BM242,BJ242,BG242,BD242,BA242,AX242,AU242,AR242,AO242,AL242,AI242,AF242,AC242,Z242,W242,T242,Q242,N242,K242,CT242)</f>
        <v>0</v>
      </c>
      <c r="DE242" s="50">
        <f t="shared" si="473"/>
        <v>0</v>
      </c>
      <c r="DF242" s="50">
        <f t="shared" si="473"/>
        <v>0</v>
      </c>
      <c r="DH242" s="52">
        <f t="shared" ref="DH242:DJ242" si="474">MAX($CN$2:$CY$2)-DD242</f>
        <v>31</v>
      </c>
      <c r="DI242" s="52">
        <f t="shared" si="474"/>
        <v>31</v>
      </c>
      <c r="DJ242" s="52">
        <f t="shared" si="474"/>
        <v>31</v>
      </c>
    </row>
    <row r="243" spans="1:114" ht="15.75" hidden="1" customHeight="1">
      <c r="A243" s="4">
        <v>242</v>
      </c>
      <c r="B243" s="2" t="str">
        <f t="shared" si="93"/>
        <v/>
      </c>
      <c r="C243" s="45" t="s">
        <v>268</v>
      </c>
      <c r="D243" s="2"/>
      <c r="E243" s="4">
        <v>2</v>
      </c>
      <c r="F243" s="46" t="s">
        <v>268</v>
      </c>
      <c r="G243" s="4">
        <v>2102836941</v>
      </c>
      <c r="H243" s="4">
        <v>6859388134</v>
      </c>
      <c r="I243" s="4"/>
      <c r="J243" s="47" t="s">
        <v>272</v>
      </c>
      <c r="K243" s="48"/>
      <c r="L243" s="48"/>
      <c r="M243" s="48"/>
      <c r="CF243" s="63"/>
      <c r="CG243" s="63"/>
      <c r="CH243" s="63"/>
      <c r="CI243" s="57"/>
      <c r="CJ243" s="57"/>
      <c r="CK243" s="63"/>
      <c r="CL243" s="57"/>
      <c r="CM243" s="63"/>
      <c r="CN243" s="63"/>
      <c r="CO243" s="63"/>
      <c r="CP243" s="64"/>
      <c r="CQ243" s="65"/>
      <c r="CR243" s="63"/>
      <c r="CS243" s="63"/>
      <c r="CT243" s="63"/>
      <c r="CU243" s="63"/>
      <c r="CV243" s="63"/>
      <c r="CZ243" s="48"/>
      <c r="DA243" s="48"/>
      <c r="DB243" s="48"/>
      <c r="DC243" s="50"/>
      <c r="DD243" s="50">
        <f t="shared" ref="DD243:DF243" si="475">COUNTA(CW243,CQ243,CN243,CK243,CH243,CB243,CE243,BY243,BV243,BS243,BP243,BM243,BJ243,BG243,BD243,BA243,AX243,AU243,AR243,AO243,AL243,AI243,AF243,AC243,Z243,W243,T243,Q243,N243,K243,CT243)</f>
        <v>0</v>
      </c>
      <c r="DE243" s="50">
        <f t="shared" si="475"/>
        <v>0</v>
      </c>
      <c r="DF243" s="50">
        <f t="shared" si="475"/>
        <v>0</v>
      </c>
      <c r="DH243" s="52">
        <f t="shared" ref="DH243:DJ243" si="476">MAX($CN$2:$CY$2)-DD243</f>
        <v>31</v>
      </c>
      <c r="DI243" s="52">
        <f t="shared" si="476"/>
        <v>31</v>
      </c>
      <c r="DJ243" s="52">
        <f t="shared" si="476"/>
        <v>31</v>
      </c>
    </row>
    <row r="244" spans="1:114" ht="15.75" hidden="1" customHeight="1">
      <c r="A244" s="4">
        <v>243</v>
      </c>
      <c r="B244" s="2" t="str">
        <f t="shared" si="93"/>
        <v/>
      </c>
      <c r="C244" s="45" t="s">
        <v>268</v>
      </c>
      <c r="D244" s="2"/>
      <c r="E244" s="4">
        <v>3</v>
      </c>
      <c r="F244" s="46" t="s">
        <v>268</v>
      </c>
      <c r="G244" s="4">
        <v>2106685458</v>
      </c>
      <c r="H244" s="4">
        <v>6865095208</v>
      </c>
      <c r="I244" s="4"/>
      <c r="J244" s="47" t="s">
        <v>273</v>
      </c>
      <c r="K244" s="48"/>
      <c r="L244" s="48"/>
      <c r="M244" s="48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4"/>
      <c r="CQ244" s="66"/>
      <c r="CR244" s="63"/>
      <c r="CS244" s="63"/>
      <c r="CT244" s="63"/>
      <c r="CU244" s="63"/>
      <c r="CV244" s="63"/>
      <c r="CZ244" s="48"/>
      <c r="DA244" s="48"/>
      <c r="DB244" s="48"/>
      <c r="DC244" s="50"/>
      <c r="DD244" s="50">
        <f t="shared" ref="DD244:DF244" si="477">COUNTA(CW244,CQ244,CN244,CK244,CH244,CB244,CE244,BY244,BV244,BS244,BP244,BM244,BJ244,BG244,BD244,BA244,AX244,AU244,AR244,AO244,AL244,AI244,AF244,AC244,Z244,W244,T244,Q244,N244,K244,CT244)</f>
        <v>0</v>
      </c>
      <c r="DE244" s="50">
        <f t="shared" si="477"/>
        <v>0</v>
      </c>
      <c r="DF244" s="50">
        <f t="shared" si="477"/>
        <v>0</v>
      </c>
      <c r="DH244" s="52">
        <f t="shared" ref="DH244:DJ244" si="478">MAX($CN$2:$CY$2)-DD244</f>
        <v>31</v>
      </c>
      <c r="DI244" s="52">
        <f t="shared" si="478"/>
        <v>31</v>
      </c>
      <c r="DJ244" s="52">
        <f t="shared" si="478"/>
        <v>31</v>
      </c>
    </row>
    <row r="245" spans="1:114" ht="15.75" hidden="1" customHeight="1">
      <c r="A245" s="4">
        <v>244</v>
      </c>
      <c r="B245" s="2" t="str">
        <f t="shared" si="93"/>
        <v/>
      </c>
      <c r="C245" s="45" t="s">
        <v>268</v>
      </c>
      <c r="D245" s="2"/>
      <c r="E245" s="4">
        <v>4</v>
      </c>
      <c r="F245" s="46" t="s">
        <v>268</v>
      </c>
      <c r="G245" s="4">
        <v>2104287100</v>
      </c>
      <c r="H245" s="4">
        <v>6865202320</v>
      </c>
      <c r="I245" s="4"/>
      <c r="J245" s="47" t="s">
        <v>274</v>
      </c>
      <c r="K245" s="48"/>
      <c r="L245" s="48"/>
      <c r="M245" s="48"/>
      <c r="CF245" s="63"/>
      <c r="CG245" s="63"/>
      <c r="CH245" s="63"/>
      <c r="CI245" s="57"/>
      <c r="CJ245" s="57"/>
      <c r="CK245" s="57"/>
      <c r="CL245" s="57"/>
      <c r="CM245" s="63"/>
      <c r="CN245" s="63"/>
      <c r="CO245" s="63"/>
      <c r="CP245" s="64"/>
      <c r="CQ245" s="66"/>
      <c r="CR245" s="63"/>
      <c r="CS245" s="63"/>
      <c r="CT245" s="63"/>
      <c r="CU245" s="63"/>
      <c r="CV245" s="63"/>
      <c r="CZ245" s="48"/>
      <c r="DA245" s="48"/>
      <c r="DB245" s="48"/>
      <c r="DC245" s="50"/>
      <c r="DD245" s="50">
        <f t="shared" ref="DD245:DF245" si="479">COUNTA(CW245,CQ245,CN245,CK245,CH245,CB245,CE245,BY245,BV245,BS245,BP245,BM245,BJ245,BG245,BD245,BA245,AX245,AU245,AR245,AO245,AL245,AI245,AF245,AC245,Z245,W245,T245,Q245,N245,K245,CT245)</f>
        <v>0</v>
      </c>
      <c r="DE245" s="50">
        <f t="shared" si="479"/>
        <v>0</v>
      </c>
      <c r="DF245" s="50">
        <f t="shared" si="479"/>
        <v>0</v>
      </c>
      <c r="DH245" s="52">
        <f t="shared" ref="DH245:DJ245" si="480">MAX($CN$2:$CY$2)-DD245</f>
        <v>31</v>
      </c>
      <c r="DI245" s="52">
        <f t="shared" si="480"/>
        <v>31</v>
      </c>
      <c r="DJ245" s="52">
        <f t="shared" si="480"/>
        <v>31</v>
      </c>
    </row>
    <row r="246" spans="1:114" ht="15.75" hidden="1" customHeight="1">
      <c r="A246" s="4">
        <v>245</v>
      </c>
      <c r="B246" s="2" t="str">
        <f t="shared" si="93"/>
        <v/>
      </c>
      <c r="C246" s="45" t="s">
        <v>268</v>
      </c>
      <c r="D246" s="2"/>
      <c r="E246" s="4">
        <v>5</v>
      </c>
      <c r="F246" s="46" t="s">
        <v>268</v>
      </c>
      <c r="G246" s="4">
        <v>2106098794</v>
      </c>
      <c r="H246" s="4">
        <v>6882955528</v>
      </c>
      <c r="I246" s="4"/>
      <c r="J246" s="47" t="s">
        <v>275</v>
      </c>
      <c r="K246" s="48"/>
      <c r="L246" s="48"/>
      <c r="M246" s="48"/>
      <c r="CF246" s="63"/>
      <c r="CG246" s="63"/>
      <c r="CH246" s="63"/>
      <c r="CI246" s="57"/>
      <c r="CJ246" s="57"/>
      <c r="CK246" s="57"/>
      <c r="CL246" s="57"/>
      <c r="CM246" s="63"/>
      <c r="CN246" s="63"/>
      <c r="CO246" s="63"/>
      <c r="CP246" s="64"/>
      <c r="CQ246" s="66"/>
      <c r="CR246" s="63"/>
      <c r="CS246" s="63"/>
      <c r="CT246" s="63"/>
      <c r="CU246" s="63"/>
      <c r="CV246" s="63"/>
      <c r="CZ246" s="48"/>
      <c r="DA246" s="48"/>
      <c r="DB246" s="48"/>
      <c r="DC246" s="50"/>
      <c r="DD246" s="50">
        <f t="shared" ref="DD246:DF246" si="481">COUNTA(CW246,CQ246,CN246,CK246,CH246,CB246,CE246,BY246,BV246,BS246,BP246,BM246,BJ246,BG246,BD246,BA246,AX246,AU246,AR246,AO246,AL246,AI246,AF246,AC246,Z246,W246,T246,Q246,N246,K246,CT246)</f>
        <v>0</v>
      </c>
      <c r="DE246" s="50">
        <f t="shared" si="481"/>
        <v>0</v>
      </c>
      <c r="DF246" s="50">
        <f t="shared" si="481"/>
        <v>0</v>
      </c>
      <c r="DH246" s="52">
        <f t="shared" ref="DH246:DJ246" si="482">MAX($CN$2:$CY$2)-DD246</f>
        <v>31</v>
      </c>
      <c r="DI246" s="52">
        <f t="shared" si="482"/>
        <v>31</v>
      </c>
      <c r="DJ246" s="52">
        <f t="shared" si="482"/>
        <v>31</v>
      </c>
    </row>
    <row r="247" spans="1:114" ht="15.75" hidden="1" customHeight="1">
      <c r="A247" s="4">
        <v>246</v>
      </c>
      <c r="B247" s="2" t="str">
        <f t="shared" si="93"/>
        <v/>
      </c>
      <c r="C247" s="45" t="s">
        <v>268</v>
      </c>
      <c r="D247" s="2"/>
      <c r="E247" s="4">
        <v>6</v>
      </c>
      <c r="F247" s="46" t="s">
        <v>268</v>
      </c>
      <c r="G247" s="4">
        <v>2106686249</v>
      </c>
      <c r="H247" s="4">
        <v>6831169920</v>
      </c>
      <c r="I247" s="4"/>
      <c r="J247" s="47" t="s">
        <v>276</v>
      </c>
      <c r="K247" s="48"/>
      <c r="L247" s="48"/>
      <c r="M247" s="48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4"/>
      <c r="CQ247" s="66"/>
      <c r="CR247" s="63"/>
      <c r="CS247" s="63"/>
      <c r="CT247" s="63"/>
      <c r="CU247" s="63"/>
      <c r="CV247" s="63"/>
      <c r="CZ247" s="48"/>
      <c r="DA247" s="48"/>
      <c r="DB247" s="48"/>
      <c r="DC247" s="50"/>
      <c r="DD247" s="50">
        <f t="shared" ref="DD247:DF247" si="483">COUNTA(CW247,CQ247,CN247,CK247,CH247,CB247,CE247,BY247,BV247,BS247,BP247,BM247,BJ247,BG247,BD247,BA247,AX247,AU247,AR247,AO247,AL247,AI247,AF247,AC247,Z247,W247,T247,Q247,N247,K247,CT247)</f>
        <v>0</v>
      </c>
      <c r="DE247" s="50">
        <f t="shared" si="483"/>
        <v>0</v>
      </c>
      <c r="DF247" s="50">
        <f t="shared" si="483"/>
        <v>0</v>
      </c>
      <c r="DH247" s="52">
        <f t="shared" ref="DH247:DJ247" si="484">MAX($CN$2:$CY$2)-DD247</f>
        <v>31</v>
      </c>
      <c r="DI247" s="52">
        <f t="shared" si="484"/>
        <v>31</v>
      </c>
      <c r="DJ247" s="52">
        <f t="shared" si="484"/>
        <v>31</v>
      </c>
    </row>
    <row r="248" spans="1:114" ht="15.75" hidden="1" customHeight="1">
      <c r="A248" s="4">
        <v>248</v>
      </c>
      <c r="B248" s="2" t="str">
        <f t="shared" si="93"/>
        <v/>
      </c>
      <c r="C248" s="45" t="s">
        <v>268</v>
      </c>
      <c r="D248" s="2"/>
      <c r="E248" s="4">
        <v>7</v>
      </c>
      <c r="F248" s="46" t="s">
        <v>268</v>
      </c>
      <c r="G248" s="4">
        <v>2106100360</v>
      </c>
      <c r="H248" s="4">
        <v>6882955530</v>
      </c>
      <c r="I248" s="4"/>
      <c r="J248" s="47" t="s">
        <v>277</v>
      </c>
      <c r="K248" s="48"/>
      <c r="L248" s="48"/>
      <c r="M248" s="48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4"/>
      <c r="CQ248" s="66"/>
      <c r="CR248" s="63"/>
      <c r="CS248" s="63"/>
      <c r="CT248" s="63"/>
      <c r="CU248" s="63"/>
      <c r="CV248" s="63"/>
      <c r="CZ248" s="48"/>
      <c r="DA248" s="48"/>
      <c r="DB248" s="48"/>
      <c r="DC248" s="50"/>
      <c r="DD248" s="50">
        <f t="shared" ref="DD248:DF248" si="485">COUNTA(CW248,CQ248,CN248,CK248,CH248,CB248,CE248,BY248,BV248,BS248,BP248,BM248,BJ248,BG248,BD248,BA248,AX248,AU248,AR248,AO248,AL248,AI248,AF248,AC248,Z248,W248,T248,Q248,N248,K248,CT248)</f>
        <v>0</v>
      </c>
      <c r="DE248" s="50">
        <f t="shared" si="485"/>
        <v>0</v>
      </c>
      <c r="DF248" s="50">
        <f t="shared" si="485"/>
        <v>0</v>
      </c>
      <c r="DH248" s="52">
        <f t="shared" ref="DH248:DJ248" si="486">MAX($CN$2:$CY$2)-DD248</f>
        <v>31</v>
      </c>
      <c r="DI248" s="52">
        <f t="shared" si="486"/>
        <v>31</v>
      </c>
      <c r="DJ248" s="52">
        <f t="shared" si="486"/>
        <v>31</v>
      </c>
    </row>
    <row r="249" spans="1:114" ht="15.75" hidden="1" customHeight="1">
      <c r="A249" s="4">
        <v>249</v>
      </c>
      <c r="B249" s="2" t="str">
        <f t="shared" si="93"/>
        <v/>
      </c>
      <c r="C249" s="45" t="s">
        <v>268</v>
      </c>
      <c r="D249" s="2"/>
      <c r="E249" s="4">
        <v>8</v>
      </c>
      <c r="F249" s="46" t="s">
        <v>268</v>
      </c>
      <c r="G249" s="4">
        <v>2106101522</v>
      </c>
      <c r="H249" s="4">
        <v>6882955533</v>
      </c>
      <c r="I249" s="4"/>
      <c r="J249" s="47" t="s">
        <v>278</v>
      </c>
      <c r="K249" s="48"/>
      <c r="L249" s="48"/>
      <c r="M249" s="48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4"/>
      <c r="CQ249" s="65"/>
      <c r="CR249" s="63"/>
      <c r="CS249" s="63"/>
      <c r="CT249" s="63"/>
      <c r="CU249" s="63"/>
      <c r="CV249" s="63"/>
      <c r="CZ249" s="48"/>
      <c r="DA249" s="48"/>
      <c r="DB249" s="48"/>
      <c r="DC249" s="50"/>
      <c r="DD249" s="50">
        <f t="shared" ref="DD249:DF249" si="487">COUNTA(CW249,CQ249,CN249,CK249,CH249,CB249,CE249,BY249,BV249,BS249,BP249,BM249,BJ249,BG249,BD249,BA249,AX249,AU249,AR249,AO249,AL249,AI249,AF249,AC249,Z249,W249,T249,Q249,N249,K249,CT249)</f>
        <v>0</v>
      </c>
      <c r="DE249" s="50">
        <f t="shared" si="487"/>
        <v>0</v>
      </c>
      <c r="DF249" s="50">
        <f t="shared" si="487"/>
        <v>0</v>
      </c>
      <c r="DH249" s="52">
        <f t="shared" ref="DH249:DJ249" si="488">MAX($CN$2:$CY$2)-DD249</f>
        <v>31</v>
      </c>
      <c r="DI249" s="52">
        <f t="shared" si="488"/>
        <v>31</v>
      </c>
      <c r="DJ249" s="52">
        <f t="shared" si="488"/>
        <v>31</v>
      </c>
    </row>
    <row r="250" spans="1:114" ht="15.75" hidden="1" customHeight="1">
      <c r="A250" s="4">
        <v>250</v>
      </c>
      <c r="B250" s="2" t="str">
        <f t="shared" si="93"/>
        <v/>
      </c>
      <c r="C250" s="45" t="s">
        <v>268</v>
      </c>
      <c r="D250" s="2"/>
      <c r="E250" s="4">
        <v>9</v>
      </c>
      <c r="F250" s="46" t="s">
        <v>268</v>
      </c>
      <c r="G250" s="4">
        <v>2106686677</v>
      </c>
      <c r="H250" s="4">
        <v>6865103828</v>
      </c>
      <c r="I250" s="4"/>
      <c r="J250" s="47" t="s">
        <v>279</v>
      </c>
      <c r="K250" s="48"/>
      <c r="L250" s="48"/>
      <c r="M250" s="48"/>
      <c r="CF250" s="57"/>
      <c r="CG250" s="63"/>
      <c r="CH250" s="63"/>
      <c r="CI250" s="63"/>
      <c r="CJ250" s="63"/>
      <c r="CK250" s="63"/>
      <c r="CL250" s="63"/>
      <c r="CM250" s="63"/>
      <c r="CN250" s="63"/>
      <c r="CO250" s="63"/>
      <c r="CP250" s="64"/>
      <c r="CQ250" s="66"/>
      <c r="CR250" s="63"/>
      <c r="CS250" s="63"/>
      <c r="CT250" s="63"/>
      <c r="CU250" s="63"/>
      <c r="CV250" s="63"/>
      <c r="CZ250" s="48"/>
      <c r="DA250" s="48"/>
      <c r="DB250" s="48"/>
      <c r="DC250" s="50"/>
      <c r="DD250" s="50">
        <f t="shared" ref="DD250:DF250" si="489">COUNTA(CW250,CQ250,CN250,CK250,CH250,CB250,CE250,BY250,BV250,BS250,BP250,BM250,BJ250,BG250,BD250,BA250,AX250,AU250,AR250,AO250,AL250,AI250,AF250,AC250,Z250,W250,T250,Q250,N250,K250,CT250)</f>
        <v>0</v>
      </c>
      <c r="DE250" s="50">
        <f t="shared" si="489"/>
        <v>0</v>
      </c>
      <c r="DF250" s="50">
        <f t="shared" si="489"/>
        <v>0</v>
      </c>
      <c r="DH250" s="52">
        <f t="shared" ref="DH250:DJ250" si="490">MAX($CN$2:$CY$2)-DD250</f>
        <v>31</v>
      </c>
      <c r="DI250" s="52">
        <f t="shared" si="490"/>
        <v>31</v>
      </c>
      <c r="DJ250" s="52">
        <f t="shared" si="490"/>
        <v>31</v>
      </c>
    </row>
    <row r="251" spans="1:114" ht="15.75" hidden="1" customHeight="1">
      <c r="A251" s="4">
        <v>251</v>
      </c>
      <c r="B251" s="2" t="str">
        <f t="shared" si="93"/>
        <v/>
      </c>
      <c r="C251" s="45" t="s">
        <v>268</v>
      </c>
      <c r="D251" s="2"/>
      <c r="E251" s="4">
        <v>10</v>
      </c>
      <c r="F251" s="46" t="s">
        <v>268</v>
      </c>
      <c r="G251" s="4">
        <v>2106105115</v>
      </c>
      <c r="H251" s="4">
        <v>6882955537</v>
      </c>
      <c r="I251" s="4"/>
      <c r="J251" s="47" t="s">
        <v>280</v>
      </c>
      <c r="K251" s="48"/>
      <c r="L251" s="48"/>
      <c r="M251" s="48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4"/>
      <c r="CQ251" s="66"/>
      <c r="CR251" s="63"/>
      <c r="CS251" s="63"/>
      <c r="CT251" s="63"/>
      <c r="CU251" s="63"/>
      <c r="CV251" s="63"/>
      <c r="CZ251" s="48"/>
      <c r="DA251" s="48"/>
      <c r="DB251" s="48"/>
      <c r="DC251" s="50"/>
      <c r="DD251" s="50">
        <f t="shared" ref="DD251:DF251" si="491">COUNTA(CW251,CQ251,CN251,CK251,CH251,CB251,CE251,BY251,BV251,BS251,BP251,BM251,BJ251,BG251,BD251,BA251,AX251,AU251,AR251,AO251,AL251,AI251,AF251,AC251,Z251,W251,T251,Q251,N251,K251,CT251)</f>
        <v>0</v>
      </c>
      <c r="DE251" s="50">
        <f t="shared" si="491"/>
        <v>0</v>
      </c>
      <c r="DF251" s="50">
        <f t="shared" si="491"/>
        <v>0</v>
      </c>
      <c r="DH251" s="52">
        <f t="shared" ref="DH251:DJ251" si="492">MAX($CN$2:$CY$2)-DD251</f>
        <v>31</v>
      </c>
      <c r="DI251" s="52">
        <f t="shared" si="492"/>
        <v>31</v>
      </c>
      <c r="DJ251" s="52">
        <f t="shared" si="492"/>
        <v>31</v>
      </c>
    </row>
    <row r="252" spans="1:114" ht="15.75" hidden="1" customHeight="1">
      <c r="A252" s="4">
        <v>253</v>
      </c>
      <c r="B252" s="2" t="str">
        <f t="shared" si="93"/>
        <v/>
      </c>
      <c r="C252" s="45" t="s">
        <v>268</v>
      </c>
      <c r="D252" s="2"/>
      <c r="E252" s="4">
        <v>11</v>
      </c>
      <c r="F252" s="46" t="s">
        <v>268</v>
      </c>
      <c r="G252" s="4">
        <v>2106686747</v>
      </c>
      <c r="H252" s="4">
        <v>6865105050</v>
      </c>
      <c r="I252" s="4"/>
      <c r="J252" s="47" t="s">
        <v>281</v>
      </c>
      <c r="K252" s="48"/>
      <c r="L252" s="48"/>
      <c r="M252" s="48"/>
      <c r="AZ252" s="58"/>
      <c r="CF252" s="63"/>
      <c r="CG252" s="63"/>
      <c r="CH252" s="63"/>
      <c r="CI252" s="63"/>
      <c r="CJ252" s="63"/>
      <c r="CK252" s="63"/>
      <c r="CL252" s="63"/>
      <c r="CM252" s="63"/>
      <c r="CN252" s="63"/>
      <c r="CO252" s="64"/>
      <c r="CP252" s="64"/>
      <c r="CQ252" s="64"/>
      <c r="CR252" s="64"/>
      <c r="CS252" s="57"/>
      <c r="CT252" s="57"/>
      <c r="CU252" s="57"/>
      <c r="CV252" s="63"/>
      <c r="CZ252" s="48"/>
      <c r="DA252" s="48"/>
      <c r="DB252" s="48"/>
      <c r="DC252" s="50"/>
      <c r="DD252" s="50">
        <f t="shared" ref="DD252:DF252" si="493">COUNTA(CW252,CQ252,CN252,CK252,CH252,CB252,CE252,BY252,BV252,BS252,BP252,BM252,BJ252,BG252,BD252,BA252,AX252,AU252,AR252,AO252,AL252,AI252,AF252,AC252,Z252,W252,T252,Q252,N252,K252,CT252)</f>
        <v>0</v>
      </c>
      <c r="DE252" s="50">
        <f t="shared" si="493"/>
        <v>0</v>
      </c>
      <c r="DF252" s="50">
        <f t="shared" si="493"/>
        <v>0</v>
      </c>
      <c r="DH252" s="52">
        <f t="shared" ref="DH252:DJ252" si="494">MAX($CN$2:$CY$2)-DD252</f>
        <v>31</v>
      </c>
      <c r="DI252" s="52">
        <f t="shared" si="494"/>
        <v>31</v>
      </c>
      <c r="DJ252" s="52">
        <f t="shared" si="494"/>
        <v>31</v>
      </c>
    </row>
    <row r="253" spans="1:114" ht="15.75" hidden="1" customHeight="1">
      <c r="A253" s="4">
        <v>254</v>
      </c>
      <c r="B253" s="2" t="str">
        <f t="shared" si="93"/>
        <v/>
      </c>
      <c r="C253" s="45" t="s">
        <v>268</v>
      </c>
      <c r="D253" s="2"/>
      <c r="E253" s="4">
        <v>12</v>
      </c>
      <c r="F253" s="46" t="s">
        <v>268</v>
      </c>
      <c r="G253" s="4">
        <v>2102592604</v>
      </c>
      <c r="H253" s="4">
        <v>6864706798</v>
      </c>
      <c r="I253" s="4"/>
      <c r="J253" s="47" t="s">
        <v>282</v>
      </c>
      <c r="K253" s="48"/>
      <c r="L253" s="48"/>
      <c r="M253" s="48"/>
      <c r="CF253" s="57"/>
      <c r="CG253" s="63"/>
      <c r="CH253" s="63"/>
      <c r="CI253" s="63"/>
      <c r="CJ253" s="63"/>
      <c r="CK253" s="63"/>
      <c r="CL253" s="63"/>
      <c r="CM253" s="63"/>
      <c r="CN253" s="63"/>
      <c r="CO253" s="63"/>
      <c r="CP253" s="64"/>
      <c r="CQ253" s="66"/>
      <c r="CR253" s="63"/>
      <c r="CS253" s="63"/>
      <c r="CT253" s="63"/>
      <c r="CU253" s="63"/>
      <c r="CV253" s="63"/>
      <c r="CZ253" s="48"/>
      <c r="DA253" s="48"/>
      <c r="DB253" s="48"/>
      <c r="DC253" s="50"/>
      <c r="DD253" s="50">
        <f t="shared" ref="DD253:DF253" si="495">COUNTA(CW253,CQ253,CN253,CK253,CH253,CB253,CE253,BY253,BV253,BS253,BP253,BM253,BJ253,BG253,BD253,BA253,AX253,AU253,AR253,AO253,AL253,AI253,AF253,AC253,Z253,W253,T253,Q253,N253,K253,CT253)</f>
        <v>0</v>
      </c>
      <c r="DE253" s="50">
        <f t="shared" si="495"/>
        <v>0</v>
      </c>
      <c r="DF253" s="50">
        <f t="shared" si="495"/>
        <v>0</v>
      </c>
      <c r="DH253" s="52">
        <f t="shared" ref="DH253:DJ253" si="496">MAX($CN$2:$CY$2)-DD253</f>
        <v>31</v>
      </c>
      <c r="DI253" s="52">
        <f t="shared" si="496"/>
        <v>31</v>
      </c>
      <c r="DJ253" s="52">
        <f t="shared" si="496"/>
        <v>31</v>
      </c>
    </row>
    <row r="254" spans="1:114" ht="15.75" hidden="1" customHeight="1">
      <c r="A254" s="4">
        <v>255</v>
      </c>
      <c r="B254" s="2" t="str">
        <f t="shared" si="93"/>
        <v/>
      </c>
      <c r="C254" s="45" t="s">
        <v>268</v>
      </c>
      <c r="D254" s="2"/>
      <c r="E254" s="4">
        <v>13</v>
      </c>
      <c r="F254" s="46" t="s">
        <v>268</v>
      </c>
      <c r="G254" s="4">
        <v>2106098545</v>
      </c>
      <c r="H254" s="4">
        <v>6882955635</v>
      </c>
      <c r="I254" s="4"/>
      <c r="J254" s="47" t="s">
        <v>283</v>
      </c>
      <c r="K254" s="48"/>
      <c r="L254" s="48"/>
      <c r="M254" s="48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4"/>
      <c r="CQ254" s="66"/>
      <c r="CR254" s="63"/>
      <c r="CS254" s="63"/>
      <c r="CT254" s="63"/>
      <c r="CU254" s="63"/>
      <c r="CV254" s="63"/>
      <c r="CZ254" s="48"/>
      <c r="DA254" s="48"/>
      <c r="DB254" s="48"/>
      <c r="DC254" s="50"/>
      <c r="DD254" s="50">
        <f t="shared" ref="DD254:DF254" si="497">COUNTA(CW254,CQ254,CN254,CK254,CH254,CB254,CE254,BY254,BV254,BS254,BP254,BM254,BJ254,BG254,BD254,BA254,AX254,AU254,AR254,AO254,AL254,AI254,AF254,AC254,Z254,W254,T254,Q254,N254,K254,CT254)</f>
        <v>0</v>
      </c>
      <c r="DE254" s="50">
        <f t="shared" si="497"/>
        <v>0</v>
      </c>
      <c r="DF254" s="50">
        <f t="shared" si="497"/>
        <v>0</v>
      </c>
      <c r="DH254" s="52">
        <f t="shared" ref="DH254:DJ254" si="498">MAX($CN$2:$CY$2)-DD254</f>
        <v>31</v>
      </c>
      <c r="DI254" s="52">
        <f t="shared" si="498"/>
        <v>31</v>
      </c>
      <c r="DJ254" s="52">
        <f t="shared" si="498"/>
        <v>31</v>
      </c>
    </row>
    <row r="255" spans="1:114" ht="15.75" hidden="1" customHeight="1">
      <c r="A255" s="4">
        <v>256</v>
      </c>
      <c r="B255" s="2" t="str">
        <f t="shared" si="93"/>
        <v/>
      </c>
      <c r="C255" s="45" t="s">
        <v>268</v>
      </c>
      <c r="D255" s="2"/>
      <c r="E255" s="4">
        <v>14</v>
      </c>
      <c r="F255" s="46" t="s">
        <v>268</v>
      </c>
      <c r="G255" s="4">
        <v>2106683433</v>
      </c>
      <c r="H255" s="4">
        <v>6865112290</v>
      </c>
      <c r="I255" s="4"/>
      <c r="J255" s="47" t="s">
        <v>284</v>
      </c>
      <c r="K255" s="48"/>
      <c r="L255" s="48"/>
      <c r="M255" s="48"/>
      <c r="CP255" s="44"/>
      <c r="CQ255" s="10"/>
      <c r="CZ255" s="48"/>
      <c r="DA255" s="48"/>
      <c r="DB255" s="48"/>
      <c r="DC255" s="50"/>
      <c r="DD255" s="50">
        <f t="shared" ref="DD255:DF255" si="499">COUNTA(CW255,CQ255,CN255,CK255,CH255,CB255,CE255,BY255,BV255,BS255,BP255,BM255,BJ255,BG255,BD255,BA255,AX255,AU255,AR255,AO255,AL255,AI255,AF255,AC255,Z255,W255,T255,Q255,N255,K255,CT255)</f>
        <v>0</v>
      </c>
      <c r="DE255" s="50">
        <f t="shared" si="499"/>
        <v>0</v>
      </c>
      <c r="DF255" s="50">
        <f t="shared" si="499"/>
        <v>0</v>
      </c>
      <c r="DH255" s="52">
        <f t="shared" ref="DH255:DJ255" si="500">MAX($CN$2:$CY$2)-DD255</f>
        <v>31</v>
      </c>
      <c r="DI255" s="52">
        <f t="shared" si="500"/>
        <v>31</v>
      </c>
      <c r="DJ255" s="52">
        <f t="shared" si="500"/>
        <v>31</v>
      </c>
    </row>
    <row r="256" spans="1:114" ht="15.75" hidden="1" customHeight="1">
      <c r="A256" s="4">
        <v>257</v>
      </c>
      <c r="B256" s="2" t="str">
        <f t="shared" si="93"/>
        <v/>
      </c>
      <c r="C256" s="45" t="s">
        <v>268</v>
      </c>
      <c r="D256" s="2"/>
      <c r="E256" s="4">
        <v>15</v>
      </c>
      <c r="F256" s="46" t="s">
        <v>268</v>
      </c>
      <c r="G256" s="4">
        <v>2106289377</v>
      </c>
      <c r="H256" s="4">
        <v>6882955561</v>
      </c>
      <c r="I256" s="4"/>
      <c r="J256" s="47" t="s">
        <v>285</v>
      </c>
      <c r="K256" s="48"/>
      <c r="L256" s="48"/>
      <c r="M256" s="48"/>
      <c r="CP256" s="44"/>
      <c r="CQ256" s="10"/>
      <c r="CZ256" s="48"/>
      <c r="DA256" s="48"/>
      <c r="DB256" s="48"/>
      <c r="DC256" s="50"/>
      <c r="DD256" s="50">
        <f t="shared" ref="DD256:DF256" si="501">COUNTA(CW256,CQ256,CN256,CK256,CH256,CB256,CE256,BY256,BV256,BS256,BP256,BM256,BJ256,BG256,BD256,BA256,AX256,AU256,AR256,AO256,AL256,AI256,AF256,AC256,Z256,W256,T256,Q256,N256,K256,CT256)</f>
        <v>0</v>
      </c>
      <c r="DE256" s="50">
        <f t="shared" si="501"/>
        <v>0</v>
      </c>
      <c r="DF256" s="50">
        <f t="shared" si="501"/>
        <v>0</v>
      </c>
      <c r="DH256" s="52">
        <f t="shared" ref="DH256:DJ256" si="502">MAX($CN$2:$CY$2)-DD256</f>
        <v>31</v>
      </c>
      <c r="DI256" s="52">
        <f t="shared" si="502"/>
        <v>31</v>
      </c>
      <c r="DJ256" s="52">
        <f t="shared" si="502"/>
        <v>31</v>
      </c>
    </row>
    <row r="257" spans="1:114" ht="15.75" hidden="1" customHeight="1">
      <c r="A257" s="4">
        <v>258</v>
      </c>
      <c r="B257" s="2" t="str">
        <f t="shared" si="93"/>
        <v/>
      </c>
      <c r="C257" s="45" t="s">
        <v>268</v>
      </c>
      <c r="D257" s="2"/>
      <c r="E257" s="4">
        <v>16</v>
      </c>
      <c r="F257" s="46" t="s">
        <v>268</v>
      </c>
      <c r="G257" s="4">
        <v>2106289378</v>
      </c>
      <c r="H257" s="4">
        <v>6882955562</v>
      </c>
      <c r="I257" s="4"/>
      <c r="J257" s="47" t="s">
        <v>286</v>
      </c>
      <c r="K257" s="48"/>
      <c r="L257" s="48"/>
      <c r="M257" s="48"/>
      <c r="CP257" s="44"/>
      <c r="CQ257" s="10"/>
      <c r="CZ257" s="48"/>
      <c r="DA257" s="48"/>
      <c r="DB257" s="48"/>
      <c r="DC257" s="50"/>
      <c r="DD257" s="50">
        <f t="shared" ref="DD257:DF257" si="503">COUNTA(CW257,CQ257,CN257,CK257,CH257,CB257,CE257,BY257,BV257,BS257,BP257,BM257,BJ257,BG257,BD257,BA257,AX257,AU257,AR257,AO257,AL257,AI257,AF257,AC257,Z257,W257,T257,Q257,N257,K257,CT257)</f>
        <v>0</v>
      </c>
      <c r="DE257" s="50">
        <f t="shared" si="503"/>
        <v>0</v>
      </c>
      <c r="DF257" s="50">
        <f t="shared" si="503"/>
        <v>0</v>
      </c>
      <c r="DH257" s="52">
        <f t="shared" ref="DH257:DJ257" si="504">MAX($CN$2:$CY$2)-DD257</f>
        <v>31</v>
      </c>
      <c r="DI257" s="52">
        <f t="shared" si="504"/>
        <v>31</v>
      </c>
      <c r="DJ257" s="52">
        <f t="shared" si="504"/>
        <v>31</v>
      </c>
    </row>
    <row r="258" spans="1:114" ht="15.75" hidden="1" customHeight="1">
      <c r="A258" s="4">
        <v>259</v>
      </c>
      <c r="B258" s="2" t="str">
        <f t="shared" si="93"/>
        <v/>
      </c>
      <c r="C258" s="45" t="s">
        <v>268</v>
      </c>
      <c r="D258" s="2"/>
      <c r="E258" s="4">
        <v>17</v>
      </c>
      <c r="F258" s="46" t="s">
        <v>268</v>
      </c>
      <c r="G258" s="4">
        <v>2106107406</v>
      </c>
      <c r="H258" s="4">
        <v>6859663825</v>
      </c>
      <c r="I258" s="4"/>
      <c r="J258" s="47" t="s">
        <v>287</v>
      </c>
      <c r="K258" s="48"/>
      <c r="L258" s="48"/>
      <c r="M258" s="48"/>
      <c r="CP258" s="44"/>
      <c r="CQ258" s="67"/>
      <c r="CZ258" s="48"/>
      <c r="DA258" s="48"/>
      <c r="DB258" s="48"/>
      <c r="DC258" s="50"/>
      <c r="DD258" s="50">
        <f t="shared" ref="DD258:DF258" si="505">COUNTA(CW258,CQ258,CN258,CK258,CH258,CB258,CE258,BY258,BV258,BS258,BP258,BM258,BJ258,BG258,BD258,BA258,AX258,AU258,AR258,AO258,AL258,AI258,AF258,AC258,Z258,W258,T258,Q258,N258,K258,CT258)</f>
        <v>0</v>
      </c>
      <c r="DE258" s="50">
        <f t="shared" si="505"/>
        <v>0</v>
      </c>
      <c r="DF258" s="50">
        <f t="shared" si="505"/>
        <v>0</v>
      </c>
      <c r="DH258" s="52">
        <f t="shared" ref="DH258:DJ258" si="506">MAX($CN$2:$CY$2)-DD258</f>
        <v>31</v>
      </c>
      <c r="DI258" s="52">
        <f t="shared" si="506"/>
        <v>31</v>
      </c>
      <c r="DJ258" s="52">
        <f t="shared" si="506"/>
        <v>31</v>
      </c>
    </row>
    <row r="259" spans="1:114" ht="15.75" hidden="1" customHeight="1">
      <c r="A259" s="4">
        <v>260</v>
      </c>
      <c r="B259" s="2" t="str">
        <f t="shared" si="93"/>
        <v/>
      </c>
      <c r="C259" s="45" t="s">
        <v>268</v>
      </c>
      <c r="D259" s="2"/>
      <c r="E259" s="4">
        <v>18</v>
      </c>
      <c r="F259" s="46" t="s">
        <v>268</v>
      </c>
      <c r="G259" s="4">
        <v>2001287223</v>
      </c>
      <c r="H259" s="4">
        <v>6859228881</v>
      </c>
      <c r="I259" s="4"/>
      <c r="J259" s="47" t="s">
        <v>288</v>
      </c>
      <c r="K259" s="48"/>
      <c r="L259" s="48"/>
      <c r="M259" s="48"/>
      <c r="CP259" s="44"/>
      <c r="CQ259" s="67"/>
      <c r="CZ259" s="48"/>
      <c r="DA259" s="48"/>
      <c r="DB259" s="48"/>
      <c r="DC259" s="50"/>
      <c r="DD259" s="50">
        <f t="shared" ref="DD259:DF259" si="507">COUNTA(CW259,CQ259,CN259,CK259,CH259,CB259,CE259,BY259,BV259,BS259,BP259,BM259,BJ259,BG259,BD259,BA259,AX259,AU259,AR259,AO259,AL259,AI259,AF259,AC259,Z259,W259,T259,Q259,N259,K259,CT259)</f>
        <v>0</v>
      </c>
      <c r="DE259" s="50">
        <f t="shared" si="507"/>
        <v>0</v>
      </c>
      <c r="DF259" s="50">
        <f t="shared" si="507"/>
        <v>0</v>
      </c>
      <c r="DH259" s="52">
        <f t="shared" ref="DH259:DJ259" si="508">MAX($CN$2:$CY$2)-DD259</f>
        <v>31</v>
      </c>
      <c r="DI259" s="52">
        <f t="shared" si="508"/>
        <v>31</v>
      </c>
      <c r="DJ259" s="52">
        <f t="shared" si="508"/>
        <v>31</v>
      </c>
    </row>
    <row r="260" spans="1:114" ht="15.75" hidden="1" customHeight="1">
      <c r="A260" s="4">
        <v>261</v>
      </c>
      <c r="B260" s="2" t="str">
        <f t="shared" si="93"/>
        <v/>
      </c>
      <c r="C260" s="45" t="s">
        <v>268</v>
      </c>
      <c r="D260" s="2"/>
      <c r="E260" s="4">
        <v>19</v>
      </c>
      <c r="F260" s="46" t="s">
        <v>268</v>
      </c>
      <c r="G260" s="4">
        <v>2106686446</v>
      </c>
      <c r="H260" s="4">
        <v>6865107433</v>
      </c>
      <c r="I260" s="4"/>
      <c r="J260" s="47" t="s">
        <v>289</v>
      </c>
      <c r="K260" s="48"/>
      <c r="L260" s="48"/>
      <c r="M260" s="48"/>
      <c r="CP260" s="44"/>
      <c r="CQ260" s="44"/>
      <c r="CZ260" s="48"/>
      <c r="DA260" s="48"/>
      <c r="DB260" s="48"/>
      <c r="DC260" s="50"/>
      <c r="DD260" s="50">
        <f t="shared" ref="DD260:DF260" si="509">COUNTA(CW260,CQ260,CN260,CK260,CH260,CB260,CE260,BY260,BV260,BS260,BP260,BM260,BJ260,BG260,BD260,BA260,AX260,AU260,AR260,AO260,AL260,AI260,AF260,AC260,Z260,W260,T260,Q260,N260,K260,CT260)</f>
        <v>0</v>
      </c>
      <c r="DE260" s="50">
        <f t="shared" si="509"/>
        <v>0</v>
      </c>
      <c r="DF260" s="50">
        <f t="shared" si="509"/>
        <v>0</v>
      </c>
      <c r="DH260" s="52">
        <f t="shared" ref="DH260:DJ260" si="510">MAX($CN$2:$CY$2)-DD260</f>
        <v>31</v>
      </c>
      <c r="DI260" s="52">
        <f t="shared" si="510"/>
        <v>31</v>
      </c>
      <c r="DJ260" s="52">
        <f t="shared" si="510"/>
        <v>31</v>
      </c>
    </row>
    <row r="261" spans="1:114" ht="15.75" hidden="1" customHeight="1">
      <c r="A261" s="4">
        <v>262</v>
      </c>
      <c r="B261" s="2" t="str">
        <f t="shared" si="93"/>
        <v/>
      </c>
      <c r="C261" s="45" t="s">
        <v>268</v>
      </c>
      <c r="D261" s="2"/>
      <c r="E261" s="4">
        <v>20</v>
      </c>
      <c r="F261" s="46" t="s">
        <v>268</v>
      </c>
      <c r="G261" s="4">
        <v>2104297619</v>
      </c>
      <c r="H261" s="4">
        <v>6802223293</v>
      </c>
      <c r="I261" s="4"/>
      <c r="J261" s="47" t="s">
        <v>290</v>
      </c>
      <c r="K261" s="48"/>
      <c r="L261" s="48"/>
      <c r="M261" s="48"/>
      <c r="CP261" s="44"/>
      <c r="CQ261" s="10"/>
      <c r="CZ261" s="48"/>
      <c r="DA261" s="48"/>
      <c r="DB261" s="48"/>
      <c r="DC261" s="50"/>
      <c r="DD261" s="50">
        <f t="shared" ref="DD261:DF261" si="511">COUNTA(CW261,CQ261,CN261,CK261,CH261,CB261,CE261,BY261,BV261,BS261,BP261,BM261,BJ261,BG261,BD261,BA261,AX261,AU261,AR261,AO261,AL261,AI261,AF261,AC261,Z261,W261,T261,Q261,N261,K261,CT261)</f>
        <v>0</v>
      </c>
      <c r="DE261" s="50">
        <f t="shared" si="511"/>
        <v>0</v>
      </c>
      <c r="DF261" s="50">
        <f t="shared" si="511"/>
        <v>0</v>
      </c>
      <c r="DH261" s="52">
        <f t="shared" ref="DH261:DJ261" si="512">MAX($CN$2:$CY$2)-DD261</f>
        <v>31</v>
      </c>
      <c r="DI261" s="52">
        <f t="shared" si="512"/>
        <v>31</v>
      </c>
      <c r="DJ261" s="52">
        <f t="shared" si="512"/>
        <v>31</v>
      </c>
    </row>
    <row r="262" spans="1:114" ht="15.75" hidden="1" customHeight="1">
      <c r="A262" s="4">
        <v>263</v>
      </c>
      <c r="B262" s="2" t="str">
        <f t="shared" si="93"/>
        <v/>
      </c>
      <c r="C262" s="45" t="s">
        <v>268</v>
      </c>
      <c r="D262" s="2"/>
      <c r="E262" s="4">
        <v>21</v>
      </c>
      <c r="F262" s="46" t="s">
        <v>268</v>
      </c>
      <c r="G262" s="4">
        <v>2104297742</v>
      </c>
      <c r="H262" s="4">
        <v>6865202350</v>
      </c>
      <c r="I262" s="4"/>
      <c r="J262" s="47" t="s">
        <v>291</v>
      </c>
      <c r="K262" s="48"/>
      <c r="L262" s="48"/>
      <c r="M262" s="48"/>
      <c r="CZ262" s="48"/>
      <c r="DA262" s="48"/>
      <c r="DB262" s="48"/>
      <c r="DC262" s="50"/>
      <c r="DD262" s="50">
        <f t="shared" ref="DD262:DF262" si="513">COUNTA(CW262,CQ262,CN262,CK262,CH262,CB262,CE262,BY262,BV262,BS262,BP262,BM262,BJ262,BG262,BD262,BA262,AX262,AU262,AR262,AO262,AL262,AI262,AF262,AC262,Z262,W262,T262,Q262,N262,K262,CT262)</f>
        <v>0</v>
      </c>
      <c r="DE262" s="50">
        <f t="shared" si="513"/>
        <v>0</v>
      </c>
      <c r="DF262" s="50">
        <f t="shared" si="513"/>
        <v>0</v>
      </c>
      <c r="DH262" s="52">
        <f t="shared" ref="DH262:DJ262" si="514">MAX($CN$2:$CY$2)-DD262</f>
        <v>31</v>
      </c>
      <c r="DI262" s="52">
        <f t="shared" si="514"/>
        <v>31</v>
      </c>
      <c r="DJ262" s="52">
        <f t="shared" si="514"/>
        <v>31</v>
      </c>
    </row>
    <row r="263" spans="1:114" ht="15.75" hidden="1" customHeight="1">
      <c r="A263" s="4">
        <v>264</v>
      </c>
      <c r="B263" s="2" t="str">
        <f t="shared" si="93"/>
        <v/>
      </c>
      <c r="C263" s="45" t="s">
        <v>268</v>
      </c>
      <c r="D263" s="2"/>
      <c r="E263" s="4">
        <v>22</v>
      </c>
      <c r="F263" s="46" t="s">
        <v>268</v>
      </c>
      <c r="G263" s="4">
        <v>2205544138</v>
      </c>
      <c r="H263" s="4">
        <v>403365436</v>
      </c>
      <c r="I263" s="4"/>
      <c r="J263" s="47" t="s">
        <v>292</v>
      </c>
      <c r="K263" s="48"/>
      <c r="L263" s="48"/>
      <c r="M263" s="48"/>
      <c r="CZ263" s="48"/>
      <c r="DA263" s="48"/>
      <c r="DB263" s="48"/>
      <c r="DC263" s="50"/>
      <c r="DD263" s="50">
        <f t="shared" ref="DD263:DF263" si="515">COUNTA(CW263,CQ263,CN263,CK263,CH263,CB263,CE263,BY263,BV263,BS263,BP263,BM263,BJ263,BG263,BD263,BA263,AX263,AU263,AR263,AO263,AL263,AI263,AF263,AC263,Z263,W263,T263,Q263,N263,K263,CT263)</f>
        <v>0</v>
      </c>
      <c r="DE263" s="50">
        <f t="shared" si="515"/>
        <v>0</v>
      </c>
      <c r="DF263" s="50">
        <f t="shared" si="515"/>
        <v>0</v>
      </c>
      <c r="DH263" s="52">
        <f t="shared" ref="DH263:DJ263" si="516">MAX($CN$2:$CY$2)-DD263</f>
        <v>31</v>
      </c>
      <c r="DI263" s="52">
        <f t="shared" si="516"/>
        <v>31</v>
      </c>
      <c r="DJ263" s="52">
        <f t="shared" si="516"/>
        <v>31</v>
      </c>
    </row>
    <row r="264" spans="1:114" ht="15.75" hidden="1" customHeight="1">
      <c r="A264" s="4">
        <v>265</v>
      </c>
      <c r="B264" s="2" t="str">
        <f t="shared" si="93"/>
        <v/>
      </c>
      <c r="C264" s="45" t="s">
        <v>268</v>
      </c>
      <c r="D264" s="2"/>
      <c r="E264" s="4">
        <v>23</v>
      </c>
      <c r="F264" s="46" t="s">
        <v>268</v>
      </c>
      <c r="G264" s="4">
        <v>2106690704</v>
      </c>
      <c r="H264" s="4">
        <v>6865112287</v>
      </c>
      <c r="I264" s="4"/>
      <c r="J264" s="47" t="s">
        <v>293</v>
      </c>
      <c r="K264" s="48"/>
      <c r="L264" s="48"/>
      <c r="M264" s="48"/>
      <c r="CZ264" s="48"/>
      <c r="DA264" s="48"/>
      <c r="DB264" s="48"/>
      <c r="DC264" s="50"/>
      <c r="DD264" s="50">
        <f t="shared" ref="DD264:DF264" si="517">COUNTA(CW264,CQ264,CN264,CK264,CH264,CB264,CE264,BY264,BV264,BS264,BP264,BM264,BJ264,BG264,BD264,BA264,AX264,AU264,AR264,AO264,AL264,AI264,AF264,AC264,Z264,W264,T264,Q264,N264,K264,CT264)</f>
        <v>0</v>
      </c>
      <c r="DE264" s="50">
        <f t="shared" si="517"/>
        <v>0</v>
      </c>
      <c r="DF264" s="50">
        <f t="shared" si="517"/>
        <v>0</v>
      </c>
      <c r="DH264" s="52">
        <f t="shared" ref="DH264:DJ264" si="518">MAX($CN$2:$CY$2)-DD264</f>
        <v>31</v>
      </c>
      <c r="DI264" s="52">
        <f t="shared" si="518"/>
        <v>31</v>
      </c>
      <c r="DJ264" s="52">
        <f t="shared" si="518"/>
        <v>31</v>
      </c>
    </row>
    <row r="265" spans="1:114" ht="15.75" hidden="1" customHeight="1">
      <c r="A265" s="4">
        <v>266</v>
      </c>
      <c r="B265" s="2" t="str">
        <f t="shared" si="93"/>
        <v/>
      </c>
      <c r="C265" s="45" t="s">
        <v>268</v>
      </c>
      <c r="D265" s="2"/>
      <c r="E265" s="4">
        <v>24</v>
      </c>
      <c r="F265" s="46" t="s">
        <v>268</v>
      </c>
      <c r="G265" s="4">
        <v>2106690934</v>
      </c>
      <c r="H265" s="4">
        <v>6865108693</v>
      </c>
      <c r="I265" s="4"/>
      <c r="J265" s="47" t="s">
        <v>294</v>
      </c>
      <c r="K265" s="48"/>
      <c r="L265" s="48"/>
      <c r="M265" s="48"/>
      <c r="CZ265" s="48"/>
      <c r="DA265" s="48"/>
      <c r="DB265" s="48"/>
      <c r="DC265" s="50"/>
      <c r="DD265" s="50">
        <f t="shared" ref="DD265:DF265" si="519">COUNTA(CW265,CQ265,CN265,CK265,CH265,CB265,CE265,BY265,BV265,BS265,BP265,BM265,BJ265,BG265,BD265,BA265,AX265,AU265,AR265,AO265,AL265,AI265,AF265,AC265,Z265,W265,T265,Q265,N265,K265,CT265)</f>
        <v>0</v>
      </c>
      <c r="DE265" s="50">
        <f t="shared" si="519"/>
        <v>0</v>
      </c>
      <c r="DF265" s="50">
        <f t="shared" si="519"/>
        <v>0</v>
      </c>
      <c r="DH265" s="52">
        <f t="shared" ref="DH265:DJ265" si="520">MAX($CN$2:$CY$2)-DD265</f>
        <v>31</v>
      </c>
      <c r="DI265" s="52">
        <f t="shared" si="520"/>
        <v>31</v>
      </c>
      <c r="DJ265" s="52">
        <f t="shared" si="520"/>
        <v>31</v>
      </c>
    </row>
    <row r="266" spans="1:114" ht="15.75" hidden="1" customHeight="1">
      <c r="A266" s="4">
        <v>267</v>
      </c>
      <c r="B266" s="2" t="str">
        <f t="shared" si="93"/>
        <v/>
      </c>
      <c r="C266" s="45" t="s">
        <v>268</v>
      </c>
      <c r="D266" s="2"/>
      <c r="E266" s="4">
        <v>25</v>
      </c>
      <c r="F266" s="46" t="s">
        <v>268</v>
      </c>
      <c r="G266" s="4">
        <v>2104292147</v>
      </c>
      <c r="H266" s="4">
        <v>6865202330</v>
      </c>
      <c r="I266" s="4"/>
      <c r="J266" s="47" t="s">
        <v>295</v>
      </c>
      <c r="K266" s="48"/>
      <c r="L266" s="48"/>
      <c r="M266" s="48"/>
      <c r="CZ266" s="48"/>
      <c r="DA266" s="48"/>
      <c r="DB266" s="48"/>
      <c r="DC266" s="50"/>
      <c r="DD266" s="50">
        <f t="shared" ref="DD266:DF266" si="521">COUNTA(CW266,CQ266,CN266,CK266,CH266,CB266,CE266,BY266,BV266,BS266,BP266,BM266,BJ266,BG266,BD266,BA266,AX266,AU266,AR266,AO266,AL266,AI266,AF266,AC266,Z266,W266,T266,Q266,N266,K266,CT266)</f>
        <v>0</v>
      </c>
      <c r="DE266" s="50">
        <f t="shared" si="521"/>
        <v>0</v>
      </c>
      <c r="DF266" s="50">
        <f t="shared" si="521"/>
        <v>0</v>
      </c>
      <c r="DH266" s="52">
        <f t="shared" ref="DH266:DJ266" si="522">MAX($CN$2:$CY$2)-DD266</f>
        <v>31</v>
      </c>
      <c r="DI266" s="52">
        <f t="shared" si="522"/>
        <v>31</v>
      </c>
      <c r="DJ266" s="52">
        <f t="shared" si="522"/>
        <v>31</v>
      </c>
    </row>
    <row r="267" spans="1:114" ht="15.75" hidden="1" customHeight="1">
      <c r="A267" s="4">
        <v>268</v>
      </c>
      <c r="B267" s="2" t="str">
        <f t="shared" si="93"/>
        <v/>
      </c>
      <c r="C267" s="45" t="s">
        <v>268</v>
      </c>
      <c r="D267" s="2"/>
      <c r="E267" s="4">
        <v>26</v>
      </c>
      <c r="F267" s="46" t="s">
        <v>268</v>
      </c>
      <c r="G267" s="4">
        <v>2106108712</v>
      </c>
      <c r="H267" s="4">
        <v>6882955547</v>
      </c>
      <c r="I267" s="4"/>
      <c r="J267" s="47" t="s">
        <v>296</v>
      </c>
      <c r="K267" s="48"/>
      <c r="L267" s="48"/>
      <c r="M267" s="48"/>
      <c r="N267" s="55" t="s">
        <v>297</v>
      </c>
      <c r="O267" s="55" t="s">
        <v>297</v>
      </c>
      <c r="P267" s="55" t="s">
        <v>297</v>
      </c>
      <c r="Q267" s="55" t="s">
        <v>297</v>
      </c>
      <c r="R267" s="55" t="s">
        <v>297</v>
      </c>
      <c r="S267" s="55" t="s">
        <v>297</v>
      </c>
      <c r="T267" s="55" t="s">
        <v>297</v>
      </c>
      <c r="U267" s="55" t="s">
        <v>297</v>
      </c>
      <c r="V267" s="55" t="s">
        <v>297</v>
      </c>
      <c r="CZ267" s="48"/>
      <c r="DA267" s="48"/>
      <c r="DB267" s="48"/>
      <c r="DC267" s="50"/>
      <c r="DD267" s="50">
        <f t="shared" ref="DD267:DF267" si="523">COUNTA(CW267,CQ267,CN267,CK267,CH267,CB267,CE267,BY267,BV267,BS267,BP267,BM267,BJ267,BG267,BD267,BA267,AX267,AU267,AR267,AO267,AL267,AI267,AF267,AC267,Z267,W267,T267,Q267,N267,K267,CT267)</f>
        <v>3</v>
      </c>
      <c r="DE267" s="50">
        <f t="shared" si="523"/>
        <v>3</v>
      </c>
      <c r="DF267" s="50">
        <f t="shared" si="523"/>
        <v>3</v>
      </c>
      <c r="DH267" s="52">
        <f t="shared" ref="DH267:DJ267" si="524">MAX($CN$2:$CY$2)-DD267</f>
        <v>28</v>
      </c>
      <c r="DI267" s="52">
        <f t="shared" si="524"/>
        <v>28</v>
      </c>
      <c r="DJ267" s="52">
        <f t="shared" si="524"/>
        <v>28</v>
      </c>
    </row>
    <row r="268" spans="1:114" ht="15.75" hidden="1" customHeight="1">
      <c r="A268" s="4">
        <v>269</v>
      </c>
      <c r="B268" s="2" t="str">
        <f t="shared" si="93"/>
        <v/>
      </c>
      <c r="C268" s="45" t="s">
        <v>268</v>
      </c>
      <c r="D268" s="2"/>
      <c r="E268" s="4">
        <v>27</v>
      </c>
      <c r="F268" s="46" t="s">
        <v>268</v>
      </c>
      <c r="G268" s="4">
        <v>2001272056</v>
      </c>
      <c r="H268" s="4">
        <v>6821115136</v>
      </c>
      <c r="I268" s="4"/>
      <c r="J268" s="47" t="s">
        <v>298</v>
      </c>
      <c r="K268" s="48"/>
      <c r="L268" s="48"/>
      <c r="M268" s="48"/>
      <c r="CZ268" s="48"/>
      <c r="DA268" s="48"/>
      <c r="DB268" s="48"/>
      <c r="DC268" s="50"/>
      <c r="DD268" s="50">
        <f t="shared" ref="DD268:DF268" si="525">COUNTA(CW268,CQ268,CN268,CK268,CH268,CB268,CE268,BY268,BV268,BS268,BP268,BM268,BJ268,BG268,BD268,BA268,AX268,AU268,AR268,AO268,AL268,AI268,AF268,AC268,Z268,W268,T268,Q268,N268,K268,CT268)</f>
        <v>0</v>
      </c>
      <c r="DE268" s="50">
        <f t="shared" si="525"/>
        <v>0</v>
      </c>
      <c r="DF268" s="50">
        <f t="shared" si="525"/>
        <v>0</v>
      </c>
      <c r="DH268" s="52">
        <f t="shared" ref="DH268:DJ268" si="526">MAX($CN$2:$CY$2)-DD268</f>
        <v>31</v>
      </c>
      <c r="DI268" s="52">
        <f t="shared" si="526"/>
        <v>31</v>
      </c>
      <c r="DJ268" s="52">
        <f t="shared" si="526"/>
        <v>31</v>
      </c>
    </row>
    <row r="269" spans="1:114" ht="15.75" hidden="1" customHeight="1">
      <c r="A269" s="4">
        <v>270</v>
      </c>
      <c r="B269" s="2" t="str">
        <f t="shared" si="93"/>
        <v/>
      </c>
      <c r="C269" s="45" t="s">
        <v>268</v>
      </c>
      <c r="D269" s="2"/>
      <c r="E269" s="4">
        <v>28</v>
      </c>
      <c r="F269" s="46" t="s">
        <v>268</v>
      </c>
      <c r="G269" s="4">
        <v>2106118225</v>
      </c>
      <c r="H269" s="4">
        <v>6882955582</v>
      </c>
      <c r="I269" s="4"/>
      <c r="J269" s="47" t="s">
        <v>299</v>
      </c>
      <c r="K269" s="48"/>
      <c r="L269" s="48"/>
      <c r="M269" s="48"/>
      <c r="CZ269" s="48"/>
      <c r="DA269" s="48"/>
      <c r="DB269" s="48"/>
      <c r="DC269" s="50"/>
      <c r="DD269" s="50">
        <f t="shared" ref="DD269:DF269" si="527">COUNTA(CW269,CQ269,CN269,CK269,CH269,CB269,CE269,BY269,BV269,BS269,BP269,BM269,BJ269,BG269,BD269,BA269,AX269,AU269,AR269,AO269,AL269,AI269,AF269,AC269,Z269,W269,T269,Q269,N269,K269,CT269)</f>
        <v>0</v>
      </c>
      <c r="DE269" s="50">
        <f t="shared" si="527"/>
        <v>0</v>
      </c>
      <c r="DF269" s="50">
        <f t="shared" si="527"/>
        <v>0</v>
      </c>
      <c r="DH269" s="52">
        <f t="shared" ref="DH269:DJ269" si="528">MAX($CN$2:$CY$2)-DD269</f>
        <v>31</v>
      </c>
      <c r="DI269" s="52">
        <f t="shared" si="528"/>
        <v>31</v>
      </c>
      <c r="DJ269" s="52">
        <f t="shared" si="528"/>
        <v>31</v>
      </c>
    </row>
    <row r="270" spans="1:114" ht="15.75" hidden="1" customHeight="1">
      <c r="A270" s="4">
        <v>272</v>
      </c>
      <c r="B270" s="2" t="str">
        <f t="shared" si="93"/>
        <v/>
      </c>
      <c r="C270" s="45" t="s">
        <v>268</v>
      </c>
      <c r="D270" s="2"/>
      <c r="E270" s="4">
        <v>29</v>
      </c>
      <c r="F270" s="46" t="s">
        <v>268</v>
      </c>
      <c r="G270" s="4">
        <v>2104294265</v>
      </c>
      <c r="H270" s="4">
        <v>6865202336</v>
      </c>
      <c r="I270" s="4"/>
      <c r="J270" s="47" t="s">
        <v>300</v>
      </c>
      <c r="K270" s="48"/>
      <c r="L270" s="48"/>
      <c r="M270" s="48"/>
      <c r="CZ270" s="48"/>
      <c r="DA270" s="48"/>
      <c r="DB270" s="48"/>
      <c r="DC270" s="50"/>
      <c r="DD270" s="50">
        <f t="shared" ref="DD270:DF270" si="529">COUNTA(CW270,CQ270,CN270,CK270,CH270,CB270,CE270,BY270,BV270,BS270,BP270,BM270,BJ270,BG270,BD270,BA270,AX270,AU270,AR270,AO270,AL270,AI270,AF270,AC270,Z270,W270,T270,Q270,N270,K270,CT270)</f>
        <v>0</v>
      </c>
      <c r="DE270" s="50">
        <f t="shared" si="529"/>
        <v>0</v>
      </c>
      <c r="DF270" s="50">
        <f t="shared" si="529"/>
        <v>0</v>
      </c>
      <c r="DH270" s="52">
        <f t="shared" ref="DH270:DJ270" si="530">MAX($CN$2:$CY$2)-DD270</f>
        <v>31</v>
      </c>
      <c r="DI270" s="52">
        <f t="shared" si="530"/>
        <v>31</v>
      </c>
      <c r="DJ270" s="52">
        <f t="shared" si="530"/>
        <v>31</v>
      </c>
    </row>
    <row r="271" spans="1:114" ht="15.75" hidden="1" customHeight="1">
      <c r="A271" s="4">
        <v>247</v>
      </c>
      <c r="B271" s="2" t="str">
        <f t="shared" si="93"/>
        <v/>
      </c>
      <c r="C271" s="45" t="s">
        <v>301</v>
      </c>
      <c r="D271" s="2"/>
      <c r="E271" s="4"/>
      <c r="F271" s="46" t="s">
        <v>301</v>
      </c>
      <c r="G271" s="4">
        <v>2104289522</v>
      </c>
      <c r="H271" s="4">
        <v>6802223274</v>
      </c>
      <c r="I271" s="4"/>
      <c r="J271" s="47" t="s">
        <v>302</v>
      </c>
      <c r="K271" s="48"/>
      <c r="L271" s="48"/>
      <c r="M271" s="48"/>
      <c r="CP271" s="44"/>
      <c r="CQ271" s="67"/>
      <c r="CR271" s="67"/>
      <c r="CS271" s="67"/>
      <c r="CT271" s="67"/>
      <c r="CU271" s="67"/>
      <c r="CZ271" s="48"/>
      <c r="DA271" s="48"/>
      <c r="DB271" s="48"/>
      <c r="DC271" s="50"/>
      <c r="DD271" s="50">
        <f t="shared" ref="DD271:DF271" si="531">COUNTA(CW271,CQ271,CN271,CK271,CH271,CB271,CE271,BY271,BV271,BS271,BP271,BM271,BJ271,BG271,BD271,BA271,AX271,AU271,AR271,AO271,AL271,AI271,AF271,AC271,Z271,W271,T271,Q271,N271,K271,CT271)</f>
        <v>0</v>
      </c>
      <c r="DE271" s="50">
        <f t="shared" si="531"/>
        <v>0</v>
      </c>
      <c r="DF271" s="50">
        <f t="shared" si="531"/>
        <v>0</v>
      </c>
      <c r="DH271" s="52">
        <f t="shared" ref="DH271:DJ271" si="532">MAX($CN$2:$CY$2)-DD271</f>
        <v>31</v>
      </c>
      <c r="DI271" s="52">
        <f t="shared" si="532"/>
        <v>31</v>
      </c>
      <c r="DJ271" s="52">
        <f t="shared" si="532"/>
        <v>31</v>
      </c>
    </row>
    <row r="272" spans="1:114" ht="15.75" hidden="1" customHeight="1">
      <c r="A272" s="4">
        <v>271</v>
      </c>
      <c r="B272" s="2" t="str">
        <f t="shared" si="93"/>
        <v/>
      </c>
      <c r="C272" s="45" t="s">
        <v>301</v>
      </c>
      <c r="D272" s="2"/>
      <c r="E272" s="4"/>
      <c r="F272" s="46" t="s">
        <v>301</v>
      </c>
      <c r="G272" s="4">
        <v>2104286021</v>
      </c>
      <c r="H272" s="4">
        <v>6865202318</v>
      </c>
      <c r="I272" s="4"/>
      <c r="J272" s="47" t="s">
        <v>303</v>
      </c>
      <c r="K272" s="48"/>
      <c r="L272" s="48"/>
      <c r="M272" s="48"/>
      <c r="CQ272" s="67"/>
      <c r="CZ272" s="48"/>
      <c r="DA272" s="48"/>
      <c r="DB272" s="48"/>
      <c r="DC272" s="50"/>
      <c r="DD272" s="50">
        <f t="shared" ref="DD272:DF272" si="533">COUNTA(CW272,CQ272,CN272,CK272,CH272,CB272,CE272,BY272,BV272,BS272,BP272,BM272,BJ272,BG272,BD272,BA272,AX272,AU272,AR272,AO272,AL272,AI272,AF272,AC272,Z272,W272,T272,Q272,N272,K272,CT272)</f>
        <v>0</v>
      </c>
      <c r="DE272" s="50">
        <f t="shared" si="533"/>
        <v>0</v>
      </c>
      <c r="DF272" s="50">
        <f t="shared" si="533"/>
        <v>0</v>
      </c>
      <c r="DH272" s="52">
        <f t="shared" ref="DH272:DJ272" si="534">MAX($CN$2:$CY$2)-DD272</f>
        <v>31</v>
      </c>
      <c r="DI272" s="52">
        <f t="shared" si="534"/>
        <v>31</v>
      </c>
      <c r="DJ272" s="52">
        <f t="shared" si="534"/>
        <v>31</v>
      </c>
    </row>
    <row r="273" spans="1:114" ht="15.75" hidden="1" customHeight="1">
      <c r="A273" s="4">
        <v>273</v>
      </c>
      <c r="B273" s="2" t="str">
        <f t="shared" si="93"/>
        <v/>
      </c>
      <c r="C273" s="45" t="s">
        <v>301</v>
      </c>
      <c r="D273" s="2"/>
      <c r="E273" s="4"/>
      <c r="F273" s="46" t="s">
        <v>301</v>
      </c>
      <c r="G273" s="4">
        <v>2106099179</v>
      </c>
      <c r="H273" s="4">
        <v>6882955529</v>
      </c>
      <c r="I273" s="4"/>
      <c r="J273" s="47" t="s">
        <v>304</v>
      </c>
      <c r="K273" s="48"/>
      <c r="L273" s="48"/>
      <c r="M273" s="48"/>
      <c r="CQ273" s="67"/>
      <c r="CZ273" s="48"/>
      <c r="DA273" s="48"/>
      <c r="DB273" s="48"/>
      <c r="DC273" s="50"/>
      <c r="DD273" s="50">
        <f t="shared" ref="DD273:DF273" si="535">COUNTA(CW273,CQ273,CN273,CK273,CH273,CB273,CE273,BY273,BV273,BS273,BP273,BM273,BJ273,BG273,BD273,BA273,AX273,AU273,AR273,AO273,AL273,AI273,AF273,AC273,Z273,W273,T273,Q273,N273,K273,CT273)</f>
        <v>0</v>
      </c>
      <c r="DE273" s="50">
        <f t="shared" si="535"/>
        <v>0</v>
      </c>
      <c r="DF273" s="50">
        <f t="shared" si="535"/>
        <v>0</v>
      </c>
      <c r="DH273" s="52">
        <f t="shared" ref="DH273:DJ273" si="536">MAX($CN$2:$CY$2)-DD273</f>
        <v>31</v>
      </c>
      <c r="DI273" s="52">
        <f t="shared" si="536"/>
        <v>31</v>
      </c>
      <c r="DJ273" s="52">
        <f t="shared" si="536"/>
        <v>31</v>
      </c>
    </row>
    <row r="274" spans="1:114" ht="15.75" hidden="1" customHeight="1">
      <c r="A274" s="4">
        <v>274</v>
      </c>
      <c r="B274" s="2" t="str">
        <f t="shared" si="93"/>
        <v/>
      </c>
      <c r="C274" s="45" t="s">
        <v>301</v>
      </c>
      <c r="D274" s="2"/>
      <c r="E274" s="4"/>
      <c r="F274" s="46" t="s">
        <v>301</v>
      </c>
      <c r="G274" s="4">
        <v>2104298235</v>
      </c>
      <c r="H274" s="4">
        <v>6865202359</v>
      </c>
      <c r="I274" s="4"/>
      <c r="J274" s="47" t="s">
        <v>305</v>
      </c>
      <c r="K274" s="48"/>
      <c r="L274" s="48"/>
      <c r="M274" s="48"/>
      <c r="CQ274" s="67"/>
      <c r="CZ274" s="48"/>
      <c r="DA274" s="48"/>
      <c r="DB274" s="48"/>
      <c r="DC274" s="50"/>
      <c r="DD274" s="50">
        <f t="shared" ref="DD274:DF274" si="537">COUNTA(CW274,CQ274,CN274,CK274,CH274,CB274,CE274,BY274,BV274,BS274,BP274,BM274,BJ274,BG274,BD274,BA274,AX274,AU274,AR274,AO274,AL274,AI274,AF274,AC274,Z274,W274,T274,Q274,N274,K274,CT274)</f>
        <v>0</v>
      </c>
      <c r="DE274" s="50">
        <f t="shared" si="537"/>
        <v>0</v>
      </c>
      <c r="DF274" s="50">
        <f t="shared" si="537"/>
        <v>0</v>
      </c>
      <c r="DH274" s="52">
        <f t="shared" ref="DH274:DJ274" si="538">MAX($CN$2:$CY$2)-DD274</f>
        <v>31</v>
      </c>
      <c r="DI274" s="52">
        <f t="shared" si="538"/>
        <v>31</v>
      </c>
      <c r="DJ274" s="52">
        <f t="shared" si="538"/>
        <v>31</v>
      </c>
    </row>
    <row r="275" spans="1:114" ht="15.75" hidden="1" customHeight="1">
      <c r="A275" s="4">
        <v>275</v>
      </c>
      <c r="B275" s="2" t="str">
        <f t="shared" si="93"/>
        <v/>
      </c>
      <c r="C275" s="45" t="s">
        <v>301</v>
      </c>
      <c r="D275" s="2"/>
      <c r="E275" s="4"/>
      <c r="F275" s="46" t="s">
        <v>301</v>
      </c>
      <c r="G275" s="4">
        <v>2005644123</v>
      </c>
      <c r="H275" s="4">
        <v>6802302435</v>
      </c>
      <c r="I275" s="4"/>
      <c r="J275" s="47" t="s">
        <v>306</v>
      </c>
      <c r="K275" s="48"/>
      <c r="L275" s="48"/>
      <c r="M275" s="48"/>
      <c r="CQ275" s="67"/>
      <c r="CZ275" s="48"/>
      <c r="DA275" s="48"/>
      <c r="DB275" s="48"/>
      <c r="DC275" s="50"/>
      <c r="DD275" s="50">
        <f t="shared" ref="DD275:DF275" si="539">COUNTA(CW275,CQ275,CN275,CK275,CH275,CB275,CE275,BY275,BV275,BS275,BP275,BM275,BJ275,BG275,BD275,BA275,AX275,AU275,AR275,AO275,AL275,AI275,AF275,AC275,Z275,W275,T275,Q275,N275,K275,CT275)</f>
        <v>0</v>
      </c>
      <c r="DE275" s="50">
        <f t="shared" si="539"/>
        <v>0</v>
      </c>
      <c r="DF275" s="50">
        <f t="shared" si="539"/>
        <v>0</v>
      </c>
      <c r="DH275" s="52">
        <f t="shared" ref="DH275:DJ275" si="540">MAX($CN$2:$CY$2)-DD275</f>
        <v>31</v>
      </c>
      <c r="DI275" s="52">
        <f t="shared" si="540"/>
        <v>31</v>
      </c>
      <c r="DJ275" s="52">
        <f t="shared" si="540"/>
        <v>31</v>
      </c>
    </row>
    <row r="276" spans="1:114" ht="15.75" hidden="1" customHeight="1">
      <c r="A276" s="4">
        <v>276</v>
      </c>
      <c r="B276" s="2" t="str">
        <f t="shared" si="93"/>
        <v/>
      </c>
      <c r="C276" s="45" t="s">
        <v>301</v>
      </c>
      <c r="D276" s="2"/>
      <c r="E276" s="4"/>
      <c r="F276" s="46" t="s">
        <v>301</v>
      </c>
      <c r="G276" s="4">
        <v>2001290760</v>
      </c>
      <c r="H276" s="4">
        <v>6863920555</v>
      </c>
      <c r="I276" s="4"/>
      <c r="J276" s="47" t="s">
        <v>307</v>
      </c>
      <c r="K276" s="48"/>
      <c r="L276" s="48"/>
      <c r="M276" s="48"/>
      <c r="CQ276" s="67"/>
      <c r="CZ276" s="48"/>
      <c r="DA276" s="48"/>
      <c r="DB276" s="48"/>
      <c r="DC276" s="50"/>
      <c r="DD276" s="50">
        <f t="shared" ref="DD276:DF276" si="541">COUNTA(CW276,CQ276,CN276,CK276,CH276,CB276,CE276,BY276,BV276,BS276,BP276,BM276,BJ276,BG276,BD276,BA276,AX276,AU276,AR276,AO276,AL276,AI276,AF276,AC276,Z276,W276,T276,Q276,N276,K276,CT276)</f>
        <v>0</v>
      </c>
      <c r="DE276" s="50">
        <f t="shared" si="541"/>
        <v>0</v>
      </c>
      <c r="DF276" s="50">
        <f t="shared" si="541"/>
        <v>0</v>
      </c>
      <c r="DH276" s="52">
        <f t="shared" ref="DH276:DJ276" si="542">MAX($CN$2:$CY$2)-DD276</f>
        <v>31</v>
      </c>
      <c r="DI276" s="52">
        <f t="shared" si="542"/>
        <v>31</v>
      </c>
      <c r="DJ276" s="52">
        <f t="shared" si="542"/>
        <v>31</v>
      </c>
    </row>
    <row r="277" spans="1:114" ht="15.75" hidden="1" customHeight="1">
      <c r="A277" s="4">
        <v>277</v>
      </c>
      <c r="B277" s="2" t="str">
        <f t="shared" si="93"/>
        <v/>
      </c>
      <c r="C277" s="45" t="s">
        <v>301</v>
      </c>
      <c r="D277" s="2"/>
      <c r="E277" s="4"/>
      <c r="F277" s="46" t="s">
        <v>301</v>
      </c>
      <c r="G277" s="4">
        <v>2106289369</v>
      </c>
      <c r="H277" s="4">
        <v>6882955554</v>
      </c>
      <c r="I277" s="4"/>
      <c r="J277" s="47" t="s">
        <v>308</v>
      </c>
      <c r="K277" s="48"/>
      <c r="L277" s="48"/>
      <c r="M277" s="48"/>
      <c r="CQ277" s="67"/>
      <c r="CZ277" s="48"/>
      <c r="DA277" s="48"/>
      <c r="DB277" s="48"/>
      <c r="DC277" s="50"/>
      <c r="DD277" s="50">
        <f t="shared" ref="DD277:DF277" si="543">COUNTA(CW277,CQ277,CN277,CK277,CH277,CB277,CE277,BY277,BV277,BS277,BP277,BM277,BJ277,BG277,BD277,BA277,AX277,AU277,AR277,AO277,AL277,AI277,AF277,AC277,Z277,W277,T277,Q277,N277,K277,CT277)</f>
        <v>0</v>
      </c>
      <c r="DE277" s="50">
        <f t="shared" si="543"/>
        <v>0</v>
      </c>
      <c r="DF277" s="50">
        <f t="shared" si="543"/>
        <v>0</v>
      </c>
      <c r="DH277" s="52">
        <f t="shared" ref="DH277:DJ277" si="544">MAX($CN$2:$CY$2)-DD277</f>
        <v>31</v>
      </c>
      <c r="DI277" s="52">
        <f t="shared" si="544"/>
        <v>31</v>
      </c>
      <c r="DJ277" s="52">
        <f t="shared" si="544"/>
        <v>31</v>
      </c>
    </row>
    <row r="278" spans="1:114" ht="15.75" hidden="1" customHeight="1">
      <c r="A278" s="4">
        <v>278</v>
      </c>
      <c r="B278" s="2" t="str">
        <f t="shared" si="93"/>
        <v/>
      </c>
      <c r="C278" s="45" t="s">
        <v>301</v>
      </c>
      <c r="D278" s="2"/>
      <c r="E278" s="4"/>
      <c r="F278" s="46" t="s">
        <v>301</v>
      </c>
      <c r="G278" s="4">
        <v>2102105161</v>
      </c>
      <c r="H278" s="4">
        <v>6876894813</v>
      </c>
      <c r="I278" s="4"/>
      <c r="J278" s="47" t="s">
        <v>309</v>
      </c>
      <c r="K278" s="48"/>
      <c r="L278" s="48"/>
      <c r="M278" s="48"/>
      <c r="CQ278" s="67"/>
      <c r="CZ278" s="48"/>
      <c r="DA278" s="48"/>
      <c r="DB278" s="48"/>
      <c r="DC278" s="50"/>
      <c r="DD278" s="50">
        <f t="shared" ref="DD278:DF278" si="545">COUNTA(CW278,CQ278,CN278,CK278,CH278,CB278,CE278,BY278,BV278,BS278,BP278,BM278,BJ278,BG278,BD278,BA278,AX278,AU278,AR278,AO278,AL278,AI278,AF278,AC278,Z278,W278,T278,Q278,N278,K278,CT278)</f>
        <v>0</v>
      </c>
      <c r="DE278" s="50">
        <f t="shared" si="545"/>
        <v>0</v>
      </c>
      <c r="DF278" s="50">
        <f t="shared" si="545"/>
        <v>0</v>
      </c>
      <c r="DH278" s="52">
        <f t="shared" ref="DH278:DJ278" si="546">MAX($CN$2:$CY$2)-DD278</f>
        <v>31</v>
      </c>
      <c r="DI278" s="52">
        <f t="shared" si="546"/>
        <v>31</v>
      </c>
      <c r="DJ278" s="52">
        <f t="shared" si="546"/>
        <v>31</v>
      </c>
    </row>
    <row r="279" spans="1:114" ht="15.75" hidden="1" customHeight="1">
      <c r="A279" s="4">
        <v>279</v>
      </c>
      <c r="B279" s="2" t="str">
        <f t="shared" si="93"/>
        <v/>
      </c>
      <c r="C279" s="45" t="s">
        <v>301</v>
      </c>
      <c r="D279" s="2"/>
      <c r="E279" s="4"/>
      <c r="F279" s="46" t="s">
        <v>301</v>
      </c>
      <c r="G279" s="4">
        <v>2102105149</v>
      </c>
      <c r="H279" s="4">
        <v>6876894814</v>
      </c>
      <c r="I279" s="4"/>
      <c r="J279" s="47" t="s">
        <v>310</v>
      </c>
      <c r="K279" s="48"/>
      <c r="L279" s="48"/>
      <c r="M279" s="48"/>
      <c r="CQ279" s="67"/>
      <c r="CZ279" s="48"/>
      <c r="DA279" s="48"/>
      <c r="DB279" s="48"/>
      <c r="DC279" s="50"/>
      <c r="DD279" s="50">
        <f t="shared" ref="DD279:DF279" si="547">COUNTA(CW279,CQ279,CN279,CK279,CH279,CB279,CE279,BY279,BV279,BS279,BP279,BM279,BJ279,BG279,BD279,BA279,AX279,AU279,AR279,AO279,AL279,AI279,AF279,AC279,Z279,W279,T279,Q279,N279,K279,CT279)</f>
        <v>0</v>
      </c>
      <c r="DE279" s="50">
        <f t="shared" si="547"/>
        <v>0</v>
      </c>
      <c r="DF279" s="50">
        <f t="shared" si="547"/>
        <v>0</v>
      </c>
      <c r="DH279" s="52">
        <f t="shared" ref="DH279:DJ279" si="548">MAX($CN$2:$CY$2)-DD279</f>
        <v>31</v>
      </c>
      <c r="DI279" s="52">
        <f t="shared" si="548"/>
        <v>31</v>
      </c>
      <c r="DJ279" s="52">
        <f t="shared" si="548"/>
        <v>31</v>
      </c>
    </row>
    <row r="280" spans="1:114" ht="15.75" hidden="1" customHeight="1">
      <c r="A280" s="4">
        <v>281</v>
      </c>
      <c r="B280" s="2" t="str">
        <f t="shared" si="93"/>
        <v/>
      </c>
      <c r="C280" s="45" t="s">
        <v>301</v>
      </c>
      <c r="D280" s="2"/>
      <c r="E280" s="4"/>
      <c r="F280" s="46" t="s">
        <v>301</v>
      </c>
      <c r="G280" s="4">
        <v>2104296838</v>
      </c>
      <c r="H280" s="4">
        <v>6860355132</v>
      </c>
      <c r="I280" s="4"/>
      <c r="J280" s="47" t="s">
        <v>311</v>
      </c>
      <c r="K280" s="48"/>
      <c r="L280" s="48"/>
      <c r="M280" s="48"/>
      <c r="CQ280" s="67"/>
      <c r="CZ280" s="48"/>
      <c r="DA280" s="48"/>
      <c r="DB280" s="48"/>
      <c r="DC280" s="50"/>
      <c r="DD280" s="50">
        <f t="shared" ref="DD280:DF280" si="549">COUNTA(CW280,CQ280,CN280,CK280,CH280,CB280,CE280,BY280,BV280,BS280,BP280,BM280,BJ280,BG280,BD280,BA280,AX280,AU280,AR280,AO280,AL280,AI280,AF280,AC280,Z280,W280,T280,Q280,N280,K280,CT280)</f>
        <v>0</v>
      </c>
      <c r="DE280" s="50">
        <f t="shared" si="549"/>
        <v>0</v>
      </c>
      <c r="DF280" s="50">
        <f t="shared" si="549"/>
        <v>0</v>
      </c>
      <c r="DH280" s="52">
        <f t="shared" ref="DH280:DJ280" si="550">MAX($CN$2:$CY$2)-DD280</f>
        <v>31</v>
      </c>
      <c r="DI280" s="52">
        <f t="shared" si="550"/>
        <v>31</v>
      </c>
      <c r="DJ280" s="52">
        <f t="shared" si="550"/>
        <v>31</v>
      </c>
    </row>
    <row r="281" spans="1:114" ht="15.75" hidden="1" customHeight="1">
      <c r="A281" s="4">
        <v>282</v>
      </c>
      <c r="B281" s="2" t="str">
        <f t="shared" si="93"/>
        <v/>
      </c>
      <c r="C281" s="45" t="s">
        <v>301</v>
      </c>
      <c r="D281" s="2"/>
      <c r="E281" s="4"/>
      <c r="F281" s="46" t="s">
        <v>301</v>
      </c>
      <c r="G281" s="4">
        <v>2001280460</v>
      </c>
      <c r="H281" s="4">
        <v>6851141698</v>
      </c>
      <c r="I281" s="4"/>
      <c r="J281" s="47" t="s">
        <v>312</v>
      </c>
      <c r="K281" s="48"/>
      <c r="L281" s="48"/>
      <c r="M281" s="48"/>
      <c r="CQ281" s="67"/>
      <c r="CZ281" s="48"/>
      <c r="DA281" s="48"/>
      <c r="DB281" s="48"/>
      <c r="DC281" s="50"/>
      <c r="DD281" s="50">
        <f t="shared" ref="DD281:DF281" si="551">COUNTA(CW281,CQ281,CN281,CK281,CH281,CB281,CE281,BY281,BV281,BS281,BP281,BM281,BJ281,BG281,BD281,BA281,AX281,AU281,AR281,AO281,AL281,AI281,AF281,AC281,Z281,W281,T281,Q281,N281,K281,CT281)</f>
        <v>0</v>
      </c>
      <c r="DE281" s="50">
        <f t="shared" si="551"/>
        <v>0</v>
      </c>
      <c r="DF281" s="50">
        <f t="shared" si="551"/>
        <v>0</v>
      </c>
      <c r="DH281" s="52">
        <f t="shared" ref="DH281:DJ281" si="552">MAX($CN$2:$CY$2)-DD281</f>
        <v>31</v>
      </c>
      <c r="DI281" s="52">
        <f t="shared" si="552"/>
        <v>31</v>
      </c>
      <c r="DJ281" s="52">
        <f t="shared" si="552"/>
        <v>31</v>
      </c>
    </row>
    <row r="282" spans="1:114" ht="15.75" hidden="1" customHeight="1">
      <c r="A282" s="4">
        <v>283</v>
      </c>
      <c r="B282" s="2" t="str">
        <f t="shared" si="93"/>
        <v/>
      </c>
      <c r="C282" s="45" t="s">
        <v>301</v>
      </c>
      <c r="D282" s="2"/>
      <c r="E282" s="4"/>
      <c r="F282" s="46" t="s">
        <v>301</v>
      </c>
      <c r="G282" s="4">
        <v>2104298853</v>
      </c>
      <c r="H282" s="4">
        <v>6865202368</v>
      </c>
      <c r="I282" s="4"/>
      <c r="J282" s="47" t="s">
        <v>313</v>
      </c>
      <c r="K282" s="48"/>
      <c r="L282" s="48"/>
      <c r="M282" s="48"/>
      <c r="CQ282" s="67"/>
      <c r="CZ282" s="48"/>
      <c r="DA282" s="48"/>
      <c r="DB282" s="48"/>
      <c r="DC282" s="50"/>
      <c r="DD282" s="50">
        <f t="shared" ref="DD282:DF282" si="553">COUNTA(CW282,CQ282,CN282,CK282,CH282,CB282,CE282,BY282,BV282,BS282,BP282,BM282,BJ282,BG282,BD282,BA282,AX282,AU282,AR282,AO282,AL282,AI282,AF282,AC282,Z282,W282,T282,Q282,N282,K282,CT282)</f>
        <v>0</v>
      </c>
      <c r="DE282" s="50">
        <f t="shared" si="553"/>
        <v>0</v>
      </c>
      <c r="DF282" s="50">
        <f t="shared" si="553"/>
        <v>0</v>
      </c>
      <c r="DH282" s="52">
        <f t="shared" ref="DH282:DJ282" si="554">MAX($CN$2:$CY$2)-DD282</f>
        <v>31</v>
      </c>
      <c r="DI282" s="52">
        <f t="shared" si="554"/>
        <v>31</v>
      </c>
      <c r="DJ282" s="52">
        <f t="shared" si="554"/>
        <v>31</v>
      </c>
    </row>
    <row r="283" spans="1:114" ht="15.75" hidden="1" customHeight="1">
      <c r="A283" s="4">
        <v>284</v>
      </c>
      <c r="B283" s="2" t="str">
        <f t="shared" si="93"/>
        <v/>
      </c>
      <c r="C283" s="45" t="s">
        <v>301</v>
      </c>
      <c r="D283" s="2"/>
      <c r="E283" s="4"/>
      <c r="F283" s="46" t="s">
        <v>301</v>
      </c>
      <c r="G283" s="4">
        <v>2102106195</v>
      </c>
      <c r="H283" s="4">
        <v>6871106410</v>
      </c>
      <c r="I283" s="4"/>
      <c r="J283" s="47" t="s">
        <v>314</v>
      </c>
      <c r="K283" s="48"/>
      <c r="L283" s="48"/>
      <c r="M283" s="48"/>
      <c r="CQ283" s="67"/>
      <c r="CZ283" s="48"/>
      <c r="DA283" s="48"/>
      <c r="DB283" s="48"/>
      <c r="DC283" s="50"/>
      <c r="DD283" s="50">
        <f t="shared" ref="DD283:DF283" si="555">COUNTA(CW283,CQ283,CN283,CK283,CH283,CB283,CE283,BY283,BV283,BS283,BP283,BM283,BJ283,BG283,BD283,BA283,AX283,AU283,AR283,AO283,AL283,AI283,AF283,AC283,Z283,W283,T283,Q283,N283,K283,CT283)</f>
        <v>0</v>
      </c>
      <c r="DE283" s="50">
        <f t="shared" si="555"/>
        <v>0</v>
      </c>
      <c r="DF283" s="50">
        <f t="shared" si="555"/>
        <v>0</v>
      </c>
      <c r="DH283" s="52">
        <f t="shared" ref="DH283:DJ283" si="556">MAX($CN$2:$CY$2)-DD283</f>
        <v>31</v>
      </c>
      <c r="DI283" s="52">
        <f t="shared" si="556"/>
        <v>31</v>
      </c>
      <c r="DJ283" s="52">
        <f t="shared" si="556"/>
        <v>31</v>
      </c>
    </row>
    <row r="284" spans="1:114" ht="15.75" hidden="1" customHeight="1">
      <c r="A284" s="4">
        <v>285</v>
      </c>
      <c r="B284" s="2" t="str">
        <f t="shared" si="93"/>
        <v/>
      </c>
      <c r="C284" s="45" t="s">
        <v>301</v>
      </c>
      <c r="D284" s="2"/>
      <c r="E284" s="4"/>
      <c r="F284" s="46" t="s">
        <v>301</v>
      </c>
      <c r="G284" s="4">
        <v>2106690305</v>
      </c>
      <c r="H284" s="4">
        <v>6865107941</v>
      </c>
      <c r="I284" s="4"/>
      <c r="J284" s="47" t="s">
        <v>315</v>
      </c>
      <c r="K284" s="48"/>
      <c r="L284" s="48"/>
      <c r="M284" s="48"/>
      <c r="CQ284" s="67"/>
      <c r="CZ284" s="48"/>
      <c r="DA284" s="48"/>
      <c r="DB284" s="48"/>
      <c r="DC284" s="50"/>
      <c r="DD284" s="50">
        <f t="shared" ref="DD284:DF284" si="557">COUNTA(CW284,CQ284,CN284,CK284,CH284,CB284,CE284,BY284,BV284,BS284,BP284,BM284,BJ284,BG284,BD284,BA284,AX284,AU284,AR284,AO284,AL284,AI284,AF284,AC284,Z284,W284,T284,Q284,N284,K284,CT284)</f>
        <v>0</v>
      </c>
      <c r="DE284" s="50">
        <f t="shared" si="557"/>
        <v>0</v>
      </c>
      <c r="DF284" s="50">
        <f t="shared" si="557"/>
        <v>0</v>
      </c>
      <c r="DH284" s="52">
        <f t="shared" ref="DH284:DJ284" si="558">MAX($CN$2:$CY$2)-DD284</f>
        <v>31</v>
      </c>
      <c r="DI284" s="52">
        <f t="shared" si="558"/>
        <v>31</v>
      </c>
      <c r="DJ284" s="52">
        <f t="shared" si="558"/>
        <v>31</v>
      </c>
    </row>
    <row r="285" spans="1:114" ht="15.75" hidden="1" customHeight="1">
      <c r="A285" s="4">
        <v>286</v>
      </c>
      <c r="B285" s="2" t="str">
        <f t="shared" si="93"/>
        <v/>
      </c>
      <c r="C285" s="45" t="s">
        <v>301</v>
      </c>
      <c r="D285" s="2"/>
      <c r="E285" s="4"/>
      <c r="F285" s="46" t="s">
        <v>301</v>
      </c>
      <c r="G285" s="4">
        <v>2102105165</v>
      </c>
      <c r="H285" s="4">
        <v>6876894817</v>
      </c>
      <c r="I285" s="4"/>
      <c r="J285" s="47" t="s">
        <v>316</v>
      </c>
      <c r="K285" s="48"/>
      <c r="L285" s="48"/>
      <c r="M285" s="48"/>
      <c r="CQ285" s="67"/>
      <c r="CZ285" s="48"/>
      <c r="DA285" s="48"/>
      <c r="DB285" s="48"/>
      <c r="DC285" s="50"/>
      <c r="DD285" s="50">
        <f t="shared" ref="DD285:DF285" si="559">COUNTA(CW285,CQ285,CN285,CK285,CH285,CB285,CE285,BY285,BV285,BS285,BP285,BM285,BJ285,BG285,BD285,BA285,AX285,AU285,AR285,AO285,AL285,AI285,AF285,AC285,Z285,W285,T285,Q285,N285,K285,CT285)</f>
        <v>0</v>
      </c>
      <c r="DE285" s="50">
        <f t="shared" si="559"/>
        <v>0</v>
      </c>
      <c r="DF285" s="50">
        <f t="shared" si="559"/>
        <v>0</v>
      </c>
      <c r="DH285" s="52">
        <f t="shared" ref="DH285:DJ285" si="560">MAX($CN$2:$CY$2)-DD285</f>
        <v>31</v>
      </c>
      <c r="DI285" s="52">
        <f t="shared" si="560"/>
        <v>31</v>
      </c>
      <c r="DJ285" s="52">
        <f t="shared" si="560"/>
        <v>31</v>
      </c>
    </row>
    <row r="286" spans="1:114" ht="15.75" hidden="1" customHeight="1">
      <c r="A286" s="4">
        <v>287</v>
      </c>
      <c r="B286" s="2" t="str">
        <f t="shared" si="93"/>
        <v/>
      </c>
      <c r="C286" s="45" t="s">
        <v>301</v>
      </c>
      <c r="D286" s="2"/>
      <c r="E286" s="4"/>
      <c r="F286" s="46" t="s">
        <v>301</v>
      </c>
      <c r="G286" s="4">
        <v>2102106189</v>
      </c>
      <c r="H286" s="4">
        <v>6865524207</v>
      </c>
      <c r="I286" s="4"/>
      <c r="J286" s="47" t="s">
        <v>317</v>
      </c>
      <c r="K286" s="48"/>
      <c r="L286" s="48"/>
      <c r="M286" s="48"/>
      <c r="CQ286" s="67"/>
      <c r="CZ286" s="48"/>
      <c r="DA286" s="48"/>
      <c r="DB286" s="48"/>
      <c r="DC286" s="50"/>
      <c r="DD286" s="50">
        <f t="shared" ref="DD286:DF286" si="561">COUNTA(CW286,CQ286,CN286,CK286,CH286,CB286,CE286,BY286,BV286,BS286,BP286,BM286,BJ286,BG286,BD286,BA286,AX286,AU286,AR286,AO286,AL286,AI286,AF286,AC286,Z286,W286,T286,Q286,N286,K286,CT286)</f>
        <v>0</v>
      </c>
      <c r="DE286" s="50">
        <f t="shared" si="561"/>
        <v>0</v>
      </c>
      <c r="DF286" s="50">
        <f t="shared" si="561"/>
        <v>0</v>
      </c>
      <c r="DH286" s="52">
        <f t="shared" ref="DH286:DJ286" si="562">MAX($CN$2:$CY$2)-DD286</f>
        <v>31</v>
      </c>
      <c r="DI286" s="52">
        <f t="shared" si="562"/>
        <v>31</v>
      </c>
      <c r="DJ286" s="52">
        <f t="shared" si="562"/>
        <v>31</v>
      </c>
    </row>
    <row r="287" spans="1:114" ht="15.75" hidden="1" customHeight="1">
      <c r="A287" s="4">
        <v>288</v>
      </c>
      <c r="B287" s="2" t="str">
        <f t="shared" si="93"/>
        <v/>
      </c>
      <c r="C287" s="45" t="s">
        <v>301</v>
      </c>
      <c r="D287" s="2"/>
      <c r="E287" s="4"/>
      <c r="F287" s="46" t="s">
        <v>301</v>
      </c>
      <c r="G287" s="4">
        <v>2007746471</v>
      </c>
      <c r="H287" s="4">
        <v>6853927185</v>
      </c>
      <c r="I287" s="4"/>
      <c r="J287" s="47" t="s">
        <v>318</v>
      </c>
      <c r="K287" s="48"/>
      <c r="L287" s="48"/>
      <c r="M287" s="48"/>
      <c r="CQ287" s="67"/>
      <c r="CZ287" s="48"/>
      <c r="DA287" s="48"/>
      <c r="DB287" s="48"/>
      <c r="DC287" s="50"/>
      <c r="DD287" s="50">
        <f t="shared" ref="DD287:DF287" si="563">COUNTA(CW287,CQ287,CN287,CK287,CH287,CB287,CE287,BY287,BV287,BS287,BP287,BM287,BJ287,BG287,BD287,BA287,AX287,AU287,AR287,AO287,AL287,AI287,AF287,AC287,Z287,W287,T287,Q287,N287,K287,CT287)</f>
        <v>0</v>
      </c>
      <c r="DE287" s="50">
        <f t="shared" si="563"/>
        <v>0</v>
      </c>
      <c r="DF287" s="50">
        <f t="shared" si="563"/>
        <v>0</v>
      </c>
      <c r="DH287" s="52">
        <f t="shared" ref="DH287:DJ287" si="564">MAX($CN$2:$CY$2)-DD287</f>
        <v>31</v>
      </c>
      <c r="DI287" s="52">
        <f t="shared" si="564"/>
        <v>31</v>
      </c>
      <c r="DJ287" s="52">
        <f t="shared" si="564"/>
        <v>31</v>
      </c>
    </row>
    <row r="288" spans="1:114" ht="15.75" hidden="1" customHeight="1">
      <c r="A288" s="4">
        <v>289</v>
      </c>
      <c r="B288" s="2" t="str">
        <f t="shared" si="93"/>
        <v/>
      </c>
      <c r="C288" s="45" t="s">
        <v>301</v>
      </c>
      <c r="D288" s="2"/>
      <c r="E288" s="4"/>
      <c r="F288" s="46" t="s">
        <v>301</v>
      </c>
      <c r="G288" s="4">
        <v>2106690486</v>
      </c>
      <c r="H288" s="4">
        <v>6865110492</v>
      </c>
      <c r="I288" s="4"/>
      <c r="J288" s="47" t="s">
        <v>319</v>
      </c>
      <c r="K288" s="48"/>
      <c r="L288" s="48"/>
      <c r="M288" s="48"/>
      <c r="CQ288" s="67"/>
      <c r="CZ288" s="48"/>
      <c r="DA288" s="48"/>
      <c r="DB288" s="48"/>
      <c r="DC288" s="50"/>
      <c r="DD288" s="50">
        <f t="shared" ref="DD288:DF288" si="565">COUNTA(CW288,CQ288,CN288,CK288,CH288,CB288,CE288,BY288,BV288,BS288,BP288,BM288,BJ288,BG288,BD288,BA288,AX288,AU288,AR288,AO288,AL288,AI288,AF288,AC288,Z288,W288,T288,Q288,N288,K288,CT288)</f>
        <v>0</v>
      </c>
      <c r="DE288" s="50">
        <f t="shared" si="565"/>
        <v>0</v>
      </c>
      <c r="DF288" s="50">
        <f t="shared" si="565"/>
        <v>0</v>
      </c>
      <c r="DH288" s="52">
        <f t="shared" ref="DH288:DJ288" si="566">MAX($CN$2:$CY$2)-DD288</f>
        <v>31</v>
      </c>
      <c r="DI288" s="52">
        <f t="shared" si="566"/>
        <v>31</v>
      </c>
      <c r="DJ288" s="52">
        <f t="shared" si="566"/>
        <v>31</v>
      </c>
    </row>
    <row r="289" spans="1:114" ht="15.75" hidden="1" customHeight="1">
      <c r="A289" s="4">
        <v>290</v>
      </c>
      <c r="B289" s="2" t="str">
        <f t="shared" si="93"/>
        <v/>
      </c>
      <c r="C289" s="45" t="s">
        <v>301</v>
      </c>
      <c r="D289" s="2"/>
      <c r="E289" s="4"/>
      <c r="F289" s="46" t="s">
        <v>301</v>
      </c>
      <c r="G289" s="4">
        <v>2102106184</v>
      </c>
      <c r="H289" s="4">
        <v>6865524210</v>
      </c>
      <c r="I289" s="4"/>
      <c r="J289" s="47" t="s">
        <v>320</v>
      </c>
      <c r="K289" s="48"/>
      <c r="L289" s="48"/>
      <c r="M289" s="48"/>
      <c r="CQ289" s="67"/>
      <c r="CZ289" s="48"/>
      <c r="DA289" s="48"/>
      <c r="DB289" s="48"/>
      <c r="DC289" s="50"/>
      <c r="DD289" s="50">
        <f t="shared" ref="DD289:DF289" si="567">COUNTA(CW289,CQ289,CN289,CK289,CH289,CB289,CE289,BY289,BV289,BS289,BP289,BM289,BJ289,BG289,BD289,BA289,AX289,AU289,AR289,AO289,AL289,AI289,AF289,AC289,Z289,W289,T289,Q289,N289,K289,CT289)</f>
        <v>0</v>
      </c>
      <c r="DE289" s="50">
        <f t="shared" si="567"/>
        <v>0</v>
      </c>
      <c r="DF289" s="50">
        <f t="shared" si="567"/>
        <v>0</v>
      </c>
      <c r="DH289" s="52">
        <f t="shared" ref="DH289:DJ289" si="568">MAX($CN$2:$CY$2)-DD289</f>
        <v>31</v>
      </c>
      <c r="DI289" s="52">
        <f t="shared" si="568"/>
        <v>31</v>
      </c>
      <c r="DJ289" s="52">
        <f t="shared" si="568"/>
        <v>31</v>
      </c>
    </row>
    <row r="290" spans="1:114" ht="15.75" hidden="1" customHeight="1">
      <c r="A290" s="4">
        <v>291</v>
      </c>
      <c r="B290" s="2" t="str">
        <f t="shared" si="93"/>
        <v/>
      </c>
      <c r="C290" s="45" t="s">
        <v>301</v>
      </c>
      <c r="D290" s="2"/>
      <c r="E290" s="4"/>
      <c r="F290" s="46" t="s">
        <v>301</v>
      </c>
      <c r="G290" s="4">
        <v>2102106181</v>
      </c>
      <c r="H290" s="4">
        <v>6865524211</v>
      </c>
      <c r="I290" s="4"/>
      <c r="J290" s="47" t="s">
        <v>321</v>
      </c>
      <c r="K290" s="48"/>
      <c r="L290" s="48"/>
      <c r="M290" s="48"/>
      <c r="CQ290" s="67"/>
      <c r="CZ290" s="48"/>
      <c r="DA290" s="48"/>
      <c r="DB290" s="48"/>
      <c r="DC290" s="50"/>
      <c r="DD290" s="50">
        <f t="shared" ref="DD290:DF290" si="569">COUNTA(CW290,CQ290,CN290,CK290,CH290,CB290,CE290,BY290,BV290,BS290,BP290,BM290,BJ290,BG290,BD290,BA290,AX290,AU290,AR290,AO290,AL290,AI290,AF290,AC290,Z290,W290,T290,Q290,N290,K290,CT290)</f>
        <v>0</v>
      </c>
      <c r="DE290" s="50">
        <f t="shared" si="569"/>
        <v>0</v>
      </c>
      <c r="DF290" s="50">
        <f t="shared" si="569"/>
        <v>0</v>
      </c>
      <c r="DH290" s="52">
        <f t="shared" ref="DH290:DJ290" si="570">MAX($CN$2:$CY$2)-DD290</f>
        <v>31</v>
      </c>
      <c r="DI290" s="52">
        <f t="shared" si="570"/>
        <v>31</v>
      </c>
      <c r="DJ290" s="52">
        <f t="shared" si="570"/>
        <v>31</v>
      </c>
    </row>
    <row r="291" spans="1:114" ht="15.75" hidden="1" customHeight="1">
      <c r="A291" s="4">
        <v>292</v>
      </c>
      <c r="B291" s="2" t="str">
        <f t="shared" si="93"/>
        <v/>
      </c>
      <c r="C291" s="45" t="s">
        <v>301</v>
      </c>
      <c r="D291" s="2"/>
      <c r="E291" s="4"/>
      <c r="F291" s="46" t="s">
        <v>301</v>
      </c>
      <c r="G291" s="4">
        <v>2001272132</v>
      </c>
      <c r="H291" s="4">
        <v>6855232713</v>
      </c>
      <c r="I291" s="4"/>
      <c r="J291" s="47" t="s">
        <v>322</v>
      </c>
      <c r="K291" s="48"/>
      <c r="L291" s="48"/>
      <c r="M291" s="48"/>
      <c r="CQ291" s="67"/>
      <c r="CZ291" s="48"/>
      <c r="DA291" s="48"/>
      <c r="DB291" s="48"/>
      <c r="DC291" s="50"/>
      <c r="DD291" s="50">
        <f t="shared" ref="DD291:DF291" si="571">COUNTA(CW291,CQ291,CN291,CK291,CH291,CB291,CE291,BY291,BV291,BS291,BP291,BM291,BJ291,BG291,BD291,BA291,AX291,AU291,AR291,AO291,AL291,AI291,AF291,AC291,Z291,W291,T291,Q291,N291,K291,CT291)</f>
        <v>0</v>
      </c>
      <c r="DE291" s="50">
        <f t="shared" si="571"/>
        <v>0</v>
      </c>
      <c r="DF291" s="50">
        <f t="shared" si="571"/>
        <v>0</v>
      </c>
      <c r="DH291" s="52">
        <f t="shared" ref="DH291:DJ291" si="572">MAX($CN$2:$CY$2)-DD291</f>
        <v>31</v>
      </c>
      <c r="DI291" s="52">
        <f t="shared" si="572"/>
        <v>31</v>
      </c>
      <c r="DJ291" s="52">
        <f t="shared" si="572"/>
        <v>31</v>
      </c>
    </row>
    <row r="292" spans="1:114" ht="15.75" hidden="1" customHeight="1">
      <c r="A292" s="4">
        <v>293</v>
      </c>
      <c r="B292" s="2" t="str">
        <f t="shared" si="93"/>
        <v/>
      </c>
      <c r="C292" s="45" t="s">
        <v>301</v>
      </c>
      <c r="D292" s="2"/>
      <c r="E292" s="4"/>
      <c r="F292" s="46" t="s">
        <v>301</v>
      </c>
      <c r="G292" s="4">
        <v>2102106182</v>
      </c>
      <c r="H292" s="4">
        <v>6865524213</v>
      </c>
      <c r="I292" s="4"/>
      <c r="J292" s="47" t="s">
        <v>323</v>
      </c>
      <c r="K292" s="48"/>
      <c r="L292" s="48"/>
      <c r="M292" s="48"/>
      <c r="CQ292" s="67"/>
      <c r="CZ292" s="48"/>
      <c r="DA292" s="48"/>
      <c r="DB292" s="48"/>
      <c r="DC292" s="50"/>
      <c r="DD292" s="50">
        <f t="shared" ref="DD292:DF292" si="573">COUNTA(CW292,CQ292,CN292,CK292,CH292,CB292,CE292,BY292,BV292,BS292,BP292,BM292,BJ292,BG292,BD292,BA292,AX292,AU292,AR292,AO292,AL292,AI292,AF292,AC292,Z292,W292,T292,Q292,N292,K292,CT292)</f>
        <v>0</v>
      </c>
      <c r="DE292" s="50">
        <f t="shared" si="573"/>
        <v>0</v>
      </c>
      <c r="DF292" s="50">
        <f t="shared" si="573"/>
        <v>0</v>
      </c>
      <c r="DH292" s="52">
        <f t="shared" ref="DH292:DJ292" si="574">MAX($CN$2:$CY$2)-DD292</f>
        <v>31</v>
      </c>
      <c r="DI292" s="52">
        <f t="shared" si="574"/>
        <v>31</v>
      </c>
      <c r="DJ292" s="52">
        <f t="shared" si="574"/>
        <v>31</v>
      </c>
    </row>
    <row r="293" spans="1:114" ht="15.75" hidden="1" customHeight="1">
      <c r="A293" s="4">
        <v>294</v>
      </c>
      <c r="B293" s="2" t="str">
        <f t="shared" si="93"/>
        <v/>
      </c>
      <c r="C293" s="45" t="s">
        <v>301</v>
      </c>
      <c r="D293" s="2"/>
      <c r="E293" s="4"/>
      <c r="F293" s="46" t="s">
        <v>301</v>
      </c>
      <c r="G293" s="4">
        <v>2102105160</v>
      </c>
      <c r="H293" s="4">
        <v>6876894821</v>
      </c>
      <c r="I293" s="4"/>
      <c r="J293" s="47" t="s">
        <v>324</v>
      </c>
      <c r="K293" s="48"/>
      <c r="L293" s="48"/>
      <c r="M293" s="48"/>
      <c r="CQ293" s="67"/>
      <c r="CZ293" s="48"/>
      <c r="DA293" s="48"/>
      <c r="DB293" s="48"/>
      <c r="DC293" s="50"/>
      <c r="DD293" s="50">
        <f t="shared" ref="DD293:DF293" si="575">COUNTA(CW293,CQ293,CN293,CK293,CH293,CB293,CE293,BY293,BV293,BS293,BP293,BM293,BJ293,BG293,BD293,BA293,AX293,AU293,AR293,AO293,AL293,AI293,AF293,AC293,Z293,W293,T293,Q293,N293,K293,CT293)</f>
        <v>0</v>
      </c>
      <c r="DE293" s="50">
        <f t="shared" si="575"/>
        <v>0</v>
      </c>
      <c r="DF293" s="50">
        <f t="shared" si="575"/>
        <v>0</v>
      </c>
      <c r="DH293" s="52">
        <f t="shared" ref="DH293:DJ293" si="576">MAX($CN$2:$CY$2)-DD293</f>
        <v>31</v>
      </c>
      <c r="DI293" s="52">
        <f t="shared" si="576"/>
        <v>31</v>
      </c>
      <c r="DJ293" s="52">
        <f t="shared" si="576"/>
        <v>31</v>
      </c>
    </row>
    <row r="294" spans="1:114" ht="15.75" hidden="1" customHeight="1">
      <c r="A294" s="4">
        <v>295</v>
      </c>
      <c r="B294" s="2" t="str">
        <f t="shared" si="93"/>
        <v/>
      </c>
      <c r="C294" s="45" t="s">
        <v>301</v>
      </c>
      <c r="D294" s="2"/>
      <c r="E294" s="4"/>
      <c r="F294" s="46" t="s">
        <v>301</v>
      </c>
      <c r="G294" s="4">
        <v>2102519363</v>
      </c>
      <c r="H294" s="4">
        <v>6864706812</v>
      </c>
      <c r="I294" s="4"/>
      <c r="J294" s="47" t="s">
        <v>325</v>
      </c>
      <c r="K294" s="48"/>
      <c r="L294" s="48"/>
      <c r="M294" s="48"/>
      <c r="CQ294" s="67"/>
      <c r="CZ294" s="48"/>
      <c r="DA294" s="48"/>
      <c r="DB294" s="48"/>
      <c r="DC294" s="50"/>
      <c r="DD294" s="50">
        <f t="shared" ref="DD294:DF294" si="577">COUNTA(CW294,CQ294,CN294,CK294,CH294,CB294,CE294,BY294,BV294,BS294,BP294,BM294,BJ294,BG294,BD294,BA294,AX294,AU294,AR294,AO294,AL294,AI294,AF294,AC294,Z294,W294,T294,Q294,N294,K294,CT294)</f>
        <v>0</v>
      </c>
      <c r="DE294" s="50">
        <f t="shared" si="577"/>
        <v>0</v>
      </c>
      <c r="DF294" s="50">
        <f t="shared" si="577"/>
        <v>0</v>
      </c>
      <c r="DH294" s="52">
        <f t="shared" ref="DH294:DJ294" si="578">MAX($CN$2:$CY$2)-DD294</f>
        <v>31</v>
      </c>
      <c r="DI294" s="52">
        <f t="shared" si="578"/>
        <v>31</v>
      </c>
      <c r="DJ294" s="52">
        <f t="shared" si="578"/>
        <v>31</v>
      </c>
    </row>
    <row r="295" spans="1:114" ht="15.75" hidden="1" customHeight="1">
      <c r="A295" s="4">
        <v>296</v>
      </c>
      <c r="B295" s="2" t="str">
        <f t="shared" si="93"/>
        <v/>
      </c>
      <c r="C295" s="45" t="s">
        <v>301</v>
      </c>
      <c r="D295" s="2"/>
      <c r="E295" s="4"/>
      <c r="F295" s="46" t="s">
        <v>301</v>
      </c>
      <c r="G295" s="4">
        <v>2104291865</v>
      </c>
      <c r="H295" s="4">
        <v>6865202328</v>
      </c>
      <c r="I295" s="4"/>
      <c r="J295" s="47" t="s">
        <v>326</v>
      </c>
      <c r="K295" s="48"/>
      <c r="L295" s="48"/>
      <c r="M295" s="48"/>
      <c r="CQ295" s="67"/>
      <c r="CZ295" s="48"/>
      <c r="DA295" s="48"/>
      <c r="DB295" s="48"/>
      <c r="DC295" s="50"/>
      <c r="DD295" s="50">
        <f t="shared" ref="DD295:DF295" si="579">COUNTA(CW295,CQ295,CN295,CK295,CH295,CB295,CE295,BY295,BV295,BS295,BP295,BM295,BJ295,BG295,BD295,BA295,AX295,AU295,AR295,AO295,AL295,AI295,AF295,AC295,Z295,W295,T295,Q295,N295,K295,CT295)</f>
        <v>0</v>
      </c>
      <c r="DE295" s="50">
        <f t="shared" si="579"/>
        <v>0</v>
      </c>
      <c r="DF295" s="50">
        <f t="shared" si="579"/>
        <v>0</v>
      </c>
      <c r="DH295" s="52">
        <f t="shared" ref="DH295:DJ295" si="580">MAX($CN$2:$CY$2)-DD295</f>
        <v>31</v>
      </c>
      <c r="DI295" s="52">
        <f t="shared" si="580"/>
        <v>31</v>
      </c>
      <c r="DJ295" s="52">
        <f t="shared" si="580"/>
        <v>31</v>
      </c>
    </row>
    <row r="296" spans="1:114" ht="15.75" hidden="1" customHeight="1">
      <c r="A296" s="4">
        <v>297</v>
      </c>
      <c r="B296" s="2" t="str">
        <f t="shared" si="93"/>
        <v/>
      </c>
      <c r="C296" s="45" t="s">
        <v>301</v>
      </c>
      <c r="D296" s="2"/>
      <c r="E296" s="4"/>
      <c r="F296" s="46" t="s">
        <v>301</v>
      </c>
      <c r="G296" s="4">
        <v>2106690778</v>
      </c>
      <c r="H296" s="4">
        <v>6865101580</v>
      </c>
      <c r="I296" s="4"/>
      <c r="J296" s="47" t="s">
        <v>327</v>
      </c>
      <c r="K296" s="48"/>
      <c r="L296" s="48"/>
      <c r="M296" s="48"/>
      <c r="CQ296" s="67"/>
      <c r="CZ296" s="48"/>
      <c r="DA296" s="48"/>
      <c r="DB296" s="48"/>
      <c r="DC296" s="50"/>
      <c r="DD296" s="50">
        <f t="shared" ref="DD296:DF296" si="581">COUNTA(CW296,CQ296,CN296,CK296,CH296,CB296,CE296,BY296,BV296,BS296,BP296,BM296,BJ296,BG296,BD296,BA296,AX296,AU296,AR296,AO296,AL296,AI296,AF296,AC296,Z296,W296,T296,Q296,N296,K296,CT296)</f>
        <v>0</v>
      </c>
      <c r="DE296" s="50">
        <f t="shared" si="581"/>
        <v>0</v>
      </c>
      <c r="DF296" s="50">
        <f t="shared" si="581"/>
        <v>0</v>
      </c>
      <c r="DH296" s="52">
        <f t="shared" ref="DH296:DJ296" si="582">MAX($CN$2:$CY$2)-DD296</f>
        <v>31</v>
      </c>
      <c r="DI296" s="52">
        <f t="shared" si="582"/>
        <v>31</v>
      </c>
      <c r="DJ296" s="52">
        <f t="shared" si="582"/>
        <v>31</v>
      </c>
    </row>
    <row r="297" spans="1:114" ht="15.75" hidden="1" customHeight="1">
      <c r="A297" s="4">
        <v>298</v>
      </c>
      <c r="B297" s="2" t="str">
        <f t="shared" si="93"/>
        <v/>
      </c>
      <c r="C297" s="45" t="s">
        <v>301</v>
      </c>
      <c r="D297" s="2"/>
      <c r="E297" s="4"/>
      <c r="F297" s="46" t="s">
        <v>301</v>
      </c>
      <c r="G297" s="4">
        <v>2102106190</v>
      </c>
      <c r="H297" s="4">
        <v>6871106414</v>
      </c>
      <c r="I297" s="4"/>
      <c r="J297" s="47" t="s">
        <v>328</v>
      </c>
      <c r="K297" s="48"/>
      <c r="L297" s="48"/>
      <c r="M297" s="48"/>
      <c r="CQ297" s="67"/>
      <c r="CZ297" s="48"/>
      <c r="DA297" s="48"/>
      <c r="DB297" s="48"/>
      <c r="DC297" s="50"/>
      <c r="DD297" s="50">
        <f t="shared" ref="DD297:DF297" si="583">COUNTA(CW297,CQ297,CN297,CK297,CH297,CB297,CE297,BY297,BV297,BS297,BP297,BM297,BJ297,BG297,BD297,BA297,AX297,AU297,AR297,AO297,AL297,AI297,AF297,AC297,Z297,W297,T297,Q297,N297,K297,CT297)</f>
        <v>0</v>
      </c>
      <c r="DE297" s="50">
        <f t="shared" si="583"/>
        <v>0</v>
      </c>
      <c r="DF297" s="50">
        <f t="shared" si="583"/>
        <v>0</v>
      </c>
      <c r="DH297" s="52">
        <f t="shared" ref="DH297:DJ297" si="584">MAX($CN$2:$CY$2)-DD297</f>
        <v>31</v>
      </c>
      <c r="DI297" s="52">
        <f t="shared" si="584"/>
        <v>31</v>
      </c>
      <c r="DJ297" s="52">
        <f t="shared" si="584"/>
        <v>31</v>
      </c>
    </row>
    <row r="298" spans="1:114" ht="15.75" hidden="1" customHeight="1">
      <c r="A298" s="4">
        <v>299</v>
      </c>
      <c r="B298" s="2" t="str">
        <f t="shared" si="93"/>
        <v/>
      </c>
      <c r="C298" s="45" t="s">
        <v>301</v>
      </c>
      <c r="D298" s="2"/>
      <c r="E298" s="4"/>
      <c r="F298" s="46" t="s">
        <v>301</v>
      </c>
      <c r="G298" s="4">
        <v>2001290785</v>
      </c>
      <c r="H298" s="4">
        <v>6863920558</v>
      </c>
      <c r="I298" s="4"/>
      <c r="J298" s="47" t="s">
        <v>329</v>
      </c>
      <c r="K298" s="48"/>
      <c r="L298" s="48"/>
      <c r="M298" s="48"/>
      <c r="CQ298" s="67"/>
      <c r="CZ298" s="48"/>
      <c r="DA298" s="48"/>
      <c r="DB298" s="48"/>
      <c r="DC298" s="50"/>
      <c r="DD298" s="50">
        <f t="shared" ref="DD298:DF298" si="585">COUNTA(CW298,CQ298,CN298,CK298,CH298,CB298,CE298,BY298,BV298,BS298,BP298,BM298,BJ298,BG298,BD298,BA298,AX298,AU298,AR298,AO298,AL298,AI298,AF298,AC298,Z298,W298,T298,Q298,N298,K298,CT298)</f>
        <v>0</v>
      </c>
      <c r="DE298" s="50">
        <f t="shared" si="585"/>
        <v>0</v>
      </c>
      <c r="DF298" s="50">
        <f t="shared" si="585"/>
        <v>0</v>
      </c>
      <c r="DH298" s="52">
        <f t="shared" ref="DH298:DJ298" si="586">MAX($CN$2:$CY$2)-DD298</f>
        <v>31</v>
      </c>
      <c r="DI298" s="52">
        <f t="shared" si="586"/>
        <v>31</v>
      </c>
      <c r="DJ298" s="52">
        <f t="shared" si="586"/>
        <v>31</v>
      </c>
    </row>
    <row r="299" spans="1:114" ht="15.75" hidden="1" customHeight="1">
      <c r="A299" s="4">
        <v>300</v>
      </c>
      <c r="B299" s="2" t="str">
        <f t="shared" si="93"/>
        <v/>
      </c>
      <c r="C299" s="45" t="s">
        <v>301</v>
      </c>
      <c r="D299" s="2"/>
      <c r="E299" s="4"/>
      <c r="F299" s="46" t="s">
        <v>301</v>
      </c>
      <c r="G299" s="4">
        <v>2001287232</v>
      </c>
      <c r="H299" s="4">
        <v>6859225581</v>
      </c>
      <c r="I299" s="4"/>
      <c r="J299" s="47" t="s">
        <v>330</v>
      </c>
      <c r="K299" s="48"/>
      <c r="L299" s="48"/>
      <c r="M299" s="48"/>
      <c r="CQ299" s="67"/>
      <c r="CZ299" s="48"/>
      <c r="DA299" s="48"/>
      <c r="DB299" s="48"/>
      <c r="DC299" s="50"/>
      <c r="DD299" s="50">
        <f t="shared" ref="DD299:DF299" si="587">COUNTA(CW299,CQ299,CN299,CK299,CH299,CB299,CE299,BY299,BV299,BS299,BP299,BM299,BJ299,BG299,BD299,BA299,AX299,AU299,AR299,AO299,AL299,AI299,AF299,AC299,Z299,W299,T299,Q299,N299,K299,CT299)</f>
        <v>0</v>
      </c>
      <c r="DE299" s="50">
        <f t="shared" si="587"/>
        <v>0</v>
      </c>
      <c r="DF299" s="50">
        <f t="shared" si="587"/>
        <v>0</v>
      </c>
      <c r="DH299" s="52">
        <f t="shared" ref="DH299:DJ299" si="588">MAX($CN$2:$CY$2)-DD299</f>
        <v>31</v>
      </c>
      <c r="DI299" s="52">
        <f t="shared" si="588"/>
        <v>31</v>
      </c>
      <c r="DJ299" s="52">
        <f t="shared" si="588"/>
        <v>31</v>
      </c>
    </row>
    <row r="300" spans="1:114" ht="15.75" hidden="1" customHeight="1">
      <c r="A300" s="4">
        <v>309</v>
      </c>
      <c r="B300" s="2" t="str">
        <f t="shared" si="93"/>
        <v/>
      </c>
      <c r="C300" s="45" t="s">
        <v>301</v>
      </c>
      <c r="D300" s="2"/>
      <c r="E300" s="4"/>
      <c r="F300" s="46" t="s">
        <v>301</v>
      </c>
      <c r="G300" s="4">
        <v>2104290668</v>
      </c>
      <c r="H300" s="4">
        <v>6865202323</v>
      </c>
      <c r="I300" s="4"/>
      <c r="J300" s="47" t="s">
        <v>331</v>
      </c>
      <c r="K300" s="48"/>
      <c r="L300" s="48"/>
      <c r="M300" s="48"/>
      <c r="CZ300" s="48"/>
      <c r="DA300" s="48"/>
      <c r="DB300" s="48"/>
      <c r="DC300" s="50"/>
      <c r="DD300" s="50">
        <f t="shared" ref="DD300:DF300" si="589">COUNTA(CW300,CQ300,CN300,CK300,CH300,CB300,CE300,BY300,BV300,BS300,BP300,BM300,BJ300,BG300,BD300,BA300,AX300,AU300,AR300,AO300,AL300,AI300,AF300,AC300,Z300,W300,T300,Q300,N300,K300,CT300)</f>
        <v>0</v>
      </c>
      <c r="DE300" s="50">
        <f t="shared" si="589"/>
        <v>0</v>
      </c>
      <c r="DF300" s="50">
        <f t="shared" si="589"/>
        <v>0</v>
      </c>
      <c r="DH300" s="52">
        <f t="shared" ref="DH300:DJ300" si="590">MAX($CN$2:$CY$2)-DD300</f>
        <v>31</v>
      </c>
      <c r="DI300" s="52">
        <f t="shared" si="590"/>
        <v>31</v>
      </c>
      <c r="DJ300" s="52">
        <f t="shared" si="590"/>
        <v>31</v>
      </c>
    </row>
    <row r="301" spans="1:114" ht="15.75" hidden="1" customHeight="1">
      <c r="A301" s="4">
        <v>252</v>
      </c>
      <c r="B301" s="2" t="str">
        <f t="shared" si="93"/>
        <v/>
      </c>
      <c r="C301" s="45" t="s">
        <v>332</v>
      </c>
      <c r="D301" s="2"/>
      <c r="E301" s="4"/>
      <c r="F301" s="46" t="s">
        <v>332</v>
      </c>
      <c r="G301" s="4">
        <v>2104854693</v>
      </c>
      <c r="H301" s="4">
        <v>6863846459</v>
      </c>
      <c r="I301" s="4"/>
      <c r="J301" s="47" t="s">
        <v>333</v>
      </c>
      <c r="K301" s="48"/>
      <c r="L301" s="48"/>
      <c r="M301" s="48"/>
      <c r="BB301" s="49"/>
      <c r="BC301" s="49"/>
      <c r="BD301" s="49"/>
      <c r="BE301" s="49"/>
      <c r="CP301" s="44"/>
      <c r="CQ301" s="10"/>
      <c r="CZ301" s="48"/>
      <c r="DA301" s="48"/>
      <c r="DB301" s="48"/>
      <c r="DC301" s="50"/>
      <c r="DD301" s="50">
        <f t="shared" ref="DD301:DF301" si="591">COUNTA(CW301,CQ301,CN301,CK301,CH301,CB301,CE301,BY301,BV301,BS301,BP301,BM301,BJ301,BG301,BD301,BA301,AX301,AU301,AR301,AO301,AL301,AI301,AF301,AC301,Z301,W301,T301,Q301,N301,K301,CT301)</f>
        <v>0</v>
      </c>
      <c r="DE301" s="50">
        <f t="shared" si="591"/>
        <v>0</v>
      </c>
      <c r="DF301" s="50">
        <f t="shared" si="591"/>
        <v>0</v>
      </c>
      <c r="DH301" s="52">
        <f t="shared" ref="DH301:DJ301" si="592">MAX($CN$2:$CY$2)-DD301</f>
        <v>31</v>
      </c>
      <c r="DI301" s="52">
        <f t="shared" si="592"/>
        <v>31</v>
      </c>
      <c r="DJ301" s="52">
        <f t="shared" si="592"/>
        <v>31</v>
      </c>
    </row>
    <row r="302" spans="1:114" ht="15.75" hidden="1" customHeight="1">
      <c r="A302" s="4">
        <v>301</v>
      </c>
      <c r="B302" s="2" t="str">
        <f t="shared" si="93"/>
        <v/>
      </c>
      <c r="C302" s="45" t="s">
        <v>332</v>
      </c>
      <c r="D302" s="2"/>
      <c r="E302" s="4"/>
      <c r="F302" s="46" t="s">
        <v>332</v>
      </c>
      <c r="G302" s="4">
        <v>2106097693</v>
      </c>
      <c r="H302" s="4">
        <v>6882955525</v>
      </c>
      <c r="I302" s="4"/>
      <c r="J302" s="47" t="s">
        <v>334</v>
      </c>
      <c r="K302" s="48"/>
      <c r="L302" s="48"/>
      <c r="M302" s="48"/>
      <c r="BB302" s="49"/>
      <c r="BC302" s="49"/>
      <c r="BE302" s="49"/>
      <c r="CZ302" s="48"/>
      <c r="DA302" s="48"/>
      <c r="DB302" s="48"/>
      <c r="DC302" s="50"/>
      <c r="DD302" s="50">
        <f t="shared" ref="DD302:DF302" si="593">COUNTA(CW302,CQ302,CN302,CK302,CH302,CB302,CE302,BY302,BV302,BS302,BP302,BM302,BJ302,BG302,BD302,BA302,AX302,AU302,AR302,AO302,AL302,AI302,AF302,AC302,Z302,W302,T302,Q302,N302,K302,CT302)</f>
        <v>0</v>
      </c>
      <c r="DE302" s="50">
        <f t="shared" si="593"/>
        <v>0</v>
      </c>
      <c r="DF302" s="50">
        <f t="shared" si="593"/>
        <v>0</v>
      </c>
      <c r="DH302" s="52">
        <f t="shared" ref="DH302:DJ302" si="594">MAX($CN$2:$CY$2)-DD302</f>
        <v>31</v>
      </c>
      <c r="DI302" s="52">
        <f t="shared" si="594"/>
        <v>31</v>
      </c>
      <c r="DJ302" s="52">
        <f t="shared" si="594"/>
        <v>31</v>
      </c>
    </row>
    <row r="303" spans="1:114" ht="15.75" hidden="1" customHeight="1">
      <c r="A303" s="4">
        <v>302</v>
      </c>
      <c r="B303" s="2" t="str">
        <f t="shared" si="93"/>
        <v/>
      </c>
      <c r="C303" s="45" t="s">
        <v>332</v>
      </c>
      <c r="D303" s="2"/>
      <c r="E303" s="4"/>
      <c r="F303" s="46" t="s">
        <v>332</v>
      </c>
      <c r="G303" s="4">
        <v>2102588981</v>
      </c>
      <c r="H303" s="4">
        <v>6888254765</v>
      </c>
      <c r="I303" s="4"/>
      <c r="J303" s="68" t="s">
        <v>335</v>
      </c>
      <c r="K303" s="48"/>
      <c r="L303" s="48"/>
      <c r="M303" s="48"/>
      <c r="CZ303" s="48"/>
      <c r="DA303" s="48"/>
      <c r="DB303" s="48"/>
      <c r="DC303" s="50"/>
      <c r="DD303" s="50">
        <f t="shared" ref="DD303:DF303" si="595">COUNTA(CW303,CQ303,CN303,CK303,CH303,CB303,CE303,BY303,BV303,BS303,BP303,BM303,BJ303,BG303,BD303,BA303,AX303,AU303,AR303,AO303,AL303,AI303,AF303,AC303,Z303,W303,T303,Q303,N303,K303,CT303)</f>
        <v>0</v>
      </c>
      <c r="DE303" s="50">
        <f t="shared" si="595"/>
        <v>0</v>
      </c>
      <c r="DF303" s="50">
        <f t="shared" si="595"/>
        <v>0</v>
      </c>
      <c r="DH303" s="52">
        <f t="shared" ref="DH303:DJ303" si="596">MAX($CN$2:$CY$2)-DD303</f>
        <v>31</v>
      </c>
      <c r="DI303" s="52">
        <f t="shared" si="596"/>
        <v>31</v>
      </c>
      <c r="DJ303" s="52">
        <f t="shared" si="596"/>
        <v>31</v>
      </c>
    </row>
    <row r="304" spans="1:114" ht="15.75" hidden="1" customHeight="1">
      <c r="A304" s="4">
        <v>303</v>
      </c>
      <c r="B304" s="2" t="str">
        <f t="shared" ref="B304:B527" si="597">IF(C304&lt;&gt;F304,"?","")</f>
        <v/>
      </c>
      <c r="C304" s="45" t="s">
        <v>332</v>
      </c>
      <c r="D304" s="2"/>
      <c r="E304" s="4"/>
      <c r="F304" s="46" t="s">
        <v>332</v>
      </c>
      <c r="G304" s="4">
        <v>2102105156</v>
      </c>
      <c r="H304" s="4">
        <v>6876894803</v>
      </c>
      <c r="I304" s="4"/>
      <c r="J304" s="47" t="s">
        <v>336</v>
      </c>
      <c r="K304" s="48"/>
      <c r="L304" s="48"/>
      <c r="M304" s="48"/>
      <c r="BB304" s="49"/>
      <c r="BC304" s="49"/>
      <c r="BD304" s="49"/>
      <c r="BE304" s="49"/>
      <c r="CZ304" s="48"/>
      <c r="DA304" s="48"/>
      <c r="DB304" s="48"/>
      <c r="DC304" s="50"/>
      <c r="DD304" s="50">
        <f t="shared" ref="DD304:DF304" si="598">COUNTA(CW304,CQ304,CN304,CK304,CH304,CB304,CE304,BY304,BV304,BS304,BP304,BM304,BJ304,BG304,BD304,BA304,AX304,AU304,AR304,AO304,AL304,AI304,AF304,AC304,Z304,W304,T304,Q304,N304,K304,CT304)</f>
        <v>0</v>
      </c>
      <c r="DE304" s="50">
        <f t="shared" si="598"/>
        <v>0</v>
      </c>
      <c r="DF304" s="50">
        <f t="shared" si="598"/>
        <v>0</v>
      </c>
      <c r="DH304" s="52">
        <f t="shared" ref="DH304:DJ304" si="599">MAX($CN$2:$CY$2)-DD304</f>
        <v>31</v>
      </c>
      <c r="DI304" s="52">
        <f t="shared" si="599"/>
        <v>31</v>
      </c>
      <c r="DJ304" s="52">
        <f t="shared" si="599"/>
        <v>31</v>
      </c>
    </row>
    <row r="305" spans="1:114" ht="15.75" hidden="1" customHeight="1">
      <c r="A305" s="4">
        <v>304</v>
      </c>
      <c r="B305" s="2" t="str">
        <f t="shared" si="597"/>
        <v/>
      </c>
      <c r="C305" s="45" t="s">
        <v>332</v>
      </c>
      <c r="D305" s="2"/>
      <c r="E305" s="4"/>
      <c r="F305" s="46" t="s">
        <v>332</v>
      </c>
      <c r="G305" s="4">
        <v>2102748560</v>
      </c>
      <c r="H305" s="4">
        <v>6864703866</v>
      </c>
      <c r="I305" s="4"/>
      <c r="J305" s="47" t="s">
        <v>337</v>
      </c>
      <c r="K305" s="48"/>
      <c r="L305" s="48"/>
      <c r="M305" s="48"/>
      <c r="BB305" s="49"/>
      <c r="BC305" s="49"/>
      <c r="BD305" s="49"/>
      <c r="BE305" s="49"/>
      <c r="CZ305" s="48"/>
      <c r="DA305" s="48"/>
      <c r="DB305" s="48"/>
      <c r="DC305" s="50"/>
      <c r="DD305" s="50">
        <f t="shared" ref="DD305:DF305" si="600">COUNTA(CW305,CQ305,CN305,CK305,CH305,CB305,CE305,BY305,BV305,BS305,BP305,BM305,BJ305,BG305,BD305,BA305,AX305,AU305,AR305,AO305,AL305,AI305,AF305,AC305,Z305,W305,T305,Q305,N305,K305,CT305)</f>
        <v>0</v>
      </c>
      <c r="DE305" s="50">
        <f t="shared" si="600"/>
        <v>0</v>
      </c>
      <c r="DF305" s="50">
        <f t="shared" si="600"/>
        <v>0</v>
      </c>
      <c r="DH305" s="52">
        <f t="shared" ref="DH305:DJ305" si="601">MAX($CN$2:$CY$2)-DD305</f>
        <v>31</v>
      </c>
      <c r="DI305" s="52">
        <f t="shared" si="601"/>
        <v>31</v>
      </c>
      <c r="DJ305" s="52">
        <f t="shared" si="601"/>
        <v>31</v>
      </c>
    </row>
    <row r="306" spans="1:114" ht="15.75" hidden="1" customHeight="1">
      <c r="A306" s="4">
        <v>305</v>
      </c>
      <c r="B306" s="2" t="str">
        <f t="shared" si="597"/>
        <v/>
      </c>
      <c r="C306" s="45" t="s">
        <v>332</v>
      </c>
      <c r="D306" s="2"/>
      <c r="E306" s="4"/>
      <c r="F306" s="46" t="s">
        <v>332</v>
      </c>
      <c r="G306" s="4">
        <v>2102106200</v>
      </c>
      <c r="H306" s="4">
        <v>6841000991</v>
      </c>
      <c r="I306" s="4"/>
      <c r="J306" s="47" t="s">
        <v>338</v>
      </c>
      <c r="K306" s="48"/>
      <c r="L306" s="48"/>
      <c r="M306" s="48"/>
      <c r="BB306" s="49"/>
      <c r="BC306" s="49"/>
      <c r="BD306" s="49"/>
      <c r="BE306" s="49"/>
      <c r="CZ306" s="48"/>
      <c r="DA306" s="48"/>
      <c r="DB306" s="48"/>
      <c r="DC306" s="50"/>
      <c r="DD306" s="50">
        <f t="shared" ref="DD306:DF306" si="602">COUNTA(CW306,CQ306,CN306,CK306,CH306,CB306,CE306,BY306,BV306,BS306,BP306,BM306,BJ306,BG306,BD306,BA306,AX306,AU306,AR306,AO306,AL306,AI306,AF306,AC306,Z306,W306,T306,Q306,N306,K306,CT306)</f>
        <v>0</v>
      </c>
      <c r="DE306" s="50">
        <f t="shared" si="602"/>
        <v>0</v>
      </c>
      <c r="DF306" s="50">
        <f t="shared" si="602"/>
        <v>0</v>
      </c>
      <c r="DH306" s="52">
        <f t="shared" ref="DH306:DJ306" si="603">MAX($CN$2:$CY$2)-DD306</f>
        <v>31</v>
      </c>
      <c r="DI306" s="52">
        <f t="shared" si="603"/>
        <v>31</v>
      </c>
      <c r="DJ306" s="52">
        <f t="shared" si="603"/>
        <v>31</v>
      </c>
    </row>
    <row r="307" spans="1:114" ht="15.75" hidden="1" customHeight="1">
      <c r="A307" s="4">
        <v>306</v>
      </c>
      <c r="B307" s="2" t="str">
        <f t="shared" si="597"/>
        <v/>
      </c>
      <c r="C307" s="45" t="s">
        <v>332</v>
      </c>
      <c r="D307" s="2"/>
      <c r="E307" s="4"/>
      <c r="F307" s="46" t="s">
        <v>332</v>
      </c>
      <c r="G307" s="4">
        <v>2106101154</v>
      </c>
      <c r="H307" s="4">
        <v>6882955532</v>
      </c>
      <c r="I307" s="4"/>
      <c r="J307" s="47" t="s">
        <v>339</v>
      </c>
      <c r="K307" s="48"/>
      <c r="L307" s="48"/>
      <c r="M307" s="48"/>
      <c r="BB307" s="49"/>
      <c r="BC307" s="49"/>
      <c r="BE307" s="49"/>
      <c r="CZ307" s="48"/>
      <c r="DA307" s="48"/>
      <c r="DB307" s="48"/>
      <c r="DC307" s="50"/>
      <c r="DD307" s="50">
        <f t="shared" ref="DD307:DF307" si="604">COUNTA(CW307,CQ307,CN307,CK307,CH307,CB307,CE307,BY307,BV307,BS307,BP307,BM307,BJ307,BG307,BD307,BA307,AX307,AU307,AR307,AO307,AL307,AI307,AF307,AC307,Z307,W307,T307,Q307,N307,K307,CT307)</f>
        <v>0</v>
      </c>
      <c r="DE307" s="50">
        <f t="shared" si="604"/>
        <v>0</v>
      </c>
      <c r="DF307" s="50">
        <f t="shared" si="604"/>
        <v>0</v>
      </c>
      <c r="DH307" s="52">
        <f t="shared" ref="DH307:DJ307" si="605">MAX($CN$2:$CY$2)-DD307</f>
        <v>31</v>
      </c>
      <c r="DI307" s="52">
        <f t="shared" si="605"/>
        <v>31</v>
      </c>
      <c r="DJ307" s="52">
        <f t="shared" si="605"/>
        <v>31</v>
      </c>
    </row>
    <row r="308" spans="1:114" ht="15.75" hidden="1" customHeight="1">
      <c r="A308" s="4">
        <v>307</v>
      </c>
      <c r="B308" s="2" t="str">
        <f t="shared" si="597"/>
        <v/>
      </c>
      <c r="C308" s="45" t="s">
        <v>332</v>
      </c>
      <c r="D308" s="2"/>
      <c r="E308" s="4"/>
      <c r="F308" s="46" t="s">
        <v>332</v>
      </c>
      <c r="G308" s="4">
        <v>2102106204</v>
      </c>
      <c r="H308" s="4">
        <v>6840897785</v>
      </c>
      <c r="I308" s="4"/>
      <c r="J308" s="47" t="s">
        <v>340</v>
      </c>
      <c r="K308" s="48"/>
      <c r="L308" s="48"/>
      <c r="M308" s="48"/>
      <c r="BD308" s="49"/>
      <c r="BE308" s="49"/>
      <c r="CZ308" s="48"/>
      <c r="DA308" s="48"/>
      <c r="DB308" s="48"/>
      <c r="DC308" s="50"/>
      <c r="DD308" s="50">
        <f t="shared" ref="DD308:DF308" si="606">COUNTA(CW308,CQ308,CN308,CK308,CH308,CB308,CE308,BY308,BV308,BS308,BP308,BM308,BJ308,BG308,BD308,BA308,AX308,AU308,AR308,AO308,AL308,AI308,AF308,AC308,Z308,W308,T308,Q308,N308,K308,CT308)</f>
        <v>0</v>
      </c>
      <c r="DE308" s="50">
        <f t="shared" si="606"/>
        <v>0</v>
      </c>
      <c r="DF308" s="50">
        <f t="shared" si="606"/>
        <v>0</v>
      </c>
      <c r="DH308" s="52">
        <f t="shared" ref="DH308:DJ308" si="607">MAX($CN$2:$CY$2)-DD308</f>
        <v>31</v>
      </c>
      <c r="DI308" s="52">
        <f t="shared" si="607"/>
        <v>31</v>
      </c>
      <c r="DJ308" s="52">
        <f t="shared" si="607"/>
        <v>31</v>
      </c>
    </row>
    <row r="309" spans="1:114" ht="15.75" hidden="1" customHeight="1">
      <c r="A309" s="4">
        <v>308</v>
      </c>
      <c r="B309" s="2" t="str">
        <f t="shared" si="597"/>
        <v/>
      </c>
      <c r="C309" s="45" t="s">
        <v>332</v>
      </c>
      <c r="D309" s="2"/>
      <c r="E309" s="4"/>
      <c r="F309" s="46" t="s">
        <v>332</v>
      </c>
      <c r="G309" s="4">
        <v>2106289359</v>
      </c>
      <c r="H309" s="4">
        <v>6882955550</v>
      </c>
      <c r="I309" s="4"/>
      <c r="J309" s="47" t="s">
        <v>341</v>
      </c>
      <c r="K309" s="48"/>
      <c r="L309" s="48"/>
      <c r="M309" s="48"/>
      <c r="BB309" s="49"/>
      <c r="BC309" s="49"/>
      <c r="BD309" s="49"/>
      <c r="BE309" s="49"/>
      <c r="CZ309" s="48"/>
      <c r="DA309" s="48"/>
      <c r="DB309" s="48"/>
      <c r="DC309" s="50"/>
      <c r="DD309" s="50">
        <f t="shared" ref="DD309:DF309" si="608">COUNTA(CW309,CQ309,CN309,CK309,CH309,CB309,CE309,BY309,BV309,BS309,BP309,BM309,BJ309,BG309,BD309,BA309,AX309,AU309,AR309,AO309,AL309,AI309,AF309,AC309,Z309,W309,T309,Q309,N309,K309,CT309)</f>
        <v>0</v>
      </c>
      <c r="DE309" s="50">
        <f t="shared" si="608"/>
        <v>0</v>
      </c>
      <c r="DF309" s="50">
        <f t="shared" si="608"/>
        <v>0</v>
      </c>
      <c r="DH309" s="52">
        <f t="shared" ref="DH309:DJ309" si="609">MAX($CN$2:$CY$2)-DD309</f>
        <v>31</v>
      </c>
      <c r="DI309" s="52">
        <f t="shared" si="609"/>
        <v>31</v>
      </c>
      <c r="DJ309" s="52">
        <f t="shared" si="609"/>
        <v>31</v>
      </c>
    </row>
    <row r="310" spans="1:114" ht="15.75" hidden="1" customHeight="1">
      <c r="A310" s="4">
        <v>310</v>
      </c>
      <c r="B310" s="2" t="str">
        <f t="shared" si="597"/>
        <v/>
      </c>
      <c r="C310" s="45" t="s">
        <v>332</v>
      </c>
      <c r="D310" s="2"/>
      <c r="E310" s="4"/>
      <c r="F310" s="46" t="s">
        <v>332</v>
      </c>
      <c r="G310" s="4">
        <v>2106289373</v>
      </c>
      <c r="H310" s="4">
        <v>6882955557</v>
      </c>
      <c r="I310" s="4"/>
      <c r="J310" s="47" t="s">
        <v>342</v>
      </c>
      <c r="K310" s="48"/>
      <c r="L310" s="48"/>
      <c r="M310" s="48"/>
      <c r="BB310" s="49"/>
      <c r="BC310" s="49"/>
      <c r="BD310" s="49"/>
      <c r="BE310" s="49"/>
      <c r="CZ310" s="48"/>
      <c r="DA310" s="48"/>
      <c r="DB310" s="48"/>
      <c r="DC310" s="50"/>
      <c r="DD310" s="50">
        <f t="shared" ref="DD310:DF310" si="610">COUNTA(CW310,CQ310,CN310,CK310,CH310,CB310,CE310,BY310,BV310,BS310,BP310,BM310,BJ310,BG310,BD310,BA310,AX310,AU310,AR310,AO310,AL310,AI310,AF310,AC310,Z310,W310,T310,Q310,N310,K310,CT310)</f>
        <v>0</v>
      </c>
      <c r="DE310" s="50">
        <f t="shared" si="610"/>
        <v>0</v>
      </c>
      <c r="DF310" s="50">
        <f t="shared" si="610"/>
        <v>0</v>
      </c>
      <c r="DH310" s="52">
        <f t="shared" ref="DH310:DJ310" si="611">MAX($CN$2:$CY$2)-DD310</f>
        <v>31</v>
      </c>
      <c r="DI310" s="52">
        <f t="shared" si="611"/>
        <v>31</v>
      </c>
      <c r="DJ310" s="52">
        <f t="shared" si="611"/>
        <v>31</v>
      </c>
    </row>
    <row r="311" spans="1:114" ht="15.75" hidden="1" customHeight="1">
      <c r="A311" s="4">
        <v>311</v>
      </c>
      <c r="B311" s="2" t="str">
        <f t="shared" si="597"/>
        <v/>
      </c>
      <c r="C311" s="45" t="s">
        <v>332</v>
      </c>
      <c r="D311" s="2"/>
      <c r="E311" s="4"/>
      <c r="F311" s="46" t="s">
        <v>332</v>
      </c>
      <c r="G311" s="4">
        <v>2102750001</v>
      </c>
      <c r="H311" s="4">
        <v>6821768978</v>
      </c>
      <c r="I311" s="4"/>
      <c r="J311" s="47" t="s">
        <v>343</v>
      </c>
      <c r="K311" s="48"/>
      <c r="L311" s="48"/>
      <c r="M311" s="48"/>
      <c r="CZ311" s="48"/>
      <c r="DA311" s="48"/>
      <c r="DB311" s="48"/>
      <c r="DC311" s="50"/>
      <c r="DD311" s="50">
        <f t="shared" ref="DD311:DF311" si="612">COUNTA(CW311,CQ311,CN311,CK311,CH311,CB311,CE311,BY311,BV311,BS311,BP311,BM311,BJ311,BG311,BD311,BA311,AX311,AU311,AR311,AO311,AL311,AI311,AF311,AC311,Z311,W311,T311,Q311,N311,K311,CT311)</f>
        <v>0</v>
      </c>
      <c r="DE311" s="50">
        <f t="shared" si="612"/>
        <v>0</v>
      </c>
      <c r="DF311" s="50">
        <f t="shared" si="612"/>
        <v>0</v>
      </c>
      <c r="DH311" s="52">
        <f t="shared" ref="DH311:DJ311" si="613">MAX($CN$2:$CY$2)-DD311</f>
        <v>31</v>
      </c>
      <c r="DI311" s="52">
        <f t="shared" si="613"/>
        <v>31</v>
      </c>
      <c r="DJ311" s="52">
        <f t="shared" si="613"/>
        <v>31</v>
      </c>
    </row>
    <row r="312" spans="1:114" ht="15.75" hidden="1" customHeight="1">
      <c r="A312" s="4">
        <v>312</v>
      </c>
      <c r="B312" s="2" t="str">
        <f t="shared" si="597"/>
        <v/>
      </c>
      <c r="C312" s="45" t="s">
        <v>332</v>
      </c>
      <c r="D312" s="2"/>
      <c r="E312" s="4"/>
      <c r="F312" s="46" t="s">
        <v>332</v>
      </c>
      <c r="G312" s="4">
        <v>2104290742</v>
      </c>
      <c r="H312" s="4">
        <v>6859767977</v>
      </c>
      <c r="I312" s="4"/>
      <c r="J312" s="47" t="s">
        <v>344</v>
      </c>
      <c r="K312" s="48"/>
      <c r="L312" s="48"/>
      <c r="M312" s="48"/>
      <c r="BB312" s="49"/>
      <c r="BC312" s="49"/>
      <c r="BD312" s="49"/>
      <c r="BE312" s="49"/>
      <c r="CZ312" s="48"/>
      <c r="DA312" s="48"/>
      <c r="DB312" s="48"/>
      <c r="DC312" s="50"/>
      <c r="DD312" s="50">
        <f t="shared" ref="DD312:DF312" si="614">COUNTA(CW312,CQ312,CN312,CK312,CH312,CB312,CE312,BY312,BV312,BS312,BP312,BM312,BJ312,BG312,BD312,BA312,AX312,AU312,AR312,AO312,AL312,AI312,AF312,AC312,Z312,W312,T312,Q312,N312,K312,CT312)</f>
        <v>0</v>
      </c>
      <c r="DE312" s="50">
        <f t="shared" si="614"/>
        <v>0</v>
      </c>
      <c r="DF312" s="50">
        <f t="shared" si="614"/>
        <v>0</v>
      </c>
      <c r="DH312" s="52">
        <f t="shared" ref="DH312:DJ312" si="615">MAX($CN$2:$CY$2)-DD312</f>
        <v>31</v>
      </c>
      <c r="DI312" s="52">
        <f t="shared" si="615"/>
        <v>31</v>
      </c>
      <c r="DJ312" s="52">
        <f t="shared" si="615"/>
        <v>31</v>
      </c>
    </row>
    <row r="313" spans="1:114" ht="15.75" hidden="1" customHeight="1">
      <c r="A313" s="4">
        <v>313</v>
      </c>
      <c r="B313" s="2" t="str">
        <f t="shared" si="597"/>
        <v/>
      </c>
      <c r="C313" s="45" t="s">
        <v>332</v>
      </c>
      <c r="D313" s="2"/>
      <c r="E313" s="4"/>
      <c r="F313" s="46" t="s">
        <v>332</v>
      </c>
      <c r="G313" s="4">
        <v>2102105159</v>
      </c>
      <c r="H313" s="4">
        <v>6865524324</v>
      </c>
      <c r="I313" s="4"/>
      <c r="J313" s="47" t="s">
        <v>345</v>
      </c>
      <c r="K313" s="48"/>
      <c r="L313" s="48"/>
      <c r="M313" s="48"/>
      <c r="BE313" s="49"/>
      <c r="CZ313" s="48"/>
      <c r="DA313" s="48"/>
      <c r="DB313" s="48"/>
      <c r="DC313" s="50"/>
      <c r="DD313" s="50">
        <f t="shared" ref="DD313:DF313" si="616">COUNTA(CW313,CQ313,CN313,CK313,CH313,CB313,CE313,BY313,BV313,BS313,BP313,BM313,BJ313,BG313,BD313,BA313,AX313,AU313,AR313,AO313,AL313,AI313,AF313,AC313,Z313,W313,T313,Q313,N313,K313,CT313)</f>
        <v>0</v>
      </c>
      <c r="DE313" s="50">
        <f t="shared" si="616"/>
        <v>0</v>
      </c>
      <c r="DF313" s="50">
        <f t="shared" si="616"/>
        <v>0</v>
      </c>
      <c r="DH313" s="52">
        <f t="shared" ref="DH313:DJ313" si="617">MAX($CN$2:$CY$2)-DD313</f>
        <v>31</v>
      </c>
      <c r="DI313" s="52">
        <f t="shared" si="617"/>
        <v>31</v>
      </c>
      <c r="DJ313" s="52">
        <f t="shared" si="617"/>
        <v>31</v>
      </c>
    </row>
    <row r="314" spans="1:114" ht="15.75" hidden="1" customHeight="1">
      <c r="A314" s="4">
        <v>314</v>
      </c>
      <c r="B314" s="2" t="str">
        <f t="shared" si="597"/>
        <v/>
      </c>
      <c r="C314" s="45" t="s">
        <v>332</v>
      </c>
      <c r="D314" s="2"/>
      <c r="E314" s="4"/>
      <c r="F314" s="46" t="s">
        <v>332</v>
      </c>
      <c r="G314" s="4">
        <v>2001290684</v>
      </c>
      <c r="H314" s="4">
        <v>6863842686</v>
      </c>
      <c r="I314" s="4"/>
      <c r="J314" s="47" t="s">
        <v>346</v>
      </c>
      <c r="K314" s="48"/>
      <c r="L314" s="48"/>
      <c r="M314" s="48"/>
      <c r="BB314" s="49"/>
      <c r="BC314" s="49"/>
      <c r="BD314" s="49"/>
      <c r="BE314" s="49"/>
      <c r="CZ314" s="48"/>
      <c r="DA314" s="48"/>
      <c r="DB314" s="48"/>
      <c r="DC314" s="50"/>
      <c r="DD314" s="50">
        <f t="shared" ref="DD314:DF314" si="618">COUNTA(CW314,CQ314,CN314,CK314,CH314,CB314,CE314,BY314,BV314,BS314,BP314,BM314,BJ314,BG314,BD314,BA314,AX314,AU314,AR314,AO314,AL314,AI314,AF314,AC314,Z314,W314,T314,Q314,N314,K314,CT314)</f>
        <v>0</v>
      </c>
      <c r="DE314" s="50">
        <f t="shared" si="618"/>
        <v>0</v>
      </c>
      <c r="DF314" s="50">
        <f t="shared" si="618"/>
        <v>0</v>
      </c>
      <c r="DH314" s="52">
        <f t="shared" ref="DH314:DJ314" si="619">MAX($CN$2:$CY$2)-DD314</f>
        <v>31</v>
      </c>
      <c r="DI314" s="52">
        <f t="shared" si="619"/>
        <v>31</v>
      </c>
      <c r="DJ314" s="52">
        <f t="shared" si="619"/>
        <v>31</v>
      </c>
    </row>
    <row r="315" spans="1:114" ht="15.75" hidden="1" customHeight="1">
      <c r="A315" s="4">
        <v>315</v>
      </c>
      <c r="B315" s="2" t="str">
        <f t="shared" si="597"/>
        <v/>
      </c>
      <c r="C315" s="45" t="s">
        <v>332</v>
      </c>
      <c r="D315" s="2"/>
      <c r="E315" s="4"/>
      <c r="F315" s="46" t="s">
        <v>332</v>
      </c>
      <c r="G315" s="4">
        <v>2102105152</v>
      </c>
      <c r="H315" s="4">
        <v>6801930652</v>
      </c>
      <c r="I315" s="4"/>
      <c r="J315" s="47" t="s">
        <v>347</v>
      </c>
      <c r="K315" s="55" t="s">
        <v>348</v>
      </c>
      <c r="L315" s="55" t="s">
        <v>348</v>
      </c>
      <c r="M315" s="55" t="s">
        <v>348</v>
      </c>
      <c r="BB315" s="49"/>
      <c r="BC315" s="49"/>
      <c r="BD315" s="49"/>
      <c r="BE315" s="49"/>
      <c r="BF315" s="49"/>
      <c r="DC315" s="50"/>
      <c r="DD315" s="50">
        <f t="shared" ref="DD315:DD437" si="620">COUNTA(CW315,CQ315,CN315,CK315,CH315,CB315,CE315,BY315,BV315,BS315,BP315,BM315,BJ315,BG315,BD315,BA315,AX315,AU315,AR315,AO315,AL315,AI315,AF315,AC315,Z315,W315,T315,Q315,N315,K315,CT315)</f>
        <v>1</v>
      </c>
      <c r="DE315" s="50">
        <f>COUNTA(CY315,CR315,CO315,CL315,CI315,CC315,CF315,BZ315,BW315,BT315,BQ315,BN315,BK315,BH315,BE315,BB315,AY315,AV315,AS315,AP315,AM315,AJ315,AG315,AD315,AA315,X315,U315,R315,O315,L315,CU315)</f>
        <v>1</v>
      </c>
      <c r="DF315" s="50">
        <f>COUNTA(#REF!,CS315,CP315,CM315,CJ315,CD315,CG315,CA315,BX315,BU315,BR315,BO315,BL315,BI315,BF315,BC315,AZ315,AW315,AT315,AQ315,AN315,AK315,AH315,AE315,AB315,Y315,V315,S315,P315,M315,CV315)</f>
        <v>2</v>
      </c>
      <c r="DH315" s="52">
        <f t="shared" ref="DH315:DJ315" si="621">MAX($CN$2:$CY$2)-DD315</f>
        <v>30</v>
      </c>
      <c r="DI315" s="52">
        <f t="shared" si="621"/>
        <v>30</v>
      </c>
      <c r="DJ315" s="52">
        <f t="shared" si="621"/>
        <v>29</v>
      </c>
    </row>
    <row r="316" spans="1:114" ht="15.75" hidden="1" customHeight="1">
      <c r="A316" s="4">
        <v>316</v>
      </c>
      <c r="B316" s="2" t="str">
        <f t="shared" si="597"/>
        <v/>
      </c>
      <c r="C316" s="45" t="s">
        <v>332</v>
      </c>
      <c r="D316" s="2"/>
      <c r="E316" s="4"/>
      <c r="F316" s="46" t="s">
        <v>332</v>
      </c>
      <c r="G316" s="4">
        <v>2001313453</v>
      </c>
      <c r="H316" s="4">
        <v>6859225540</v>
      </c>
      <c r="I316" s="4"/>
      <c r="J316" s="47" t="s">
        <v>349</v>
      </c>
      <c r="K316" s="48"/>
      <c r="L316" s="48"/>
      <c r="M316" s="48"/>
      <c r="CZ316" s="48"/>
      <c r="DA316" s="48"/>
      <c r="DB316" s="48"/>
      <c r="DC316" s="50"/>
      <c r="DD316" s="50">
        <f t="shared" si="620"/>
        <v>0</v>
      </c>
      <c r="DE316" s="50">
        <f t="shared" ref="DE316:DF316" si="622">COUNTA(CX316,CR316,CO316,CL316,CI316,CC316,CF316,BZ316,BW316,BT316,BQ316,BN316,BK316,BH316,BE316,BB316,AY316,AV316,AS316,AP316,AM316,AJ316,AG316,AD316,AA316,X316,U316,R316,O316,L316,CU316)</f>
        <v>0</v>
      </c>
      <c r="DF316" s="50">
        <f t="shared" si="622"/>
        <v>0</v>
      </c>
      <c r="DH316" s="52">
        <f t="shared" ref="DH316:DJ316" si="623">MAX($CN$2:$CY$2)-DD316</f>
        <v>31</v>
      </c>
      <c r="DI316" s="52">
        <f t="shared" si="623"/>
        <v>31</v>
      </c>
      <c r="DJ316" s="52">
        <f t="shared" si="623"/>
        <v>31</v>
      </c>
    </row>
    <row r="317" spans="1:114" ht="15.75" hidden="1" customHeight="1">
      <c r="A317" s="4">
        <v>317</v>
      </c>
      <c r="B317" s="2" t="str">
        <f t="shared" si="597"/>
        <v/>
      </c>
      <c r="C317" s="45" t="s">
        <v>332</v>
      </c>
      <c r="D317" s="2"/>
      <c r="E317" s="4"/>
      <c r="F317" s="46" t="s">
        <v>332</v>
      </c>
      <c r="G317" s="4">
        <v>2104291097</v>
      </c>
      <c r="H317" s="4">
        <v>6802223292</v>
      </c>
      <c r="I317" s="4"/>
      <c r="J317" s="47" t="s">
        <v>350</v>
      </c>
      <c r="K317" s="48"/>
      <c r="L317" s="48"/>
      <c r="M317" s="48"/>
      <c r="BB317" s="49"/>
      <c r="BC317" s="49"/>
      <c r="BD317" s="49"/>
      <c r="BE317" s="49"/>
      <c r="CZ317" s="48"/>
      <c r="DA317" s="48"/>
      <c r="DB317" s="48"/>
      <c r="DC317" s="50"/>
      <c r="DD317" s="50">
        <f t="shared" si="620"/>
        <v>0</v>
      </c>
      <c r="DE317" s="50">
        <f t="shared" ref="DE317:DF317" si="624">COUNTA(CX317,CR317,CO317,CL317,CI317,CC317,CF317,BZ317,BW317,BT317,BQ317,BN317,BK317,BH317,BE317,BB317,AY317,AV317,AS317,AP317,AM317,AJ317,AG317,AD317,AA317,X317,U317,R317,O317,L317,CU317)</f>
        <v>0</v>
      </c>
      <c r="DF317" s="50">
        <f t="shared" si="624"/>
        <v>0</v>
      </c>
      <c r="DH317" s="52">
        <f t="shared" ref="DH317:DJ317" si="625">MAX($CN$2:$CY$2)-DD317</f>
        <v>31</v>
      </c>
      <c r="DI317" s="52">
        <f t="shared" si="625"/>
        <v>31</v>
      </c>
      <c r="DJ317" s="52">
        <f t="shared" si="625"/>
        <v>31</v>
      </c>
    </row>
    <row r="318" spans="1:114" ht="15.75" hidden="1" customHeight="1">
      <c r="A318" s="4">
        <v>318</v>
      </c>
      <c r="B318" s="2" t="str">
        <f t="shared" si="597"/>
        <v/>
      </c>
      <c r="C318" s="45" t="s">
        <v>332</v>
      </c>
      <c r="D318" s="2"/>
      <c r="E318" s="4"/>
      <c r="F318" s="46" t="s">
        <v>332</v>
      </c>
      <c r="G318" s="4">
        <v>2001245368</v>
      </c>
      <c r="H318" s="4">
        <v>6846956361</v>
      </c>
      <c r="I318" s="4"/>
      <c r="J318" s="47" t="s">
        <v>351</v>
      </c>
      <c r="K318" s="48"/>
      <c r="L318" s="48"/>
      <c r="M318" s="48"/>
      <c r="BE318" s="49"/>
      <c r="CZ318" s="48"/>
      <c r="DA318" s="48"/>
      <c r="DB318" s="48"/>
      <c r="DC318" s="50"/>
      <c r="DD318" s="50">
        <f t="shared" si="620"/>
        <v>0</v>
      </c>
      <c r="DE318" s="50">
        <f t="shared" ref="DE318:DF318" si="626">COUNTA(CX318,CR318,CO318,CL318,CI318,CC318,CF318,BZ318,BW318,BT318,BQ318,BN318,BK318,BH318,BE318,BB318,AY318,AV318,AS318,AP318,AM318,AJ318,AG318,AD318,AA318,X318,U318,R318,O318,L318,CU318)</f>
        <v>0</v>
      </c>
      <c r="DF318" s="50">
        <f t="shared" si="626"/>
        <v>0</v>
      </c>
      <c r="DH318" s="52">
        <f t="shared" ref="DH318:DJ318" si="627">MAX($CN$2:$CY$2)-DD318</f>
        <v>31</v>
      </c>
      <c r="DI318" s="52">
        <f t="shared" si="627"/>
        <v>31</v>
      </c>
      <c r="DJ318" s="52">
        <f t="shared" si="627"/>
        <v>31</v>
      </c>
    </row>
    <row r="319" spans="1:114" ht="15.75" hidden="1" customHeight="1">
      <c r="A319" s="4">
        <v>319</v>
      </c>
      <c r="B319" s="2" t="str">
        <f t="shared" si="597"/>
        <v/>
      </c>
      <c r="C319" s="45" t="s">
        <v>332</v>
      </c>
      <c r="D319" s="2"/>
      <c r="E319" s="4"/>
      <c r="F319" s="46" t="s">
        <v>332</v>
      </c>
      <c r="G319" s="4">
        <v>2003018752</v>
      </c>
      <c r="H319" s="4">
        <v>6882955570</v>
      </c>
      <c r="I319" s="4"/>
      <c r="J319" s="47" t="s">
        <v>352</v>
      </c>
      <c r="K319" s="48"/>
      <c r="L319" s="48"/>
      <c r="M319" s="48"/>
      <c r="BB319" s="49"/>
      <c r="BC319" s="49"/>
      <c r="BD319" s="49"/>
      <c r="BE319" s="49"/>
      <c r="CZ319" s="48"/>
      <c r="DA319" s="48"/>
      <c r="DB319" s="48"/>
      <c r="DC319" s="50"/>
      <c r="DD319" s="50">
        <f t="shared" si="620"/>
        <v>0</v>
      </c>
      <c r="DE319" s="50">
        <f t="shared" ref="DE319:DF319" si="628">COUNTA(CX319,CR319,CO319,CL319,CI319,CC319,CF319,BZ319,BW319,BT319,BQ319,BN319,BK319,BH319,BE319,BB319,AY319,AV319,AS319,AP319,AM319,AJ319,AG319,AD319,AA319,X319,U319,R319,O319,L319,CU319)</f>
        <v>0</v>
      </c>
      <c r="DF319" s="50">
        <f t="shared" si="628"/>
        <v>0</v>
      </c>
      <c r="DH319" s="52">
        <f t="shared" ref="DH319:DJ319" si="629">MAX($CN$2:$CY$2)-DD319</f>
        <v>31</v>
      </c>
      <c r="DI319" s="52">
        <f t="shared" si="629"/>
        <v>31</v>
      </c>
      <c r="DJ319" s="52">
        <f t="shared" si="629"/>
        <v>31</v>
      </c>
    </row>
    <row r="320" spans="1:114" ht="15.75" hidden="1" customHeight="1">
      <c r="A320" s="4">
        <v>320</v>
      </c>
      <c r="B320" s="2" t="str">
        <f t="shared" si="597"/>
        <v/>
      </c>
      <c r="C320" s="45" t="s">
        <v>332</v>
      </c>
      <c r="D320" s="2"/>
      <c r="E320" s="4"/>
      <c r="F320" s="46" t="s">
        <v>332</v>
      </c>
      <c r="G320" s="4">
        <v>2102836325</v>
      </c>
      <c r="H320" s="4">
        <v>6800059047</v>
      </c>
      <c r="I320" s="4"/>
      <c r="J320" s="47" t="s">
        <v>353</v>
      </c>
      <c r="K320" s="48"/>
      <c r="L320" s="48"/>
      <c r="M320" s="48"/>
      <c r="BB320" s="49"/>
      <c r="BC320" s="49"/>
      <c r="BD320" s="49"/>
      <c r="BE320" s="49"/>
      <c r="CZ320" s="48"/>
      <c r="DA320" s="48"/>
      <c r="DB320" s="48"/>
      <c r="DC320" s="50"/>
      <c r="DD320" s="50">
        <f t="shared" si="620"/>
        <v>0</v>
      </c>
      <c r="DE320" s="50">
        <f t="shared" ref="DE320:DF320" si="630">COUNTA(CX320,CR320,CO320,CL320,CI320,CC320,CF320,BZ320,BW320,BT320,BQ320,BN320,BK320,BH320,BE320,BB320,AY320,AV320,AS320,AP320,AM320,AJ320,AG320,AD320,AA320,X320,U320,R320,O320,L320,CU320)</f>
        <v>0</v>
      </c>
      <c r="DF320" s="50">
        <f t="shared" si="630"/>
        <v>0</v>
      </c>
      <c r="DH320" s="52">
        <f t="shared" ref="DH320:DJ320" si="631">MAX($CN$2:$CY$2)-DD320</f>
        <v>31</v>
      </c>
      <c r="DI320" s="52">
        <f t="shared" si="631"/>
        <v>31</v>
      </c>
      <c r="DJ320" s="52">
        <f t="shared" si="631"/>
        <v>31</v>
      </c>
    </row>
    <row r="321" spans="1:118" ht="15.75" hidden="1" customHeight="1">
      <c r="A321" s="4">
        <v>321</v>
      </c>
      <c r="B321" s="2" t="str">
        <f t="shared" si="597"/>
        <v/>
      </c>
      <c r="C321" s="45" t="s">
        <v>332</v>
      </c>
      <c r="D321" s="2"/>
      <c r="E321" s="4"/>
      <c r="F321" s="46" t="s">
        <v>332</v>
      </c>
      <c r="G321" s="4">
        <v>2102105150</v>
      </c>
      <c r="H321" s="4">
        <v>6876894819</v>
      </c>
      <c r="I321" s="4"/>
      <c r="J321" s="47" t="s">
        <v>354</v>
      </c>
      <c r="K321" s="48"/>
      <c r="L321" s="48"/>
      <c r="M321" s="48"/>
      <c r="BD321" s="49"/>
      <c r="CZ321" s="48"/>
      <c r="DA321" s="48"/>
      <c r="DB321" s="48"/>
      <c r="DC321" s="50"/>
      <c r="DD321" s="50">
        <f t="shared" si="620"/>
        <v>0</v>
      </c>
      <c r="DE321" s="50">
        <f t="shared" ref="DE321:DF321" si="632">COUNTA(CX321,CR321,CO321,CL321,CI321,CC321,CF321,BZ321,BW321,BT321,BQ321,BN321,BK321,BH321,BE321,BB321,AY321,AV321,AS321,AP321,AM321,AJ321,AG321,AD321,AA321,X321,U321,R321,O321,L321,CU321)</f>
        <v>0</v>
      </c>
      <c r="DF321" s="50">
        <f t="shared" si="632"/>
        <v>0</v>
      </c>
      <c r="DH321" s="52">
        <f t="shared" ref="DH321:DJ321" si="633">MAX($CN$2:$CY$2)-DD321</f>
        <v>31</v>
      </c>
      <c r="DI321" s="52">
        <f t="shared" si="633"/>
        <v>31</v>
      </c>
      <c r="DJ321" s="52">
        <f t="shared" si="633"/>
        <v>31</v>
      </c>
    </row>
    <row r="322" spans="1:118" ht="15.75" hidden="1" customHeight="1">
      <c r="A322" s="4">
        <v>322</v>
      </c>
      <c r="B322" s="2" t="str">
        <f t="shared" si="597"/>
        <v/>
      </c>
      <c r="C322" s="45" t="s">
        <v>332</v>
      </c>
      <c r="D322" s="2"/>
      <c r="E322" s="4"/>
      <c r="F322" s="46" t="s">
        <v>332</v>
      </c>
      <c r="G322" s="4">
        <v>2102106199</v>
      </c>
      <c r="H322" s="4">
        <v>6871106412</v>
      </c>
      <c r="I322" s="4"/>
      <c r="J322" s="47" t="s">
        <v>355</v>
      </c>
      <c r="K322" s="48"/>
      <c r="L322" s="48"/>
      <c r="M322" s="48"/>
      <c r="BB322" s="49"/>
      <c r="BC322" s="49"/>
      <c r="BD322" s="49"/>
      <c r="BE322" s="49"/>
      <c r="CZ322" s="48"/>
      <c r="DA322" s="48"/>
      <c r="DB322" s="48"/>
      <c r="DC322" s="50"/>
      <c r="DD322" s="50">
        <f t="shared" si="620"/>
        <v>0</v>
      </c>
      <c r="DE322" s="50">
        <f t="shared" ref="DE322:DF322" si="634">COUNTA(CX322,CR322,CO322,CL322,CI322,CC322,CF322,BZ322,BW322,BT322,BQ322,BN322,BK322,BH322,BE322,BB322,AY322,AV322,AS322,AP322,AM322,AJ322,AG322,AD322,AA322,X322,U322,R322,O322,L322,CU322)</f>
        <v>0</v>
      </c>
      <c r="DF322" s="50">
        <f t="shared" si="634"/>
        <v>0</v>
      </c>
      <c r="DH322" s="52">
        <f t="shared" ref="DH322:DJ322" si="635">MAX($CN$2:$CY$2)-DD322</f>
        <v>31</v>
      </c>
      <c r="DI322" s="52">
        <f t="shared" si="635"/>
        <v>31</v>
      </c>
      <c r="DJ322" s="52">
        <f t="shared" si="635"/>
        <v>31</v>
      </c>
    </row>
    <row r="323" spans="1:118" ht="15.75" hidden="1" customHeight="1">
      <c r="A323" s="4">
        <v>323</v>
      </c>
      <c r="B323" s="2" t="str">
        <f t="shared" si="597"/>
        <v/>
      </c>
      <c r="C323" s="45" t="s">
        <v>332</v>
      </c>
      <c r="D323" s="2"/>
      <c r="E323" s="4"/>
      <c r="F323" s="46" t="s">
        <v>332</v>
      </c>
      <c r="G323" s="4">
        <v>2102590425</v>
      </c>
      <c r="H323" s="4">
        <v>6864703883</v>
      </c>
      <c r="I323" s="4"/>
      <c r="J323" s="47" t="s">
        <v>356</v>
      </c>
      <c r="K323" s="48"/>
      <c r="L323" s="48"/>
      <c r="M323" s="48"/>
      <c r="BE323" s="49"/>
      <c r="CZ323" s="48"/>
      <c r="DA323" s="48"/>
      <c r="DB323" s="48"/>
      <c r="DC323" s="50"/>
      <c r="DD323" s="50">
        <f t="shared" si="620"/>
        <v>0</v>
      </c>
      <c r="DE323" s="50">
        <f t="shared" ref="DE323:DF323" si="636">COUNTA(CX323,CR323,CO323,CL323,CI323,CC323,CF323,BZ323,BW323,BT323,BQ323,BN323,BK323,BH323,BE323,BB323,AY323,AV323,AS323,AP323,AM323,AJ323,AG323,AD323,AA323,X323,U323,R323,O323,L323,CU323)</f>
        <v>0</v>
      </c>
      <c r="DF323" s="50">
        <f t="shared" si="636"/>
        <v>0</v>
      </c>
      <c r="DH323" s="52">
        <f t="shared" ref="DH323:DJ323" si="637">MAX($CN$2:$CY$2)-DD323</f>
        <v>31</v>
      </c>
      <c r="DI323" s="52">
        <f t="shared" si="637"/>
        <v>31</v>
      </c>
      <c r="DJ323" s="52">
        <f t="shared" si="637"/>
        <v>31</v>
      </c>
    </row>
    <row r="324" spans="1:118" ht="15.75" hidden="1" customHeight="1">
      <c r="A324" s="4">
        <v>324</v>
      </c>
      <c r="B324" s="2" t="str">
        <f t="shared" si="597"/>
        <v/>
      </c>
      <c r="C324" s="45" t="s">
        <v>332</v>
      </c>
      <c r="D324" s="2"/>
      <c r="E324" s="4"/>
      <c r="F324" s="46" t="s">
        <v>332</v>
      </c>
      <c r="G324" s="4">
        <v>2104299387</v>
      </c>
      <c r="H324" s="4">
        <v>6800756546</v>
      </c>
      <c r="I324" s="4"/>
      <c r="J324" s="47" t="s">
        <v>357</v>
      </c>
      <c r="K324" s="48"/>
      <c r="L324" s="48"/>
      <c r="M324" s="48"/>
      <c r="BB324" s="49"/>
      <c r="BC324" s="49"/>
      <c r="BD324" s="49"/>
      <c r="BE324" s="49"/>
      <c r="CZ324" s="48"/>
      <c r="DA324" s="48"/>
      <c r="DB324" s="48"/>
      <c r="DC324" s="50"/>
      <c r="DD324" s="50">
        <f t="shared" si="620"/>
        <v>0</v>
      </c>
      <c r="DE324" s="50">
        <f t="shared" ref="DE324:DF324" si="638">COUNTA(CX324,CR324,CO324,CL324,CI324,CC324,CF324,BZ324,BW324,BT324,BQ324,BN324,BK324,BH324,BE324,BB324,AY324,AV324,AS324,AP324,AM324,AJ324,AG324,AD324,AA324,X324,U324,R324,O324,L324,CU324)</f>
        <v>0</v>
      </c>
      <c r="DF324" s="50">
        <f t="shared" si="638"/>
        <v>0</v>
      </c>
      <c r="DH324" s="52">
        <f t="shared" ref="DH324:DJ324" si="639">MAX($CN$2:$CY$2)-DD324</f>
        <v>31</v>
      </c>
      <c r="DI324" s="52">
        <f t="shared" si="639"/>
        <v>31</v>
      </c>
      <c r="DJ324" s="52">
        <f t="shared" si="639"/>
        <v>31</v>
      </c>
    </row>
    <row r="325" spans="1:118" ht="15.75" hidden="1" customHeight="1">
      <c r="A325" s="4">
        <v>325</v>
      </c>
      <c r="B325" s="2" t="str">
        <f t="shared" si="597"/>
        <v/>
      </c>
      <c r="C325" s="45" t="s">
        <v>332</v>
      </c>
      <c r="D325" s="2"/>
      <c r="E325" s="4"/>
      <c r="F325" s="46" t="s">
        <v>332</v>
      </c>
      <c r="G325" s="4">
        <v>2102105158</v>
      </c>
      <c r="H325" s="4">
        <v>6876894822</v>
      </c>
      <c r="I325" s="4"/>
      <c r="J325" s="47" t="s">
        <v>358</v>
      </c>
      <c r="K325" s="48"/>
      <c r="L325" s="48"/>
      <c r="M325" s="48"/>
      <c r="CZ325" s="48"/>
      <c r="DA325" s="48"/>
      <c r="DB325" s="48"/>
      <c r="DC325" s="50"/>
      <c r="DD325" s="50">
        <f t="shared" si="620"/>
        <v>0</v>
      </c>
      <c r="DE325" s="50">
        <f t="shared" ref="DE325:DF325" si="640">COUNTA(CX325,CR325,CO325,CL325,CI325,CC325,CF325,BZ325,BW325,BT325,BQ325,BN325,BK325,BH325,BE325,BB325,AY325,AV325,AS325,AP325,AM325,AJ325,AG325,AD325,AA325,X325,U325,R325,O325,L325,CU325)</f>
        <v>0</v>
      </c>
      <c r="DF325" s="50">
        <f t="shared" si="640"/>
        <v>0</v>
      </c>
      <c r="DH325" s="52">
        <f t="shared" ref="DH325:DJ325" si="641">MAX($CN$2:$CY$2)-DD325</f>
        <v>31</v>
      </c>
      <c r="DI325" s="52">
        <f t="shared" si="641"/>
        <v>31</v>
      </c>
      <c r="DJ325" s="52">
        <f t="shared" si="641"/>
        <v>31</v>
      </c>
    </row>
    <row r="326" spans="1:118" ht="15.75" hidden="1" customHeight="1">
      <c r="A326" s="4">
        <v>326</v>
      </c>
      <c r="B326" s="2" t="str">
        <f t="shared" si="597"/>
        <v/>
      </c>
      <c r="C326" s="45" t="s">
        <v>332</v>
      </c>
      <c r="D326" s="2"/>
      <c r="E326" s="4"/>
      <c r="F326" s="46" t="s">
        <v>332</v>
      </c>
      <c r="G326" s="4">
        <v>2102513596</v>
      </c>
      <c r="H326" s="4">
        <v>6806137849</v>
      </c>
      <c r="I326" s="4"/>
      <c r="J326" s="47" t="s">
        <v>359</v>
      </c>
      <c r="K326" s="48"/>
      <c r="L326" s="48"/>
      <c r="M326" s="48"/>
      <c r="CZ326" s="48"/>
      <c r="DA326" s="48"/>
      <c r="DB326" s="48"/>
      <c r="DC326" s="50"/>
      <c r="DD326" s="50">
        <f t="shared" si="620"/>
        <v>0</v>
      </c>
      <c r="DE326" s="50">
        <f t="shared" ref="DE326:DF326" si="642">COUNTA(CX326,CR326,CO326,CL326,CI326,CC326,CF326,BZ326,BW326,BT326,BQ326,BN326,BK326,BH326,BE326,BB326,AY326,AV326,AS326,AP326,AM326,AJ326,AG326,AD326,AA326,X326,U326,R326,O326,L326,CU326)</f>
        <v>0</v>
      </c>
      <c r="DF326" s="50">
        <f t="shared" si="642"/>
        <v>0</v>
      </c>
      <c r="DH326" s="52">
        <f t="shared" ref="DH326:DJ326" si="643">MAX($CN$2:$CY$2)-DD326</f>
        <v>31</v>
      </c>
      <c r="DI326" s="52">
        <f t="shared" si="643"/>
        <v>31</v>
      </c>
      <c r="DJ326" s="52">
        <f t="shared" si="643"/>
        <v>31</v>
      </c>
    </row>
    <row r="327" spans="1:118" ht="15.75" hidden="1" customHeight="1">
      <c r="A327" s="4">
        <v>327</v>
      </c>
      <c r="B327" s="2" t="str">
        <f t="shared" si="597"/>
        <v/>
      </c>
      <c r="C327" s="45" t="s">
        <v>332</v>
      </c>
      <c r="D327" s="2"/>
      <c r="E327" s="4"/>
      <c r="F327" s="46" t="s">
        <v>332</v>
      </c>
      <c r="G327" s="4">
        <v>2106107525</v>
      </c>
      <c r="H327" s="4">
        <v>6882955544</v>
      </c>
      <c r="I327" s="4"/>
      <c r="J327" s="47" t="s">
        <v>360</v>
      </c>
      <c r="K327" s="48"/>
      <c r="L327" s="48"/>
      <c r="M327" s="48"/>
      <c r="T327" s="55"/>
      <c r="BB327" s="49"/>
      <c r="BC327" s="49"/>
      <c r="BE327" s="49"/>
      <c r="CZ327" s="48"/>
      <c r="DA327" s="48"/>
      <c r="DB327" s="48"/>
      <c r="DC327" s="50"/>
      <c r="DD327" s="50">
        <f t="shared" si="620"/>
        <v>0</v>
      </c>
      <c r="DE327" s="50">
        <f t="shared" ref="DE327:DF327" si="644">COUNTA(CX327,CR327,CO327,CL327,CI327,CC327,CF327,BZ327,BW327,BT327,BQ327,BN327,BK327,BH327,BE327,BB327,AY327,AV327,AS327,AP327,AM327,AJ327,AG327,AD327,AA327,X327,U327,R327,O327,L327,CU327)</f>
        <v>0</v>
      </c>
      <c r="DF327" s="50">
        <f t="shared" si="644"/>
        <v>0</v>
      </c>
      <c r="DH327" s="52">
        <f t="shared" ref="DH327:DJ327" si="645">MAX($CN$2:$CY$2)-DD327</f>
        <v>31</v>
      </c>
      <c r="DI327" s="52">
        <f t="shared" si="645"/>
        <v>31</v>
      </c>
      <c r="DJ327" s="52">
        <f t="shared" si="645"/>
        <v>31</v>
      </c>
    </row>
    <row r="328" spans="1:118" ht="15.75" hidden="1" customHeight="1">
      <c r="A328" s="4">
        <v>328</v>
      </c>
      <c r="B328" s="2" t="str">
        <f t="shared" si="597"/>
        <v/>
      </c>
      <c r="C328" s="45" t="s">
        <v>332</v>
      </c>
      <c r="D328" s="2"/>
      <c r="E328" s="4"/>
      <c r="F328" s="46" t="s">
        <v>332</v>
      </c>
      <c r="G328" s="4">
        <v>2104299389</v>
      </c>
      <c r="H328" s="4">
        <v>6800844246</v>
      </c>
      <c r="I328" s="4"/>
      <c r="J328" s="47" t="s">
        <v>361</v>
      </c>
      <c r="K328" s="48"/>
      <c r="L328" s="48"/>
      <c r="M328" s="48"/>
      <c r="N328" s="55" t="s">
        <v>297</v>
      </c>
      <c r="O328" s="55" t="s">
        <v>297</v>
      </c>
      <c r="P328" s="55" t="s">
        <v>297</v>
      </c>
      <c r="Q328" s="55" t="s">
        <v>297</v>
      </c>
      <c r="R328" s="55" t="s">
        <v>297</v>
      </c>
      <c r="S328" s="55" t="s">
        <v>297</v>
      </c>
      <c r="T328" s="55" t="s">
        <v>297</v>
      </c>
      <c r="U328" s="55" t="s">
        <v>297</v>
      </c>
      <c r="V328" s="55" t="s">
        <v>297</v>
      </c>
      <c r="W328" s="55" t="s">
        <v>297</v>
      </c>
      <c r="X328" s="55" t="s">
        <v>297</v>
      </c>
      <c r="Y328" s="55" t="s">
        <v>297</v>
      </c>
      <c r="Z328" s="55" t="s">
        <v>297</v>
      </c>
      <c r="AA328" s="55" t="s">
        <v>297</v>
      </c>
      <c r="AB328" s="55" t="s">
        <v>297</v>
      </c>
      <c r="AC328" s="55" t="s">
        <v>297</v>
      </c>
      <c r="BB328" s="49"/>
      <c r="BC328" s="49"/>
      <c r="BD328" s="49"/>
      <c r="BE328" s="49"/>
      <c r="CZ328" s="48"/>
      <c r="DA328" s="48"/>
      <c r="DB328" s="48"/>
      <c r="DC328" s="50"/>
      <c r="DD328" s="50">
        <f t="shared" si="620"/>
        <v>6</v>
      </c>
      <c r="DE328" s="50">
        <f t="shared" ref="DE328:DF328" si="646">COUNTA(CX328,CR328,CO328,CL328,CI328,CC328,CF328,BZ328,BW328,BT328,BQ328,BN328,BK328,BH328,BE328,BB328,AY328,AV328,AS328,AP328,AM328,AJ328,AG328,AD328,AA328,X328,U328,R328,O328,L328,CU328)</f>
        <v>5</v>
      </c>
      <c r="DF328" s="50">
        <f t="shared" si="646"/>
        <v>5</v>
      </c>
      <c r="DH328" s="52">
        <f t="shared" ref="DH328:DJ328" si="647">MAX($CN$2:$CY$2)-DD328</f>
        <v>25</v>
      </c>
      <c r="DI328" s="52">
        <f t="shared" si="647"/>
        <v>26</v>
      </c>
      <c r="DJ328" s="52">
        <f t="shared" si="647"/>
        <v>26</v>
      </c>
    </row>
    <row r="329" spans="1:118" ht="15.75" hidden="1" customHeight="1">
      <c r="A329" s="4">
        <v>329</v>
      </c>
      <c r="B329" s="2" t="str">
        <f t="shared" si="597"/>
        <v/>
      </c>
      <c r="C329" s="45" t="s">
        <v>332</v>
      </c>
      <c r="D329" s="2"/>
      <c r="E329" s="4"/>
      <c r="F329" s="46" t="s">
        <v>332</v>
      </c>
      <c r="G329" s="4">
        <v>2106289386</v>
      </c>
      <c r="H329" s="4">
        <v>6882955568</v>
      </c>
      <c r="I329" s="4"/>
      <c r="J329" s="47" t="s">
        <v>362</v>
      </c>
      <c r="K329" s="48"/>
      <c r="L329" s="48"/>
      <c r="M329" s="48"/>
      <c r="BB329" s="49"/>
      <c r="BC329" s="49"/>
      <c r="BD329" s="49"/>
      <c r="BE329" s="49"/>
      <c r="CZ329" s="48"/>
      <c r="DA329" s="48"/>
      <c r="DB329" s="48"/>
      <c r="DC329" s="50"/>
      <c r="DD329" s="50">
        <f t="shared" si="620"/>
        <v>0</v>
      </c>
      <c r="DE329" s="50">
        <f t="shared" ref="DE329:DF329" si="648">COUNTA(CX329,CR329,CO329,CL329,CI329,CC329,CF329,BZ329,BW329,BT329,BQ329,BN329,BK329,BH329,BE329,BB329,AY329,AV329,AS329,AP329,AM329,AJ329,AG329,AD329,AA329,X329,U329,R329,O329,L329,CU329)</f>
        <v>0</v>
      </c>
      <c r="DF329" s="50">
        <f t="shared" si="648"/>
        <v>0</v>
      </c>
      <c r="DH329" s="52">
        <f t="shared" ref="DH329:DJ329" si="649">MAX($CN$2:$CY$2)-DD329</f>
        <v>31</v>
      </c>
      <c r="DI329" s="52">
        <f t="shared" si="649"/>
        <v>31</v>
      </c>
      <c r="DJ329" s="52">
        <f t="shared" si="649"/>
        <v>31</v>
      </c>
    </row>
    <row r="330" spans="1:118" ht="15.75" hidden="1" customHeight="1">
      <c r="A330" s="4">
        <v>330</v>
      </c>
      <c r="B330" s="2" t="str">
        <f t="shared" si="597"/>
        <v/>
      </c>
      <c r="C330" s="45" t="s">
        <v>332</v>
      </c>
      <c r="D330" s="2"/>
      <c r="E330" s="4"/>
      <c r="F330" s="46" t="s">
        <v>332</v>
      </c>
      <c r="G330" s="4">
        <v>2102747380</v>
      </c>
      <c r="H330" s="4">
        <v>6800605753</v>
      </c>
      <c r="I330" s="4"/>
      <c r="J330" s="47" t="s">
        <v>363</v>
      </c>
      <c r="K330" s="48"/>
      <c r="L330" s="48"/>
      <c r="M330" s="48"/>
      <c r="CZ330" s="48"/>
      <c r="DA330" s="48"/>
      <c r="DB330" s="48"/>
      <c r="DC330" s="50"/>
      <c r="DD330" s="50">
        <f t="shared" si="620"/>
        <v>0</v>
      </c>
      <c r="DE330" s="50">
        <f t="shared" ref="DE330:DF330" si="650">COUNTA(CX330,CR330,CO330,CL330,CI330,CC330,CF330,BZ330,BW330,BT330,BQ330,BN330,BK330,BH330,BE330,BB330,AY330,AV330,AS330,AP330,AM330,AJ330,AG330,AD330,AA330,X330,U330,R330,O330,L330,CU330)</f>
        <v>0</v>
      </c>
      <c r="DF330" s="50">
        <f t="shared" si="650"/>
        <v>0</v>
      </c>
      <c r="DH330" s="52">
        <f t="shared" ref="DH330:DJ330" si="651">MAX($CN$2:$CY$2)-DD330</f>
        <v>31</v>
      </c>
      <c r="DI330" s="52">
        <f t="shared" si="651"/>
        <v>31</v>
      </c>
      <c r="DJ330" s="52">
        <f t="shared" si="651"/>
        <v>31</v>
      </c>
    </row>
    <row r="331" spans="1:118" ht="15.75" hidden="1" customHeight="1">
      <c r="A331" s="4">
        <v>331</v>
      </c>
      <c r="B331" s="2" t="str">
        <f t="shared" si="597"/>
        <v/>
      </c>
      <c r="C331" s="45" t="s">
        <v>332</v>
      </c>
      <c r="D331" s="2"/>
      <c r="E331" s="4"/>
      <c r="F331" s="46" t="s">
        <v>332</v>
      </c>
      <c r="G331" s="4">
        <v>2001293041</v>
      </c>
      <c r="H331" s="4">
        <v>6855985247</v>
      </c>
      <c r="I331" s="4"/>
      <c r="J331" s="47" t="s">
        <v>364</v>
      </c>
      <c r="K331" s="48"/>
      <c r="L331" s="48"/>
      <c r="M331" s="48"/>
      <c r="CZ331" s="48"/>
      <c r="DA331" s="48"/>
      <c r="DB331" s="48"/>
      <c r="DC331" s="50"/>
      <c r="DD331" s="50">
        <f t="shared" si="620"/>
        <v>0</v>
      </c>
      <c r="DE331" s="50">
        <f t="shared" ref="DE331:DF331" si="652">COUNTA(CX331,CR331,CO331,CL331,CI331,CC331,CF331,BZ331,BW331,BT331,BQ331,BN331,BK331,BH331,BE331,BB331,AY331,AV331,AS331,AP331,AM331,AJ331,AG331,AD331,AA331,X331,U331,R331,O331,L331,CU331)</f>
        <v>0</v>
      </c>
      <c r="DF331" s="50">
        <f t="shared" si="652"/>
        <v>0</v>
      </c>
      <c r="DH331" s="52">
        <f t="shared" ref="DH331:DJ331" si="653">MAX($CN$2:$CY$2)-DD331</f>
        <v>31</v>
      </c>
      <c r="DI331" s="52">
        <f t="shared" si="653"/>
        <v>31</v>
      </c>
      <c r="DJ331" s="52">
        <f t="shared" si="653"/>
        <v>31</v>
      </c>
    </row>
    <row r="332" spans="1:118" ht="15.75" hidden="1" customHeight="1">
      <c r="A332" s="4">
        <v>223</v>
      </c>
      <c r="B332" s="2" t="str">
        <f t="shared" si="597"/>
        <v/>
      </c>
      <c r="C332" s="45" t="s">
        <v>270</v>
      </c>
      <c r="D332" s="2"/>
      <c r="E332" s="4"/>
      <c r="F332" s="46" t="s">
        <v>270</v>
      </c>
      <c r="G332" s="4">
        <v>2001290677</v>
      </c>
      <c r="H332" s="4">
        <v>6863842685</v>
      </c>
      <c r="I332" s="4"/>
      <c r="J332" s="47" t="s">
        <v>365</v>
      </c>
      <c r="K332" s="48"/>
      <c r="L332" s="48"/>
      <c r="M332" s="48"/>
      <c r="CZ332" s="48"/>
      <c r="DA332" s="48"/>
      <c r="DB332" s="48"/>
      <c r="DC332" s="50"/>
      <c r="DD332" s="50">
        <f t="shared" si="620"/>
        <v>0</v>
      </c>
      <c r="DE332" s="50">
        <f t="shared" ref="DE332:DF332" si="654">COUNTA(CX332,CR332,CO332,CL332,CI332,CC332,CF332,BZ332,BW332,BT332,BQ332,BN332,BK332,BH332,BE332,BB332,AY332,AV332,AS332,AP332,AM332,AJ332,AG332,AD332,AA332,X332,U332,R332,O332,L332,CU332)</f>
        <v>0</v>
      </c>
      <c r="DF332" s="50">
        <f t="shared" si="654"/>
        <v>0</v>
      </c>
      <c r="DH332" s="52">
        <f t="shared" ref="DH332:DJ332" si="655">MAX($CN$2:$CY$2)-DD332</f>
        <v>31</v>
      </c>
      <c r="DI332" s="52">
        <f t="shared" si="655"/>
        <v>31</v>
      </c>
      <c r="DJ332" s="52">
        <f t="shared" si="655"/>
        <v>31</v>
      </c>
    </row>
    <row r="333" spans="1:118" ht="15.75" hidden="1" customHeight="1">
      <c r="A333" s="4">
        <v>332</v>
      </c>
      <c r="B333" s="2" t="str">
        <f t="shared" si="597"/>
        <v/>
      </c>
      <c r="C333" s="45" t="s">
        <v>270</v>
      </c>
      <c r="D333" s="2"/>
      <c r="E333" s="4"/>
      <c r="F333" s="46" t="s">
        <v>270</v>
      </c>
      <c r="G333" s="4">
        <v>2102106193</v>
      </c>
      <c r="H333" s="4">
        <v>6865524333</v>
      </c>
      <c r="I333" s="4"/>
      <c r="J333" s="47" t="s">
        <v>366</v>
      </c>
      <c r="K333" s="48"/>
      <c r="L333" s="48"/>
      <c r="M333" s="48"/>
      <c r="CZ333" s="48"/>
      <c r="DA333" s="48"/>
      <c r="DB333" s="48"/>
      <c r="DC333" s="50"/>
      <c r="DD333" s="50">
        <f t="shared" si="620"/>
        <v>0</v>
      </c>
      <c r="DE333" s="50">
        <f t="shared" ref="DE333:DF333" si="656">COUNTA(CX333,CR333,CO333,CL333,CI333,CC333,CF333,BZ333,BW333,BT333,BQ333,BN333,BK333,BH333,BE333,BB333,AY333,AV333,AS333,AP333,AM333,AJ333,AG333,AD333,AA333,X333,U333,R333,O333,L333,CU333)</f>
        <v>0</v>
      </c>
      <c r="DF333" s="50">
        <f t="shared" si="656"/>
        <v>0</v>
      </c>
      <c r="DH333" s="52">
        <f t="shared" ref="DH333:DJ333" si="657">MAX($CN$2:$CY$2)-DD333</f>
        <v>31</v>
      </c>
      <c r="DI333" s="52">
        <f t="shared" si="657"/>
        <v>31</v>
      </c>
      <c r="DJ333" s="52">
        <f t="shared" si="657"/>
        <v>31</v>
      </c>
    </row>
    <row r="334" spans="1:118" ht="15.75" hidden="1" customHeight="1">
      <c r="A334" s="4">
        <v>333</v>
      </c>
      <c r="B334" s="2" t="str">
        <f t="shared" si="597"/>
        <v/>
      </c>
      <c r="C334" s="45" t="s">
        <v>270</v>
      </c>
      <c r="D334" s="2"/>
      <c r="E334" s="4"/>
      <c r="F334" s="46" t="s">
        <v>270</v>
      </c>
      <c r="G334" s="4">
        <v>2001272017</v>
      </c>
      <c r="H334" s="4">
        <v>6821578848</v>
      </c>
      <c r="I334" s="4"/>
      <c r="J334" s="47" t="s">
        <v>367</v>
      </c>
      <c r="K334" s="48"/>
      <c r="L334" s="48"/>
      <c r="M334" s="48"/>
      <c r="CZ334" s="48"/>
      <c r="DA334" s="48"/>
      <c r="DB334" s="48"/>
      <c r="DC334" s="50"/>
      <c r="DD334" s="50">
        <f t="shared" si="620"/>
        <v>0</v>
      </c>
      <c r="DE334" s="50">
        <f t="shared" ref="DE334:DF334" si="658">COUNTA(CX334,CR334,CO334,CL334,CI334,CC334,CF334,BZ334,BW334,BT334,BQ334,BN334,BK334,BH334,BE334,BB334,AY334,AV334,AS334,AP334,AM334,AJ334,AG334,AD334,AA334,X334,U334,R334,O334,L334,CU334)</f>
        <v>0</v>
      </c>
      <c r="DF334" s="50">
        <f t="shared" si="658"/>
        <v>0</v>
      </c>
      <c r="DH334" s="52">
        <f t="shared" ref="DH334:DJ334" si="659">MAX($CN$2:$CY$2)-DD334</f>
        <v>31</v>
      </c>
      <c r="DI334" s="52">
        <f t="shared" si="659"/>
        <v>31</v>
      </c>
      <c r="DJ334" s="52">
        <f t="shared" si="659"/>
        <v>31</v>
      </c>
    </row>
    <row r="335" spans="1:118" ht="15.75" hidden="1" customHeight="1">
      <c r="A335" s="4">
        <v>334</v>
      </c>
      <c r="B335" s="2" t="str">
        <f t="shared" si="597"/>
        <v/>
      </c>
      <c r="C335" s="45" t="s">
        <v>270</v>
      </c>
      <c r="D335" s="2"/>
      <c r="E335" s="4"/>
      <c r="F335" s="46" t="s">
        <v>270</v>
      </c>
      <c r="G335" s="4">
        <v>2001272024</v>
      </c>
      <c r="H335" s="4">
        <v>6821115088</v>
      </c>
      <c r="I335" s="4"/>
      <c r="J335" s="47" t="s">
        <v>368</v>
      </c>
      <c r="K335" s="48"/>
      <c r="L335" s="48"/>
      <c r="M335" s="48"/>
      <c r="CZ335" s="48"/>
      <c r="DA335" s="48"/>
      <c r="DB335" s="48"/>
      <c r="DC335" s="50"/>
      <c r="DD335" s="50">
        <f t="shared" si="620"/>
        <v>0</v>
      </c>
      <c r="DE335" s="50">
        <f t="shared" ref="DE335:DF335" si="660">COUNTA(CX335,CR335,CO335,CL335,CI335,CC335,CF335,BZ335,BW335,BT335,BQ335,BN335,BK335,BH335,BE335,BB335,AY335,AV335,AS335,AP335,AM335,AJ335,AG335,AD335,AA335,X335,U335,R335,O335,L335,CU335)</f>
        <v>0</v>
      </c>
      <c r="DF335" s="50">
        <f t="shared" si="660"/>
        <v>0</v>
      </c>
      <c r="DH335" s="52">
        <f t="shared" ref="DH335:DJ335" si="661">MAX($CN$2:$CY$2)-DD335</f>
        <v>31</v>
      </c>
      <c r="DI335" s="52">
        <f t="shared" si="661"/>
        <v>31</v>
      </c>
      <c r="DJ335" s="52">
        <f t="shared" si="661"/>
        <v>31</v>
      </c>
    </row>
    <row r="336" spans="1:118" ht="15.75" hidden="1" customHeight="1">
      <c r="A336" s="4">
        <v>335</v>
      </c>
      <c r="B336" s="2" t="str">
        <f t="shared" si="597"/>
        <v/>
      </c>
      <c r="C336" s="45" t="s">
        <v>270</v>
      </c>
      <c r="D336" s="2"/>
      <c r="E336" s="4"/>
      <c r="F336" s="46" t="s">
        <v>270</v>
      </c>
      <c r="G336" s="4">
        <v>2001272111</v>
      </c>
      <c r="H336" s="4">
        <v>6803475267</v>
      </c>
      <c r="I336" s="4"/>
      <c r="J336" s="47" t="s">
        <v>369</v>
      </c>
      <c r="K336" s="48"/>
      <c r="L336" s="48"/>
      <c r="M336" s="48"/>
      <c r="CZ336" s="48"/>
      <c r="DA336" s="48"/>
      <c r="DB336" s="48"/>
      <c r="DC336" s="50"/>
      <c r="DD336" s="50">
        <f t="shared" si="620"/>
        <v>0</v>
      </c>
      <c r="DE336" s="50">
        <f t="shared" ref="DE336:DF336" si="662">COUNTA(CX336,CR336,CO336,CL336,CI336,CC336,CF336,BZ336,BW336,BT336,BQ336,BN336,BK336,BH336,BE336,BB336,AY336,AV336,AS336,AP336,AM336,AJ336,AG336,AD336,AA336,X336,U336,R336,O336,L336,CU336)</f>
        <v>0</v>
      </c>
      <c r="DF336" s="50">
        <f t="shared" si="662"/>
        <v>0</v>
      </c>
      <c r="DH336" s="52">
        <f t="shared" ref="DH336:DJ336" si="663">MAX($CN$2:$CY$2)-DD336</f>
        <v>31</v>
      </c>
      <c r="DI336" s="52">
        <f t="shared" si="663"/>
        <v>31</v>
      </c>
      <c r="DJ336" s="52">
        <f t="shared" si="663"/>
        <v>31</v>
      </c>
      <c r="DN336" s="55"/>
    </row>
    <row r="337" spans="1:114" ht="15.75" hidden="1" customHeight="1">
      <c r="A337" s="4">
        <v>336</v>
      </c>
      <c r="B337" s="2" t="str">
        <f t="shared" si="597"/>
        <v/>
      </c>
      <c r="C337" s="45" t="s">
        <v>270</v>
      </c>
      <c r="D337" s="2"/>
      <c r="E337" s="4"/>
      <c r="F337" s="46" t="s">
        <v>270</v>
      </c>
      <c r="G337" s="4">
        <v>2001272112</v>
      </c>
      <c r="H337" s="4">
        <v>6855232697</v>
      </c>
      <c r="I337" s="4"/>
      <c r="J337" s="47" t="s">
        <v>370</v>
      </c>
      <c r="K337" s="48"/>
      <c r="L337" s="48"/>
      <c r="M337" s="48"/>
      <c r="CZ337" s="48"/>
      <c r="DA337" s="48"/>
      <c r="DB337" s="48"/>
      <c r="DC337" s="50"/>
      <c r="DD337" s="50">
        <f t="shared" si="620"/>
        <v>0</v>
      </c>
      <c r="DE337" s="50">
        <f t="shared" ref="DE337:DF337" si="664">COUNTA(CX337,CR337,CO337,CL337,CI337,CC337,CF337,BZ337,BW337,BT337,BQ337,BN337,BK337,BH337,BE337,BB337,AY337,AV337,AS337,AP337,AM337,AJ337,AG337,AD337,AA337,X337,U337,R337,O337,L337,CU337)</f>
        <v>0</v>
      </c>
      <c r="DF337" s="50">
        <f t="shared" si="664"/>
        <v>0</v>
      </c>
      <c r="DH337" s="52">
        <f t="shared" ref="DH337:DJ337" si="665">MAX($CN$2:$CY$2)-DD337</f>
        <v>31</v>
      </c>
      <c r="DI337" s="52">
        <f t="shared" si="665"/>
        <v>31</v>
      </c>
      <c r="DJ337" s="52">
        <f t="shared" si="665"/>
        <v>31</v>
      </c>
    </row>
    <row r="338" spans="1:114" ht="15.75" hidden="1" customHeight="1">
      <c r="A338" s="4">
        <v>337</v>
      </c>
      <c r="B338" s="2" t="str">
        <f t="shared" si="597"/>
        <v/>
      </c>
      <c r="C338" s="45" t="s">
        <v>270</v>
      </c>
      <c r="D338" s="2"/>
      <c r="E338" s="4"/>
      <c r="F338" s="46" t="s">
        <v>270</v>
      </c>
      <c r="G338" s="4">
        <v>2106115809</v>
      </c>
      <c r="H338" s="4">
        <v>6882955572</v>
      </c>
      <c r="I338" s="4"/>
      <c r="J338" s="47" t="s">
        <v>371</v>
      </c>
      <c r="K338" s="48"/>
      <c r="L338" s="48"/>
      <c r="M338" s="48"/>
      <c r="CZ338" s="48"/>
      <c r="DA338" s="48"/>
      <c r="DB338" s="48"/>
      <c r="DC338" s="50"/>
      <c r="DD338" s="50">
        <f t="shared" si="620"/>
        <v>0</v>
      </c>
      <c r="DE338" s="50">
        <f t="shared" ref="DE338:DF338" si="666">COUNTA(CX338,CR338,CO338,CL338,CI338,CC338,CF338,BZ338,BW338,BT338,BQ338,BN338,BK338,BH338,BE338,BB338,AY338,AV338,AS338,AP338,AM338,AJ338,AG338,AD338,AA338,X338,U338,R338,O338,L338,CU338)</f>
        <v>0</v>
      </c>
      <c r="DF338" s="50">
        <f t="shared" si="666"/>
        <v>0</v>
      </c>
      <c r="DH338" s="52">
        <f t="shared" ref="DH338:DJ338" si="667">MAX($CN$2:$CY$2)-DD338</f>
        <v>31</v>
      </c>
      <c r="DI338" s="52">
        <f t="shared" si="667"/>
        <v>31</v>
      </c>
      <c r="DJ338" s="52">
        <f t="shared" si="667"/>
        <v>31</v>
      </c>
    </row>
    <row r="339" spans="1:114" ht="15.75" hidden="1" customHeight="1">
      <c r="A339" s="4">
        <v>338</v>
      </c>
      <c r="B339" s="2" t="str">
        <f t="shared" si="597"/>
        <v/>
      </c>
      <c r="C339" s="45" t="s">
        <v>270</v>
      </c>
      <c r="D339" s="2"/>
      <c r="E339" s="4"/>
      <c r="F339" s="46" t="s">
        <v>270</v>
      </c>
      <c r="G339" s="4">
        <v>2106289366</v>
      </c>
      <c r="H339" s="4">
        <v>6864979843</v>
      </c>
      <c r="I339" s="4"/>
      <c r="J339" s="47" t="s">
        <v>372</v>
      </c>
      <c r="K339" s="48"/>
      <c r="L339" s="48"/>
      <c r="M339" s="48"/>
      <c r="CZ339" s="48"/>
      <c r="DA339" s="48"/>
      <c r="DB339" s="48"/>
      <c r="DC339" s="50"/>
      <c r="DD339" s="50">
        <f t="shared" si="620"/>
        <v>0</v>
      </c>
      <c r="DE339" s="50">
        <f t="shared" ref="DE339:DF339" si="668">COUNTA(CX339,CR339,CO339,CL339,CI339,CC339,CF339,BZ339,BW339,BT339,BQ339,BN339,BK339,BH339,BE339,BB339,AY339,AV339,AS339,AP339,AM339,AJ339,AG339,AD339,AA339,X339,U339,R339,O339,L339,CU339)</f>
        <v>0</v>
      </c>
      <c r="DF339" s="50">
        <f t="shared" si="668"/>
        <v>0</v>
      </c>
      <c r="DH339" s="52">
        <f t="shared" ref="DH339:DJ339" si="669">MAX($CN$2:$CY$2)-DD339</f>
        <v>31</v>
      </c>
      <c r="DI339" s="52">
        <f t="shared" si="669"/>
        <v>31</v>
      </c>
      <c r="DJ339" s="52">
        <f t="shared" si="669"/>
        <v>31</v>
      </c>
    </row>
    <row r="340" spans="1:114" ht="15.75" hidden="1" customHeight="1">
      <c r="A340" s="4">
        <v>339</v>
      </c>
      <c r="B340" s="2" t="str">
        <f t="shared" si="597"/>
        <v/>
      </c>
      <c r="C340" s="45" t="s">
        <v>270</v>
      </c>
      <c r="D340" s="2"/>
      <c r="E340" s="4"/>
      <c r="F340" s="46" t="s">
        <v>270</v>
      </c>
      <c r="G340" s="4">
        <v>2001227847</v>
      </c>
      <c r="H340" s="4">
        <v>6803404799</v>
      </c>
      <c r="I340" s="4"/>
      <c r="J340" s="47" t="s">
        <v>373</v>
      </c>
      <c r="K340" s="48"/>
      <c r="L340" s="48"/>
      <c r="M340" s="48"/>
      <c r="CZ340" s="48"/>
      <c r="DA340" s="48"/>
      <c r="DB340" s="48"/>
      <c r="DC340" s="50"/>
      <c r="DD340" s="50">
        <f t="shared" si="620"/>
        <v>0</v>
      </c>
      <c r="DE340" s="50">
        <f t="shared" ref="DE340:DF340" si="670">COUNTA(CX340,CR340,CO340,CL340,CI340,CC340,CF340,BZ340,BW340,BT340,BQ340,BN340,BK340,BH340,BE340,BB340,AY340,AV340,AS340,AP340,AM340,AJ340,AG340,AD340,AA340,X340,U340,R340,O340,L340,CU340)</f>
        <v>0</v>
      </c>
      <c r="DF340" s="50">
        <f t="shared" si="670"/>
        <v>0</v>
      </c>
      <c r="DH340" s="52">
        <f t="shared" ref="DH340:DJ340" si="671">MAX($CN$2:$CY$2)-DD340</f>
        <v>31</v>
      </c>
      <c r="DI340" s="52">
        <f t="shared" si="671"/>
        <v>31</v>
      </c>
      <c r="DJ340" s="52">
        <f t="shared" si="671"/>
        <v>31</v>
      </c>
    </row>
    <row r="341" spans="1:114" ht="15.75" hidden="1" customHeight="1">
      <c r="A341" s="4">
        <v>340</v>
      </c>
      <c r="B341" s="2" t="str">
        <f t="shared" si="597"/>
        <v/>
      </c>
      <c r="C341" s="45" t="s">
        <v>270</v>
      </c>
      <c r="D341" s="2"/>
      <c r="E341" s="4"/>
      <c r="F341" s="46" t="s">
        <v>270</v>
      </c>
      <c r="G341" s="4">
        <v>2001274568</v>
      </c>
      <c r="H341" s="4">
        <v>6802533249</v>
      </c>
      <c r="I341" s="4"/>
      <c r="J341" s="47" t="s">
        <v>374</v>
      </c>
      <c r="K341" s="48"/>
      <c r="L341" s="48"/>
      <c r="M341" s="48"/>
      <c r="CZ341" s="48"/>
      <c r="DA341" s="48"/>
      <c r="DB341" s="48"/>
      <c r="DC341" s="50"/>
      <c r="DD341" s="50">
        <f t="shared" si="620"/>
        <v>0</v>
      </c>
      <c r="DE341" s="50">
        <f t="shared" ref="DE341:DF341" si="672">COUNTA(CX341,CR341,CO341,CL341,CI341,CC341,CF341,BZ341,BW341,BT341,BQ341,BN341,BK341,BH341,BE341,BB341,AY341,AV341,AS341,AP341,AM341,AJ341,AG341,AD341,AA341,X341,U341,R341,O341,L341,CU341)</f>
        <v>0</v>
      </c>
      <c r="DF341" s="50">
        <f t="shared" si="672"/>
        <v>0</v>
      </c>
      <c r="DH341" s="52">
        <f t="shared" ref="DH341:DJ341" si="673">MAX($CN$2:$CY$2)-DD341</f>
        <v>31</v>
      </c>
      <c r="DI341" s="52">
        <f t="shared" si="673"/>
        <v>31</v>
      </c>
      <c r="DJ341" s="52">
        <f t="shared" si="673"/>
        <v>31</v>
      </c>
    </row>
    <row r="342" spans="1:114" ht="15.75" hidden="1" customHeight="1">
      <c r="A342" s="4">
        <v>341</v>
      </c>
      <c r="B342" s="2" t="str">
        <f t="shared" si="597"/>
        <v/>
      </c>
      <c r="C342" s="45" t="s">
        <v>270</v>
      </c>
      <c r="D342" s="2"/>
      <c r="E342" s="4"/>
      <c r="F342" s="46" t="s">
        <v>270</v>
      </c>
      <c r="G342" s="4">
        <v>2102755588</v>
      </c>
      <c r="H342" s="4">
        <v>6801652289</v>
      </c>
      <c r="I342" s="4"/>
      <c r="J342" s="47" t="s">
        <v>375</v>
      </c>
      <c r="K342" s="48"/>
      <c r="L342" s="48"/>
      <c r="M342" s="48"/>
      <c r="CZ342" s="48"/>
      <c r="DA342" s="48"/>
      <c r="DB342" s="48"/>
      <c r="DC342" s="50"/>
      <c r="DD342" s="50">
        <f t="shared" si="620"/>
        <v>0</v>
      </c>
      <c r="DE342" s="50">
        <f t="shared" ref="DE342:DF342" si="674">COUNTA(CX342,CR342,CO342,CL342,CI342,CC342,CF342,BZ342,BW342,BT342,BQ342,BN342,BK342,BH342,BE342,BB342,AY342,AV342,AS342,AP342,AM342,AJ342,AG342,AD342,AA342,X342,U342,R342,O342,L342,CU342)</f>
        <v>0</v>
      </c>
      <c r="DF342" s="50">
        <f t="shared" si="674"/>
        <v>0</v>
      </c>
      <c r="DH342" s="52">
        <f t="shared" ref="DH342:DJ342" si="675">MAX($CN$2:$CY$2)-DD342</f>
        <v>31</v>
      </c>
      <c r="DI342" s="52">
        <f t="shared" si="675"/>
        <v>31</v>
      </c>
      <c r="DJ342" s="52">
        <f t="shared" si="675"/>
        <v>31</v>
      </c>
    </row>
    <row r="343" spans="1:114" ht="15.75" hidden="1" customHeight="1">
      <c r="A343" s="4">
        <v>342</v>
      </c>
      <c r="B343" s="2" t="str">
        <f t="shared" si="597"/>
        <v/>
      </c>
      <c r="C343" s="45" t="s">
        <v>270</v>
      </c>
      <c r="D343" s="2"/>
      <c r="E343" s="4"/>
      <c r="F343" s="46" t="s">
        <v>270</v>
      </c>
      <c r="G343" s="4">
        <v>2102106187</v>
      </c>
      <c r="H343" s="4">
        <v>6851186712</v>
      </c>
      <c r="I343" s="4"/>
      <c r="J343" s="47" t="s">
        <v>376</v>
      </c>
      <c r="K343" s="48"/>
      <c r="L343" s="48"/>
      <c r="M343" s="48"/>
      <c r="CZ343" s="48"/>
      <c r="DA343" s="48"/>
      <c r="DB343" s="48"/>
      <c r="DC343" s="50"/>
      <c r="DD343" s="50">
        <f t="shared" si="620"/>
        <v>0</v>
      </c>
      <c r="DE343" s="50">
        <f t="shared" ref="DE343:DF343" si="676">COUNTA(CX343,CR343,CO343,CL343,CI343,CC343,CF343,BZ343,BW343,BT343,BQ343,BN343,BK343,BH343,BE343,BB343,AY343,AV343,AS343,AP343,AM343,AJ343,AG343,AD343,AA343,X343,U343,R343,O343,L343,CU343)</f>
        <v>0</v>
      </c>
      <c r="DF343" s="50">
        <f t="shared" si="676"/>
        <v>0</v>
      </c>
      <c r="DH343" s="52">
        <f t="shared" ref="DH343:DJ343" si="677">MAX($CN$2:$CY$2)-DD343</f>
        <v>31</v>
      </c>
      <c r="DI343" s="52">
        <f t="shared" si="677"/>
        <v>31</v>
      </c>
      <c r="DJ343" s="52">
        <f t="shared" si="677"/>
        <v>31</v>
      </c>
    </row>
    <row r="344" spans="1:114" ht="15.75" hidden="1" customHeight="1">
      <c r="A344" s="4">
        <v>343</v>
      </c>
      <c r="B344" s="2" t="str">
        <f t="shared" si="597"/>
        <v/>
      </c>
      <c r="C344" s="45" t="s">
        <v>270</v>
      </c>
      <c r="D344" s="2"/>
      <c r="E344" s="4"/>
      <c r="F344" s="46" t="s">
        <v>270</v>
      </c>
      <c r="G344" s="4">
        <v>2106686608</v>
      </c>
      <c r="H344" s="4">
        <v>6865100613</v>
      </c>
      <c r="I344" s="4"/>
      <c r="J344" s="47" t="s">
        <v>377</v>
      </c>
      <c r="K344" s="48"/>
      <c r="L344" s="48"/>
      <c r="M344" s="48"/>
      <c r="CZ344" s="48"/>
      <c r="DA344" s="48"/>
      <c r="DB344" s="48"/>
      <c r="DC344" s="50"/>
      <c r="DD344" s="50">
        <f t="shared" si="620"/>
        <v>0</v>
      </c>
      <c r="DE344" s="50">
        <f t="shared" ref="DE344:DF344" si="678">COUNTA(CX344,CR344,CO344,CL344,CI344,CC344,CF344,BZ344,BW344,BT344,BQ344,BN344,BK344,BH344,BE344,BB344,AY344,AV344,AS344,AP344,AM344,AJ344,AG344,AD344,AA344,X344,U344,R344,O344,L344,CU344)</f>
        <v>0</v>
      </c>
      <c r="DF344" s="50">
        <f t="shared" si="678"/>
        <v>0</v>
      </c>
      <c r="DH344" s="52">
        <f t="shared" ref="DH344:DJ344" si="679">MAX($CN$2:$CY$2)-DD344</f>
        <v>31</v>
      </c>
      <c r="DI344" s="52">
        <f t="shared" si="679"/>
        <v>31</v>
      </c>
      <c r="DJ344" s="52">
        <f t="shared" si="679"/>
        <v>31</v>
      </c>
    </row>
    <row r="345" spans="1:114" ht="15.75" hidden="1" customHeight="1">
      <c r="A345" s="4">
        <v>344</v>
      </c>
      <c r="B345" s="2" t="str">
        <f t="shared" si="597"/>
        <v/>
      </c>
      <c r="C345" s="45" t="s">
        <v>270</v>
      </c>
      <c r="D345" s="2"/>
      <c r="E345" s="4"/>
      <c r="F345" s="46" t="s">
        <v>270</v>
      </c>
      <c r="G345" s="4">
        <v>2001272118</v>
      </c>
      <c r="H345" s="4">
        <v>6855232701</v>
      </c>
      <c r="I345" s="4"/>
      <c r="J345" s="47" t="s">
        <v>378</v>
      </c>
      <c r="K345" s="48"/>
      <c r="L345" s="48"/>
      <c r="M345" s="48"/>
      <c r="CZ345" s="48"/>
      <c r="DA345" s="48"/>
      <c r="DB345" s="48"/>
      <c r="DC345" s="50"/>
      <c r="DD345" s="50">
        <f t="shared" si="620"/>
        <v>0</v>
      </c>
      <c r="DE345" s="50">
        <f t="shared" ref="DE345:DF345" si="680">COUNTA(CX345,CR345,CO345,CL345,CI345,CC345,CF345,BZ345,BW345,BT345,BQ345,BN345,BK345,BH345,BE345,BB345,AY345,AV345,AS345,AP345,AM345,AJ345,AG345,AD345,AA345,X345,U345,R345,O345,L345,CU345)</f>
        <v>0</v>
      </c>
      <c r="DF345" s="50">
        <f t="shared" si="680"/>
        <v>0</v>
      </c>
      <c r="DH345" s="52">
        <f t="shared" ref="DH345:DJ345" si="681">MAX($CN$2:$CY$2)-DD345</f>
        <v>31</v>
      </c>
      <c r="DI345" s="52">
        <f t="shared" si="681"/>
        <v>31</v>
      </c>
      <c r="DJ345" s="52">
        <f t="shared" si="681"/>
        <v>31</v>
      </c>
    </row>
    <row r="346" spans="1:114" ht="15.75" hidden="1" customHeight="1">
      <c r="A346" s="4">
        <v>345</v>
      </c>
      <c r="B346" s="2" t="str">
        <f t="shared" si="597"/>
        <v/>
      </c>
      <c r="C346" s="45" t="s">
        <v>270</v>
      </c>
      <c r="D346" s="2"/>
      <c r="E346" s="4"/>
      <c r="F346" s="46" t="s">
        <v>270</v>
      </c>
      <c r="G346" s="4">
        <v>2106295190</v>
      </c>
      <c r="H346" s="4">
        <v>6865571298</v>
      </c>
      <c r="I346" s="4"/>
      <c r="J346" s="47" t="s">
        <v>379</v>
      </c>
      <c r="K346" s="48"/>
      <c r="L346" s="48"/>
      <c r="M346" s="48"/>
      <c r="CZ346" s="48"/>
      <c r="DA346" s="48"/>
      <c r="DB346" s="48"/>
      <c r="DC346" s="50"/>
      <c r="DD346" s="50">
        <f t="shared" si="620"/>
        <v>0</v>
      </c>
      <c r="DE346" s="50">
        <f t="shared" ref="DE346:DF346" si="682">COUNTA(CX346,CR346,CO346,CL346,CI346,CC346,CF346,BZ346,BW346,BT346,BQ346,BN346,BK346,BH346,BE346,BB346,AY346,AV346,AS346,AP346,AM346,AJ346,AG346,AD346,AA346,X346,U346,R346,O346,L346,CU346)</f>
        <v>0</v>
      </c>
      <c r="DF346" s="50">
        <f t="shared" si="682"/>
        <v>0</v>
      </c>
      <c r="DH346" s="52">
        <f t="shared" ref="DH346:DJ346" si="683">MAX($CN$2:$CY$2)-DD346</f>
        <v>31</v>
      </c>
      <c r="DI346" s="52">
        <f t="shared" si="683"/>
        <v>31</v>
      </c>
      <c r="DJ346" s="52">
        <f t="shared" si="683"/>
        <v>31</v>
      </c>
    </row>
    <row r="347" spans="1:114" ht="15.75" hidden="1" customHeight="1">
      <c r="A347" s="4">
        <v>346</v>
      </c>
      <c r="B347" s="2" t="str">
        <f t="shared" si="597"/>
        <v/>
      </c>
      <c r="C347" s="45" t="s">
        <v>270</v>
      </c>
      <c r="D347" s="2"/>
      <c r="E347" s="4"/>
      <c r="F347" s="46" t="s">
        <v>270</v>
      </c>
      <c r="G347" s="4">
        <v>2102518322</v>
      </c>
      <c r="H347" s="4">
        <v>6888254162</v>
      </c>
      <c r="I347" s="4"/>
      <c r="J347" s="47" t="s">
        <v>380</v>
      </c>
      <c r="K347" s="48"/>
      <c r="L347" s="48"/>
      <c r="M347" s="48"/>
      <c r="CZ347" s="48"/>
      <c r="DA347" s="48"/>
      <c r="DB347" s="48"/>
      <c r="DC347" s="50"/>
      <c r="DD347" s="50">
        <f t="shared" si="620"/>
        <v>0</v>
      </c>
      <c r="DE347" s="50">
        <f t="shared" ref="DE347:DF347" si="684">COUNTA(CX347,CR347,CO347,CL347,CI347,CC347,CF347,BZ347,BW347,BT347,BQ347,BN347,BK347,BH347,BE347,BB347,AY347,AV347,AS347,AP347,AM347,AJ347,AG347,AD347,AA347,X347,U347,R347,O347,L347,CU347)</f>
        <v>0</v>
      </c>
      <c r="DF347" s="50">
        <f t="shared" si="684"/>
        <v>0</v>
      </c>
      <c r="DH347" s="52">
        <f t="shared" ref="DH347:DJ347" si="685">MAX($CN$2:$CY$2)-DD347</f>
        <v>31</v>
      </c>
      <c r="DI347" s="52">
        <f t="shared" si="685"/>
        <v>31</v>
      </c>
      <c r="DJ347" s="52">
        <f t="shared" si="685"/>
        <v>31</v>
      </c>
    </row>
    <row r="348" spans="1:114" ht="15.75" hidden="1" customHeight="1">
      <c r="A348" s="4">
        <v>347</v>
      </c>
      <c r="B348" s="2" t="str">
        <f t="shared" si="597"/>
        <v/>
      </c>
      <c r="C348" s="45" t="s">
        <v>270</v>
      </c>
      <c r="D348" s="2"/>
      <c r="E348" s="4"/>
      <c r="F348" s="46" t="s">
        <v>270</v>
      </c>
      <c r="G348" s="4">
        <v>2102597625</v>
      </c>
      <c r="H348" s="4">
        <v>6864706796</v>
      </c>
      <c r="I348" s="4"/>
      <c r="J348" s="47" t="s">
        <v>381</v>
      </c>
      <c r="K348" s="48"/>
      <c r="L348" s="48"/>
      <c r="M348" s="48"/>
      <c r="CZ348" s="48"/>
      <c r="DA348" s="48"/>
      <c r="DB348" s="48"/>
      <c r="DC348" s="50"/>
      <c r="DD348" s="50">
        <f t="shared" si="620"/>
        <v>0</v>
      </c>
      <c r="DE348" s="50">
        <f t="shared" ref="DE348:DF348" si="686">COUNTA(CX348,CR348,CO348,CL348,CI348,CC348,CF348,BZ348,BW348,BT348,BQ348,BN348,BK348,BH348,BE348,BB348,AY348,AV348,AS348,AP348,AM348,AJ348,AG348,AD348,AA348,X348,U348,R348,O348,L348,CU348)</f>
        <v>0</v>
      </c>
      <c r="DF348" s="50">
        <f t="shared" si="686"/>
        <v>0</v>
      </c>
      <c r="DH348" s="52">
        <f t="shared" ref="DH348:DJ348" si="687">MAX($CN$2:$CY$2)-DD348</f>
        <v>31</v>
      </c>
      <c r="DI348" s="52">
        <f t="shared" si="687"/>
        <v>31</v>
      </c>
      <c r="DJ348" s="52">
        <f t="shared" si="687"/>
        <v>31</v>
      </c>
    </row>
    <row r="349" spans="1:114" ht="15.75" hidden="1" customHeight="1">
      <c r="A349" s="4">
        <v>348</v>
      </c>
      <c r="B349" s="2" t="str">
        <f t="shared" si="597"/>
        <v/>
      </c>
      <c r="C349" s="45" t="s">
        <v>270</v>
      </c>
      <c r="D349" s="2"/>
      <c r="E349" s="4"/>
      <c r="F349" s="46" t="s">
        <v>270</v>
      </c>
      <c r="G349" s="4">
        <v>2104298687</v>
      </c>
      <c r="H349" s="4">
        <v>6865202366</v>
      </c>
      <c r="I349" s="4"/>
      <c r="J349" s="47" t="s">
        <v>382</v>
      </c>
      <c r="K349" s="48"/>
      <c r="L349" s="48"/>
      <c r="M349" s="48"/>
      <c r="CZ349" s="48"/>
      <c r="DA349" s="48"/>
      <c r="DB349" s="48"/>
      <c r="DC349" s="50"/>
      <c r="DD349" s="50">
        <f t="shared" si="620"/>
        <v>0</v>
      </c>
      <c r="DE349" s="50">
        <f t="shared" ref="DE349:DF349" si="688">COUNTA(CX349,CR349,CO349,CL349,CI349,CC349,CF349,BZ349,BW349,BT349,BQ349,BN349,BK349,BH349,BE349,BB349,AY349,AV349,AS349,AP349,AM349,AJ349,AG349,AD349,AA349,X349,U349,R349,O349,L349,CU349)</f>
        <v>0</v>
      </c>
      <c r="DF349" s="50">
        <f t="shared" si="688"/>
        <v>0</v>
      </c>
      <c r="DH349" s="52">
        <f t="shared" ref="DH349:DJ349" si="689">MAX($CN$2:$CY$2)-DD349</f>
        <v>31</v>
      </c>
      <c r="DI349" s="52">
        <f t="shared" si="689"/>
        <v>31</v>
      </c>
      <c r="DJ349" s="52">
        <f t="shared" si="689"/>
        <v>31</v>
      </c>
    </row>
    <row r="350" spans="1:114" ht="15.75" hidden="1" customHeight="1">
      <c r="A350" s="4">
        <v>349</v>
      </c>
      <c r="B350" s="2" t="str">
        <f t="shared" si="597"/>
        <v/>
      </c>
      <c r="C350" s="45" t="s">
        <v>270</v>
      </c>
      <c r="D350" s="2"/>
      <c r="E350" s="4"/>
      <c r="F350" s="46" t="s">
        <v>270</v>
      </c>
      <c r="G350" s="4">
        <v>2104298771</v>
      </c>
      <c r="H350" s="4">
        <v>6802503365</v>
      </c>
      <c r="I350" s="4"/>
      <c r="J350" s="47" t="s">
        <v>383</v>
      </c>
      <c r="K350" s="48"/>
      <c r="L350" s="48"/>
      <c r="M350" s="48"/>
      <c r="CZ350" s="48"/>
      <c r="DA350" s="48"/>
      <c r="DB350" s="48"/>
      <c r="DC350" s="50"/>
      <c r="DD350" s="50">
        <f t="shared" si="620"/>
        <v>0</v>
      </c>
      <c r="DE350" s="50">
        <f t="shared" ref="DE350:DF350" si="690">COUNTA(CX350,CR350,CO350,CL350,CI350,CC350,CF350,BZ350,BW350,BT350,BQ350,BN350,BK350,BH350,BE350,BB350,AY350,AV350,AS350,AP350,AM350,AJ350,AG350,AD350,AA350,X350,U350,R350,O350,L350,CU350)</f>
        <v>0</v>
      </c>
      <c r="DF350" s="50">
        <f t="shared" si="690"/>
        <v>0</v>
      </c>
      <c r="DH350" s="52">
        <f t="shared" ref="DH350:DJ350" si="691">MAX($CN$2:$CY$2)-DD350</f>
        <v>31</v>
      </c>
      <c r="DI350" s="52">
        <f t="shared" si="691"/>
        <v>31</v>
      </c>
      <c r="DJ350" s="52">
        <f t="shared" si="691"/>
        <v>31</v>
      </c>
    </row>
    <row r="351" spans="1:114" ht="15.75" hidden="1" customHeight="1">
      <c r="A351" s="4">
        <v>350</v>
      </c>
      <c r="B351" s="2" t="str">
        <f t="shared" si="597"/>
        <v/>
      </c>
      <c r="C351" s="45" t="s">
        <v>270</v>
      </c>
      <c r="D351" s="2"/>
      <c r="E351" s="4"/>
      <c r="F351" s="46" t="s">
        <v>270</v>
      </c>
      <c r="G351" s="4">
        <v>2001313450</v>
      </c>
      <c r="H351" s="4">
        <v>6859225536</v>
      </c>
      <c r="I351" s="4"/>
      <c r="J351" s="47" t="s">
        <v>384</v>
      </c>
      <c r="K351" s="48"/>
      <c r="L351" s="48"/>
      <c r="M351" s="48"/>
      <c r="CZ351" s="48"/>
      <c r="DA351" s="48"/>
      <c r="DB351" s="48"/>
      <c r="DC351" s="50"/>
      <c r="DD351" s="50">
        <f t="shared" si="620"/>
        <v>0</v>
      </c>
      <c r="DE351" s="50">
        <f t="shared" ref="DE351:DF351" si="692">COUNTA(CX351,CR351,CO351,CL351,CI351,CC351,CF351,BZ351,BW351,BT351,BQ351,BN351,BK351,BH351,BE351,BB351,AY351,AV351,AS351,AP351,AM351,AJ351,AG351,AD351,AA351,X351,U351,R351,O351,L351,CU351)</f>
        <v>0</v>
      </c>
      <c r="DF351" s="50">
        <f t="shared" si="692"/>
        <v>0</v>
      </c>
      <c r="DH351" s="52">
        <f t="shared" ref="DH351:DJ351" si="693">MAX($CN$2:$CY$2)-DD351</f>
        <v>31</v>
      </c>
      <c r="DI351" s="52">
        <f t="shared" si="693"/>
        <v>31</v>
      </c>
      <c r="DJ351" s="52">
        <f t="shared" si="693"/>
        <v>31</v>
      </c>
    </row>
    <row r="352" spans="1:114" ht="15.75" hidden="1" customHeight="1">
      <c r="A352" s="4">
        <v>351</v>
      </c>
      <c r="B352" s="2" t="str">
        <f t="shared" si="597"/>
        <v/>
      </c>
      <c r="C352" s="45" t="s">
        <v>270</v>
      </c>
      <c r="D352" s="2"/>
      <c r="E352" s="4"/>
      <c r="F352" s="46" t="s">
        <v>270</v>
      </c>
      <c r="G352" s="4">
        <v>2102752808</v>
      </c>
      <c r="H352" s="4">
        <v>6864703880</v>
      </c>
      <c r="I352" s="4"/>
      <c r="J352" s="47" t="s">
        <v>385</v>
      </c>
      <c r="K352" s="48"/>
      <c r="L352" s="48"/>
      <c r="M352" s="48"/>
      <c r="AE352" s="49"/>
      <c r="AF352" s="49"/>
      <c r="AG352" s="49"/>
      <c r="CZ352" s="48"/>
      <c r="DA352" s="48"/>
      <c r="DB352" s="48"/>
      <c r="DC352" s="50"/>
      <c r="DD352" s="50">
        <f t="shared" si="620"/>
        <v>0</v>
      </c>
      <c r="DE352" s="50">
        <f t="shared" ref="DE352:DF352" si="694">COUNTA(CX352,CR352,CO352,CL352,CI352,CC352,CF352,BZ352,BW352,BT352,BQ352,BN352,BK352,BH352,BE352,BB352,AY352,AV352,AS352,AP352,AM352,AJ352,AG352,AD352,AA352,X352,U352,R352,O352,L352,CU352)</f>
        <v>0</v>
      </c>
      <c r="DF352" s="50">
        <f t="shared" si="694"/>
        <v>0</v>
      </c>
      <c r="DH352" s="52">
        <f t="shared" ref="DH352:DJ352" si="695">MAX($CN$2:$CY$2)-DD352</f>
        <v>31</v>
      </c>
      <c r="DI352" s="52">
        <f t="shared" si="695"/>
        <v>31</v>
      </c>
      <c r="DJ352" s="52">
        <f t="shared" si="695"/>
        <v>31</v>
      </c>
    </row>
    <row r="353" spans="1:114" ht="15.75" hidden="1" customHeight="1">
      <c r="A353" s="4">
        <v>352</v>
      </c>
      <c r="B353" s="2" t="str">
        <f t="shared" si="597"/>
        <v/>
      </c>
      <c r="C353" s="45" t="s">
        <v>270</v>
      </c>
      <c r="D353" s="2"/>
      <c r="E353" s="4"/>
      <c r="F353" s="46" t="s">
        <v>270</v>
      </c>
      <c r="G353" s="4">
        <v>2102105166</v>
      </c>
      <c r="H353" s="4">
        <v>6865524193</v>
      </c>
      <c r="I353" s="4"/>
      <c r="J353" s="47" t="s">
        <v>386</v>
      </c>
      <c r="K353" s="48"/>
      <c r="L353" s="48"/>
      <c r="M353" s="48"/>
      <c r="AE353" s="49"/>
      <c r="AF353" s="49"/>
      <c r="CZ353" s="48"/>
      <c r="DA353" s="48"/>
      <c r="DB353" s="48"/>
      <c r="DC353" s="50"/>
      <c r="DD353" s="50">
        <f t="shared" si="620"/>
        <v>0</v>
      </c>
      <c r="DE353" s="50">
        <f t="shared" ref="DE353:DF353" si="696">COUNTA(CX353,CR353,CO353,CL353,CI353,CC353,CF353,BZ353,BW353,BT353,BQ353,BN353,BK353,BH353,BE353,BB353,AY353,AV353,AS353,AP353,AM353,AJ353,AG353,AD353,AA353,X353,U353,R353,O353,L353,CU353)</f>
        <v>0</v>
      </c>
      <c r="DF353" s="50">
        <f t="shared" si="696"/>
        <v>0</v>
      </c>
      <c r="DH353" s="52">
        <f t="shared" ref="DH353:DJ353" si="697">MAX($CN$2:$CY$2)-DD353</f>
        <v>31</v>
      </c>
      <c r="DI353" s="52">
        <f t="shared" si="697"/>
        <v>31</v>
      </c>
      <c r="DJ353" s="52">
        <f t="shared" si="697"/>
        <v>31</v>
      </c>
    </row>
    <row r="354" spans="1:114" ht="15.75" hidden="1" customHeight="1">
      <c r="A354" s="4">
        <v>353</v>
      </c>
      <c r="B354" s="2" t="str">
        <f t="shared" si="597"/>
        <v/>
      </c>
      <c r="C354" s="45" t="s">
        <v>270</v>
      </c>
      <c r="D354" s="2"/>
      <c r="E354" s="4"/>
      <c r="F354" s="46" t="s">
        <v>270</v>
      </c>
      <c r="G354" s="4">
        <v>2001251611</v>
      </c>
      <c r="H354" s="4">
        <v>6838368500</v>
      </c>
      <c r="I354" s="4"/>
      <c r="J354" s="47" t="s">
        <v>387</v>
      </c>
      <c r="K354" s="48"/>
      <c r="L354" s="48"/>
      <c r="M354" s="48"/>
      <c r="CZ354" s="48"/>
      <c r="DA354" s="48"/>
      <c r="DB354" s="48"/>
      <c r="DC354" s="50"/>
      <c r="DD354" s="50">
        <f t="shared" si="620"/>
        <v>0</v>
      </c>
      <c r="DE354" s="50">
        <f t="shared" ref="DE354:DF354" si="698">COUNTA(CX354,CR354,CO354,CL354,CI354,CC354,CF354,BZ354,BW354,BT354,BQ354,BN354,BK354,BH354,BE354,BB354,AY354,AV354,AS354,AP354,AM354,AJ354,AG354,AD354,AA354,X354,U354,R354,O354,L354,CU354)</f>
        <v>0</v>
      </c>
      <c r="DF354" s="50">
        <f t="shared" si="698"/>
        <v>0</v>
      </c>
      <c r="DH354" s="52">
        <f t="shared" ref="DH354:DJ354" si="699">MAX($CN$2:$CY$2)-DD354</f>
        <v>31</v>
      </c>
      <c r="DI354" s="52">
        <f t="shared" si="699"/>
        <v>31</v>
      </c>
      <c r="DJ354" s="52">
        <f t="shared" si="699"/>
        <v>31</v>
      </c>
    </row>
    <row r="355" spans="1:114" ht="15.75" hidden="1" customHeight="1">
      <c r="A355" s="4">
        <v>354</v>
      </c>
      <c r="B355" s="2" t="str">
        <f t="shared" si="597"/>
        <v/>
      </c>
      <c r="C355" s="45" t="s">
        <v>270</v>
      </c>
      <c r="D355" s="2"/>
      <c r="E355" s="4"/>
      <c r="F355" s="46" t="s">
        <v>270</v>
      </c>
      <c r="G355" s="4">
        <v>2106686361</v>
      </c>
      <c r="H355" s="4">
        <v>6865107014</v>
      </c>
      <c r="I355" s="4"/>
      <c r="J355" s="47" t="s">
        <v>388</v>
      </c>
      <c r="K355" s="48"/>
      <c r="L355" s="48"/>
      <c r="M355" s="48"/>
      <c r="CZ355" s="48"/>
      <c r="DA355" s="48"/>
      <c r="DB355" s="48"/>
      <c r="DC355" s="50"/>
      <c r="DD355" s="50">
        <f t="shared" si="620"/>
        <v>0</v>
      </c>
      <c r="DE355" s="50">
        <f t="shared" ref="DE355:DF355" si="700">COUNTA(CX355,CR355,CO355,CL355,CI355,CC355,CF355,BZ355,BW355,BT355,BQ355,BN355,BK355,BH355,BE355,BB355,AY355,AV355,AS355,AP355,AM355,AJ355,AG355,AD355,AA355,X355,U355,R355,O355,L355,CU355)</f>
        <v>0</v>
      </c>
      <c r="DF355" s="50">
        <f t="shared" si="700"/>
        <v>0</v>
      </c>
      <c r="DH355" s="52">
        <f t="shared" ref="DH355:DJ355" si="701">MAX($CN$2:$CY$2)-DD355</f>
        <v>31</v>
      </c>
      <c r="DI355" s="52">
        <f t="shared" si="701"/>
        <v>31</v>
      </c>
      <c r="DJ355" s="52">
        <f t="shared" si="701"/>
        <v>31</v>
      </c>
    </row>
    <row r="356" spans="1:114" ht="15.75" hidden="1" customHeight="1">
      <c r="A356" s="4">
        <v>355</v>
      </c>
      <c r="B356" s="2" t="str">
        <f t="shared" si="597"/>
        <v/>
      </c>
      <c r="C356" s="45" t="s">
        <v>270</v>
      </c>
      <c r="D356" s="2"/>
      <c r="E356" s="4"/>
      <c r="F356" s="46" t="s">
        <v>270</v>
      </c>
      <c r="G356" s="4">
        <v>2106292058</v>
      </c>
      <c r="H356" s="4">
        <v>6865571305</v>
      </c>
      <c r="I356" s="4"/>
      <c r="J356" s="47" t="s">
        <v>389</v>
      </c>
      <c r="K356" s="48"/>
      <c r="L356" s="48"/>
      <c r="M356" s="48"/>
      <c r="CZ356" s="48"/>
      <c r="DA356" s="48"/>
      <c r="DB356" s="48"/>
      <c r="DC356" s="50"/>
      <c r="DD356" s="50">
        <f t="shared" si="620"/>
        <v>0</v>
      </c>
      <c r="DE356" s="50">
        <f t="shared" ref="DE356:DF356" si="702">COUNTA(CX356,CR356,CO356,CL356,CI356,CC356,CF356,BZ356,BW356,BT356,BQ356,BN356,BK356,BH356,BE356,BB356,AY356,AV356,AS356,AP356,AM356,AJ356,AG356,AD356,AA356,X356,U356,R356,O356,L356,CU356)</f>
        <v>0</v>
      </c>
      <c r="DF356" s="50">
        <f t="shared" si="702"/>
        <v>0</v>
      </c>
      <c r="DH356" s="52">
        <f t="shared" ref="DH356:DJ356" si="703">MAX($CN$2:$CY$2)-DD356</f>
        <v>31</v>
      </c>
      <c r="DI356" s="52">
        <f t="shared" si="703"/>
        <v>31</v>
      </c>
      <c r="DJ356" s="52">
        <f t="shared" si="703"/>
        <v>31</v>
      </c>
    </row>
    <row r="357" spans="1:114" ht="15.75" hidden="1" customHeight="1">
      <c r="A357" s="4">
        <v>356</v>
      </c>
      <c r="B357" s="2" t="str">
        <f t="shared" si="597"/>
        <v/>
      </c>
      <c r="C357" s="45" t="s">
        <v>270</v>
      </c>
      <c r="D357" s="2"/>
      <c r="E357" s="4"/>
      <c r="F357" s="46" t="s">
        <v>270</v>
      </c>
      <c r="G357" s="4">
        <v>2102756221</v>
      </c>
      <c r="H357" s="4">
        <v>6854384883</v>
      </c>
      <c r="I357" s="4"/>
      <c r="J357" s="47" t="s">
        <v>390</v>
      </c>
      <c r="K357" s="48"/>
      <c r="L357" s="48"/>
      <c r="M357" s="48"/>
      <c r="CZ357" s="48"/>
      <c r="DA357" s="48"/>
      <c r="DB357" s="48"/>
      <c r="DC357" s="50"/>
      <c r="DD357" s="50">
        <f t="shared" si="620"/>
        <v>0</v>
      </c>
      <c r="DE357" s="50">
        <f t="shared" ref="DE357:DF357" si="704">COUNTA(CX357,CR357,CO357,CL357,CI357,CC357,CF357,BZ357,BW357,BT357,BQ357,BN357,BK357,BH357,BE357,BB357,AY357,AV357,AS357,AP357,AM357,AJ357,AG357,AD357,AA357,X357,U357,R357,O357,L357,CU357)</f>
        <v>0</v>
      </c>
      <c r="DF357" s="50">
        <f t="shared" si="704"/>
        <v>0</v>
      </c>
      <c r="DH357" s="52">
        <f t="shared" ref="DH357:DJ357" si="705">MAX($CN$2:$CY$2)-DD357</f>
        <v>31</v>
      </c>
      <c r="DI357" s="52">
        <f t="shared" si="705"/>
        <v>31</v>
      </c>
      <c r="DJ357" s="52">
        <f t="shared" si="705"/>
        <v>31</v>
      </c>
    </row>
    <row r="358" spans="1:114" ht="15.75" hidden="1" customHeight="1">
      <c r="A358" s="4">
        <v>357</v>
      </c>
      <c r="B358" s="2" t="str">
        <f t="shared" si="597"/>
        <v/>
      </c>
      <c r="C358" s="45" t="s">
        <v>270</v>
      </c>
      <c r="D358" s="2"/>
      <c r="E358" s="4"/>
      <c r="F358" s="46" t="s">
        <v>270</v>
      </c>
      <c r="G358" s="4">
        <v>2001272055</v>
      </c>
      <c r="H358" s="4">
        <v>6821115134</v>
      </c>
      <c r="I358" s="4"/>
      <c r="J358" s="47" t="s">
        <v>391</v>
      </c>
      <c r="K358" s="48"/>
      <c r="L358" s="48"/>
      <c r="M358" s="48"/>
      <c r="CZ358" s="48"/>
      <c r="DA358" s="48"/>
      <c r="DB358" s="48"/>
      <c r="DC358" s="50"/>
      <c r="DD358" s="50">
        <f t="shared" si="620"/>
        <v>0</v>
      </c>
      <c r="DE358" s="50">
        <f t="shared" ref="DE358:DF358" si="706">COUNTA(CX358,CR358,CO358,CL358,CI358,CC358,CF358,BZ358,BW358,BT358,BQ358,BN358,BK358,BH358,BE358,BB358,AY358,AV358,AS358,AP358,AM358,AJ358,AG358,AD358,AA358,X358,U358,R358,O358,L358,CU358)</f>
        <v>0</v>
      </c>
      <c r="DF358" s="50">
        <f t="shared" si="706"/>
        <v>0</v>
      </c>
      <c r="DH358" s="52">
        <f t="shared" ref="DH358:DJ358" si="707">MAX($CN$2:$CY$2)-DD358</f>
        <v>31</v>
      </c>
      <c r="DI358" s="52">
        <f t="shared" si="707"/>
        <v>31</v>
      </c>
      <c r="DJ358" s="52">
        <f t="shared" si="707"/>
        <v>31</v>
      </c>
    </row>
    <row r="359" spans="1:114" ht="15.75" hidden="1" customHeight="1">
      <c r="A359" s="4">
        <v>358</v>
      </c>
      <c r="B359" s="2" t="str">
        <f t="shared" si="597"/>
        <v/>
      </c>
      <c r="C359" s="45" t="s">
        <v>270</v>
      </c>
      <c r="D359" s="2"/>
      <c r="E359" s="4"/>
      <c r="F359" s="46" t="s">
        <v>270</v>
      </c>
      <c r="G359" s="4">
        <v>2102105155</v>
      </c>
      <c r="H359" s="4">
        <v>6876894823</v>
      </c>
      <c r="I359" s="4"/>
      <c r="J359" s="47" t="s">
        <v>392</v>
      </c>
      <c r="K359" s="48"/>
      <c r="L359" s="48"/>
      <c r="M359" s="48"/>
      <c r="CZ359" s="48"/>
      <c r="DA359" s="48"/>
      <c r="DB359" s="48"/>
      <c r="DC359" s="50"/>
      <c r="DD359" s="50">
        <f t="shared" si="620"/>
        <v>0</v>
      </c>
      <c r="DE359" s="50">
        <f t="shared" ref="DE359:DF359" si="708">COUNTA(CX359,CR359,CO359,CL359,CI359,CC359,CF359,BZ359,BW359,BT359,BQ359,BN359,BK359,BH359,BE359,BB359,AY359,AV359,AS359,AP359,AM359,AJ359,AG359,AD359,AA359,X359,U359,R359,O359,L359,CU359)</f>
        <v>0</v>
      </c>
      <c r="DF359" s="50">
        <f t="shared" si="708"/>
        <v>0</v>
      </c>
      <c r="DH359" s="52">
        <f t="shared" ref="DH359:DJ359" si="709">MAX($CN$2:$CY$2)-DD359</f>
        <v>31</v>
      </c>
      <c r="DI359" s="52">
        <f t="shared" si="709"/>
        <v>31</v>
      </c>
      <c r="DJ359" s="52">
        <f t="shared" si="709"/>
        <v>31</v>
      </c>
    </row>
    <row r="360" spans="1:114" ht="15.75" hidden="1" customHeight="1">
      <c r="A360" s="4">
        <v>359</v>
      </c>
      <c r="B360" s="2" t="str">
        <f t="shared" si="597"/>
        <v/>
      </c>
      <c r="C360" s="45" t="s">
        <v>270</v>
      </c>
      <c r="D360" s="2"/>
      <c r="E360" s="4"/>
      <c r="F360" s="46" t="s">
        <v>270</v>
      </c>
      <c r="G360" s="4">
        <v>2102741688</v>
      </c>
      <c r="H360" s="4">
        <v>6864703886</v>
      </c>
      <c r="I360" s="4"/>
      <c r="J360" s="47" t="s">
        <v>393</v>
      </c>
      <c r="K360" s="48"/>
      <c r="L360" s="48"/>
      <c r="M360" s="48"/>
      <c r="CZ360" s="48"/>
      <c r="DA360" s="48"/>
      <c r="DB360" s="48"/>
      <c r="DC360" s="50"/>
      <c r="DD360" s="50">
        <f t="shared" si="620"/>
        <v>0</v>
      </c>
      <c r="DE360" s="50">
        <f t="shared" ref="DE360:DF360" si="710">COUNTA(CX360,CR360,CO360,CL360,CI360,CC360,CF360,BZ360,BW360,BT360,BQ360,BN360,BK360,BH360,BE360,BB360,AY360,AV360,AS360,AP360,AM360,AJ360,AG360,AD360,AA360,X360,U360,R360,O360,L360,CU360)</f>
        <v>0</v>
      </c>
      <c r="DF360" s="50">
        <f t="shared" si="710"/>
        <v>0</v>
      </c>
      <c r="DH360" s="52">
        <f t="shared" ref="DH360:DJ360" si="711">MAX($CN$2:$CY$2)-DD360</f>
        <v>31</v>
      </c>
      <c r="DI360" s="52">
        <f t="shared" si="711"/>
        <v>31</v>
      </c>
      <c r="DJ360" s="52">
        <f t="shared" si="711"/>
        <v>31</v>
      </c>
    </row>
    <row r="361" spans="1:114" ht="15.75" hidden="1" customHeight="1">
      <c r="A361" s="4">
        <v>360</v>
      </c>
      <c r="B361" s="2" t="str">
        <f t="shared" si="597"/>
        <v/>
      </c>
      <c r="C361" s="45" t="s">
        <v>270</v>
      </c>
      <c r="D361" s="2"/>
      <c r="E361" s="4"/>
      <c r="F361" s="46" t="s">
        <v>270</v>
      </c>
      <c r="G361" s="4">
        <v>2106422489</v>
      </c>
      <c r="H361" s="4">
        <v>6882955593</v>
      </c>
      <c r="I361" s="4"/>
      <c r="J361" s="47" t="s">
        <v>394</v>
      </c>
      <c r="K361" s="48"/>
      <c r="L361" s="48"/>
      <c r="M361" s="48"/>
      <c r="CZ361" s="48"/>
      <c r="DA361" s="48"/>
      <c r="DB361" s="48"/>
      <c r="DC361" s="50"/>
      <c r="DD361" s="50">
        <f t="shared" si="620"/>
        <v>0</v>
      </c>
      <c r="DE361" s="50">
        <f t="shared" ref="DE361:DF361" si="712">COUNTA(CX361,CR361,CO361,CL361,CI361,CC361,CF361,BZ361,BW361,BT361,BQ361,BN361,BK361,BH361,BE361,BB361,AY361,AV361,AS361,AP361,AM361,AJ361,AG361,AD361,AA361,X361,U361,R361,O361,L361,CU361)</f>
        <v>0</v>
      </c>
      <c r="DF361" s="50">
        <f t="shared" si="712"/>
        <v>0</v>
      </c>
      <c r="DH361" s="52">
        <f t="shared" ref="DH361:DJ361" si="713">MAX($CN$2:$CY$2)-DD361</f>
        <v>31</v>
      </c>
      <c r="DI361" s="52">
        <f t="shared" si="713"/>
        <v>31</v>
      </c>
      <c r="DJ361" s="52">
        <f t="shared" si="713"/>
        <v>31</v>
      </c>
    </row>
    <row r="362" spans="1:114" ht="15.75" hidden="1" customHeight="1">
      <c r="A362" s="4">
        <v>361</v>
      </c>
      <c r="B362" s="2" t="str">
        <f t="shared" si="597"/>
        <v/>
      </c>
      <c r="C362" s="45" t="s">
        <v>395</v>
      </c>
      <c r="D362" s="2"/>
      <c r="E362" s="4"/>
      <c r="F362" s="46" t="s">
        <v>395</v>
      </c>
      <c r="G362" s="4">
        <v>2004950424</v>
      </c>
      <c r="H362" s="4">
        <v>6858719650</v>
      </c>
      <c r="I362" s="4"/>
      <c r="J362" s="47" t="s">
        <v>396</v>
      </c>
      <c r="K362" s="48"/>
      <c r="L362" s="48"/>
      <c r="M362" s="48"/>
      <c r="AD362" s="49"/>
      <c r="AE362" s="49"/>
      <c r="AF362" s="49"/>
      <c r="AG362" s="49"/>
      <c r="CZ362" s="48"/>
      <c r="DA362" s="48"/>
      <c r="DB362" s="48"/>
      <c r="DC362" s="50"/>
      <c r="DD362" s="50">
        <f t="shared" si="620"/>
        <v>0</v>
      </c>
      <c r="DE362" s="50">
        <f t="shared" ref="DE362:DF362" si="714">COUNTA(CX362,CR362,CO362,CL362,CI362,CC362,CF362,BZ362,BW362,BT362,BQ362,BN362,BK362,BH362,BE362,BB362,AY362,AV362,AS362,AP362,AM362,AJ362,AG362,AD362,AA362,X362,U362,R362,O362,L362,CU362)</f>
        <v>0</v>
      </c>
      <c r="DF362" s="50">
        <f t="shared" si="714"/>
        <v>0</v>
      </c>
      <c r="DH362" s="52">
        <f t="shared" ref="DH362:DJ362" si="715">MAX($CN$2:$CY$2)-DD362</f>
        <v>31</v>
      </c>
      <c r="DI362" s="52">
        <f t="shared" si="715"/>
        <v>31</v>
      </c>
      <c r="DJ362" s="52">
        <f t="shared" si="715"/>
        <v>31</v>
      </c>
    </row>
    <row r="363" spans="1:114" ht="15.75" hidden="1" customHeight="1">
      <c r="A363" s="4">
        <v>362</v>
      </c>
      <c r="B363" s="2" t="str">
        <f t="shared" si="597"/>
        <v/>
      </c>
      <c r="C363" s="45" t="s">
        <v>395</v>
      </c>
      <c r="D363" s="2"/>
      <c r="E363" s="4"/>
      <c r="F363" s="46" t="s">
        <v>395</v>
      </c>
      <c r="G363" s="4">
        <v>2004950257</v>
      </c>
      <c r="H363" s="4">
        <v>6850697154</v>
      </c>
      <c r="I363" s="4"/>
      <c r="J363" s="47" t="s">
        <v>397</v>
      </c>
      <c r="K363" s="48"/>
      <c r="L363" s="48"/>
      <c r="M363" s="48"/>
      <c r="CZ363" s="48"/>
      <c r="DA363" s="48"/>
      <c r="DB363" s="48"/>
      <c r="DC363" s="50"/>
      <c r="DD363" s="50">
        <f t="shared" si="620"/>
        <v>0</v>
      </c>
      <c r="DE363" s="50">
        <f t="shared" ref="DE363:DF363" si="716">COUNTA(CX363,CR363,CO363,CL363,CI363,CC363,CF363,BZ363,BW363,BT363,BQ363,BN363,BK363,BH363,BE363,BB363,AY363,AV363,AS363,AP363,AM363,AJ363,AG363,AD363,AA363,X363,U363,R363,O363,L363,CU363)</f>
        <v>0</v>
      </c>
      <c r="DF363" s="50">
        <f t="shared" si="716"/>
        <v>0</v>
      </c>
      <c r="DH363" s="52">
        <f t="shared" ref="DH363:DJ363" si="717">MAX($CN$2:$CY$2)-DD363</f>
        <v>31</v>
      </c>
      <c r="DI363" s="52">
        <f t="shared" si="717"/>
        <v>31</v>
      </c>
      <c r="DJ363" s="52">
        <f t="shared" si="717"/>
        <v>31</v>
      </c>
    </row>
    <row r="364" spans="1:114" ht="15.75" hidden="1" customHeight="1">
      <c r="A364" s="4">
        <v>363</v>
      </c>
      <c r="B364" s="2" t="str">
        <f t="shared" si="597"/>
        <v/>
      </c>
      <c r="C364" s="45" t="s">
        <v>395</v>
      </c>
      <c r="D364" s="2"/>
      <c r="E364" s="4"/>
      <c r="F364" s="46" t="s">
        <v>395</v>
      </c>
      <c r="G364" s="4">
        <v>2004927411</v>
      </c>
      <c r="H364" s="4">
        <v>6850799413</v>
      </c>
      <c r="I364" s="4"/>
      <c r="J364" s="47" t="s">
        <v>398</v>
      </c>
      <c r="K364" s="48"/>
      <c r="L364" s="48"/>
      <c r="M364" s="48"/>
      <c r="AF364" s="49"/>
      <c r="AG364" s="49"/>
      <c r="CZ364" s="48"/>
      <c r="DA364" s="48"/>
      <c r="DB364" s="48"/>
      <c r="DC364" s="50"/>
      <c r="DD364" s="50">
        <f t="shared" si="620"/>
        <v>0</v>
      </c>
      <c r="DE364" s="50">
        <f t="shared" ref="DE364:DF364" si="718">COUNTA(CX364,CR364,CO364,CL364,CI364,CC364,CF364,BZ364,BW364,BT364,BQ364,BN364,BK364,BH364,BE364,BB364,AY364,AV364,AS364,AP364,AM364,AJ364,AG364,AD364,AA364,X364,U364,R364,O364,L364,CU364)</f>
        <v>0</v>
      </c>
      <c r="DF364" s="50">
        <f t="shared" si="718"/>
        <v>0</v>
      </c>
      <c r="DH364" s="52">
        <f t="shared" ref="DH364:DJ364" si="719">MAX($CN$2:$CY$2)-DD364</f>
        <v>31</v>
      </c>
      <c r="DI364" s="52">
        <f t="shared" si="719"/>
        <v>31</v>
      </c>
      <c r="DJ364" s="52">
        <f t="shared" si="719"/>
        <v>31</v>
      </c>
    </row>
    <row r="365" spans="1:114" ht="15.75" hidden="1" customHeight="1">
      <c r="A365" s="4">
        <v>364</v>
      </c>
      <c r="B365" s="2" t="str">
        <f t="shared" si="597"/>
        <v/>
      </c>
      <c r="C365" s="45" t="s">
        <v>395</v>
      </c>
      <c r="D365" s="2"/>
      <c r="E365" s="4"/>
      <c r="F365" s="46" t="s">
        <v>395</v>
      </c>
      <c r="G365" s="4">
        <v>2004927413</v>
      </c>
      <c r="H365" s="4">
        <v>6846999300</v>
      </c>
      <c r="I365" s="4"/>
      <c r="J365" s="47" t="s">
        <v>399</v>
      </c>
      <c r="K365" s="48"/>
      <c r="L365" s="48"/>
      <c r="M365" s="48"/>
      <c r="CZ365" s="48"/>
      <c r="DA365" s="48"/>
      <c r="DB365" s="48"/>
      <c r="DC365" s="50"/>
      <c r="DD365" s="50">
        <f t="shared" si="620"/>
        <v>0</v>
      </c>
      <c r="DE365" s="50">
        <f t="shared" ref="DE365:DF365" si="720">COUNTA(CX365,CR365,CO365,CL365,CI365,CC365,CF365,BZ365,BW365,BT365,BQ365,BN365,BK365,BH365,BE365,BB365,AY365,AV365,AS365,AP365,AM365,AJ365,AG365,AD365,AA365,X365,U365,R365,O365,L365,CU365)</f>
        <v>0</v>
      </c>
      <c r="DF365" s="50">
        <f t="shared" si="720"/>
        <v>0</v>
      </c>
      <c r="DH365" s="52">
        <f t="shared" ref="DH365:DJ365" si="721">MAX($CN$2:$CY$2)-DD365</f>
        <v>31</v>
      </c>
      <c r="DI365" s="52">
        <f t="shared" si="721"/>
        <v>31</v>
      </c>
      <c r="DJ365" s="52">
        <f t="shared" si="721"/>
        <v>31</v>
      </c>
    </row>
    <row r="366" spans="1:114" ht="15.75" hidden="1" customHeight="1">
      <c r="A366" s="4">
        <v>365</v>
      </c>
      <c r="B366" s="2" t="str">
        <f t="shared" si="597"/>
        <v/>
      </c>
      <c r="C366" s="45" t="s">
        <v>395</v>
      </c>
      <c r="D366" s="2"/>
      <c r="E366" s="4"/>
      <c r="F366" s="46" t="s">
        <v>395</v>
      </c>
      <c r="G366" s="4">
        <v>2005201744</v>
      </c>
      <c r="H366" s="4">
        <v>6858719627</v>
      </c>
      <c r="I366" s="4"/>
      <c r="J366" s="47" t="s">
        <v>400</v>
      </c>
      <c r="K366" s="48"/>
      <c r="L366" s="48"/>
      <c r="M366" s="48"/>
      <c r="BT366" s="69"/>
      <c r="CZ366" s="48"/>
      <c r="DA366" s="48"/>
      <c r="DB366" s="48"/>
      <c r="DC366" s="50"/>
      <c r="DD366" s="50">
        <f t="shared" si="620"/>
        <v>0</v>
      </c>
      <c r="DE366" s="50">
        <f t="shared" ref="DE366:DF366" si="722">COUNTA(CX366,CR366,CO366,CL366,CI366,CC366,CF366,BZ366,BW366,BT366,BQ366,BN366,BK366,BH366,BE366,BB366,AY366,AV366,AS366,AP366,AM366,AJ366,AG366,AD366,AA366,X366,U366,R366,O366,L366,CU366)</f>
        <v>0</v>
      </c>
      <c r="DF366" s="50">
        <f t="shared" si="722"/>
        <v>0</v>
      </c>
      <c r="DH366" s="52">
        <f t="shared" ref="DH366:DJ366" si="723">MAX($CN$2:$CY$2)-DD366</f>
        <v>31</v>
      </c>
      <c r="DI366" s="52">
        <f t="shared" si="723"/>
        <v>31</v>
      </c>
      <c r="DJ366" s="52">
        <f t="shared" si="723"/>
        <v>31</v>
      </c>
    </row>
    <row r="367" spans="1:114" ht="15.75" hidden="1" customHeight="1">
      <c r="A367" s="4">
        <v>366</v>
      </c>
      <c r="B367" s="2" t="str">
        <f t="shared" si="597"/>
        <v/>
      </c>
      <c r="C367" s="45" t="s">
        <v>395</v>
      </c>
      <c r="D367" s="2"/>
      <c r="E367" s="4"/>
      <c r="F367" s="46" t="s">
        <v>395</v>
      </c>
      <c r="G367" s="4">
        <v>2005777630</v>
      </c>
      <c r="H367" s="4">
        <v>6802346768</v>
      </c>
      <c r="I367" s="4"/>
      <c r="J367" s="47" t="s">
        <v>401</v>
      </c>
      <c r="K367" s="48"/>
      <c r="L367" s="48"/>
      <c r="M367" s="48"/>
      <c r="CZ367" s="48"/>
      <c r="DA367" s="48"/>
      <c r="DB367" s="48"/>
      <c r="DC367" s="50"/>
      <c r="DD367" s="50">
        <f t="shared" si="620"/>
        <v>0</v>
      </c>
      <c r="DE367" s="50">
        <f t="shared" ref="DE367:DF367" si="724">COUNTA(CX367,CR367,CO367,CL367,CI367,CC367,CF367,BZ367,BW367,BT367,BQ367,BN367,BK367,BH367,BE367,BB367,AY367,AV367,AS367,AP367,AM367,AJ367,AG367,AD367,AA367,X367,U367,R367,O367,L367,CU367)</f>
        <v>0</v>
      </c>
      <c r="DF367" s="50">
        <f t="shared" si="724"/>
        <v>0</v>
      </c>
      <c r="DH367" s="52">
        <f t="shared" ref="DH367:DJ367" si="725">MAX($CN$2:$CY$2)-DD367</f>
        <v>31</v>
      </c>
      <c r="DI367" s="52">
        <f t="shared" si="725"/>
        <v>31</v>
      </c>
      <c r="DJ367" s="52">
        <f t="shared" si="725"/>
        <v>31</v>
      </c>
    </row>
    <row r="368" spans="1:114" ht="15.75" hidden="1" customHeight="1">
      <c r="A368" s="4">
        <v>367</v>
      </c>
      <c r="B368" s="2" t="str">
        <f t="shared" si="597"/>
        <v/>
      </c>
      <c r="C368" s="45" t="s">
        <v>395</v>
      </c>
      <c r="D368" s="2"/>
      <c r="E368" s="4"/>
      <c r="F368" s="46" t="s">
        <v>395</v>
      </c>
      <c r="G368" s="4">
        <v>2005778938</v>
      </c>
      <c r="H368" s="4">
        <v>6853172795</v>
      </c>
      <c r="I368" s="4"/>
      <c r="J368" s="47" t="s">
        <v>402</v>
      </c>
      <c r="K368" s="48"/>
      <c r="L368" s="48"/>
      <c r="M368" s="48"/>
      <c r="CZ368" s="48"/>
      <c r="DA368" s="48"/>
      <c r="DB368" s="48"/>
      <c r="DC368" s="50"/>
      <c r="DD368" s="50">
        <f t="shared" si="620"/>
        <v>0</v>
      </c>
      <c r="DE368" s="50">
        <f t="shared" ref="DE368:DF368" si="726">COUNTA(CX368,CR368,CO368,CL368,CI368,CC368,CF368,BZ368,BW368,BT368,BQ368,BN368,BK368,BH368,BE368,BB368,AY368,AV368,AS368,AP368,AM368,AJ368,AG368,AD368,AA368,X368,U368,R368,O368,L368,CU368)</f>
        <v>0</v>
      </c>
      <c r="DF368" s="50">
        <f t="shared" si="726"/>
        <v>0</v>
      </c>
      <c r="DH368" s="52">
        <f t="shared" ref="DH368:DJ368" si="727">MAX($CN$2:$CY$2)-DD368</f>
        <v>31</v>
      </c>
      <c r="DI368" s="52">
        <f t="shared" si="727"/>
        <v>31</v>
      </c>
      <c r="DJ368" s="52">
        <f t="shared" si="727"/>
        <v>31</v>
      </c>
    </row>
    <row r="369" spans="1:114" ht="15.75" hidden="1" customHeight="1">
      <c r="A369" s="4">
        <v>368</v>
      </c>
      <c r="B369" s="2" t="str">
        <f t="shared" si="597"/>
        <v/>
      </c>
      <c r="C369" s="45" t="s">
        <v>395</v>
      </c>
      <c r="D369" s="2"/>
      <c r="E369" s="4"/>
      <c r="F369" s="46" t="s">
        <v>395</v>
      </c>
      <c r="G369" s="4">
        <v>2004927406</v>
      </c>
      <c r="H369" s="4">
        <v>6850799409</v>
      </c>
      <c r="I369" s="4"/>
      <c r="J369" s="47" t="s">
        <v>403</v>
      </c>
      <c r="K369" s="48"/>
      <c r="L369" s="48"/>
      <c r="M369" s="48"/>
      <c r="CZ369" s="48"/>
      <c r="DA369" s="48"/>
      <c r="DB369" s="48"/>
      <c r="DC369" s="50"/>
      <c r="DD369" s="50">
        <f t="shared" si="620"/>
        <v>0</v>
      </c>
      <c r="DE369" s="50">
        <f t="shared" ref="DE369:DF369" si="728">COUNTA(CX369,CR369,CO369,CL369,CI369,CC369,CF369,BZ369,BW369,BT369,BQ369,BN369,BK369,BH369,BE369,BB369,AY369,AV369,AS369,AP369,AM369,AJ369,AG369,AD369,AA369,X369,U369,R369,O369,L369,CU369)</f>
        <v>0</v>
      </c>
      <c r="DF369" s="50">
        <f t="shared" si="728"/>
        <v>0</v>
      </c>
      <c r="DH369" s="52">
        <f t="shared" ref="DH369:DJ369" si="729">MAX($CN$2:$CY$2)-DD369</f>
        <v>31</v>
      </c>
      <c r="DI369" s="52">
        <f t="shared" si="729"/>
        <v>31</v>
      </c>
      <c r="DJ369" s="52">
        <f t="shared" si="729"/>
        <v>31</v>
      </c>
    </row>
    <row r="370" spans="1:114" ht="15.75" hidden="1" customHeight="1">
      <c r="A370" s="4">
        <v>369</v>
      </c>
      <c r="B370" s="2" t="str">
        <f t="shared" si="597"/>
        <v/>
      </c>
      <c r="C370" s="45" t="s">
        <v>395</v>
      </c>
      <c r="D370" s="2"/>
      <c r="E370" s="4"/>
      <c r="F370" s="46" t="s">
        <v>395</v>
      </c>
      <c r="G370" s="4">
        <v>2005189882</v>
      </c>
      <c r="H370" s="4">
        <v>6884660620</v>
      </c>
      <c r="I370" s="4"/>
      <c r="J370" s="47" t="s">
        <v>404</v>
      </c>
      <c r="K370" s="48"/>
      <c r="L370" s="48"/>
      <c r="M370" s="48"/>
      <c r="O370" s="55" t="s">
        <v>297</v>
      </c>
      <c r="P370" s="55" t="s">
        <v>297</v>
      </c>
      <c r="Q370" s="55" t="s">
        <v>297</v>
      </c>
      <c r="R370" s="55" t="s">
        <v>297</v>
      </c>
      <c r="S370" s="55" t="s">
        <v>297</v>
      </c>
      <c r="T370" s="55" t="s">
        <v>297</v>
      </c>
      <c r="U370" s="55" t="s">
        <v>297</v>
      </c>
      <c r="V370" s="55" t="s">
        <v>297</v>
      </c>
      <c r="W370" s="55" t="s">
        <v>297</v>
      </c>
      <c r="X370" s="55" t="s">
        <v>297</v>
      </c>
      <c r="Y370" s="55" t="s">
        <v>297</v>
      </c>
      <c r="Z370" s="55" t="s">
        <v>297</v>
      </c>
      <c r="AA370" s="55" t="s">
        <v>297</v>
      </c>
      <c r="AB370" s="55" t="s">
        <v>297</v>
      </c>
      <c r="AC370" s="55" t="s">
        <v>297</v>
      </c>
      <c r="CZ370" s="48"/>
      <c r="DA370" s="48"/>
      <c r="DB370" s="48"/>
      <c r="DC370" s="50"/>
      <c r="DD370" s="50">
        <f t="shared" si="620"/>
        <v>5</v>
      </c>
      <c r="DE370" s="50">
        <f t="shared" ref="DE370:DF370" si="730">COUNTA(CX370,CR370,CO370,CL370,CI370,CC370,CF370,BZ370,BW370,BT370,BQ370,BN370,BK370,BH370,BE370,BB370,AY370,AV370,AS370,AP370,AM370,AJ370,AG370,AD370,AA370,X370,U370,R370,O370,L370,CU370)</f>
        <v>5</v>
      </c>
      <c r="DF370" s="50">
        <f t="shared" si="730"/>
        <v>5</v>
      </c>
      <c r="DH370" s="52">
        <f t="shared" ref="DH370:DJ370" si="731">MAX($CN$2:$CY$2)-DD370</f>
        <v>26</v>
      </c>
      <c r="DI370" s="52">
        <f t="shared" si="731"/>
        <v>26</v>
      </c>
      <c r="DJ370" s="52">
        <f t="shared" si="731"/>
        <v>26</v>
      </c>
    </row>
    <row r="371" spans="1:114" ht="15.75" hidden="1" customHeight="1">
      <c r="A371" s="4">
        <v>370</v>
      </c>
      <c r="B371" s="2" t="str">
        <f t="shared" si="597"/>
        <v/>
      </c>
      <c r="C371" s="45" t="s">
        <v>395</v>
      </c>
      <c r="D371" s="2"/>
      <c r="E371" s="4"/>
      <c r="F371" s="46" t="s">
        <v>395</v>
      </c>
      <c r="G371" s="4">
        <v>2004940427</v>
      </c>
      <c r="H371" s="4">
        <v>6858719655</v>
      </c>
      <c r="I371" s="4"/>
      <c r="J371" s="47" t="s">
        <v>405</v>
      </c>
      <c r="K371" s="48"/>
      <c r="L371" s="48"/>
      <c r="M371" s="48"/>
      <c r="CZ371" s="48"/>
      <c r="DA371" s="48"/>
      <c r="DB371" s="48"/>
      <c r="DC371" s="50"/>
      <c r="DD371" s="50">
        <f t="shared" si="620"/>
        <v>0</v>
      </c>
      <c r="DE371" s="50">
        <f t="shared" ref="DE371:DF371" si="732">COUNTA(CX371,CR371,CO371,CL371,CI371,CC371,CF371,BZ371,BW371,BT371,BQ371,BN371,BK371,BH371,BE371,BB371,AY371,AV371,AS371,AP371,AM371,AJ371,AG371,AD371,AA371,X371,U371,R371,O371,L371,CU371)</f>
        <v>0</v>
      </c>
      <c r="DF371" s="50">
        <f t="shared" si="732"/>
        <v>0</v>
      </c>
      <c r="DH371" s="52">
        <f t="shared" ref="DH371:DJ371" si="733">MAX($CN$2:$CY$2)-DD371</f>
        <v>31</v>
      </c>
      <c r="DI371" s="52">
        <f t="shared" si="733"/>
        <v>31</v>
      </c>
      <c r="DJ371" s="52">
        <f t="shared" si="733"/>
        <v>31</v>
      </c>
    </row>
    <row r="372" spans="1:114" ht="15.75" hidden="1" customHeight="1">
      <c r="A372" s="4">
        <v>371</v>
      </c>
      <c r="B372" s="2" t="str">
        <f t="shared" si="597"/>
        <v/>
      </c>
      <c r="C372" s="45" t="s">
        <v>395</v>
      </c>
      <c r="D372" s="2"/>
      <c r="E372" s="4"/>
      <c r="F372" s="46" t="s">
        <v>395</v>
      </c>
      <c r="G372" s="4">
        <v>2007996085</v>
      </c>
      <c r="H372" s="4">
        <v>6858041654</v>
      </c>
      <c r="I372" s="4"/>
      <c r="J372" s="47" t="s">
        <v>406</v>
      </c>
      <c r="K372" s="48"/>
      <c r="L372" s="48"/>
      <c r="M372" s="48"/>
      <c r="CZ372" s="48"/>
      <c r="DA372" s="48"/>
      <c r="DB372" s="48"/>
      <c r="DC372" s="50"/>
      <c r="DD372" s="50">
        <f t="shared" si="620"/>
        <v>0</v>
      </c>
      <c r="DE372" s="50">
        <f t="shared" ref="DE372:DF372" si="734">COUNTA(CX372,CR372,CO372,CL372,CI372,CC372,CF372,BZ372,BW372,BT372,BQ372,BN372,BK372,BH372,BE372,BB372,AY372,AV372,AS372,AP372,AM372,AJ372,AG372,AD372,AA372,X372,U372,R372,O372,L372,CU372)</f>
        <v>0</v>
      </c>
      <c r="DF372" s="50">
        <f t="shared" si="734"/>
        <v>0</v>
      </c>
      <c r="DH372" s="52">
        <f t="shared" ref="DH372:DJ372" si="735">MAX($CN$2:$CY$2)-DD372</f>
        <v>31</v>
      </c>
      <c r="DI372" s="52">
        <f t="shared" si="735"/>
        <v>31</v>
      </c>
      <c r="DJ372" s="52">
        <f t="shared" si="735"/>
        <v>31</v>
      </c>
    </row>
    <row r="373" spans="1:114" ht="15.75" hidden="1" customHeight="1">
      <c r="A373" s="4">
        <v>372</v>
      </c>
      <c r="B373" s="2" t="str">
        <f t="shared" si="597"/>
        <v/>
      </c>
      <c r="C373" s="45" t="s">
        <v>395</v>
      </c>
      <c r="D373" s="2"/>
      <c r="E373" s="4"/>
      <c r="F373" s="46" t="s">
        <v>395</v>
      </c>
      <c r="G373" s="4">
        <v>2004927385</v>
      </c>
      <c r="H373" s="4">
        <v>6838547836</v>
      </c>
      <c r="I373" s="4"/>
      <c r="J373" s="47" t="s">
        <v>407</v>
      </c>
      <c r="K373" s="48"/>
      <c r="L373" s="48"/>
      <c r="M373" s="48"/>
      <c r="CZ373" s="48"/>
      <c r="DA373" s="48"/>
      <c r="DB373" s="48"/>
      <c r="DC373" s="50"/>
      <c r="DD373" s="50">
        <f t="shared" si="620"/>
        <v>0</v>
      </c>
      <c r="DE373" s="50">
        <f t="shared" ref="DE373:DF373" si="736">COUNTA(CX373,CR373,CO373,CL373,CI373,CC373,CF373,BZ373,BW373,BT373,BQ373,BN373,BK373,BH373,BE373,BB373,AY373,AV373,AS373,AP373,AM373,AJ373,AG373,AD373,AA373,X373,U373,R373,O373,L373,CU373)</f>
        <v>0</v>
      </c>
      <c r="DF373" s="50">
        <f t="shared" si="736"/>
        <v>0</v>
      </c>
      <c r="DH373" s="52">
        <f t="shared" ref="DH373:DJ373" si="737">MAX($CN$2:$CY$2)-DD373</f>
        <v>31</v>
      </c>
      <c r="DI373" s="52">
        <f t="shared" si="737"/>
        <v>31</v>
      </c>
      <c r="DJ373" s="52">
        <f t="shared" si="737"/>
        <v>31</v>
      </c>
    </row>
    <row r="374" spans="1:114" ht="15.75" hidden="1" customHeight="1">
      <c r="A374" s="4">
        <v>373</v>
      </c>
      <c r="B374" s="2" t="str">
        <f t="shared" si="597"/>
        <v/>
      </c>
      <c r="C374" s="45" t="s">
        <v>395</v>
      </c>
      <c r="D374" s="2"/>
      <c r="E374" s="4"/>
      <c r="F374" s="46" t="s">
        <v>395</v>
      </c>
      <c r="G374" s="4">
        <v>2004927405</v>
      </c>
      <c r="H374" s="4">
        <v>6850799408</v>
      </c>
      <c r="I374" s="4"/>
      <c r="J374" s="47" t="s">
        <v>408</v>
      </c>
      <c r="K374" s="48"/>
      <c r="L374" s="48"/>
      <c r="M374" s="48"/>
      <c r="CZ374" s="48"/>
      <c r="DA374" s="48"/>
      <c r="DB374" s="48"/>
      <c r="DC374" s="50"/>
      <c r="DD374" s="50">
        <f t="shared" si="620"/>
        <v>0</v>
      </c>
      <c r="DE374" s="50">
        <f t="shared" ref="DE374:DF374" si="738">COUNTA(CX374,CR374,CO374,CL374,CI374,CC374,CF374,BZ374,BW374,BT374,BQ374,BN374,BK374,BH374,BE374,BB374,AY374,AV374,AS374,AP374,AM374,AJ374,AG374,AD374,AA374,X374,U374,R374,O374,L374,CU374)</f>
        <v>0</v>
      </c>
      <c r="DF374" s="50">
        <f t="shared" si="738"/>
        <v>0</v>
      </c>
      <c r="DH374" s="52">
        <f t="shared" ref="DH374:DJ374" si="739">MAX($CN$2:$CY$2)-DD374</f>
        <v>31</v>
      </c>
      <c r="DI374" s="52">
        <f t="shared" si="739"/>
        <v>31</v>
      </c>
      <c r="DJ374" s="52">
        <f t="shared" si="739"/>
        <v>31</v>
      </c>
    </row>
    <row r="375" spans="1:114" ht="15.75" hidden="1" customHeight="1">
      <c r="A375" s="4">
        <v>374</v>
      </c>
      <c r="B375" s="2" t="str">
        <f t="shared" si="597"/>
        <v/>
      </c>
      <c r="C375" s="45" t="s">
        <v>395</v>
      </c>
      <c r="D375" s="2"/>
      <c r="E375" s="4"/>
      <c r="F375" s="46" t="s">
        <v>395</v>
      </c>
      <c r="G375" s="4">
        <v>2005552854</v>
      </c>
      <c r="H375" s="4">
        <v>6853458291</v>
      </c>
      <c r="I375" s="4"/>
      <c r="J375" s="47" t="s">
        <v>409</v>
      </c>
      <c r="K375" s="48"/>
      <c r="L375" s="48"/>
      <c r="M375" s="48"/>
      <c r="CP375" s="44"/>
      <c r="CQ375" s="67"/>
      <c r="CR375" s="67"/>
      <c r="CZ375" s="48"/>
      <c r="DA375" s="48"/>
      <c r="DB375" s="48"/>
      <c r="DC375" s="50"/>
      <c r="DD375" s="50">
        <f t="shared" si="620"/>
        <v>0</v>
      </c>
      <c r="DE375" s="50">
        <f t="shared" ref="DE375:DF375" si="740">COUNTA(CX375,CR375,CO375,CL375,CI375,CC375,CF375,BZ375,BW375,BT375,BQ375,BN375,BK375,BH375,BE375,BB375,AY375,AV375,AS375,AP375,AM375,AJ375,AG375,AD375,AA375,X375,U375,R375,O375,L375,CU375)</f>
        <v>0</v>
      </c>
      <c r="DF375" s="50">
        <f t="shared" si="740"/>
        <v>0</v>
      </c>
      <c r="DH375" s="52">
        <f t="shared" ref="DH375:DJ375" si="741">MAX($CN$2:$CY$2)-DD375</f>
        <v>31</v>
      </c>
      <c r="DI375" s="52">
        <f t="shared" si="741"/>
        <v>31</v>
      </c>
      <c r="DJ375" s="52">
        <f t="shared" si="741"/>
        <v>31</v>
      </c>
    </row>
    <row r="376" spans="1:114" ht="15.75" hidden="1" customHeight="1">
      <c r="A376" s="4">
        <v>375</v>
      </c>
      <c r="B376" s="2" t="str">
        <f t="shared" si="597"/>
        <v/>
      </c>
      <c r="C376" s="45" t="s">
        <v>395</v>
      </c>
      <c r="D376" s="2"/>
      <c r="E376" s="4"/>
      <c r="F376" s="46" t="s">
        <v>395</v>
      </c>
      <c r="G376" s="4">
        <v>2007300700</v>
      </c>
      <c r="H376" s="4">
        <v>6858041298</v>
      </c>
      <c r="I376" s="4"/>
      <c r="J376" s="47" t="s">
        <v>410</v>
      </c>
      <c r="K376" s="48"/>
      <c r="L376" s="48"/>
      <c r="M376" s="48"/>
      <c r="CP376" s="44"/>
      <c r="CQ376" s="67"/>
      <c r="CR376" s="67"/>
      <c r="CZ376" s="48"/>
      <c r="DA376" s="48"/>
      <c r="DB376" s="48"/>
      <c r="DC376" s="50"/>
      <c r="DD376" s="50">
        <f t="shared" si="620"/>
        <v>0</v>
      </c>
      <c r="DE376" s="50">
        <f t="shared" ref="DE376:DF376" si="742">COUNTA(CX376,CR376,CO376,CL376,CI376,CC376,CF376,BZ376,BW376,BT376,BQ376,BN376,BK376,BH376,BE376,BB376,AY376,AV376,AS376,AP376,AM376,AJ376,AG376,AD376,AA376,X376,U376,R376,O376,L376,CU376)</f>
        <v>0</v>
      </c>
      <c r="DF376" s="50">
        <f t="shared" si="742"/>
        <v>0</v>
      </c>
      <c r="DH376" s="52">
        <f t="shared" ref="DH376:DJ376" si="743">MAX($CN$2:$CY$2)-DD376</f>
        <v>31</v>
      </c>
      <c r="DI376" s="52">
        <f t="shared" si="743"/>
        <v>31</v>
      </c>
      <c r="DJ376" s="52">
        <f t="shared" si="743"/>
        <v>31</v>
      </c>
    </row>
    <row r="377" spans="1:114" ht="15.75" hidden="1" customHeight="1">
      <c r="A377" s="4">
        <v>376</v>
      </c>
      <c r="B377" s="2" t="str">
        <f t="shared" si="597"/>
        <v/>
      </c>
      <c r="C377" s="45" t="s">
        <v>395</v>
      </c>
      <c r="D377" s="2"/>
      <c r="E377" s="4"/>
      <c r="F377" s="46" t="s">
        <v>395</v>
      </c>
      <c r="G377" s="4">
        <v>2005197111</v>
      </c>
      <c r="H377" s="4">
        <v>6858719638</v>
      </c>
      <c r="I377" s="4"/>
      <c r="J377" s="47" t="s">
        <v>411</v>
      </c>
      <c r="K377" s="48"/>
      <c r="L377" s="48"/>
      <c r="M377" s="48"/>
      <c r="CP377" s="44"/>
      <c r="CQ377" s="67"/>
      <c r="CR377" s="67"/>
      <c r="CZ377" s="48"/>
      <c r="DA377" s="48"/>
      <c r="DB377" s="48"/>
      <c r="DC377" s="50"/>
      <c r="DD377" s="50">
        <f t="shared" si="620"/>
        <v>0</v>
      </c>
      <c r="DE377" s="50">
        <f t="shared" ref="DE377:DF377" si="744">COUNTA(CX377,CR377,CO377,CL377,CI377,CC377,CF377,BZ377,BW377,BT377,BQ377,BN377,BK377,BH377,BE377,BB377,AY377,AV377,AS377,AP377,AM377,AJ377,AG377,AD377,AA377,X377,U377,R377,O377,L377,CU377)</f>
        <v>0</v>
      </c>
      <c r="DF377" s="50">
        <f t="shared" si="744"/>
        <v>0</v>
      </c>
      <c r="DH377" s="52">
        <f t="shared" ref="DH377:DJ377" si="745">MAX($CN$2:$CY$2)-DD377</f>
        <v>31</v>
      </c>
      <c r="DI377" s="52">
        <f t="shared" si="745"/>
        <v>31</v>
      </c>
      <c r="DJ377" s="52">
        <f t="shared" si="745"/>
        <v>31</v>
      </c>
    </row>
    <row r="378" spans="1:114" ht="15.75" hidden="1" customHeight="1">
      <c r="A378" s="4">
        <v>377</v>
      </c>
      <c r="B378" s="2" t="str">
        <f t="shared" si="597"/>
        <v/>
      </c>
      <c r="C378" s="45" t="s">
        <v>395</v>
      </c>
      <c r="D378" s="2"/>
      <c r="E378" s="4"/>
      <c r="F378" s="46" t="s">
        <v>395</v>
      </c>
      <c r="G378" s="4">
        <v>2006475878</v>
      </c>
      <c r="H378" s="4">
        <v>6802620777</v>
      </c>
      <c r="I378" s="4"/>
      <c r="J378" s="47" t="s">
        <v>412</v>
      </c>
      <c r="K378" s="48"/>
      <c r="L378" s="48"/>
      <c r="M378" s="48"/>
      <c r="O378" s="55" t="s">
        <v>297</v>
      </c>
      <c r="P378" s="55" t="s">
        <v>297</v>
      </c>
      <c r="Q378" s="55" t="s">
        <v>297</v>
      </c>
      <c r="R378" s="55" t="s">
        <v>297</v>
      </c>
      <c r="S378" s="55" t="s">
        <v>297</v>
      </c>
      <c r="T378" s="55" t="s">
        <v>297</v>
      </c>
      <c r="U378" s="55" t="s">
        <v>297</v>
      </c>
      <c r="V378" s="55" t="s">
        <v>297</v>
      </c>
      <c r="W378" s="55" t="s">
        <v>297</v>
      </c>
      <c r="X378" s="55" t="s">
        <v>297</v>
      </c>
      <c r="Y378" s="55" t="s">
        <v>297</v>
      </c>
      <c r="Z378" s="55" t="s">
        <v>297</v>
      </c>
      <c r="AA378" s="55" t="s">
        <v>297</v>
      </c>
      <c r="AB378" s="55" t="s">
        <v>297</v>
      </c>
      <c r="CP378" s="44"/>
      <c r="CQ378" s="67"/>
      <c r="CR378" s="67"/>
      <c r="CZ378" s="48"/>
      <c r="DA378" s="48"/>
      <c r="DB378" s="48"/>
      <c r="DC378" s="50"/>
      <c r="DD378" s="50">
        <f t="shared" si="620"/>
        <v>4</v>
      </c>
      <c r="DE378" s="50">
        <f t="shared" ref="DE378:DF378" si="746">COUNTA(CX378,CR378,CO378,CL378,CI378,CC378,CF378,BZ378,BW378,BT378,BQ378,BN378,BK378,BH378,BE378,BB378,AY378,AV378,AS378,AP378,AM378,AJ378,AG378,AD378,AA378,X378,U378,R378,O378,L378,CU378)</f>
        <v>5</v>
      </c>
      <c r="DF378" s="50">
        <f t="shared" si="746"/>
        <v>5</v>
      </c>
      <c r="DH378" s="52">
        <f t="shared" ref="DH378:DJ378" si="747">MAX($CN$2:$CY$2)-DD378</f>
        <v>27</v>
      </c>
      <c r="DI378" s="52">
        <f t="shared" si="747"/>
        <v>26</v>
      </c>
      <c r="DJ378" s="52">
        <f t="shared" si="747"/>
        <v>26</v>
      </c>
    </row>
    <row r="379" spans="1:114" ht="15.75" hidden="1" customHeight="1">
      <c r="A379" s="4">
        <v>378</v>
      </c>
      <c r="B379" s="2" t="str">
        <f t="shared" si="597"/>
        <v/>
      </c>
      <c r="C379" s="45" t="s">
        <v>395</v>
      </c>
      <c r="D379" s="2"/>
      <c r="E379" s="4"/>
      <c r="F379" s="46" t="s">
        <v>395</v>
      </c>
      <c r="G379" s="4">
        <v>2008054395</v>
      </c>
      <c r="H379" s="4">
        <v>6858041658</v>
      </c>
      <c r="I379" s="4"/>
      <c r="J379" s="47" t="s">
        <v>413</v>
      </c>
      <c r="K379" s="48"/>
      <c r="L379" s="48"/>
      <c r="M379" s="48"/>
      <c r="CP379" s="44"/>
      <c r="CQ379" s="67"/>
      <c r="CR379" s="67"/>
      <c r="CZ379" s="48"/>
      <c r="DA379" s="48"/>
      <c r="DB379" s="48"/>
      <c r="DC379" s="50"/>
      <c r="DD379" s="50">
        <f t="shared" si="620"/>
        <v>0</v>
      </c>
      <c r="DE379" s="50">
        <f t="shared" ref="DE379:DF379" si="748">COUNTA(CX379,CR379,CO379,CL379,CI379,CC379,CF379,BZ379,BW379,BT379,BQ379,BN379,BK379,BH379,BE379,BB379,AY379,AV379,AS379,AP379,AM379,AJ379,AG379,AD379,AA379,X379,U379,R379,O379,L379,CU379)</f>
        <v>0</v>
      </c>
      <c r="DF379" s="50">
        <f t="shared" si="748"/>
        <v>0</v>
      </c>
      <c r="DH379" s="52">
        <f t="shared" ref="DH379:DJ379" si="749">MAX($CN$2:$CY$2)-DD379</f>
        <v>31</v>
      </c>
      <c r="DI379" s="52">
        <f t="shared" si="749"/>
        <v>31</v>
      </c>
      <c r="DJ379" s="52">
        <f t="shared" si="749"/>
        <v>31</v>
      </c>
    </row>
    <row r="380" spans="1:114" ht="15.75" hidden="1" customHeight="1">
      <c r="A380" s="4">
        <v>379</v>
      </c>
      <c r="B380" s="2" t="str">
        <f t="shared" si="597"/>
        <v/>
      </c>
      <c r="C380" s="45" t="s">
        <v>395</v>
      </c>
      <c r="D380" s="2"/>
      <c r="E380" s="4"/>
      <c r="F380" s="46" t="s">
        <v>395</v>
      </c>
      <c r="G380" s="4">
        <v>2008054396</v>
      </c>
      <c r="H380" s="4">
        <v>6860301750</v>
      </c>
      <c r="I380" s="4"/>
      <c r="J380" s="47" t="s">
        <v>414</v>
      </c>
      <c r="K380" s="48"/>
      <c r="L380" s="48"/>
      <c r="M380" s="48"/>
      <c r="CP380" s="44"/>
      <c r="CQ380" s="67"/>
      <c r="CR380" s="67"/>
      <c r="CZ380" s="48"/>
      <c r="DA380" s="48"/>
      <c r="DB380" s="48"/>
      <c r="DC380" s="50"/>
      <c r="DD380" s="50">
        <f t="shared" si="620"/>
        <v>0</v>
      </c>
      <c r="DE380" s="50">
        <f t="shared" ref="DE380:DF380" si="750">COUNTA(CX380,CR380,CO380,CL380,CI380,CC380,CF380,BZ380,BW380,BT380,BQ380,BN380,BK380,BH380,BE380,BB380,AY380,AV380,AS380,AP380,AM380,AJ380,AG380,AD380,AA380,X380,U380,R380,O380,L380,CU380)</f>
        <v>0</v>
      </c>
      <c r="DF380" s="50">
        <f t="shared" si="750"/>
        <v>0</v>
      </c>
      <c r="DH380" s="52">
        <f t="shared" ref="DH380:DJ380" si="751">MAX($CN$2:$CY$2)-DD380</f>
        <v>31</v>
      </c>
      <c r="DI380" s="52">
        <f t="shared" si="751"/>
        <v>31</v>
      </c>
      <c r="DJ380" s="52">
        <f t="shared" si="751"/>
        <v>31</v>
      </c>
    </row>
    <row r="381" spans="1:114" ht="15.75" hidden="1" customHeight="1">
      <c r="A381" s="4">
        <v>380</v>
      </c>
      <c r="B381" s="2" t="str">
        <f t="shared" si="597"/>
        <v/>
      </c>
      <c r="C381" s="45" t="s">
        <v>395</v>
      </c>
      <c r="D381" s="2"/>
      <c r="E381" s="4"/>
      <c r="F381" s="46" t="s">
        <v>395</v>
      </c>
      <c r="G381" s="4">
        <v>2005195955</v>
      </c>
      <c r="H381" s="4">
        <v>6858719643</v>
      </c>
      <c r="I381" s="4"/>
      <c r="J381" s="47" t="s">
        <v>415</v>
      </c>
      <c r="K381" s="48"/>
      <c r="L381" s="48"/>
      <c r="M381" s="48"/>
      <c r="CP381" s="44"/>
      <c r="CQ381" s="67"/>
      <c r="CR381" s="67"/>
      <c r="CZ381" s="48"/>
      <c r="DA381" s="48"/>
      <c r="DB381" s="48"/>
      <c r="DC381" s="50"/>
      <c r="DD381" s="50">
        <f t="shared" si="620"/>
        <v>0</v>
      </c>
      <c r="DE381" s="50">
        <f t="shared" ref="DE381:DF381" si="752">COUNTA(CX381,CR381,CO381,CL381,CI381,CC381,CF381,BZ381,BW381,BT381,BQ381,BN381,BK381,BH381,BE381,BB381,AY381,AV381,AS381,AP381,AM381,AJ381,AG381,AD381,AA381,X381,U381,R381,O381,L381,CU381)</f>
        <v>0</v>
      </c>
      <c r="DF381" s="50">
        <f t="shared" si="752"/>
        <v>0</v>
      </c>
      <c r="DH381" s="52">
        <f t="shared" ref="DH381:DJ381" si="753">MAX($CN$2:$CY$2)-DD381</f>
        <v>31</v>
      </c>
      <c r="DI381" s="52">
        <f t="shared" si="753"/>
        <v>31</v>
      </c>
      <c r="DJ381" s="52">
        <f t="shared" si="753"/>
        <v>31</v>
      </c>
    </row>
    <row r="382" spans="1:114" ht="15.75" hidden="1" customHeight="1">
      <c r="A382" s="4">
        <v>381</v>
      </c>
      <c r="B382" s="2" t="str">
        <f t="shared" si="597"/>
        <v/>
      </c>
      <c r="C382" s="45" t="s">
        <v>395</v>
      </c>
      <c r="D382" s="2"/>
      <c r="E382" s="4"/>
      <c r="F382" s="46" t="s">
        <v>395</v>
      </c>
      <c r="G382" s="4">
        <v>2006482291</v>
      </c>
      <c r="H382" s="4">
        <v>6853976551</v>
      </c>
      <c r="I382" s="4"/>
      <c r="J382" s="47" t="s">
        <v>416</v>
      </c>
      <c r="K382" s="48"/>
      <c r="L382" s="48"/>
      <c r="M382" s="48"/>
      <c r="CP382" s="44"/>
      <c r="CQ382" s="67"/>
      <c r="CR382" s="67"/>
      <c r="CZ382" s="48"/>
      <c r="DA382" s="48"/>
      <c r="DB382" s="48"/>
      <c r="DC382" s="50"/>
      <c r="DD382" s="50">
        <f t="shared" si="620"/>
        <v>0</v>
      </c>
      <c r="DE382" s="50">
        <f t="shared" ref="DE382:DF382" si="754">COUNTA(CX382,CR382,CO382,CL382,CI382,CC382,CF382,BZ382,BW382,BT382,BQ382,BN382,BK382,BH382,BE382,BB382,AY382,AV382,AS382,AP382,AM382,AJ382,AG382,AD382,AA382,X382,U382,R382,O382,L382,CU382)</f>
        <v>0</v>
      </c>
      <c r="DF382" s="50">
        <f t="shared" si="754"/>
        <v>0</v>
      </c>
      <c r="DH382" s="52">
        <f t="shared" ref="DH382:DJ382" si="755">MAX($CN$2:$CY$2)-DD382</f>
        <v>31</v>
      </c>
      <c r="DI382" s="52">
        <f t="shared" si="755"/>
        <v>31</v>
      </c>
      <c r="DJ382" s="52">
        <f t="shared" si="755"/>
        <v>31</v>
      </c>
    </row>
    <row r="383" spans="1:114" ht="15.75" hidden="1" customHeight="1">
      <c r="A383" s="4">
        <v>382</v>
      </c>
      <c r="B383" s="2" t="str">
        <f t="shared" si="597"/>
        <v/>
      </c>
      <c r="C383" s="45" t="s">
        <v>395</v>
      </c>
      <c r="D383" s="2"/>
      <c r="E383" s="4"/>
      <c r="F383" s="46" t="s">
        <v>395</v>
      </c>
      <c r="G383" s="4">
        <v>2008054567</v>
      </c>
      <c r="H383" s="4">
        <v>6858041664</v>
      </c>
      <c r="I383" s="4"/>
      <c r="J383" s="47" t="s">
        <v>417</v>
      </c>
      <c r="K383" s="48"/>
      <c r="L383" s="48"/>
      <c r="M383" s="48"/>
      <c r="CP383" s="9"/>
      <c r="CQ383" s="67"/>
      <c r="CR383" s="67"/>
      <c r="CZ383" s="48"/>
      <c r="DA383" s="48"/>
      <c r="DB383" s="48"/>
      <c r="DC383" s="50"/>
      <c r="DD383" s="50">
        <f t="shared" si="620"/>
        <v>0</v>
      </c>
      <c r="DE383" s="50">
        <f t="shared" ref="DE383:DF383" si="756">COUNTA(CX383,CR383,CO383,CL383,CI383,CC383,CF383,BZ383,BW383,BT383,BQ383,BN383,BK383,BH383,BE383,BB383,AY383,AV383,AS383,AP383,AM383,AJ383,AG383,AD383,AA383,X383,U383,R383,O383,L383,CU383)</f>
        <v>0</v>
      </c>
      <c r="DF383" s="50">
        <f t="shared" si="756"/>
        <v>0</v>
      </c>
      <c r="DH383" s="52">
        <f t="shared" ref="DH383:DJ383" si="757">MAX($CN$2:$CY$2)-DD383</f>
        <v>31</v>
      </c>
      <c r="DI383" s="52">
        <f t="shared" si="757"/>
        <v>31</v>
      </c>
      <c r="DJ383" s="52">
        <f t="shared" si="757"/>
        <v>31</v>
      </c>
    </row>
    <row r="384" spans="1:114" ht="15.75" hidden="1" customHeight="1">
      <c r="A384" s="4">
        <v>383</v>
      </c>
      <c r="B384" s="2" t="str">
        <f t="shared" si="597"/>
        <v/>
      </c>
      <c r="C384" s="45" t="s">
        <v>395</v>
      </c>
      <c r="D384" s="2"/>
      <c r="E384" s="4"/>
      <c r="F384" s="46" t="s">
        <v>395</v>
      </c>
      <c r="G384" s="4">
        <v>2001245469</v>
      </c>
      <c r="H384" s="4">
        <v>6854176659</v>
      </c>
      <c r="I384" s="4"/>
      <c r="J384" s="47" t="s">
        <v>418</v>
      </c>
      <c r="K384" s="48"/>
      <c r="L384" s="48"/>
      <c r="M384" s="48"/>
      <c r="V384" s="61"/>
      <c r="CZ384" s="48"/>
      <c r="DA384" s="48"/>
      <c r="DB384" s="48"/>
      <c r="DC384" s="50"/>
      <c r="DD384" s="50">
        <f t="shared" si="620"/>
        <v>0</v>
      </c>
      <c r="DE384" s="50">
        <f t="shared" ref="DE384:DF384" si="758">COUNTA(CX384,CR384,CO384,CL384,CI384,CC384,CF384,BZ384,BW384,BT384,BQ384,BN384,BK384,BH384,BE384,BB384,AY384,AV384,AS384,AP384,AM384,AJ384,AG384,AD384,AA384,X384,U384,R384,O384,L384,CU384)</f>
        <v>0</v>
      </c>
      <c r="DF384" s="50">
        <f t="shared" si="758"/>
        <v>0</v>
      </c>
      <c r="DH384" s="52">
        <f t="shared" ref="DH384:DJ384" si="759">MAX($CN$2:$CY$2)-DD384</f>
        <v>31</v>
      </c>
      <c r="DI384" s="52">
        <f t="shared" si="759"/>
        <v>31</v>
      </c>
      <c r="DJ384" s="52">
        <f t="shared" si="759"/>
        <v>31</v>
      </c>
    </row>
    <row r="385" spans="1:114" ht="15.75" hidden="1" customHeight="1">
      <c r="A385" s="4">
        <v>384</v>
      </c>
      <c r="B385" s="2" t="str">
        <f t="shared" si="597"/>
        <v/>
      </c>
      <c r="C385" s="45" t="s">
        <v>395</v>
      </c>
      <c r="D385" s="2"/>
      <c r="E385" s="4"/>
      <c r="F385" s="46" t="s">
        <v>395</v>
      </c>
      <c r="G385" s="4">
        <v>2005875240</v>
      </c>
      <c r="H385" s="4">
        <v>6853172814</v>
      </c>
      <c r="I385" s="4"/>
      <c r="J385" s="47" t="s">
        <v>419</v>
      </c>
      <c r="K385" s="48"/>
      <c r="L385" s="48"/>
      <c r="M385" s="48"/>
      <c r="N385" s="55" t="s">
        <v>297</v>
      </c>
      <c r="O385" s="55" t="s">
        <v>297</v>
      </c>
      <c r="P385" s="55" t="s">
        <v>297</v>
      </c>
      <c r="Q385" s="55" t="s">
        <v>297</v>
      </c>
      <c r="R385" s="55" t="s">
        <v>297</v>
      </c>
      <c r="S385" s="55" t="s">
        <v>297</v>
      </c>
      <c r="T385" s="55" t="s">
        <v>297</v>
      </c>
      <c r="U385" s="55" t="s">
        <v>297</v>
      </c>
      <c r="V385" s="55" t="s">
        <v>297</v>
      </c>
      <c r="CP385" s="44"/>
      <c r="CQ385" s="67"/>
      <c r="CR385" s="67"/>
      <c r="CZ385" s="48"/>
      <c r="DA385" s="48"/>
      <c r="DB385" s="48"/>
      <c r="DC385" s="50"/>
      <c r="DD385" s="50">
        <f t="shared" si="620"/>
        <v>3</v>
      </c>
      <c r="DE385" s="50">
        <f t="shared" ref="DE385:DF385" si="760">COUNTA(CX385,CR385,CO385,CL385,CI385,CC385,CF385,BZ385,BW385,BT385,BQ385,BN385,BK385,BH385,BE385,BB385,AY385,AV385,AS385,AP385,AM385,AJ385,AG385,AD385,AA385,X385,U385,R385,O385,L385,CU385)</f>
        <v>3</v>
      </c>
      <c r="DF385" s="50">
        <f t="shared" si="760"/>
        <v>3</v>
      </c>
      <c r="DH385" s="52">
        <f t="shared" ref="DH385:DJ385" si="761">MAX($CN$2:$CY$2)-DD385</f>
        <v>28</v>
      </c>
      <c r="DI385" s="52">
        <f t="shared" si="761"/>
        <v>28</v>
      </c>
      <c r="DJ385" s="52">
        <f t="shared" si="761"/>
        <v>28</v>
      </c>
    </row>
    <row r="386" spans="1:114" ht="15.75" hidden="1" customHeight="1">
      <c r="A386" s="4">
        <v>385</v>
      </c>
      <c r="B386" s="2" t="str">
        <f t="shared" si="597"/>
        <v/>
      </c>
      <c r="C386" s="45" t="s">
        <v>395</v>
      </c>
      <c r="D386" s="2"/>
      <c r="E386" s="4"/>
      <c r="F386" s="46" t="s">
        <v>395</v>
      </c>
      <c r="G386" s="4">
        <v>2005651090</v>
      </c>
      <c r="H386" s="4">
        <v>6853172859</v>
      </c>
      <c r="I386" s="4"/>
      <c r="J386" s="47" t="s">
        <v>420</v>
      </c>
      <c r="K386" s="48"/>
      <c r="L386" s="48"/>
      <c r="M386" s="48"/>
      <c r="CP386" s="44"/>
      <c r="CQ386" s="67"/>
      <c r="CR386" s="67"/>
      <c r="CZ386" s="48"/>
      <c r="DA386" s="48"/>
      <c r="DB386" s="48"/>
      <c r="DC386" s="50"/>
      <c r="DD386" s="50">
        <f t="shared" si="620"/>
        <v>0</v>
      </c>
      <c r="DE386" s="50">
        <f t="shared" ref="DE386:DF386" si="762">COUNTA(CX386,CR386,CO386,CL386,CI386,CC386,CF386,BZ386,BW386,BT386,BQ386,BN386,BK386,BH386,BE386,BB386,AY386,AV386,AS386,AP386,AM386,AJ386,AG386,AD386,AA386,X386,U386,R386,O386,L386,CU386)</f>
        <v>0</v>
      </c>
      <c r="DF386" s="50">
        <f t="shared" si="762"/>
        <v>0</v>
      </c>
      <c r="DH386" s="52">
        <f t="shared" ref="DH386:DJ386" si="763">MAX($CN$2:$CY$2)-DD386</f>
        <v>31</v>
      </c>
      <c r="DI386" s="52">
        <f t="shared" si="763"/>
        <v>31</v>
      </c>
      <c r="DJ386" s="52">
        <f t="shared" si="763"/>
        <v>31</v>
      </c>
    </row>
    <row r="387" spans="1:114" ht="15.75" hidden="1" customHeight="1">
      <c r="A387" s="4">
        <v>386</v>
      </c>
      <c r="B387" s="2" t="str">
        <f t="shared" si="597"/>
        <v/>
      </c>
      <c r="C387" s="45" t="s">
        <v>395</v>
      </c>
      <c r="D387" s="2"/>
      <c r="E387" s="4"/>
      <c r="F387" s="46" t="s">
        <v>395</v>
      </c>
      <c r="G387" s="4">
        <v>2005563314</v>
      </c>
      <c r="H387" s="4">
        <v>6853172887</v>
      </c>
      <c r="I387" s="4"/>
      <c r="J387" s="47" t="s">
        <v>420</v>
      </c>
      <c r="K387" s="48"/>
      <c r="L387" s="48"/>
      <c r="M387" s="48"/>
      <c r="CP387" s="44"/>
      <c r="CQ387" s="67"/>
      <c r="CR387" s="67"/>
      <c r="CZ387" s="48"/>
      <c r="DA387" s="48"/>
      <c r="DB387" s="48"/>
      <c r="DC387" s="50"/>
      <c r="DD387" s="50">
        <f t="shared" si="620"/>
        <v>0</v>
      </c>
      <c r="DE387" s="50">
        <f t="shared" ref="DE387:DF387" si="764">COUNTA(CX387,CR387,CO387,CL387,CI387,CC387,CF387,BZ387,BW387,BT387,BQ387,BN387,BK387,BH387,BE387,BB387,AY387,AV387,AS387,AP387,AM387,AJ387,AG387,AD387,AA387,X387,U387,R387,O387,L387,CU387)</f>
        <v>0</v>
      </c>
      <c r="DF387" s="50">
        <f t="shared" si="764"/>
        <v>0</v>
      </c>
      <c r="DH387" s="52">
        <f t="shared" ref="DH387:DJ387" si="765">MAX($CN$2:$CY$2)-DD387</f>
        <v>31</v>
      </c>
      <c r="DI387" s="52">
        <f t="shared" si="765"/>
        <v>31</v>
      </c>
      <c r="DJ387" s="52">
        <f t="shared" si="765"/>
        <v>31</v>
      </c>
    </row>
    <row r="388" spans="1:114" ht="15.75" hidden="1" customHeight="1">
      <c r="A388" s="4">
        <v>387</v>
      </c>
      <c r="B388" s="2" t="str">
        <f t="shared" si="597"/>
        <v/>
      </c>
      <c r="C388" s="45" t="s">
        <v>395</v>
      </c>
      <c r="D388" s="2"/>
      <c r="E388" s="4"/>
      <c r="F388" s="46" t="s">
        <v>395</v>
      </c>
      <c r="G388" s="4">
        <v>2005656413</v>
      </c>
      <c r="H388" s="4">
        <v>6882955667</v>
      </c>
      <c r="I388" s="4"/>
      <c r="J388" s="47" t="s">
        <v>421</v>
      </c>
      <c r="K388" s="48"/>
      <c r="L388" s="48"/>
      <c r="M388" s="48"/>
      <c r="CZ388" s="48"/>
      <c r="DA388" s="48"/>
      <c r="DB388" s="48"/>
      <c r="DC388" s="50"/>
      <c r="DD388" s="50">
        <f t="shared" si="620"/>
        <v>0</v>
      </c>
      <c r="DE388" s="50">
        <f t="shared" ref="DE388:DF388" si="766">COUNTA(CX388,CR388,CO388,CL388,CI388,CC388,CF388,BZ388,BW388,BT388,BQ388,BN388,BK388,BH388,BE388,BB388,AY388,AV388,AS388,AP388,AM388,AJ388,AG388,AD388,AA388,X388,U388,R388,O388,L388,CU388)</f>
        <v>0</v>
      </c>
      <c r="DF388" s="50">
        <f t="shared" si="766"/>
        <v>0</v>
      </c>
      <c r="DH388" s="52">
        <f t="shared" ref="DH388:DJ388" si="767">MAX($CN$2:$CY$2)-DD388</f>
        <v>31</v>
      </c>
      <c r="DI388" s="52">
        <f t="shared" si="767"/>
        <v>31</v>
      </c>
      <c r="DJ388" s="52">
        <f t="shared" si="767"/>
        <v>31</v>
      </c>
    </row>
    <row r="389" spans="1:114" ht="15.75" hidden="1" customHeight="1">
      <c r="A389" s="4">
        <v>388</v>
      </c>
      <c r="B389" s="2" t="str">
        <f t="shared" si="597"/>
        <v/>
      </c>
      <c r="C389" s="45" t="s">
        <v>395</v>
      </c>
      <c r="D389" s="2"/>
      <c r="E389" s="4"/>
      <c r="F389" s="46" t="s">
        <v>395</v>
      </c>
      <c r="G389" s="4">
        <v>2005656412</v>
      </c>
      <c r="H389" s="4">
        <v>6882955666</v>
      </c>
      <c r="I389" s="4"/>
      <c r="J389" s="47" t="s">
        <v>422</v>
      </c>
      <c r="K389" s="48"/>
      <c r="L389" s="48"/>
      <c r="M389" s="48"/>
      <c r="CP389" s="44"/>
      <c r="CQ389" s="67"/>
      <c r="CR389" s="67"/>
      <c r="CZ389" s="48"/>
      <c r="DA389" s="48"/>
      <c r="DB389" s="48"/>
      <c r="DC389" s="50"/>
      <c r="DD389" s="50">
        <f t="shared" si="620"/>
        <v>0</v>
      </c>
      <c r="DE389" s="50">
        <f t="shared" ref="DE389:DF389" si="768">COUNTA(CX389,CR389,CO389,CL389,CI389,CC389,CF389,BZ389,BW389,BT389,BQ389,BN389,BK389,BH389,BE389,BB389,AY389,AV389,AS389,AP389,AM389,AJ389,AG389,AD389,AA389,X389,U389,R389,O389,L389,CU389)</f>
        <v>0</v>
      </c>
      <c r="DF389" s="50">
        <f t="shared" si="768"/>
        <v>0</v>
      </c>
      <c r="DH389" s="52">
        <f t="shared" ref="DH389:DJ389" si="769">MAX($CN$2:$CY$2)-DD389</f>
        <v>31</v>
      </c>
      <c r="DI389" s="52">
        <f t="shared" si="769"/>
        <v>31</v>
      </c>
      <c r="DJ389" s="52">
        <f t="shared" si="769"/>
        <v>31</v>
      </c>
    </row>
    <row r="390" spans="1:114" ht="15.75" hidden="1" customHeight="1">
      <c r="A390" s="4">
        <v>389</v>
      </c>
      <c r="B390" s="2" t="str">
        <f t="shared" si="597"/>
        <v/>
      </c>
      <c r="C390" s="45" t="s">
        <v>395</v>
      </c>
      <c r="D390" s="2"/>
      <c r="E390" s="4"/>
      <c r="F390" s="46" t="s">
        <v>395</v>
      </c>
      <c r="G390" s="4">
        <v>2005651959</v>
      </c>
      <c r="H390" s="4">
        <v>6802655185</v>
      </c>
      <c r="I390" s="4"/>
      <c r="J390" s="47" t="s">
        <v>423</v>
      </c>
      <c r="K390" s="48"/>
      <c r="L390" s="48"/>
      <c r="M390" s="48"/>
      <c r="CP390" s="44"/>
      <c r="CQ390" s="67"/>
      <c r="CR390" s="67"/>
      <c r="CZ390" s="48"/>
      <c r="DA390" s="48"/>
      <c r="DB390" s="48"/>
      <c r="DC390" s="50"/>
      <c r="DD390" s="50">
        <f t="shared" si="620"/>
        <v>0</v>
      </c>
      <c r="DE390" s="50">
        <f t="shared" ref="DE390:DF390" si="770">COUNTA(CX390,CR390,CO390,CL390,CI390,CC390,CF390,BZ390,BW390,BT390,BQ390,BN390,BK390,BH390,BE390,BB390,AY390,AV390,AS390,AP390,AM390,AJ390,AG390,AD390,AA390,X390,U390,R390,O390,L390,CU390)</f>
        <v>0</v>
      </c>
      <c r="DF390" s="50">
        <f t="shared" si="770"/>
        <v>0</v>
      </c>
      <c r="DH390" s="52">
        <f t="shared" ref="DH390:DJ390" si="771">MAX($CN$2:$CY$2)-DD390</f>
        <v>31</v>
      </c>
      <c r="DI390" s="52">
        <f t="shared" si="771"/>
        <v>31</v>
      </c>
      <c r="DJ390" s="52">
        <f t="shared" si="771"/>
        <v>31</v>
      </c>
    </row>
    <row r="391" spans="1:114" ht="15.75" hidden="1" customHeight="1">
      <c r="A391" s="4">
        <v>390</v>
      </c>
      <c r="B391" s="2" t="str">
        <f t="shared" si="597"/>
        <v/>
      </c>
      <c r="C391" s="45" t="s">
        <v>395</v>
      </c>
      <c r="D391" s="2"/>
      <c r="E391" s="4"/>
      <c r="F391" s="46" t="s">
        <v>395</v>
      </c>
      <c r="G391" s="4">
        <v>2005194486</v>
      </c>
      <c r="H391" s="4">
        <v>6858719646</v>
      </c>
      <c r="I391" s="4"/>
      <c r="J391" s="47" t="s">
        <v>424</v>
      </c>
      <c r="K391" s="48"/>
      <c r="L391" s="48"/>
      <c r="M391" s="48"/>
      <c r="CP391" s="44"/>
      <c r="CQ391" s="67"/>
      <c r="CR391" s="67"/>
      <c r="CZ391" s="48"/>
      <c r="DA391" s="48"/>
      <c r="DB391" s="48"/>
      <c r="DC391" s="50"/>
      <c r="DD391" s="50">
        <f t="shared" si="620"/>
        <v>0</v>
      </c>
      <c r="DE391" s="50">
        <f t="shared" ref="DE391:DF391" si="772">COUNTA(CX391,CR391,CO391,CL391,CI391,CC391,CF391,BZ391,BW391,BT391,BQ391,BN391,BK391,BH391,BE391,BB391,AY391,AV391,AS391,AP391,AM391,AJ391,AG391,AD391,AA391,X391,U391,R391,O391,L391,CU391)</f>
        <v>0</v>
      </c>
      <c r="DF391" s="50">
        <f t="shared" si="772"/>
        <v>0</v>
      </c>
      <c r="DH391" s="52">
        <f t="shared" ref="DH391:DJ391" si="773">MAX($CN$2:$CY$2)-DD391</f>
        <v>31</v>
      </c>
      <c r="DI391" s="52">
        <f t="shared" si="773"/>
        <v>31</v>
      </c>
      <c r="DJ391" s="52">
        <f t="shared" si="773"/>
        <v>31</v>
      </c>
    </row>
    <row r="392" spans="1:114" ht="15.75" hidden="1" customHeight="1">
      <c r="A392" s="4">
        <v>391</v>
      </c>
      <c r="B392" s="2" t="str">
        <f t="shared" si="597"/>
        <v/>
      </c>
      <c r="C392" s="45" t="s">
        <v>395</v>
      </c>
      <c r="D392" s="2"/>
      <c r="E392" s="4"/>
      <c r="F392" s="46" t="s">
        <v>395</v>
      </c>
      <c r="G392" s="4">
        <v>2004950432</v>
      </c>
      <c r="H392" s="4">
        <v>6850703362</v>
      </c>
      <c r="I392" s="4"/>
      <c r="J392" s="47" t="s">
        <v>425</v>
      </c>
      <c r="K392" s="48"/>
      <c r="L392" s="48"/>
      <c r="M392" s="48"/>
      <c r="CP392" s="44"/>
      <c r="CQ392" s="67"/>
      <c r="CR392" s="67"/>
      <c r="CZ392" s="48"/>
      <c r="DA392" s="48"/>
      <c r="DB392" s="48"/>
      <c r="DC392" s="50"/>
      <c r="DD392" s="50">
        <f t="shared" si="620"/>
        <v>0</v>
      </c>
      <c r="DE392" s="50">
        <f t="shared" ref="DE392:DF392" si="774">COUNTA(CX392,CR392,CO392,CL392,CI392,CC392,CF392,BZ392,BW392,BT392,BQ392,BN392,BK392,BH392,BE392,BB392,AY392,AV392,AS392,AP392,AM392,AJ392,AG392,AD392,AA392,X392,U392,R392,O392,L392,CU392)</f>
        <v>0</v>
      </c>
      <c r="DF392" s="50">
        <f t="shared" si="774"/>
        <v>0</v>
      </c>
      <c r="DH392" s="52">
        <f t="shared" ref="DH392:DJ392" si="775">MAX($CN$2:$CY$2)-DD392</f>
        <v>31</v>
      </c>
      <c r="DI392" s="52">
        <f t="shared" si="775"/>
        <v>31</v>
      </c>
      <c r="DJ392" s="52">
        <f t="shared" si="775"/>
        <v>31</v>
      </c>
    </row>
    <row r="393" spans="1:114" ht="15.75" hidden="1" customHeight="1">
      <c r="A393" s="4">
        <v>392</v>
      </c>
      <c r="B393" s="2" t="str">
        <f t="shared" si="597"/>
        <v/>
      </c>
      <c r="C393" s="45" t="s">
        <v>395</v>
      </c>
      <c r="D393" s="2"/>
      <c r="E393" s="4"/>
      <c r="F393" s="46" t="s">
        <v>395</v>
      </c>
      <c r="G393" s="4">
        <v>2005879333</v>
      </c>
      <c r="H393" s="4">
        <v>6801539903</v>
      </c>
      <c r="I393" s="4"/>
      <c r="J393" s="47" t="s">
        <v>426</v>
      </c>
      <c r="K393" s="48"/>
      <c r="L393" s="48"/>
      <c r="M393" s="48"/>
      <c r="CP393" s="44"/>
      <c r="CQ393" s="10"/>
      <c r="CR393" s="67"/>
      <c r="CZ393" s="48"/>
      <c r="DA393" s="48"/>
      <c r="DB393" s="48"/>
      <c r="DC393" s="50"/>
      <c r="DD393" s="50">
        <f t="shared" si="620"/>
        <v>0</v>
      </c>
      <c r="DE393" s="50">
        <f t="shared" ref="DE393:DF393" si="776">COUNTA(CX393,CR393,CO393,CL393,CI393,CC393,CF393,BZ393,BW393,BT393,BQ393,BN393,BK393,BH393,BE393,BB393,AY393,AV393,AS393,AP393,AM393,AJ393,AG393,AD393,AA393,X393,U393,R393,O393,L393,CU393)</f>
        <v>0</v>
      </c>
      <c r="DF393" s="50">
        <f t="shared" si="776"/>
        <v>0</v>
      </c>
      <c r="DH393" s="52">
        <f t="shared" ref="DH393:DJ393" si="777">MAX($CN$2:$CY$2)-DD393</f>
        <v>31</v>
      </c>
      <c r="DI393" s="52">
        <f t="shared" si="777"/>
        <v>31</v>
      </c>
      <c r="DJ393" s="52">
        <f t="shared" si="777"/>
        <v>31</v>
      </c>
    </row>
    <row r="394" spans="1:114" ht="15.75" hidden="1" customHeight="1">
      <c r="A394" s="4">
        <v>393</v>
      </c>
      <c r="B394" s="2" t="str">
        <f t="shared" si="597"/>
        <v/>
      </c>
      <c r="C394" s="45" t="s">
        <v>395</v>
      </c>
      <c r="D394" s="2"/>
      <c r="E394" s="4"/>
      <c r="F394" s="46" t="s">
        <v>395</v>
      </c>
      <c r="G394" s="4">
        <v>2007300787</v>
      </c>
      <c r="H394" s="4">
        <v>6858041305</v>
      </c>
      <c r="I394" s="4"/>
      <c r="J394" s="47" t="s">
        <v>427</v>
      </c>
      <c r="K394" s="48"/>
      <c r="L394" s="48"/>
      <c r="M394" s="48"/>
      <c r="X394" s="58"/>
      <c r="CP394" s="44"/>
      <c r="CQ394" s="67"/>
      <c r="CR394" s="67"/>
      <c r="CZ394" s="48"/>
      <c r="DA394" s="48"/>
      <c r="DB394" s="48"/>
      <c r="DC394" s="50"/>
      <c r="DD394" s="50">
        <f t="shared" si="620"/>
        <v>0</v>
      </c>
      <c r="DE394" s="50">
        <f t="shared" ref="DE394:DF394" si="778">COUNTA(CX394,CR394,CO394,CL394,CI394,CC394,CF394,BZ394,BW394,BT394,BQ394,BN394,BK394,BH394,BE394,BB394,AY394,AV394,AS394,AP394,AM394,AJ394,AG394,AD394,AA394,X394,U394,R394,O394,L394,CU394)</f>
        <v>0</v>
      </c>
      <c r="DF394" s="50">
        <f t="shared" si="778"/>
        <v>0</v>
      </c>
      <c r="DH394" s="52">
        <f t="shared" ref="DH394:DJ394" si="779">MAX($CN$2:$CY$2)-DD394</f>
        <v>31</v>
      </c>
      <c r="DI394" s="52">
        <f t="shared" si="779"/>
        <v>31</v>
      </c>
      <c r="DJ394" s="52">
        <f t="shared" si="779"/>
        <v>31</v>
      </c>
    </row>
    <row r="395" spans="1:114" ht="15.75" hidden="1" customHeight="1">
      <c r="A395" s="4">
        <v>394</v>
      </c>
      <c r="B395" s="2" t="str">
        <f t="shared" si="597"/>
        <v/>
      </c>
      <c r="C395" s="45" t="s">
        <v>428</v>
      </c>
      <c r="D395" s="2"/>
      <c r="E395" s="4"/>
      <c r="F395" s="46" t="s">
        <v>428</v>
      </c>
      <c r="G395" s="4">
        <v>2005192960</v>
      </c>
      <c r="H395" s="4">
        <v>6884336465</v>
      </c>
      <c r="I395" s="4"/>
      <c r="J395" s="47" t="s">
        <v>429</v>
      </c>
      <c r="K395" s="48"/>
      <c r="L395" s="48"/>
      <c r="M395" s="48"/>
      <c r="W395" s="70"/>
      <c r="AK395" s="70"/>
      <c r="AN395" s="70"/>
      <c r="BF395" s="70"/>
      <c r="CP395" s="44"/>
      <c r="CQ395" s="67"/>
      <c r="CR395" s="67"/>
      <c r="CV395" s="70"/>
      <c r="CZ395" s="48"/>
      <c r="DA395" s="48"/>
      <c r="DB395" s="48"/>
      <c r="DC395" s="50"/>
      <c r="DD395" s="50">
        <f t="shared" si="620"/>
        <v>0</v>
      </c>
      <c r="DE395" s="50">
        <f t="shared" ref="DE395:DF395" si="780">COUNTA(CX395,CR395,CO395,CL395,CI395,CC395,CF395,BZ395,BW395,BT395,BQ395,BN395,BK395,BH395,BE395,BB395,AY395,AV395,AS395,AP395,AM395,AJ395,AG395,AD395,AA395,X395,U395,R395,O395,L395,CU395)</f>
        <v>0</v>
      </c>
      <c r="DF395" s="50">
        <f t="shared" si="780"/>
        <v>0</v>
      </c>
      <c r="DH395" s="52">
        <f t="shared" ref="DH395:DJ395" si="781">MAX($CN$2:$CY$2)-DD395</f>
        <v>31</v>
      </c>
      <c r="DI395" s="52">
        <f t="shared" si="781"/>
        <v>31</v>
      </c>
      <c r="DJ395" s="52">
        <f t="shared" si="781"/>
        <v>31</v>
      </c>
    </row>
    <row r="396" spans="1:114" ht="15.75" hidden="1" customHeight="1">
      <c r="A396" s="4">
        <v>395</v>
      </c>
      <c r="B396" s="2" t="str">
        <f t="shared" si="597"/>
        <v/>
      </c>
      <c r="C396" s="45" t="s">
        <v>428</v>
      </c>
      <c r="D396" s="2"/>
      <c r="E396" s="4"/>
      <c r="F396" s="46" t="s">
        <v>428</v>
      </c>
      <c r="G396" s="4">
        <v>2007814854</v>
      </c>
      <c r="H396" s="4">
        <v>6884336466</v>
      </c>
      <c r="I396" s="4"/>
      <c r="J396" s="47" t="s">
        <v>430</v>
      </c>
      <c r="K396" s="48"/>
      <c r="L396" s="48"/>
      <c r="M396" s="48"/>
      <c r="CP396" s="9"/>
      <c r="CQ396" s="67"/>
      <c r="CR396" s="67"/>
      <c r="CZ396" s="48"/>
      <c r="DA396" s="48"/>
      <c r="DB396" s="48"/>
      <c r="DC396" s="50"/>
      <c r="DD396" s="50">
        <f t="shared" si="620"/>
        <v>0</v>
      </c>
      <c r="DE396" s="50">
        <f t="shared" ref="DE396:DF396" si="782">COUNTA(CX396,CR396,CO396,CL396,CI396,CC396,CF396,BZ396,BW396,BT396,BQ396,BN396,BK396,BH396,BE396,BB396,AY396,AV396,AS396,AP396,AM396,AJ396,AG396,AD396,AA396,X396,U396,R396,O396,L396,CU396)</f>
        <v>0</v>
      </c>
      <c r="DF396" s="50">
        <f t="shared" si="782"/>
        <v>0</v>
      </c>
      <c r="DH396" s="52">
        <f t="shared" ref="DH396:DJ396" si="783">MAX($CN$2:$CY$2)-DD396</f>
        <v>31</v>
      </c>
      <c r="DI396" s="52">
        <f t="shared" si="783"/>
        <v>31</v>
      </c>
      <c r="DJ396" s="52">
        <f t="shared" si="783"/>
        <v>31</v>
      </c>
    </row>
    <row r="397" spans="1:114" ht="15.75" hidden="1" customHeight="1">
      <c r="A397" s="4">
        <v>396</v>
      </c>
      <c r="B397" s="2" t="str">
        <f t="shared" si="597"/>
        <v/>
      </c>
      <c r="C397" s="45" t="s">
        <v>428</v>
      </c>
      <c r="D397" s="2"/>
      <c r="E397" s="4"/>
      <c r="F397" s="46" t="s">
        <v>428</v>
      </c>
      <c r="G397" s="4">
        <v>2004927395</v>
      </c>
      <c r="H397" s="4">
        <v>6853087752</v>
      </c>
      <c r="I397" s="4"/>
      <c r="J397" s="47" t="s">
        <v>431</v>
      </c>
      <c r="K397" s="48"/>
      <c r="L397" s="48"/>
      <c r="M397" s="48"/>
      <c r="CP397" s="44"/>
      <c r="CQ397" s="10"/>
      <c r="CR397" s="67"/>
      <c r="CZ397" s="48"/>
      <c r="DA397" s="48"/>
      <c r="DB397" s="48"/>
      <c r="DC397" s="50"/>
      <c r="DD397" s="50">
        <f t="shared" si="620"/>
        <v>0</v>
      </c>
      <c r="DE397" s="50">
        <f t="shared" ref="DE397:DF397" si="784">COUNTA(CX397,CR397,CO397,CL397,CI397,CC397,CF397,BZ397,BW397,BT397,BQ397,BN397,BK397,BH397,BE397,BB397,AY397,AV397,AS397,AP397,AM397,AJ397,AG397,AD397,AA397,X397,U397,R397,O397,L397,CU397)</f>
        <v>0</v>
      </c>
      <c r="DF397" s="50">
        <f t="shared" si="784"/>
        <v>0</v>
      </c>
      <c r="DH397" s="52">
        <f t="shared" ref="DH397:DJ397" si="785">MAX($CN$2:$CY$2)-DD397</f>
        <v>31</v>
      </c>
      <c r="DI397" s="52">
        <f t="shared" si="785"/>
        <v>31</v>
      </c>
      <c r="DJ397" s="52">
        <f t="shared" si="785"/>
        <v>31</v>
      </c>
    </row>
    <row r="398" spans="1:114" ht="15.75" hidden="1" customHeight="1">
      <c r="A398" s="4">
        <v>397</v>
      </c>
      <c r="B398" s="2" t="str">
        <f t="shared" si="597"/>
        <v/>
      </c>
      <c r="C398" s="45" t="s">
        <v>428</v>
      </c>
      <c r="D398" s="2"/>
      <c r="E398" s="4"/>
      <c r="F398" s="46" t="s">
        <v>428</v>
      </c>
      <c r="G398" s="4">
        <v>2004927391</v>
      </c>
      <c r="H398" s="4">
        <v>6850801678</v>
      </c>
      <c r="I398" s="4"/>
      <c r="J398" s="47" t="s">
        <v>432</v>
      </c>
      <c r="K398" s="48"/>
      <c r="L398" s="48"/>
      <c r="M398" s="48"/>
      <c r="CP398" s="44"/>
      <c r="CQ398" s="67"/>
      <c r="CR398" s="67"/>
      <c r="CZ398" s="48"/>
      <c r="DA398" s="48"/>
      <c r="DB398" s="48"/>
      <c r="DC398" s="50"/>
      <c r="DD398" s="50">
        <f t="shared" si="620"/>
        <v>0</v>
      </c>
      <c r="DE398" s="50">
        <f t="shared" ref="DE398:DF398" si="786">COUNTA(CX398,CR398,CO398,CL398,CI398,CC398,CF398,BZ398,BW398,BT398,BQ398,BN398,BK398,BH398,BE398,BB398,AY398,AV398,AS398,AP398,AM398,AJ398,AG398,AD398,AA398,X398,U398,R398,O398,L398,CU398)</f>
        <v>0</v>
      </c>
      <c r="DF398" s="50">
        <f t="shared" si="786"/>
        <v>0</v>
      </c>
      <c r="DH398" s="52">
        <f t="shared" ref="DH398:DJ398" si="787">MAX($CN$2:$CY$2)-DD398</f>
        <v>31</v>
      </c>
      <c r="DI398" s="52">
        <f t="shared" si="787"/>
        <v>31</v>
      </c>
      <c r="DJ398" s="52">
        <f t="shared" si="787"/>
        <v>31</v>
      </c>
    </row>
    <row r="399" spans="1:114" ht="15.75" hidden="1" customHeight="1">
      <c r="A399" s="4">
        <v>398</v>
      </c>
      <c r="B399" s="2" t="str">
        <f t="shared" si="597"/>
        <v/>
      </c>
      <c r="C399" s="45" t="s">
        <v>428</v>
      </c>
      <c r="D399" s="2"/>
      <c r="E399" s="4"/>
      <c r="F399" s="46" t="s">
        <v>428</v>
      </c>
      <c r="G399" s="4">
        <v>2004944878</v>
      </c>
      <c r="H399" s="4">
        <v>6858719652</v>
      </c>
      <c r="I399" s="4"/>
      <c r="J399" s="47" t="s">
        <v>433</v>
      </c>
      <c r="K399" s="48"/>
      <c r="L399" s="48"/>
      <c r="M399" s="48"/>
      <c r="CP399" s="9"/>
      <c r="CQ399" s="10"/>
      <c r="CR399" s="67"/>
      <c r="CZ399" s="48"/>
      <c r="DA399" s="48"/>
      <c r="DB399" s="48"/>
      <c r="DC399" s="50"/>
      <c r="DD399" s="50">
        <f t="shared" si="620"/>
        <v>0</v>
      </c>
      <c r="DE399" s="50">
        <f t="shared" ref="DE399:DF399" si="788">COUNTA(CX399,CR399,CO399,CL399,CI399,CC399,CF399,BZ399,BW399,BT399,BQ399,BN399,BK399,BH399,BE399,BB399,AY399,AV399,AS399,AP399,AM399,AJ399,AG399,AD399,AA399,X399,U399,R399,O399,L399,CU399)</f>
        <v>0</v>
      </c>
      <c r="DF399" s="50">
        <f t="shared" si="788"/>
        <v>0</v>
      </c>
      <c r="DH399" s="52">
        <f t="shared" ref="DH399:DJ399" si="789">MAX($CN$2:$CY$2)-DD399</f>
        <v>31</v>
      </c>
      <c r="DI399" s="52">
        <f t="shared" si="789"/>
        <v>31</v>
      </c>
      <c r="DJ399" s="52">
        <f t="shared" si="789"/>
        <v>31</v>
      </c>
    </row>
    <row r="400" spans="1:114" ht="15.75" hidden="1" customHeight="1">
      <c r="A400" s="4">
        <v>399</v>
      </c>
      <c r="B400" s="2" t="str">
        <f t="shared" si="597"/>
        <v/>
      </c>
      <c r="C400" s="45" t="s">
        <v>428</v>
      </c>
      <c r="D400" s="2"/>
      <c r="E400" s="4"/>
      <c r="F400" s="46" t="s">
        <v>428</v>
      </c>
      <c r="G400" s="4">
        <v>2006418815</v>
      </c>
      <c r="H400" s="4">
        <v>6801950918</v>
      </c>
      <c r="I400" s="4"/>
      <c r="J400" s="47" t="s">
        <v>434</v>
      </c>
      <c r="K400" s="48"/>
      <c r="L400" s="48"/>
      <c r="M400" s="48"/>
      <c r="CP400" s="9"/>
      <c r="CQ400" s="67"/>
      <c r="CR400" s="67"/>
      <c r="CZ400" s="48"/>
      <c r="DA400" s="48"/>
      <c r="DB400" s="48"/>
      <c r="DC400" s="50"/>
      <c r="DD400" s="50">
        <f t="shared" si="620"/>
        <v>0</v>
      </c>
      <c r="DE400" s="50">
        <f t="shared" ref="DE400:DF400" si="790">COUNTA(CX400,CR400,CO400,CL400,CI400,CC400,CF400,BZ400,BW400,BT400,BQ400,BN400,BK400,BH400,BE400,BB400,AY400,AV400,AS400,AP400,AM400,AJ400,AG400,AD400,AA400,X400,U400,R400,O400,L400,CU400)</f>
        <v>0</v>
      </c>
      <c r="DF400" s="50">
        <f t="shared" si="790"/>
        <v>0</v>
      </c>
      <c r="DH400" s="52">
        <f t="shared" ref="DH400:DJ400" si="791">MAX($CN$2:$CY$2)-DD400</f>
        <v>31</v>
      </c>
      <c r="DI400" s="52">
        <f t="shared" si="791"/>
        <v>31</v>
      </c>
      <c r="DJ400" s="52">
        <f t="shared" si="791"/>
        <v>31</v>
      </c>
    </row>
    <row r="401" spans="1:114" ht="15.75" hidden="1" customHeight="1">
      <c r="A401" s="4">
        <v>400</v>
      </c>
      <c r="B401" s="2" t="str">
        <f t="shared" si="597"/>
        <v/>
      </c>
      <c r="C401" s="45" t="s">
        <v>428</v>
      </c>
      <c r="D401" s="2"/>
      <c r="E401" s="4"/>
      <c r="F401" s="46" t="s">
        <v>428</v>
      </c>
      <c r="G401" s="4">
        <v>2004943250</v>
      </c>
      <c r="H401" s="4">
        <v>6858719654</v>
      </c>
      <c r="I401" s="4"/>
      <c r="J401" s="47" t="s">
        <v>435</v>
      </c>
      <c r="K401" s="48"/>
      <c r="L401" s="48"/>
      <c r="M401" s="48"/>
      <c r="N401" s="55" t="s">
        <v>297</v>
      </c>
      <c r="O401" s="55" t="s">
        <v>297</v>
      </c>
      <c r="P401" s="55" t="s">
        <v>297</v>
      </c>
      <c r="Q401" s="55" t="s">
        <v>297</v>
      </c>
      <c r="R401" s="55" t="s">
        <v>297</v>
      </c>
      <c r="S401" s="55" t="s">
        <v>297</v>
      </c>
      <c r="T401" s="55" t="s">
        <v>297</v>
      </c>
      <c r="U401" s="55" t="s">
        <v>297</v>
      </c>
      <c r="V401" s="55" t="s">
        <v>297</v>
      </c>
      <c r="CP401" s="44"/>
      <c r="CQ401" s="67"/>
      <c r="CR401" s="67"/>
      <c r="CZ401" s="48"/>
      <c r="DA401" s="48"/>
      <c r="DB401" s="48"/>
      <c r="DC401" s="50"/>
      <c r="DD401" s="50">
        <f t="shared" si="620"/>
        <v>3</v>
      </c>
      <c r="DE401" s="50">
        <f t="shared" ref="DE401:DF401" si="792">COUNTA(CX401,CR401,CO401,CL401,CI401,CC401,CF401,BZ401,BW401,BT401,BQ401,BN401,BK401,BH401,BE401,BB401,AY401,AV401,AS401,AP401,AM401,AJ401,AG401,AD401,AA401,X401,U401,R401,O401,L401,CU401)</f>
        <v>3</v>
      </c>
      <c r="DF401" s="50">
        <f t="shared" si="792"/>
        <v>3</v>
      </c>
      <c r="DH401" s="52">
        <f t="shared" ref="DH401:DJ401" si="793">MAX($CN$2:$CY$2)-DD401</f>
        <v>28</v>
      </c>
      <c r="DI401" s="52">
        <f t="shared" si="793"/>
        <v>28</v>
      </c>
      <c r="DJ401" s="52">
        <f t="shared" si="793"/>
        <v>28</v>
      </c>
    </row>
    <row r="402" spans="1:114" ht="15.75" hidden="1" customHeight="1">
      <c r="A402" s="4">
        <v>401</v>
      </c>
      <c r="B402" s="2" t="str">
        <f t="shared" si="597"/>
        <v/>
      </c>
      <c r="C402" s="45" t="s">
        <v>428</v>
      </c>
      <c r="D402" s="2"/>
      <c r="E402" s="4"/>
      <c r="F402" s="46" t="s">
        <v>428</v>
      </c>
      <c r="G402" s="4">
        <v>2005554573</v>
      </c>
      <c r="H402" s="4">
        <v>6853458290</v>
      </c>
      <c r="I402" s="4"/>
      <c r="J402" s="47" t="s">
        <v>436</v>
      </c>
      <c r="K402" s="48"/>
      <c r="L402" s="48"/>
      <c r="M402" s="48"/>
      <c r="CP402" s="44"/>
      <c r="CQ402" s="10"/>
      <c r="CZ402" s="48"/>
      <c r="DA402" s="48"/>
      <c r="DB402" s="48"/>
      <c r="DC402" s="50"/>
      <c r="DD402" s="50">
        <f t="shared" si="620"/>
        <v>0</v>
      </c>
      <c r="DE402" s="50">
        <f t="shared" ref="DE402:DF402" si="794">COUNTA(CX402,CR402,CO402,CL402,CI402,CC402,CF402,BZ402,BW402,BT402,BQ402,BN402,BK402,BH402,BE402,BB402,AY402,AV402,AS402,AP402,AM402,AJ402,AG402,AD402,AA402,X402,U402,R402,O402,L402,CU402)</f>
        <v>0</v>
      </c>
      <c r="DF402" s="50">
        <f t="shared" si="794"/>
        <v>0</v>
      </c>
      <c r="DH402" s="52">
        <f t="shared" ref="DH402:DJ402" si="795">MAX($CN$2:$CY$2)-DD402</f>
        <v>31</v>
      </c>
      <c r="DI402" s="52">
        <f t="shared" si="795"/>
        <v>31</v>
      </c>
      <c r="DJ402" s="52">
        <f t="shared" si="795"/>
        <v>31</v>
      </c>
    </row>
    <row r="403" spans="1:114" ht="15.75" hidden="1" customHeight="1">
      <c r="A403" s="4">
        <v>402</v>
      </c>
      <c r="B403" s="2" t="str">
        <f t="shared" si="597"/>
        <v/>
      </c>
      <c r="C403" s="45" t="s">
        <v>428</v>
      </c>
      <c r="D403" s="2"/>
      <c r="E403" s="4"/>
      <c r="F403" s="46" t="s">
        <v>428</v>
      </c>
      <c r="G403" s="4">
        <v>2004948575</v>
      </c>
      <c r="H403" s="4">
        <v>6858719657</v>
      </c>
      <c r="I403" s="4"/>
      <c r="J403" s="47" t="s">
        <v>437</v>
      </c>
      <c r="K403" s="48"/>
      <c r="L403" s="48"/>
      <c r="M403" s="48"/>
      <c r="CP403" s="9"/>
      <c r="CQ403" s="67"/>
      <c r="CZ403" s="48"/>
      <c r="DA403" s="48"/>
      <c r="DB403" s="48"/>
      <c r="DC403" s="50"/>
      <c r="DD403" s="50">
        <f t="shared" si="620"/>
        <v>0</v>
      </c>
      <c r="DE403" s="50">
        <f t="shared" ref="DE403:DF403" si="796">COUNTA(CX403,CR403,CO403,CL403,CI403,CC403,CF403,BZ403,BW403,BT403,BQ403,BN403,BK403,BH403,BE403,BB403,AY403,AV403,AS403,AP403,AM403,AJ403,AG403,AD403,AA403,X403,U403,R403,O403,L403,CU403)</f>
        <v>0</v>
      </c>
      <c r="DF403" s="50">
        <f t="shared" si="796"/>
        <v>0</v>
      </c>
      <c r="DH403" s="52">
        <f t="shared" ref="DH403:DJ403" si="797">MAX($CN$2:$CY$2)-DD403</f>
        <v>31</v>
      </c>
      <c r="DI403" s="52">
        <f t="shared" si="797"/>
        <v>31</v>
      </c>
      <c r="DJ403" s="52">
        <f t="shared" si="797"/>
        <v>31</v>
      </c>
    </row>
    <row r="404" spans="1:114" ht="15.75" hidden="1" customHeight="1">
      <c r="A404" s="4">
        <v>403</v>
      </c>
      <c r="B404" s="2" t="str">
        <f t="shared" si="597"/>
        <v/>
      </c>
      <c r="C404" s="45" t="s">
        <v>428</v>
      </c>
      <c r="D404" s="2"/>
      <c r="E404" s="4"/>
      <c r="F404" s="46" t="s">
        <v>428</v>
      </c>
      <c r="G404" s="4">
        <v>2005199552</v>
      </c>
      <c r="H404" s="4">
        <v>6884336469</v>
      </c>
      <c r="I404" s="4"/>
      <c r="J404" s="47" t="s">
        <v>438</v>
      </c>
      <c r="K404" s="48"/>
      <c r="L404" s="48"/>
      <c r="M404" s="48"/>
      <c r="AA404" s="24"/>
      <c r="AB404" s="24"/>
      <c r="AC404" s="24"/>
      <c r="AD404" s="24"/>
      <c r="CP404" s="9"/>
      <c r="CQ404" s="10"/>
      <c r="CZ404" s="48"/>
      <c r="DA404" s="48"/>
      <c r="DB404" s="48"/>
      <c r="DC404" s="50"/>
      <c r="DD404" s="50">
        <f t="shared" si="620"/>
        <v>0</v>
      </c>
      <c r="DE404" s="50">
        <f t="shared" ref="DE404:DF404" si="798">COUNTA(CX404,CR404,CO404,CL404,CI404,CC404,CF404,BZ404,BW404,BT404,BQ404,BN404,BK404,BH404,BE404,BB404,AY404,AV404,AS404,AP404,AM404,AJ404,AG404,AD404,AA404,X404,U404,R404,O404,L404,CU404)</f>
        <v>0</v>
      </c>
      <c r="DF404" s="50">
        <f t="shared" si="798"/>
        <v>0</v>
      </c>
      <c r="DH404" s="52">
        <f t="shared" ref="DH404:DJ404" si="799">MAX($CN$2:$CY$2)-DD404</f>
        <v>31</v>
      </c>
      <c r="DI404" s="52">
        <f t="shared" si="799"/>
        <v>31</v>
      </c>
      <c r="DJ404" s="52">
        <f t="shared" si="799"/>
        <v>31</v>
      </c>
    </row>
    <row r="405" spans="1:114" ht="15.75" hidden="1" customHeight="1">
      <c r="A405" s="4">
        <v>404</v>
      </c>
      <c r="B405" s="2" t="str">
        <f t="shared" si="597"/>
        <v/>
      </c>
      <c r="C405" s="45" t="s">
        <v>428</v>
      </c>
      <c r="D405" s="2"/>
      <c r="E405" s="4"/>
      <c r="F405" s="46" t="s">
        <v>428</v>
      </c>
      <c r="G405" s="4">
        <v>2006477067</v>
      </c>
      <c r="H405" s="4">
        <v>6853976542</v>
      </c>
      <c r="I405" s="4"/>
      <c r="J405" s="47" t="s">
        <v>439</v>
      </c>
      <c r="K405" s="48"/>
      <c r="L405" s="48"/>
      <c r="M405" s="48"/>
      <c r="CP405" s="44"/>
      <c r="CQ405" s="67"/>
      <c r="CR405" s="67"/>
      <c r="CZ405" s="48"/>
      <c r="DA405" s="48"/>
      <c r="DB405" s="48"/>
      <c r="DC405" s="50"/>
      <c r="DD405" s="50">
        <f t="shared" si="620"/>
        <v>0</v>
      </c>
      <c r="DE405" s="50">
        <f t="shared" ref="DE405:DF405" si="800">COUNTA(CX405,CR405,CO405,CL405,CI405,CC405,CF405,BZ405,BW405,BT405,BQ405,BN405,BK405,BH405,BE405,BB405,AY405,AV405,AS405,AP405,AM405,AJ405,AG405,AD405,AA405,X405,U405,R405,O405,L405,CU405)</f>
        <v>0</v>
      </c>
      <c r="DF405" s="50">
        <f t="shared" si="800"/>
        <v>0</v>
      </c>
      <c r="DH405" s="52">
        <f t="shared" ref="DH405:DJ405" si="801">MAX($CN$2:$CY$2)-DD405</f>
        <v>31</v>
      </c>
      <c r="DI405" s="52">
        <f t="shared" si="801"/>
        <v>31</v>
      </c>
      <c r="DJ405" s="52">
        <f t="shared" si="801"/>
        <v>31</v>
      </c>
    </row>
    <row r="406" spans="1:114" ht="15.75" hidden="1" customHeight="1">
      <c r="A406" s="4">
        <v>405</v>
      </c>
      <c r="B406" s="2" t="str">
        <f t="shared" si="597"/>
        <v/>
      </c>
      <c r="C406" s="45" t="s">
        <v>428</v>
      </c>
      <c r="D406" s="2"/>
      <c r="E406" s="4"/>
      <c r="F406" s="46" t="s">
        <v>428</v>
      </c>
      <c r="G406" s="4">
        <v>2008054568</v>
      </c>
      <c r="H406" s="4">
        <v>6884336470</v>
      </c>
      <c r="I406" s="4"/>
      <c r="J406" s="47" t="s">
        <v>440</v>
      </c>
      <c r="K406" s="48"/>
      <c r="L406" s="48"/>
      <c r="M406" s="48"/>
      <c r="CP406" s="9"/>
      <c r="CQ406" s="67"/>
      <c r="CR406" s="67"/>
      <c r="CZ406" s="48"/>
      <c r="DA406" s="48"/>
      <c r="DB406" s="48"/>
      <c r="DC406" s="50"/>
      <c r="DD406" s="50">
        <f t="shared" si="620"/>
        <v>0</v>
      </c>
      <c r="DE406" s="50">
        <f t="shared" ref="DE406:DF406" si="802">COUNTA(CX406,CR406,CO406,CL406,CI406,CC406,CF406,BZ406,BW406,BT406,BQ406,BN406,BK406,BH406,BE406,BB406,AY406,AV406,AS406,AP406,AM406,AJ406,AG406,AD406,AA406,X406,U406,R406,O406,L406,CU406)</f>
        <v>0</v>
      </c>
      <c r="DF406" s="50">
        <f t="shared" si="802"/>
        <v>0</v>
      </c>
      <c r="DH406" s="52">
        <f t="shared" ref="DH406:DJ406" si="803">MAX($CN$2:$CY$2)-DD406</f>
        <v>31</v>
      </c>
      <c r="DI406" s="52">
        <f t="shared" si="803"/>
        <v>31</v>
      </c>
      <c r="DJ406" s="52">
        <f t="shared" si="803"/>
        <v>31</v>
      </c>
    </row>
    <row r="407" spans="1:114" ht="15.75" hidden="1" customHeight="1">
      <c r="A407" s="4">
        <v>406</v>
      </c>
      <c r="B407" s="2" t="str">
        <f t="shared" si="597"/>
        <v/>
      </c>
      <c r="C407" s="45" t="s">
        <v>428</v>
      </c>
      <c r="D407" s="2"/>
      <c r="E407" s="4"/>
      <c r="F407" s="46" t="s">
        <v>428</v>
      </c>
      <c r="G407" s="4">
        <v>2005656391</v>
      </c>
      <c r="H407" s="4">
        <v>6882955649</v>
      </c>
      <c r="I407" s="4"/>
      <c r="J407" s="47" t="s">
        <v>441</v>
      </c>
      <c r="K407" s="48"/>
      <c r="L407" s="48"/>
      <c r="M407" s="48"/>
      <c r="BB407" s="49"/>
      <c r="CW407" s="71"/>
      <c r="CX407" s="71"/>
      <c r="CZ407" s="48"/>
      <c r="DA407" s="48"/>
      <c r="DB407" s="48"/>
      <c r="DC407" s="50"/>
      <c r="DD407" s="50">
        <f t="shared" si="620"/>
        <v>0</v>
      </c>
      <c r="DE407" s="50">
        <f t="shared" ref="DE407:DF407" si="804">COUNTA(CX407,CR407,CO407,CL407,CI407,CC407,CF407,BZ407,BW407,BT407,BQ407,BN407,BK407,BH407,BE407,BB407,AY407,AV407,AS407,AP407,AM407,AJ407,AG407,AD407,AA407,X407,U407,R407,O407,L407,CU407)</f>
        <v>0</v>
      </c>
      <c r="DF407" s="50">
        <f t="shared" si="804"/>
        <v>0</v>
      </c>
      <c r="DH407" s="52">
        <f t="shared" ref="DH407:DJ407" si="805">MAX($CN$2:$CY$2)-DD407</f>
        <v>31</v>
      </c>
      <c r="DI407" s="52">
        <f t="shared" si="805"/>
        <v>31</v>
      </c>
      <c r="DJ407" s="52">
        <f t="shared" si="805"/>
        <v>31</v>
      </c>
    </row>
    <row r="408" spans="1:114" ht="15.75" hidden="1" customHeight="1">
      <c r="A408" s="4">
        <v>407</v>
      </c>
      <c r="B408" s="2" t="str">
        <f t="shared" si="597"/>
        <v/>
      </c>
      <c r="C408" s="45" t="s">
        <v>428</v>
      </c>
      <c r="D408" s="2"/>
      <c r="E408" s="4"/>
      <c r="F408" s="46" t="s">
        <v>428</v>
      </c>
      <c r="G408" s="4">
        <v>2006589949</v>
      </c>
      <c r="H408" s="4">
        <v>6853976522</v>
      </c>
      <c r="I408" s="4"/>
      <c r="J408" s="47" t="s">
        <v>442</v>
      </c>
      <c r="K408" s="48"/>
      <c r="L408" s="48"/>
      <c r="M408" s="48"/>
      <c r="AI408" s="72"/>
      <c r="AK408" s="73"/>
      <c r="AU408" s="74"/>
      <c r="AV408" s="70"/>
      <c r="AW408" s="70"/>
      <c r="AY408" s="70"/>
      <c r="AZ408" s="70"/>
      <c r="CZ408" s="48"/>
      <c r="DA408" s="48"/>
      <c r="DB408" s="48"/>
      <c r="DC408" s="50"/>
      <c r="DD408" s="50">
        <f t="shared" si="620"/>
        <v>0</v>
      </c>
      <c r="DE408" s="50">
        <f t="shared" ref="DE408:DF408" si="806">COUNTA(CX408,CR408,CO408,CL408,CI408,CC408,CF408,BZ408,BW408,BT408,BQ408,BN408,BK408,BH408,BE408,BB408,AY408,AV408,AS408,AP408,AM408,AJ408,AG408,AD408,AA408,X408,U408,R408,O408,L408,CU408)</f>
        <v>0</v>
      </c>
      <c r="DF408" s="50">
        <f t="shared" si="806"/>
        <v>0</v>
      </c>
      <c r="DH408" s="52">
        <f t="shared" ref="DH408:DJ408" si="807">MAX($CN$2:$CY$2)-DD408</f>
        <v>31</v>
      </c>
      <c r="DI408" s="52">
        <f t="shared" si="807"/>
        <v>31</v>
      </c>
      <c r="DJ408" s="52">
        <f t="shared" si="807"/>
        <v>31</v>
      </c>
    </row>
    <row r="409" spans="1:114" ht="15.75" hidden="1" customHeight="1">
      <c r="A409" s="4">
        <v>408</v>
      </c>
      <c r="B409" s="2" t="str">
        <f t="shared" si="597"/>
        <v/>
      </c>
      <c r="C409" s="45" t="s">
        <v>428</v>
      </c>
      <c r="D409" s="2"/>
      <c r="E409" s="4"/>
      <c r="F409" s="46" t="s">
        <v>428</v>
      </c>
      <c r="G409" s="4">
        <v>2004950440</v>
      </c>
      <c r="H409" s="4">
        <v>6801618765</v>
      </c>
      <c r="I409" s="4"/>
      <c r="J409" s="47" t="s">
        <v>443</v>
      </c>
      <c r="K409" s="48"/>
      <c r="L409" s="48"/>
      <c r="M409" s="48"/>
      <c r="V409" s="58"/>
      <c r="AI409" s="72"/>
      <c r="CG409" s="58"/>
      <c r="CX409" s="71"/>
      <c r="CZ409" s="48"/>
      <c r="DA409" s="48"/>
      <c r="DB409" s="48"/>
      <c r="DC409" s="50"/>
      <c r="DD409" s="50">
        <f t="shared" si="620"/>
        <v>0</v>
      </c>
      <c r="DE409" s="50">
        <f t="shared" ref="DE409:DF409" si="808">COUNTA(CX409,CR409,CO409,CL409,CI409,CC409,CF409,BZ409,BW409,BT409,BQ409,BN409,BK409,BH409,BE409,BB409,AY409,AV409,AS409,AP409,AM409,AJ409,AG409,AD409,AA409,X409,U409,R409,O409,L409,CU409)</f>
        <v>0</v>
      </c>
      <c r="DF409" s="50">
        <f t="shared" si="808"/>
        <v>0</v>
      </c>
      <c r="DH409" s="52">
        <f t="shared" ref="DH409:DJ409" si="809">MAX($CN$2:$CY$2)-DD409</f>
        <v>31</v>
      </c>
      <c r="DI409" s="52">
        <f t="shared" si="809"/>
        <v>31</v>
      </c>
      <c r="DJ409" s="52">
        <f t="shared" si="809"/>
        <v>31</v>
      </c>
    </row>
    <row r="410" spans="1:114" ht="15.75" hidden="1" customHeight="1">
      <c r="A410" s="4">
        <v>409</v>
      </c>
      <c r="B410" s="2" t="str">
        <f t="shared" si="597"/>
        <v/>
      </c>
      <c r="C410" s="45" t="s">
        <v>428</v>
      </c>
      <c r="D410" s="2"/>
      <c r="E410" s="4"/>
      <c r="F410" s="46" t="s">
        <v>428</v>
      </c>
      <c r="G410" s="4">
        <v>2004950417</v>
      </c>
      <c r="H410" s="4">
        <v>6858719663</v>
      </c>
      <c r="I410" s="4"/>
      <c r="J410" s="47" t="s">
        <v>444</v>
      </c>
      <c r="K410" s="48"/>
      <c r="L410" s="48"/>
      <c r="M410" s="48"/>
      <c r="AI410" s="72"/>
      <c r="AV410" s="49"/>
      <c r="CV410" s="71"/>
      <c r="CW410" s="71"/>
      <c r="CZ410" s="48"/>
      <c r="DA410" s="48"/>
      <c r="DB410" s="48"/>
      <c r="DC410" s="50"/>
      <c r="DD410" s="50">
        <f t="shared" si="620"/>
        <v>0</v>
      </c>
      <c r="DE410" s="50">
        <f t="shared" ref="DE410:DF410" si="810">COUNTA(CX410,CR410,CO410,CL410,CI410,CC410,CF410,BZ410,BW410,BT410,BQ410,BN410,BK410,BH410,BE410,BB410,AY410,AV410,AS410,AP410,AM410,AJ410,AG410,AD410,AA410,X410,U410,R410,O410,L410,CU410)</f>
        <v>0</v>
      </c>
      <c r="DF410" s="50">
        <f t="shared" si="810"/>
        <v>0</v>
      </c>
      <c r="DH410" s="52">
        <f t="shared" ref="DH410:DJ410" si="811">MAX($CN$2:$CY$2)-DD410</f>
        <v>31</v>
      </c>
      <c r="DI410" s="52">
        <f t="shared" si="811"/>
        <v>31</v>
      </c>
      <c r="DJ410" s="52">
        <f t="shared" si="811"/>
        <v>31</v>
      </c>
    </row>
    <row r="411" spans="1:114" ht="15.75" hidden="1" customHeight="1">
      <c r="A411" s="4">
        <v>410</v>
      </c>
      <c r="B411" s="2" t="str">
        <f t="shared" si="597"/>
        <v/>
      </c>
      <c r="C411" s="45" t="s">
        <v>428</v>
      </c>
      <c r="D411" s="2"/>
      <c r="E411" s="4"/>
      <c r="F411" s="46" t="s">
        <v>428</v>
      </c>
      <c r="G411" s="4">
        <v>2005656404</v>
      </c>
      <c r="H411" s="4">
        <v>6884336471</v>
      </c>
      <c r="I411" s="4"/>
      <c r="J411" s="47" t="s">
        <v>445</v>
      </c>
      <c r="K411" s="48"/>
      <c r="L411" s="48"/>
      <c r="M411" s="48"/>
      <c r="AI411" s="72"/>
      <c r="AY411" s="49"/>
      <c r="CX411" s="71"/>
      <c r="CZ411" s="48"/>
      <c r="DA411" s="48"/>
      <c r="DB411" s="48"/>
      <c r="DC411" s="50"/>
      <c r="DD411" s="50">
        <f t="shared" si="620"/>
        <v>0</v>
      </c>
      <c r="DE411" s="50">
        <f t="shared" ref="DE411:DF411" si="812">COUNTA(CX411,CR411,CO411,CL411,CI411,CC411,CF411,BZ411,BW411,BT411,BQ411,BN411,BK411,BH411,BE411,BB411,AY411,AV411,AS411,AP411,AM411,AJ411,AG411,AD411,AA411,X411,U411,R411,O411,L411,CU411)</f>
        <v>0</v>
      </c>
      <c r="DF411" s="50">
        <f t="shared" si="812"/>
        <v>0</v>
      </c>
      <c r="DH411" s="52">
        <f t="shared" ref="DH411:DJ411" si="813">MAX($CN$2:$CY$2)-DD411</f>
        <v>31</v>
      </c>
      <c r="DI411" s="52">
        <f t="shared" si="813"/>
        <v>31</v>
      </c>
      <c r="DJ411" s="52">
        <f t="shared" si="813"/>
        <v>31</v>
      </c>
    </row>
    <row r="412" spans="1:114" ht="15.75" hidden="1" customHeight="1">
      <c r="A412" s="4">
        <v>411</v>
      </c>
      <c r="B412" s="2" t="str">
        <f t="shared" si="597"/>
        <v/>
      </c>
      <c r="C412" s="45" t="s">
        <v>428</v>
      </c>
      <c r="D412" s="2"/>
      <c r="E412" s="4"/>
      <c r="F412" s="46" t="s">
        <v>428</v>
      </c>
      <c r="G412" s="4">
        <v>2004939824</v>
      </c>
      <c r="H412" s="4">
        <v>6858719664</v>
      </c>
      <c r="I412" s="4"/>
      <c r="J412" s="47" t="s">
        <v>446</v>
      </c>
      <c r="K412" s="48"/>
      <c r="L412" s="48"/>
      <c r="M412" s="48"/>
      <c r="N412" s="55" t="s">
        <v>297</v>
      </c>
      <c r="O412" s="55" t="s">
        <v>297</v>
      </c>
      <c r="P412" s="55" t="s">
        <v>297</v>
      </c>
      <c r="Q412" s="55" t="s">
        <v>297</v>
      </c>
      <c r="R412" s="55" t="s">
        <v>297</v>
      </c>
      <c r="S412" s="55" t="s">
        <v>297</v>
      </c>
      <c r="T412" s="55" t="s">
        <v>297</v>
      </c>
      <c r="U412" s="55" t="s">
        <v>297</v>
      </c>
      <c r="V412" s="55" t="s">
        <v>297</v>
      </c>
      <c r="AH412" s="75"/>
      <c r="AI412" s="72"/>
      <c r="AK412" s="75"/>
      <c r="BB412" s="49"/>
      <c r="CX412" s="71"/>
      <c r="CZ412" s="48"/>
      <c r="DA412" s="48"/>
      <c r="DB412" s="48"/>
      <c r="DC412" s="50"/>
      <c r="DD412" s="50">
        <f t="shared" si="620"/>
        <v>3</v>
      </c>
      <c r="DE412" s="50">
        <f t="shared" ref="DE412:DF412" si="814">COUNTA(CX412,CR412,CO412,CL412,CI412,CC412,CF412,BZ412,BW412,BT412,BQ412,BN412,BK412,BH412,BE412,BB412,AY412,AV412,AS412,AP412,AM412,AJ412,AG412,AD412,AA412,X412,U412,R412,O412,L412,CU412)</f>
        <v>3</v>
      </c>
      <c r="DF412" s="50">
        <f t="shared" si="814"/>
        <v>3</v>
      </c>
      <c r="DH412" s="52">
        <f t="shared" ref="DH412:DJ412" si="815">MAX($CN$2:$CY$2)-DD412</f>
        <v>28</v>
      </c>
      <c r="DI412" s="52">
        <f t="shared" si="815"/>
        <v>28</v>
      </c>
      <c r="DJ412" s="52">
        <f t="shared" si="815"/>
        <v>28</v>
      </c>
    </row>
    <row r="413" spans="1:114" ht="15.75" hidden="1" customHeight="1">
      <c r="A413" s="4">
        <v>412</v>
      </c>
      <c r="B413" s="2" t="str">
        <f t="shared" si="597"/>
        <v/>
      </c>
      <c r="C413" s="45" t="s">
        <v>428</v>
      </c>
      <c r="D413" s="2"/>
      <c r="E413" s="4"/>
      <c r="F413" s="46" t="s">
        <v>428</v>
      </c>
      <c r="G413" s="4">
        <v>2007300213</v>
      </c>
      <c r="H413" s="4">
        <v>6884336473</v>
      </c>
      <c r="I413" s="4"/>
      <c r="J413" s="47" t="s">
        <v>447</v>
      </c>
      <c r="K413" s="48"/>
      <c r="L413" s="48"/>
      <c r="M413" s="48"/>
      <c r="BB413" s="49"/>
      <c r="CX413" s="71"/>
      <c r="CZ413" s="48"/>
      <c r="DA413" s="48"/>
      <c r="DB413" s="48"/>
      <c r="DC413" s="50"/>
      <c r="DD413" s="50">
        <f t="shared" si="620"/>
        <v>0</v>
      </c>
      <c r="DE413" s="50">
        <f t="shared" ref="DE413:DF413" si="816">COUNTA(CX413,CR413,CO413,CL413,CI413,CC413,CF413,BZ413,BW413,BT413,BQ413,BN413,BK413,BH413,BE413,BB413,AY413,AV413,AS413,AP413,AM413,AJ413,AG413,AD413,AA413,X413,U413,R413,O413,L413,CU413)</f>
        <v>0</v>
      </c>
      <c r="DF413" s="50">
        <f t="shared" si="816"/>
        <v>0</v>
      </c>
      <c r="DH413" s="52">
        <f t="shared" ref="DH413:DJ413" si="817">MAX($CN$2:$CY$2)-DD413</f>
        <v>31</v>
      </c>
      <c r="DI413" s="52">
        <f t="shared" si="817"/>
        <v>31</v>
      </c>
      <c r="DJ413" s="52">
        <f t="shared" si="817"/>
        <v>31</v>
      </c>
    </row>
    <row r="414" spans="1:114" ht="15.75" hidden="1" customHeight="1">
      <c r="A414" s="4">
        <v>413</v>
      </c>
      <c r="B414" s="2" t="str">
        <f t="shared" si="597"/>
        <v/>
      </c>
      <c r="C414" s="45" t="s">
        <v>428</v>
      </c>
      <c r="D414" s="2"/>
      <c r="E414" s="4"/>
      <c r="F414" s="46" t="s">
        <v>428</v>
      </c>
      <c r="G414" s="4">
        <v>2005690964</v>
      </c>
      <c r="H414" s="4">
        <v>6882955612</v>
      </c>
      <c r="I414" s="4"/>
      <c r="J414" s="47" t="s">
        <v>448</v>
      </c>
      <c r="K414" s="48"/>
      <c r="L414" s="48"/>
      <c r="M414" s="48"/>
      <c r="AI414" s="72"/>
      <c r="BB414" s="49"/>
      <c r="CZ414" s="48"/>
      <c r="DA414" s="48"/>
      <c r="DB414" s="48"/>
      <c r="DC414" s="50"/>
      <c r="DD414" s="50">
        <f t="shared" si="620"/>
        <v>0</v>
      </c>
      <c r="DE414" s="50">
        <f t="shared" ref="DE414:DF414" si="818">COUNTA(CX414,CR414,CO414,CL414,CI414,CC414,CF414,BZ414,BW414,BT414,BQ414,BN414,BK414,BH414,BE414,BB414,AY414,AV414,AS414,AP414,AM414,AJ414,AG414,AD414,AA414,X414,U414,R414,O414,L414,CU414)</f>
        <v>0</v>
      </c>
      <c r="DF414" s="50">
        <f t="shared" si="818"/>
        <v>0</v>
      </c>
      <c r="DH414" s="52">
        <f t="shared" ref="DH414:DJ414" si="819">MAX($CN$2:$CY$2)-DD414</f>
        <v>31</v>
      </c>
      <c r="DI414" s="52">
        <f t="shared" si="819"/>
        <v>31</v>
      </c>
      <c r="DJ414" s="52">
        <f t="shared" si="819"/>
        <v>31</v>
      </c>
    </row>
    <row r="415" spans="1:114" ht="15.75" hidden="1" customHeight="1">
      <c r="A415" s="4">
        <v>414</v>
      </c>
      <c r="B415" s="2" t="str">
        <f t="shared" si="597"/>
        <v/>
      </c>
      <c r="C415" s="45" t="s">
        <v>428</v>
      </c>
      <c r="D415" s="2"/>
      <c r="E415" s="4"/>
      <c r="F415" s="46" t="s">
        <v>428</v>
      </c>
      <c r="G415" s="4">
        <v>2004927393</v>
      </c>
      <c r="H415" s="4">
        <v>6850799397</v>
      </c>
      <c r="I415" s="4"/>
      <c r="J415" s="47" t="s">
        <v>449</v>
      </c>
      <c r="K415" s="48"/>
      <c r="L415" s="48"/>
      <c r="M415" s="48"/>
      <c r="BB415" s="49"/>
      <c r="CX415" s="71"/>
      <c r="CZ415" s="48"/>
      <c r="DA415" s="48"/>
      <c r="DB415" s="48"/>
      <c r="DC415" s="50"/>
      <c r="DD415" s="50">
        <f t="shared" si="620"/>
        <v>0</v>
      </c>
      <c r="DE415" s="50">
        <f t="shared" ref="DE415:DF415" si="820">COUNTA(CX415,CR415,CO415,CL415,CI415,CC415,CF415,BZ415,BW415,BT415,BQ415,BN415,BK415,BH415,BE415,BB415,AY415,AV415,AS415,AP415,AM415,AJ415,AG415,AD415,AA415,X415,U415,R415,O415,L415,CU415)</f>
        <v>0</v>
      </c>
      <c r="DF415" s="50">
        <f t="shared" si="820"/>
        <v>0</v>
      </c>
      <c r="DH415" s="52">
        <f t="shared" ref="DH415:DJ415" si="821">MAX($CN$2:$CY$2)-DD415</f>
        <v>31</v>
      </c>
      <c r="DI415" s="52">
        <f t="shared" si="821"/>
        <v>31</v>
      </c>
      <c r="DJ415" s="52">
        <f t="shared" si="821"/>
        <v>31</v>
      </c>
    </row>
    <row r="416" spans="1:114" ht="15.75" hidden="1" customHeight="1">
      <c r="A416" s="4">
        <v>415</v>
      </c>
      <c r="B416" s="2" t="str">
        <f t="shared" si="597"/>
        <v/>
      </c>
      <c r="C416" s="45" t="s">
        <v>428</v>
      </c>
      <c r="D416" s="2"/>
      <c r="E416" s="4"/>
      <c r="F416" s="46" t="s">
        <v>428</v>
      </c>
      <c r="G416" s="4">
        <v>2005199839</v>
      </c>
      <c r="H416" s="4">
        <v>6858719640</v>
      </c>
      <c r="I416" s="4"/>
      <c r="J416" s="47" t="s">
        <v>450</v>
      </c>
      <c r="K416" s="48"/>
      <c r="L416" s="48"/>
      <c r="M416" s="48"/>
      <c r="N416" s="55" t="s">
        <v>297</v>
      </c>
      <c r="O416" s="55" t="s">
        <v>297</v>
      </c>
      <c r="P416" s="55" t="s">
        <v>297</v>
      </c>
      <c r="Q416" s="55" t="s">
        <v>297</v>
      </c>
      <c r="R416" s="55" t="s">
        <v>297</v>
      </c>
      <c r="S416" s="55" t="s">
        <v>297</v>
      </c>
      <c r="T416" s="55" t="s">
        <v>297</v>
      </c>
      <c r="U416" s="55" t="s">
        <v>297</v>
      </c>
      <c r="V416" s="55" t="s">
        <v>297</v>
      </c>
      <c r="AI416" s="72"/>
      <c r="BB416" s="49"/>
      <c r="CX416" s="71"/>
      <c r="CZ416" s="48"/>
      <c r="DA416" s="48"/>
      <c r="DB416" s="48"/>
      <c r="DC416" s="50"/>
      <c r="DD416" s="50">
        <f t="shared" si="620"/>
        <v>3</v>
      </c>
      <c r="DE416" s="50">
        <f t="shared" ref="DE416:DF416" si="822">COUNTA(CX416,CR416,CO416,CL416,CI416,CC416,CF416,BZ416,BW416,BT416,BQ416,BN416,BK416,BH416,BE416,BB416,AY416,AV416,AS416,AP416,AM416,AJ416,AG416,AD416,AA416,X416,U416,R416,O416,L416,CU416)</f>
        <v>3</v>
      </c>
      <c r="DF416" s="50">
        <f t="shared" si="822"/>
        <v>3</v>
      </c>
      <c r="DH416" s="52">
        <f t="shared" ref="DH416:DJ416" si="823">MAX($CN$2:$CY$2)-DD416</f>
        <v>28</v>
      </c>
      <c r="DI416" s="52">
        <f t="shared" si="823"/>
        <v>28</v>
      </c>
      <c r="DJ416" s="52">
        <f t="shared" si="823"/>
        <v>28</v>
      </c>
    </row>
    <row r="417" spans="1:114" ht="15.75" hidden="1" customHeight="1">
      <c r="A417" s="4">
        <v>416</v>
      </c>
      <c r="B417" s="2" t="str">
        <f t="shared" si="597"/>
        <v/>
      </c>
      <c r="C417" s="45" t="s">
        <v>428</v>
      </c>
      <c r="D417" s="2"/>
      <c r="E417" s="4"/>
      <c r="F417" s="46" t="s">
        <v>428</v>
      </c>
      <c r="G417" s="4">
        <v>2008054540</v>
      </c>
      <c r="H417" s="4">
        <v>6884336475</v>
      </c>
      <c r="I417" s="4"/>
      <c r="J417" s="47" t="s">
        <v>451</v>
      </c>
      <c r="K417" s="48"/>
      <c r="L417" s="48"/>
      <c r="M417" s="48"/>
      <c r="AI417" s="72"/>
      <c r="BB417" s="49"/>
      <c r="CX417" s="71"/>
      <c r="CZ417" s="48"/>
      <c r="DA417" s="48"/>
      <c r="DB417" s="48"/>
      <c r="DC417" s="50"/>
      <c r="DD417" s="50">
        <f t="shared" si="620"/>
        <v>0</v>
      </c>
      <c r="DE417" s="50">
        <f t="shared" ref="DE417:DF417" si="824">COUNTA(CX417,CR417,CO417,CL417,CI417,CC417,CF417,BZ417,BW417,BT417,BQ417,BN417,BK417,BH417,BE417,BB417,AY417,AV417,AS417,AP417,AM417,AJ417,AG417,AD417,AA417,X417,U417,R417,O417,L417,CU417)</f>
        <v>0</v>
      </c>
      <c r="DF417" s="50">
        <f t="shared" si="824"/>
        <v>0</v>
      </c>
      <c r="DH417" s="52">
        <f t="shared" ref="DH417:DJ417" si="825">MAX($CN$2:$CY$2)-DD417</f>
        <v>31</v>
      </c>
      <c r="DI417" s="52">
        <f t="shared" si="825"/>
        <v>31</v>
      </c>
      <c r="DJ417" s="52">
        <f t="shared" si="825"/>
        <v>31</v>
      </c>
    </row>
    <row r="418" spans="1:114" ht="15.75" hidden="1" customHeight="1">
      <c r="A418" s="4">
        <v>417</v>
      </c>
      <c r="B418" s="2" t="str">
        <f t="shared" si="597"/>
        <v/>
      </c>
      <c r="C418" s="45" t="s">
        <v>428</v>
      </c>
      <c r="D418" s="2"/>
      <c r="E418" s="4"/>
      <c r="F418" s="46" t="s">
        <v>428</v>
      </c>
      <c r="G418" s="4">
        <v>2006062320</v>
      </c>
      <c r="H418" s="4">
        <v>6882955598</v>
      </c>
      <c r="I418" s="4"/>
      <c r="J418" s="47" t="s">
        <v>452</v>
      </c>
      <c r="K418" s="48"/>
      <c r="L418" s="48"/>
      <c r="M418" s="48"/>
      <c r="N418" s="55" t="s">
        <v>297</v>
      </c>
      <c r="O418" s="55" t="s">
        <v>297</v>
      </c>
      <c r="P418" s="55" t="s">
        <v>297</v>
      </c>
      <c r="Q418" s="55" t="s">
        <v>297</v>
      </c>
      <c r="R418" s="55" t="s">
        <v>297</v>
      </c>
      <c r="S418" s="55" t="s">
        <v>297</v>
      </c>
      <c r="T418" s="55" t="s">
        <v>297</v>
      </c>
      <c r="U418" s="55" t="s">
        <v>297</v>
      </c>
      <c r="V418" s="55" t="s">
        <v>297</v>
      </c>
      <c r="AI418" s="72"/>
      <c r="CW418" s="71"/>
      <c r="CX418" s="71"/>
      <c r="CZ418" s="48"/>
      <c r="DA418" s="48"/>
      <c r="DB418" s="48"/>
      <c r="DC418" s="50"/>
      <c r="DD418" s="50">
        <f t="shared" si="620"/>
        <v>3</v>
      </c>
      <c r="DE418" s="50">
        <f t="shared" ref="DE418:DF418" si="826">COUNTA(CX418,CR418,CO418,CL418,CI418,CC418,CF418,BZ418,BW418,BT418,BQ418,BN418,BK418,BH418,BE418,BB418,AY418,AV418,AS418,AP418,AM418,AJ418,AG418,AD418,AA418,X418,U418,R418,O418,L418,CU418)</f>
        <v>3</v>
      </c>
      <c r="DF418" s="50">
        <f t="shared" si="826"/>
        <v>3</v>
      </c>
      <c r="DH418" s="52">
        <f t="shared" ref="DH418:DJ418" si="827">MAX($CN$2:$CY$2)-DD418</f>
        <v>28</v>
      </c>
      <c r="DI418" s="52">
        <f t="shared" si="827"/>
        <v>28</v>
      </c>
      <c r="DJ418" s="52">
        <f t="shared" si="827"/>
        <v>28</v>
      </c>
    </row>
    <row r="419" spans="1:114" ht="15.75" hidden="1" customHeight="1">
      <c r="A419" s="4">
        <v>418</v>
      </c>
      <c r="B419" s="2" t="str">
        <f t="shared" si="597"/>
        <v/>
      </c>
      <c r="C419" s="45" t="s">
        <v>428</v>
      </c>
      <c r="D419" s="2"/>
      <c r="E419" s="4"/>
      <c r="F419" s="46" t="s">
        <v>428</v>
      </c>
      <c r="G419" s="4">
        <v>2004950248</v>
      </c>
      <c r="H419" s="4">
        <v>6831410286</v>
      </c>
      <c r="I419" s="4"/>
      <c r="J419" s="47" t="s">
        <v>453</v>
      </c>
      <c r="K419" s="48"/>
      <c r="L419" s="48"/>
      <c r="M419" s="48"/>
      <c r="AI419" s="72"/>
      <c r="CZ419" s="48"/>
      <c r="DA419" s="48"/>
      <c r="DB419" s="48"/>
      <c r="DC419" s="50"/>
      <c r="DD419" s="50">
        <f t="shared" si="620"/>
        <v>0</v>
      </c>
      <c r="DE419" s="50">
        <f t="shared" ref="DE419:DF419" si="828">COUNTA(CX419,CR419,CO419,CL419,CI419,CC419,CF419,BZ419,BW419,BT419,BQ419,BN419,BK419,BH419,BE419,BB419,AY419,AV419,AS419,AP419,AM419,AJ419,AG419,AD419,AA419,X419,U419,R419,O419,L419,CU419)</f>
        <v>0</v>
      </c>
      <c r="DF419" s="50">
        <f t="shared" si="828"/>
        <v>0</v>
      </c>
      <c r="DH419" s="52">
        <f t="shared" ref="DH419:DJ419" si="829">MAX($CN$2:$CY$2)-DD419</f>
        <v>31</v>
      </c>
      <c r="DI419" s="52">
        <f t="shared" si="829"/>
        <v>31</v>
      </c>
      <c r="DJ419" s="52">
        <f t="shared" si="829"/>
        <v>31</v>
      </c>
    </row>
    <row r="420" spans="1:114" ht="15.75" hidden="1" customHeight="1">
      <c r="A420" s="4">
        <v>419</v>
      </c>
      <c r="B420" s="2" t="str">
        <f t="shared" si="597"/>
        <v/>
      </c>
      <c r="C420" s="45" t="s">
        <v>428</v>
      </c>
      <c r="D420" s="2"/>
      <c r="E420" s="4"/>
      <c r="F420" s="46" t="s">
        <v>428</v>
      </c>
      <c r="G420" s="4">
        <v>2005656409</v>
      </c>
      <c r="H420" s="4">
        <v>6884336476</v>
      </c>
      <c r="I420" s="4"/>
      <c r="J420" s="47" t="s">
        <v>454</v>
      </c>
      <c r="K420" s="48"/>
      <c r="L420" s="48"/>
      <c r="M420" s="48"/>
      <c r="AI420" s="72"/>
      <c r="BB420" s="49"/>
      <c r="CO420" s="71"/>
      <c r="CP420" s="71"/>
      <c r="CQ420" s="71"/>
      <c r="CW420" s="71"/>
      <c r="CX420" s="71"/>
      <c r="CZ420" s="48"/>
      <c r="DA420" s="48"/>
      <c r="DB420" s="48"/>
      <c r="DC420" s="50"/>
      <c r="DD420" s="50">
        <f t="shared" si="620"/>
        <v>0</v>
      </c>
      <c r="DE420" s="50">
        <f t="shared" ref="DE420:DF420" si="830">COUNTA(CX420,CR420,CO420,CL420,CI420,CC420,CF420,BZ420,BW420,BT420,BQ420,BN420,BK420,BH420,BE420,BB420,AY420,AV420,AS420,AP420,AM420,AJ420,AG420,AD420,AA420,X420,U420,R420,O420,L420,CU420)</f>
        <v>0</v>
      </c>
      <c r="DF420" s="50">
        <f t="shared" si="830"/>
        <v>0</v>
      </c>
      <c r="DH420" s="52">
        <f t="shared" ref="DH420:DJ420" si="831">MAX($CN$2:$CY$2)-DD420</f>
        <v>31</v>
      </c>
      <c r="DI420" s="52">
        <f t="shared" si="831"/>
        <v>31</v>
      </c>
      <c r="DJ420" s="52">
        <f t="shared" si="831"/>
        <v>31</v>
      </c>
    </row>
    <row r="421" spans="1:114" ht="15.75" hidden="1" customHeight="1">
      <c r="A421" s="4">
        <v>420</v>
      </c>
      <c r="B421" s="2" t="str">
        <f t="shared" si="597"/>
        <v/>
      </c>
      <c r="C421" s="45" t="s">
        <v>428</v>
      </c>
      <c r="D421" s="2"/>
      <c r="E421" s="4"/>
      <c r="F421" s="46" t="s">
        <v>428</v>
      </c>
      <c r="G421" s="4">
        <v>2005563798</v>
      </c>
      <c r="H421" s="4">
        <v>6802261537</v>
      </c>
      <c r="I421" s="4"/>
      <c r="J421" s="47" t="s">
        <v>455</v>
      </c>
      <c r="K421" s="48"/>
      <c r="L421" s="48"/>
      <c r="M421" s="48"/>
      <c r="AI421" s="72"/>
      <c r="BB421" s="49"/>
      <c r="CX421" s="71"/>
      <c r="CZ421" s="48"/>
      <c r="DA421" s="48"/>
      <c r="DB421" s="48"/>
      <c r="DC421" s="50"/>
      <c r="DD421" s="50">
        <f t="shared" si="620"/>
        <v>0</v>
      </c>
      <c r="DE421" s="50">
        <f t="shared" ref="DE421:DF421" si="832">COUNTA(CX421,CR421,CO421,CL421,CI421,CC421,CF421,BZ421,BW421,BT421,BQ421,BN421,BK421,BH421,BE421,BB421,AY421,AV421,AS421,AP421,AM421,AJ421,AG421,AD421,AA421,X421,U421,R421,O421,L421,CU421)</f>
        <v>0</v>
      </c>
      <c r="DF421" s="50">
        <f t="shared" si="832"/>
        <v>0</v>
      </c>
      <c r="DH421" s="52">
        <f t="shared" ref="DH421:DJ421" si="833">MAX($CN$2:$CY$2)-DD421</f>
        <v>31</v>
      </c>
      <c r="DI421" s="52">
        <f t="shared" si="833"/>
        <v>31</v>
      </c>
      <c r="DJ421" s="52">
        <f t="shared" si="833"/>
        <v>31</v>
      </c>
    </row>
    <row r="422" spans="1:114" ht="15.75" hidden="1" customHeight="1">
      <c r="A422" s="4">
        <v>421</v>
      </c>
      <c r="B422" s="2" t="str">
        <f t="shared" si="597"/>
        <v/>
      </c>
      <c r="C422" s="45" t="s">
        <v>428</v>
      </c>
      <c r="D422" s="2"/>
      <c r="E422" s="4"/>
      <c r="F422" s="46" t="s">
        <v>428</v>
      </c>
      <c r="G422" s="4">
        <v>2005194940</v>
      </c>
      <c r="H422" s="4">
        <v>6884336477</v>
      </c>
      <c r="I422" s="4"/>
      <c r="J422" s="47" t="s">
        <v>456</v>
      </c>
      <c r="K422" s="48"/>
      <c r="L422" s="48"/>
      <c r="M422" s="48"/>
      <c r="AI422" s="72"/>
      <c r="AR422" s="49"/>
      <c r="CZ422" s="48"/>
      <c r="DA422" s="48"/>
      <c r="DB422" s="48"/>
      <c r="DC422" s="50"/>
      <c r="DD422" s="50">
        <f t="shared" si="620"/>
        <v>0</v>
      </c>
      <c r="DE422" s="50">
        <f t="shared" ref="DE422:DF422" si="834">COUNTA(CX422,CR422,CO422,CL422,CI422,CC422,CF422,BZ422,BW422,BT422,BQ422,BN422,BK422,BH422,BE422,BB422,AY422,AV422,AS422,AP422,AM422,AJ422,AG422,AD422,AA422,X422,U422,R422,O422,L422,CU422)</f>
        <v>0</v>
      </c>
      <c r="DF422" s="50">
        <f t="shared" si="834"/>
        <v>0</v>
      </c>
      <c r="DH422" s="52">
        <f t="shared" ref="DH422:DJ422" si="835">MAX($CN$2:$CY$2)-DD422</f>
        <v>31</v>
      </c>
      <c r="DI422" s="52">
        <f t="shared" si="835"/>
        <v>31</v>
      </c>
      <c r="DJ422" s="52">
        <f t="shared" si="835"/>
        <v>31</v>
      </c>
    </row>
    <row r="423" spans="1:114" ht="15.75" hidden="1" customHeight="1">
      <c r="A423" s="4">
        <v>422</v>
      </c>
      <c r="B423" s="2" t="str">
        <f t="shared" si="597"/>
        <v/>
      </c>
      <c r="C423" s="45" t="s">
        <v>428</v>
      </c>
      <c r="D423" s="2"/>
      <c r="E423" s="4"/>
      <c r="F423" s="46" t="s">
        <v>428</v>
      </c>
      <c r="G423" s="4">
        <v>2004949975</v>
      </c>
      <c r="H423" s="4">
        <v>6882885370</v>
      </c>
      <c r="I423" s="4"/>
      <c r="J423" s="47" t="s">
        <v>457</v>
      </c>
      <c r="K423" s="48"/>
      <c r="L423" s="48"/>
      <c r="M423" s="48"/>
      <c r="AI423" s="72"/>
      <c r="BB423" s="49"/>
      <c r="CX423" s="71"/>
      <c r="CZ423" s="48"/>
      <c r="DA423" s="48"/>
      <c r="DB423" s="48"/>
      <c r="DC423" s="50"/>
      <c r="DD423" s="50">
        <f t="shared" si="620"/>
        <v>0</v>
      </c>
      <c r="DE423" s="50">
        <f t="shared" ref="DE423:DF423" si="836">COUNTA(CX423,CR423,CO423,CL423,CI423,CC423,CF423,BZ423,BW423,BT423,BQ423,BN423,BK423,BH423,BE423,BB423,AY423,AV423,AS423,AP423,AM423,AJ423,AG423,AD423,AA423,X423,U423,R423,O423,L423,CU423)</f>
        <v>0</v>
      </c>
      <c r="DF423" s="50">
        <f t="shared" si="836"/>
        <v>0</v>
      </c>
      <c r="DH423" s="52">
        <f t="shared" ref="DH423:DJ423" si="837">MAX($CN$2:$CY$2)-DD423</f>
        <v>31</v>
      </c>
      <c r="DI423" s="52">
        <f t="shared" si="837"/>
        <v>31</v>
      </c>
      <c r="DJ423" s="52">
        <f t="shared" si="837"/>
        <v>31</v>
      </c>
    </row>
    <row r="424" spans="1:114" ht="15.75" hidden="1" customHeight="1">
      <c r="A424" s="4">
        <v>423</v>
      </c>
      <c r="B424" s="2" t="str">
        <f t="shared" si="597"/>
        <v/>
      </c>
      <c r="C424" s="45" t="s">
        <v>428</v>
      </c>
      <c r="D424" s="2"/>
      <c r="E424" s="4"/>
      <c r="F424" s="46" t="s">
        <v>428</v>
      </c>
      <c r="G424" s="4">
        <v>2005200048</v>
      </c>
      <c r="H424" s="4">
        <v>6858719648</v>
      </c>
      <c r="I424" s="4"/>
      <c r="J424" s="47" t="s">
        <v>458</v>
      </c>
      <c r="K424" s="48"/>
      <c r="L424" s="48"/>
      <c r="M424" s="48"/>
      <c r="AI424" s="72"/>
      <c r="AV424" s="49"/>
      <c r="CV424" s="71"/>
      <c r="CW424" s="71"/>
      <c r="CX424" s="71"/>
      <c r="CZ424" s="48"/>
      <c r="DA424" s="48"/>
      <c r="DB424" s="48"/>
      <c r="DC424" s="50"/>
      <c r="DD424" s="50">
        <f t="shared" si="620"/>
        <v>0</v>
      </c>
      <c r="DE424" s="50">
        <f t="shared" ref="DE424:DF424" si="838">COUNTA(CX424,CR424,CO424,CL424,CI424,CC424,CF424,BZ424,BW424,BT424,BQ424,BN424,BK424,BH424,BE424,BB424,AY424,AV424,AS424,AP424,AM424,AJ424,AG424,AD424,AA424,X424,U424,R424,O424,L424,CU424)</f>
        <v>0</v>
      </c>
      <c r="DF424" s="50">
        <f t="shared" si="838"/>
        <v>0</v>
      </c>
      <c r="DH424" s="52">
        <f t="shared" ref="DH424:DJ424" si="839">MAX($CN$2:$CY$2)-DD424</f>
        <v>31</v>
      </c>
      <c r="DI424" s="52">
        <f t="shared" si="839"/>
        <v>31</v>
      </c>
      <c r="DJ424" s="52">
        <f t="shared" si="839"/>
        <v>31</v>
      </c>
    </row>
    <row r="425" spans="1:114" ht="15.75" hidden="1" customHeight="1">
      <c r="A425" s="4">
        <v>424</v>
      </c>
      <c r="B425" s="2" t="str">
        <f t="shared" si="597"/>
        <v/>
      </c>
      <c r="C425" s="45" t="s">
        <v>428</v>
      </c>
      <c r="D425" s="2"/>
      <c r="E425" s="4"/>
      <c r="F425" s="46" t="s">
        <v>428</v>
      </c>
      <c r="G425" s="4">
        <v>2001272325</v>
      </c>
      <c r="H425" s="4">
        <v>6853976557</v>
      </c>
      <c r="I425" s="4"/>
      <c r="J425" s="47" t="s">
        <v>459</v>
      </c>
      <c r="K425" s="48"/>
      <c r="L425" s="48"/>
      <c r="M425" s="48"/>
      <c r="AI425" s="72"/>
      <c r="BB425" s="49"/>
      <c r="CP425" s="71"/>
      <c r="CQ425" s="71"/>
      <c r="CV425" s="71"/>
      <c r="CX425" s="71"/>
      <c r="CZ425" s="48"/>
      <c r="DA425" s="48"/>
      <c r="DB425" s="48"/>
      <c r="DC425" s="50"/>
      <c r="DD425" s="50">
        <f t="shared" si="620"/>
        <v>0</v>
      </c>
      <c r="DE425" s="50">
        <f t="shared" ref="DE425:DF425" si="840">COUNTA(CX425,CR425,CO425,CL425,CI425,CC425,CF425,BZ425,BW425,BT425,BQ425,BN425,BK425,BH425,BE425,BB425,AY425,AV425,AS425,AP425,AM425,AJ425,AG425,AD425,AA425,X425,U425,R425,O425,L425,CU425)</f>
        <v>0</v>
      </c>
      <c r="DF425" s="50">
        <f t="shared" si="840"/>
        <v>0</v>
      </c>
      <c r="DH425" s="52">
        <f t="shared" ref="DH425:DJ425" si="841">MAX($CN$2:$CY$2)-DD425</f>
        <v>31</v>
      </c>
      <c r="DI425" s="52">
        <f t="shared" si="841"/>
        <v>31</v>
      </c>
      <c r="DJ425" s="52">
        <f t="shared" si="841"/>
        <v>31</v>
      </c>
    </row>
    <row r="426" spans="1:114" ht="15.75" hidden="1" customHeight="1">
      <c r="A426" s="4">
        <v>425</v>
      </c>
      <c r="B426" s="2" t="str">
        <f t="shared" si="597"/>
        <v/>
      </c>
      <c r="C426" s="45" t="s">
        <v>460</v>
      </c>
      <c r="D426" s="2"/>
      <c r="E426" s="4"/>
      <c r="F426" s="46" t="s">
        <v>460</v>
      </c>
      <c r="G426" s="4">
        <v>2006416665</v>
      </c>
      <c r="H426" s="4">
        <v>6801571214</v>
      </c>
      <c r="I426" s="4"/>
      <c r="J426" s="47" t="s">
        <v>461</v>
      </c>
      <c r="K426" s="48"/>
      <c r="L426" s="48"/>
      <c r="M426" s="48"/>
      <c r="AI426" s="72"/>
      <c r="BB426" s="49"/>
      <c r="CX426" s="71"/>
      <c r="CZ426" s="48"/>
      <c r="DA426" s="48"/>
      <c r="DB426" s="48"/>
      <c r="DC426" s="50"/>
      <c r="DD426" s="50">
        <f t="shared" si="620"/>
        <v>0</v>
      </c>
      <c r="DE426" s="50">
        <f t="shared" ref="DE426:DF426" si="842">COUNTA(CX426,CR426,CO426,CL426,CI426,CC426,CF426,BZ426,BW426,BT426,BQ426,BN426,BK426,BH426,BE426,BB426,AY426,AV426,AS426,AP426,AM426,AJ426,AG426,AD426,AA426,X426,U426,R426,O426,L426,CU426)</f>
        <v>0</v>
      </c>
      <c r="DF426" s="50">
        <f t="shared" si="842"/>
        <v>0</v>
      </c>
      <c r="DH426" s="52">
        <f t="shared" ref="DH426:DJ426" si="843">MAX($CN$2:$CY$2)-DD426</f>
        <v>31</v>
      </c>
      <c r="DI426" s="52">
        <f t="shared" si="843"/>
        <v>31</v>
      </c>
      <c r="DJ426" s="52">
        <f t="shared" si="843"/>
        <v>31</v>
      </c>
    </row>
    <row r="427" spans="1:114" ht="15.75" hidden="1" customHeight="1">
      <c r="A427" s="4">
        <v>426</v>
      </c>
      <c r="B427" s="2" t="str">
        <f t="shared" si="597"/>
        <v/>
      </c>
      <c r="C427" s="45" t="s">
        <v>460</v>
      </c>
      <c r="D427" s="2"/>
      <c r="E427" s="4"/>
      <c r="F427" s="46" t="s">
        <v>460</v>
      </c>
      <c r="G427" s="4">
        <v>2006471045</v>
      </c>
      <c r="H427" s="4">
        <v>6853976538</v>
      </c>
      <c r="I427" s="4"/>
      <c r="J427" s="47" t="s">
        <v>462</v>
      </c>
      <c r="K427" s="48"/>
      <c r="L427" s="48"/>
      <c r="M427" s="48"/>
      <c r="AI427" s="72"/>
      <c r="AN427" s="49"/>
      <c r="AR427" s="49"/>
      <c r="CZ427" s="48"/>
      <c r="DA427" s="48"/>
      <c r="DB427" s="48"/>
      <c r="DC427" s="50"/>
      <c r="DD427" s="50">
        <f t="shared" si="620"/>
        <v>0</v>
      </c>
      <c r="DE427" s="50">
        <f t="shared" ref="DE427:DF427" si="844">COUNTA(CX427,CR427,CO427,CL427,CI427,CC427,CF427,BZ427,BW427,BT427,BQ427,BN427,BK427,BH427,BE427,BB427,AY427,AV427,AS427,AP427,AM427,AJ427,AG427,AD427,AA427,X427,U427,R427,O427,L427,CU427)</f>
        <v>0</v>
      </c>
      <c r="DF427" s="50">
        <f t="shared" si="844"/>
        <v>0</v>
      </c>
      <c r="DH427" s="52">
        <f t="shared" ref="DH427:DJ427" si="845">MAX($CN$2:$CY$2)-DD427</f>
        <v>31</v>
      </c>
      <c r="DI427" s="52">
        <f t="shared" si="845"/>
        <v>31</v>
      </c>
      <c r="DJ427" s="52">
        <f t="shared" si="845"/>
        <v>31</v>
      </c>
    </row>
    <row r="428" spans="1:114" ht="15.75" hidden="1" customHeight="1">
      <c r="A428" s="4">
        <v>427</v>
      </c>
      <c r="B428" s="2" t="str">
        <f t="shared" si="597"/>
        <v/>
      </c>
      <c r="C428" s="45" t="s">
        <v>460</v>
      </c>
      <c r="D428" s="2"/>
      <c r="E428" s="4"/>
      <c r="F428" s="46" t="s">
        <v>460</v>
      </c>
      <c r="G428" s="4">
        <v>2006589736</v>
      </c>
      <c r="H428" s="4">
        <v>6854092702</v>
      </c>
      <c r="I428" s="4"/>
      <c r="J428" s="47" t="s">
        <v>463</v>
      </c>
      <c r="K428" s="48"/>
      <c r="L428" s="48"/>
      <c r="M428" s="48"/>
      <c r="AI428" s="72"/>
      <c r="AV428" s="49"/>
      <c r="AW428" s="49"/>
      <c r="AX428" s="49"/>
      <c r="AY428" s="49"/>
      <c r="AZ428" s="49"/>
      <c r="CV428" s="71"/>
      <c r="CW428" s="71"/>
      <c r="CX428" s="71"/>
      <c r="CZ428" s="48"/>
      <c r="DA428" s="48"/>
      <c r="DB428" s="48"/>
      <c r="DC428" s="50"/>
      <c r="DD428" s="50">
        <f t="shared" si="620"/>
        <v>0</v>
      </c>
      <c r="DE428" s="50">
        <f t="shared" ref="DE428:DF428" si="846">COUNTA(CX428,CR428,CO428,CL428,CI428,CC428,CF428,BZ428,BW428,BT428,BQ428,BN428,BK428,BH428,BE428,BB428,AY428,AV428,AS428,AP428,AM428,AJ428,AG428,AD428,AA428,X428,U428,R428,O428,L428,CU428)</f>
        <v>0</v>
      </c>
      <c r="DF428" s="50">
        <f t="shared" si="846"/>
        <v>0</v>
      </c>
      <c r="DH428" s="52">
        <f t="shared" ref="DH428:DJ428" si="847">MAX($CN$2:$CY$2)-DD428</f>
        <v>31</v>
      </c>
      <c r="DI428" s="52">
        <f t="shared" si="847"/>
        <v>31</v>
      </c>
      <c r="DJ428" s="52">
        <f t="shared" si="847"/>
        <v>31</v>
      </c>
    </row>
    <row r="429" spans="1:114" ht="15.75" hidden="1" customHeight="1">
      <c r="A429" s="4">
        <v>428</v>
      </c>
      <c r="B429" s="2" t="str">
        <f t="shared" si="597"/>
        <v/>
      </c>
      <c r="C429" s="45" t="s">
        <v>460</v>
      </c>
      <c r="D429" s="2"/>
      <c r="E429" s="4"/>
      <c r="F429" s="46" t="s">
        <v>460</v>
      </c>
      <c r="G429" s="4">
        <v>2005623918</v>
      </c>
      <c r="H429" s="4">
        <v>6802213634</v>
      </c>
      <c r="I429" s="4"/>
      <c r="J429" s="47" t="s">
        <v>464</v>
      </c>
      <c r="K429" s="48"/>
      <c r="L429" s="48"/>
      <c r="M429" s="48"/>
      <c r="AI429" s="72"/>
      <c r="AV429" s="49"/>
      <c r="AW429" s="49"/>
      <c r="AX429" s="49"/>
      <c r="AY429" s="49"/>
      <c r="AZ429" s="49"/>
      <c r="BB429" s="49"/>
      <c r="CX429" s="71"/>
      <c r="CZ429" s="48"/>
      <c r="DA429" s="48"/>
      <c r="DB429" s="48"/>
      <c r="DC429" s="50"/>
      <c r="DD429" s="50">
        <f t="shared" si="620"/>
        <v>0</v>
      </c>
      <c r="DE429" s="50">
        <f t="shared" ref="DE429:DF429" si="848">COUNTA(CX429,CR429,CO429,CL429,CI429,CC429,CF429,BZ429,BW429,BT429,BQ429,BN429,BK429,BH429,BE429,BB429,AY429,AV429,AS429,AP429,AM429,AJ429,AG429,AD429,AA429,X429,U429,R429,O429,L429,CU429)</f>
        <v>0</v>
      </c>
      <c r="DF429" s="50">
        <f t="shared" si="848"/>
        <v>0</v>
      </c>
      <c r="DH429" s="52">
        <f t="shared" ref="DH429:DJ429" si="849">MAX($CN$2:$CY$2)-DD429</f>
        <v>31</v>
      </c>
      <c r="DI429" s="52">
        <f t="shared" si="849"/>
        <v>31</v>
      </c>
      <c r="DJ429" s="52">
        <f t="shared" si="849"/>
        <v>31</v>
      </c>
    </row>
    <row r="430" spans="1:114" ht="15.75" hidden="1" customHeight="1">
      <c r="A430" s="4">
        <v>429</v>
      </c>
      <c r="B430" s="2" t="str">
        <f t="shared" si="597"/>
        <v/>
      </c>
      <c r="C430" s="45" t="s">
        <v>460</v>
      </c>
      <c r="D430" s="2"/>
      <c r="E430" s="4"/>
      <c r="F430" s="46" t="s">
        <v>460</v>
      </c>
      <c r="G430" s="4">
        <v>2006588746</v>
      </c>
      <c r="H430" s="4">
        <v>6853976518</v>
      </c>
      <c r="I430" s="4"/>
      <c r="J430" s="47" t="s">
        <v>465</v>
      </c>
      <c r="K430" s="48"/>
      <c r="L430" s="48"/>
      <c r="M430" s="48"/>
      <c r="AI430" s="72"/>
      <c r="AV430" s="49"/>
      <c r="AW430" s="49"/>
      <c r="AX430" s="49"/>
      <c r="AY430" s="49"/>
      <c r="AZ430" s="49"/>
      <c r="BB430" s="49"/>
      <c r="CX430" s="71"/>
      <c r="CZ430" s="48"/>
      <c r="DA430" s="48"/>
      <c r="DB430" s="48"/>
      <c r="DC430" s="50"/>
      <c r="DD430" s="50">
        <f t="shared" si="620"/>
        <v>0</v>
      </c>
      <c r="DE430" s="50">
        <f t="shared" ref="DE430:DF430" si="850">COUNTA(CX430,CR430,CO430,CL430,CI430,CC430,CF430,BZ430,BW430,BT430,BQ430,BN430,BK430,BH430,BE430,BB430,AY430,AV430,AS430,AP430,AM430,AJ430,AG430,AD430,AA430,X430,U430,R430,O430,L430,CU430)</f>
        <v>0</v>
      </c>
      <c r="DF430" s="50">
        <f t="shared" si="850"/>
        <v>0</v>
      </c>
      <c r="DH430" s="52">
        <f t="shared" ref="DH430:DJ430" si="851">MAX($CN$2:$CY$2)-DD430</f>
        <v>31</v>
      </c>
      <c r="DI430" s="52">
        <f t="shared" si="851"/>
        <v>31</v>
      </c>
      <c r="DJ430" s="52">
        <f t="shared" si="851"/>
        <v>31</v>
      </c>
    </row>
    <row r="431" spans="1:114" ht="15.75" hidden="1" customHeight="1">
      <c r="A431" s="4">
        <v>430</v>
      </c>
      <c r="B431" s="2" t="str">
        <f t="shared" si="597"/>
        <v/>
      </c>
      <c r="C431" s="45" t="s">
        <v>460</v>
      </c>
      <c r="D431" s="2"/>
      <c r="E431" s="4"/>
      <c r="F431" s="46" t="s">
        <v>460</v>
      </c>
      <c r="G431" s="4">
        <v>2001272283</v>
      </c>
      <c r="H431" s="4">
        <v>6853976520</v>
      </c>
      <c r="I431" s="4"/>
      <c r="J431" s="47" t="s">
        <v>466</v>
      </c>
      <c r="K431" s="48"/>
      <c r="L431" s="48"/>
      <c r="M431" s="48"/>
      <c r="AI431" s="72"/>
      <c r="BB431" s="49"/>
      <c r="CV431" s="71"/>
      <c r="CW431" s="71"/>
      <c r="CX431" s="71"/>
      <c r="CZ431" s="48"/>
      <c r="DA431" s="48"/>
      <c r="DB431" s="48"/>
      <c r="DC431" s="50"/>
      <c r="DD431" s="50">
        <f t="shared" si="620"/>
        <v>0</v>
      </c>
      <c r="DE431" s="50">
        <f t="shared" ref="DE431:DF431" si="852">COUNTA(CX431,CR431,CO431,CL431,CI431,CC431,CF431,BZ431,BW431,BT431,BQ431,BN431,BK431,BH431,BE431,BB431,AY431,AV431,AS431,AP431,AM431,AJ431,AG431,AD431,AA431,X431,U431,R431,O431,L431,CU431)</f>
        <v>0</v>
      </c>
      <c r="DF431" s="50">
        <f t="shared" si="852"/>
        <v>0</v>
      </c>
      <c r="DH431" s="52">
        <f t="shared" ref="DH431:DJ431" si="853">MAX($CN$2:$CY$2)-DD431</f>
        <v>31</v>
      </c>
      <c r="DI431" s="52">
        <f t="shared" si="853"/>
        <v>31</v>
      </c>
      <c r="DJ431" s="52">
        <f t="shared" si="853"/>
        <v>31</v>
      </c>
    </row>
    <row r="432" spans="1:114" ht="15.75" hidden="1" customHeight="1">
      <c r="A432" s="4">
        <v>431</v>
      </c>
      <c r="B432" s="2" t="str">
        <f t="shared" si="597"/>
        <v/>
      </c>
      <c r="C432" s="45" t="s">
        <v>460</v>
      </c>
      <c r="D432" s="2"/>
      <c r="E432" s="4"/>
      <c r="F432" s="46" t="s">
        <v>460</v>
      </c>
      <c r="G432" s="4">
        <v>2004951037</v>
      </c>
      <c r="H432" s="4">
        <v>6838371614</v>
      </c>
      <c r="I432" s="4"/>
      <c r="J432" s="47" t="s">
        <v>467</v>
      </c>
      <c r="K432" s="48"/>
      <c r="L432" s="48"/>
      <c r="M432" s="48"/>
      <c r="AI432" s="72"/>
      <c r="BB432" s="49"/>
      <c r="CR432" s="71"/>
      <c r="CS432" s="71"/>
      <c r="CT432" s="71"/>
      <c r="CV432" s="71"/>
      <c r="CW432" s="71"/>
      <c r="CX432" s="71"/>
      <c r="CZ432" s="48"/>
      <c r="DA432" s="48"/>
      <c r="DB432" s="48"/>
      <c r="DC432" s="50"/>
      <c r="DD432" s="50">
        <f t="shared" si="620"/>
        <v>0</v>
      </c>
      <c r="DE432" s="50">
        <f t="shared" ref="DE432:DF432" si="854">COUNTA(CX432,CR432,CO432,CL432,CI432,CC432,CF432,BZ432,BW432,BT432,BQ432,BN432,BK432,BH432,BE432,BB432,AY432,AV432,AS432,AP432,AM432,AJ432,AG432,AD432,AA432,X432,U432,R432,O432,L432,CU432)</f>
        <v>0</v>
      </c>
      <c r="DF432" s="50">
        <f t="shared" si="854"/>
        <v>0</v>
      </c>
      <c r="DH432" s="52">
        <f t="shared" ref="DH432:DJ432" si="855">MAX($CN$2:$CY$2)-DD432</f>
        <v>31</v>
      </c>
      <c r="DI432" s="52">
        <f t="shared" si="855"/>
        <v>31</v>
      </c>
      <c r="DJ432" s="52">
        <f t="shared" si="855"/>
        <v>31</v>
      </c>
    </row>
    <row r="433" spans="1:114" ht="15.75" hidden="1" customHeight="1">
      <c r="A433" s="4">
        <v>432</v>
      </c>
      <c r="B433" s="2" t="str">
        <f t="shared" si="597"/>
        <v/>
      </c>
      <c r="C433" s="45" t="s">
        <v>460</v>
      </c>
      <c r="D433" s="2"/>
      <c r="E433" s="4"/>
      <c r="F433" s="46" t="s">
        <v>460</v>
      </c>
      <c r="G433" s="4">
        <v>2005690966</v>
      </c>
      <c r="H433" s="4">
        <v>6882955604</v>
      </c>
      <c r="I433" s="4"/>
      <c r="J433" s="47" t="s">
        <v>468</v>
      </c>
      <c r="K433" s="48"/>
      <c r="L433" s="48"/>
      <c r="M433" s="48"/>
      <c r="N433" s="55" t="s">
        <v>297</v>
      </c>
      <c r="O433" s="55" t="s">
        <v>297</v>
      </c>
      <c r="P433" s="55" t="s">
        <v>297</v>
      </c>
      <c r="Q433" s="55" t="s">
        <v>297</v>
      </c>
      <c r="R433" s="55" t="s">
        <v>297</v>
      </c>
      <c r="S433" s="55" t="s">
        <v>297</v>
      </c>
      <c r="T433" s="55" t="s">
        <v>297</v>
      </c>
      <c r="U433" s="55" t="s">
        <v>297</v>
      </c>
      <c r="V433" s="55" t="s">
        <v>297</v>
      </c>
      <c r="AI433" s="72"/>
      <c r="CX433" s="71"/>
      <c r="CZ433" s="48"/>
      <c r="DA433" s="48"/>
      <c r="DB433" s="48"/>
      <c r="DC433" s="50"/>
      <c r="DD433" s="50">
        <f t="shared" si="620"/>
        <v>3</v>
      </c>
      <c r="DE433" s="50">
        <f t="shared" ref="DE433:DF433" si="856">COUNTA(CX433,CR433,CO433,CL433,CI433,CC433,CF433,BZ433,BW433,BT433,BQ433,BN433,BK433,BH433,BE433,BB433,AY433,AV433,AS433,AP433,AM433,AJ433,AG433,AD433,AA433,X433,U433,R433,O433,L433,CU433)</f>
        <v>3</v>
      </c>
      <c r="DF433" s="50">
        <f t="shared" si="856"/>
        <v>3</v>
      </c>
      <c r="DH433" s="52">
        <f t="shared" ref="DH433:DJ433" si="857">MAX($CN$2:$CY$2)-DD433</f>
        <v>28</v>
      </c>
      <c r="DI433" s="52">
        <f t="shared" si="857"/>
        <v>28</v>
      </c>
      <c r="DJ433" s="52">
        <f t="shared" si="857"/>
        <v>28</v>
      </c>
    </row>
    <row r="434" spans="1:114" ht="15.75" hidden="1" customHeight="1">
      <c r="A434" s="4">
        <v>433</v>
      </c>
      <c r="B434" s="2" t="str">
        <f t="shared" si="597"/>
        <v/>
      </c>
      <c r="C434" s="45" t="s">
        <v>460</v>
      </c>
      <c r="D434" s="2"/>
      <c r="E434" s="4"/>
      <c r="F434" s="46" t="s">
        <v>460</v>
      </c>
      <c r="G434" s="4">
        <v>2006473604</v>
      </c>
      <c r="H434" s="4">
        <v>6853976541</v>
      </c>
      <c r="I434" s="4"/>
      <c r="J434" s="47" t="s">
        <v>469</v>
      </c>
      <c r="K434" s="48"/>
      <c r="L434" s="48"/>
      <c r="M434" s="48"/>
      <c r="AI434" s="72"/>
      <c r="AN434" s="49"/>
      <c r="AR434" s="49"/>
      <c r="BA434" s="49"/>
      <c r="BB434" s="49"/>
      <c r="CV434" s="71"/>
      <c r="CW434" s="71"/>
      <c r="CX434" s="71"/>
      <c r="CZ434" s="48"/>
      <c r="DA434" s="48"/>
      <c r="DB434" s="48"/>
      <c r="DC434" s="50"/>
      <c r="DD434" s="50">
        <f t="shared" si="620"/>
        <v>0</v>
      </c>
      <c r="DE434" s="50">
        <f t="shared" ref="DE434:DF434" si="858">COUNTA(CX434,CR434,CO434,CL434,CI434,CC434,CF434,BZ434,BW434,BT434,BQ434,BN434,BK434,BH434,BE434,BB434,AY434,AV434,AS434,AP434,AM434,AJ434,AG434,AD434,AA434,X434,U434,R434,O434,L434,CU434)</f>
        <v>0</v>
      </c>
      <c r="DF434" s="50">
        <f t="shared" si="858"/>
        <v>0</v>
      </c>
      <c r="DH434" s="52">
        <f t="shared" ref="DH434:DJ434" si="859">MAX($CN$2:$CY$2)-DD434</f>
        <v>31</v>
      </c>
      <c r="DI434" s="52">
        <f t="shared" si="859"/>
        <v>31</v>
      </c>
      <c r="DJ434" s="52">
        <f t="shared" si="859"/>
        <v>31</v>
      </c>
    </row>
    <row r="435" spans="1:114" ht="15.75" hidden="1" customHeight="1">
      <c r="A435" s="4">
        <v>434</v>
      </c>
      <c r="B435" s="2" t="str">
        <f t="shared" si="597"/>
        <v/>
      </c>
      <c r="C435" s="45" t="s">
        <v>460</v>
      </c>
      <c r="D435" s="2"/>
      <c r="E435" s="4"/>
      <c r="F435" s="46" t="s">
        <v>460</v>
      </c>
      <c r="G435" s="4">
        <v>2005195521</v>
      </c>
      <c r="H435" s="4">
        <v>6858719632</v>
      </c>
      <c r="I435" s="4"/>
      <c r="J435" s="47" t="s">
        <v>470</v>
      </c>
      <c r="K435" s="48"/>
      <c r="L435" s="48"/>
      <c r="M435" s="48"/>
      <c r="CZ435" s="48"/>
      <c r="DA435" s="48"/>
      <c r="DB435" s="48"/>
      <c r="DC435" s="50"/>
      <c r="DD435" s="50">
        <f t="shared" si="620"/>
        <v>0</v>
      </c>
      <c r="DE435" s="50">
        <f t="shared" ref="DE435:DF435" si="860">COUNTA(CX435,CR435,CO435,CL435,CI435,CC435,CF435,BZ435,BW435,BT435,BQ435,BN435,BK435,BH435,BE435,BB435,AY435,AV435,AS435,AP435,AM435,AJ435,AG435,AD435,AA435,X435,U435,R435,O435,L435,CU435)</f>
        <v>0</v>
      </c>
      <c r="DF435" s="50">
        <f t="shared" si="860"/>
        <v>0</v>
      </c>
      <c r="DH435" s="52">
        <f t="shared" ref="DH435:DJ435" si="861">MAX($CN$2:$CY$2)-DD435</f>
        <v>31</v>
      </c>
      <c r="DI435" s="52">
        <f t="shared" si="861"/>
        <v>31</v>
      </c>
      <c r="DJ435" s="52">
        <f t="shared" si="861"/>
        <v>31</v>
      </c>
    </row>
    <row r="436" spans="1:114" ht="15.75" hidden="1" customHeight="1">
      <c r="A436" s="4">
        <v>435</v>
      </c>
      <c r="B436" s="2" t="str">
        <f t="shared" si="597"/>
        <v/>
      </c>
      <c r="C436" s="45" t="s">
        <v>460</v>
      </c>
      <c r="D436" s="2"/>
      <c r="E436" s="4"/>
      <c r="F436" s="46" t="s">
        <v>460</v>
      </c>
      <c r="G436" s="4">
        <v>2005196502</v>
      </c>
      <c r="H436" s="4">
        <v>6884664904</v>
      </c>
      <c r="I436" s="4"/>
      <c r="J436" s="47" t="s">
        <v>471</v>
      </c>
      <c r="K436" s="48"/>
      <c r="L436" s="48"/>
      <c r="M436" s="48"/>
      <c r="CZ436" s="48"/>
      <c r="DA436" s="48"/>
      <c r="DB436" s="48"/>
      <c r="DC436" s="50"/>
      <c r="DD436" s="50">
        <f t="shared" si="620"/>
        <v>0</v>
      </c>
      <c r="DE436" s="50">
        <f t="shared" ref="DE436:DF436" si="862">COUNTA(CX436,CR436,CO436,CL436,CI436,CC436,CF436,BZ436,BW436,BT436,BQ436,BN436,BK436,BH436,BE436,BB436,AY436,AV436,AS436,AP436,AM436,AJ436,AG436,AD436,AA436,X436,U436,R436,O436,L436,CU436)</f>
        <v>0</v>
      </c>
      <c r="DF436" s="50">
        <f t="shared" si="862"/>
        <v>0</v>
      </c>
      <c r="DH436" s="52">
        <f t="shared" ref="DH436:DJ436" si="863">MAX($CN$2:$CY$2)-DD436</f>
        <v>31</v>
      </c>
      <c r="DI436" s="52">
        <f t="shared" si="863"/>
        <v>31</v>
      </c>
      <c r="DJ436" s="52">
        <f t="shared" si="863"/>
        <v>31</v>
      </c>
    </row>
    <row r="437" spans="1:114" ht="15.75" hidden="1" customHeight="1">
      <c r="A437" s="4">
        <v>436</v>
      </c>
      <c r="B437" s="2" t="str">
        <f t="shared" si="597"/>
        <v/>
      </c>
      <c r="C437" s="45" t="s">
        <v>460</v>
      </c>
      <c r="D437" s="2"/>
      <c r="E437" s="4"/>
      <c r="F437" s="46" t="s">
        <v>460</v>
      </c>
      <c r="G437" s="4">
        <v>2007300055</v>
      </c>
      <c r="H437" s="4">
        <v>6850916477</v>
      </c>
      <c r="I437" s="4"/>
      <c r="J437" s="47" t="s">
        <v>472</v>
      </c>
      <c r="K437" s="48"/>
      <c r="L437" s="48"/>
      <c r="M437" s="48"/>
      <c r="CZ437" s="48"/>
      <c r="DA437" s="48"/>
      <c r="DB437" s="48"/>
      <c r="DC437" s="50"/>
      <c r="DD437" s="50">
        <f t="shared" si="620"/>
        <v>0</v>
      </c>
      <c r="DE437" s="50">
        <f t="shared" ref="DE437:DF437" si="864">COUNTA(CX437,CR437,CO437,CL437,CI437,CC437,CF437,BZ437,BW437,BT437,BQ437,BN437,BK437,BH437,BE437,BB437,AY437,AV437,AS437,AP437,AM437,AJ437,AG437,AD437,AA437,X437,U437,R437,O437,L437,CU437)</f>
        <v>0</v>
      </c>
      <c r="DF437" s="50">
        <f t="shared" si="864"/>
        <v>0</v>
      </c>
      <c r="DH437" s="52">
        <f t="shared" ref="DH437:DJ437" si="865">MAX($CN$2:$CY$2)-DD437</f>
        <v>31</v>
      </c>
      <c r="DI437" s="52">
        <f t="shared" si="865"/>
        <v>31</v>
      </c>
      <c r="DJ437" s="52">
        <f t="shared" si="865"/>
        <v>31</v>
      </c>
    </row>
    <row r="438" spans="1:114" ht="15.75" hidden="1" customHeight="1">
      <c r="A438" s="4">
        <v>437</v>
      </c>
      <c r="B438" s="2" t="str">
        <f t="shared" si="597"/>
        <v/>
      </c>
      <c r="C438" s="45" t="s">
        <v>460</v>
      </c>
      <c r="D438" s="2"/>
      <c r="E438" s="4"/>
      <c r="F438" s="46" t="s">
        <v>460</v>
      </c>
      <c r="G438" s="4">
        <v>2001272205</v>
      </c>
      <c r="H438" s="4">
        <v>6853976524</v>
      </c>
      <c r="I438" s="4"/>
      <c r="J438" s="47" t="s">
        <v>473</v>
      </c>
      <c r="K438" s="48"/>
      <c r="L438" s="48"/>
      <c r="M438" s="48"/>
      <c r="CZ438" s="48"/>
      <c r="DA438" s="48"/>
      <c r="DB438" s="48"/>
      <c r="DC438" s="50"/>
      <c r="DD438" s="50">
        <f>COUNTA(CW438,CQ438,CN438,CK438,CH438,CB438,#REF!,BY438,BV438,BS438,BP438,BM438,BJ438,BG438,BD438,BA438,AX438,AU438,AR438,AO438,AL438,AI438,AF438,AC438,Z438,W438,T438,Q438,N438,K438,CT438)</f>
        <v>1</v>
      </c>
      <c r="DE438" s="50">
        <f>COUNTA(CX438,CR438,CO438,CL438,CI438,#REF!,#REF!,BZ438,BW438,BT438,BQ438,BN438,BK438,BH438,BE438,BB438,AY438,AV438,AS438,AP438,AM438,AJ438,AG438,AD438,AA438,X438,U438,R438,O438,L438,CU438)</f>
        <v>2</v>
      </c>
      <c r="DF438" s="50">
        <f>COUNTA(CY438,CS438,CP438,CM438,CJ438,#REF!,CG438,CA438,BX438,BU438,BR438,BO438,BL438,BI438,BF438,BC438,AZ438,AW438,AT438,AQ438,AN438,AK438,AH438,AE438,AB438,Y438,V438,S438,P438,M438,CV438)</f>
        <v>1</v>
      </c>
      <c r="DH438" s="52">
        <f t="shared" ref="DH438:DJ438" si="866">MAX($CN$2:$CY$2)-DD438</f>
        <v>30</v>
      </c>
      <c r="DI438" s="52">
        <f t="shared" si="866"/>
        <v>29</v>
      </c>
      <c r="DJ438" s="52">
        <f t="shared" si="866"/>
        <v>30</v>
      </c>
    </row>
    <row r="439" spans="1:114" ht="15.75" hidden="1" customHeight="1">
      <c r="A439" s="4">
        <v>438</v>
      </c>
      <c r="B439" s="2" t="str">
        <f t="shared" si="597"/>
        <v/>
      </c>
      <c r="C439" s="45" t="s">
        <v>460</v>
      </c>
      <c r="D439" s="2"/>
      <c r="E439" s="4"/>
      <c r="F439" s="46" t="s">
        <v>460</v>
      </c>
      <c r="G439" s="4">
        <v>2005690962</v>
      </c>
      <c r="H439" s="4">
        <v>6882955610</v>
      </c>
      <c r="I439" s="4"/>
      <c r="J439" s="47" t="s">
        <v>474</v>
      </c>
      <c r="K439" s="48"/>
      <c r="L439" s="48"/>
      <c r="M439" s="48"/>
      <c r="CZ439" s="48"/>
      <c r="DA439" s="48"/>
      <c r="DB439" s="48"/>
      <c r="DC439" s="50"/>
      <c r="DD439" s="50">
        <f>COUNTA(CW439,CQ439,CN439,CK439,CH439,CB439,CE438,BY439,BV439,BS439,BP439,BM439,BJ439,BG439,BD439,BA439,AX439,AU439,AR439,AO439,AL439,AI439,AF439,AC439,Z439,W439,T439,Q439,N439,K439,CT439)</f>
        <v>0</v>
      </c>
      <c r="DE439" s="50">
        <f>COUNTA(CX439,CR439,CO439,CL439,CI439,CC438,CF438,BZ439,BW439,BT439,BQ439,BN439,BK439,BH439,BE439,BB439,AY439,AV439,AS439,AP439,AM439,AJ439,AG439,AD439,AA439,X439,U439,R439,O439,L439,CU439)</f>
        <v>0</v>
      </c>
      <c r="DF439" s="50">
        <f>COUNTA(CY439,CS439,CP439,CM439,CJ439,CD438,CG439,CA439,BX439,BU439,BR439,BO439,BL439,BI439,BF439,BC439,AZ439,AW439,AT439,AQ439,AN439,AK439,AH439,AE439,AB439,Y439,V439,S439,P439,M439,CV439)</f>
        <v>0</v>
      </c>
      <c r="DH439" s="52">
        <f t="shared" ref="DH439:DJ439" si="867">MAX($CN$2:$CY$2)-DD439</f>
        <v>31</v>
      </c>
      <c r="DI439" s="52">
        <f t="shared" si="867"/>
        <v>31</v>
      </c>
      <c r="DJ439" s="52">
        <f t="shared" si="867"/>
        <v>31</v>
      </c>
    </row>
    <row r="440" spans="1:114" ht="15.75" hidden="1" customHeight="1">
      <c r="A440" s="4">
        <v>439</v>
      </c>
      <c r="B440" s="2" t="str">
        <f t="shared" si="597"/>
        <v/>
      </c>
      <c r="C440" s="45" t="s">
        <v>460</v>
      </c>
      <c r="D440" s="2"/>
      <c r="E440" s="4"/>
      <c r="F440" s="46" t="s">
        <v>460</v>
      </c>
      <c r="G440" s="4">
        <v>2005690965</v>
      </c>
      <c r="H440" s="4">
        <v>6882955614</v>
      </c>
      <c r="I440" s="4"/>
      <c r="J440" s="47" t="s">
        <v>475</v>
      </c>
      <c r="K440" s="48"/>
      <c r="L440" s="48"/>
      <c r="M440" s="48"/>
      <c r="CZ440" s="48"/>
      <c r="DA440" s="48"/>
      <c r="DB440" s="48"/>
      <c r="DC440" s="50"/>
      <c r="DD440" s="50">
        <f t="shared" ref="DD440:DF440" si="868">COUNTA(CW440,CQ440,CN440,CK440,CH440,CB440,CE440,BY440,BV440,BS440,BP440,BM440,BJ440,BG440,BD440,BA440,AX440,AU440,AR440,AO440,AL440,AI440,AF440,AC440,Z440,W440,T440,Q440,N440,K440,CT440)</f>
        <v>0</v>
      </c>
      <c r="DE440" s="50">
        <f t="shared" si="868"/>
        <v>0</v>
      </c>
      <c r="DF440" s="50">
        <f t="shared" si="868"/>
        <v>0</v>
      </c>
      <c r="DH440" s="52">
        <f t="shared" ref="DH440:DJ440" si="869">MAX($CN$2:$CY$2)-DD440</f>
        <v>31</v>
      </c>
      <c r="DI440" s="52">
        <f t="shared" si="869"/>
        <v>31</v>
      </c>
      <c r="DJ440" s="52">
        <f t="shared" si="869"/>
        <v>31</v>
      </c>
    </row>
    <row r="441" spans="1:114" ht="15.75" hidden="1" customHeight="1">
      <c r="A441" s="4">
        <v>440</v>
      </c>
      <c r="B441" s="2" t="str">
        <f t="shared" si="597"/>
        <v/>
      </c>
      <c r="C441" s="45" t="s">
        <v>460</v>
      </c>
      <c r="D441" s="2"/>
      <c r="E441" s="4"/>
      <c r="F441" s="46" t="s">
        <v>460</v>
      </c>
      <c r="G441" s="4">
        <v>2005647764</v>
      </c>
      <c r="H441" s="4">
        <v>6802251191</v>
      </c>
      <c r="I441" s="4"/>
      <c r="J441" s="47" t="s">
        <v>349</v>
      </c>
      <c r="K441" s="48"/>
      <c r="L441" s="48"/>
      <c r="M441" s="48"/>
      <c r="CZ441" s="48"/>
      <c r="DA441" s="48"/>
      <c r="DB441" s="48"/>
      <c r="DC441" s="50"/>
      <c r="DD441" s="50">
        <f t="shared" ref="DD441:DF441" si="870">COUNTA(CW441,CQ441,CN441,CK441,CH441,CB441,CE441,BY441,BV441,BS441,BP441,BM441,BJ441,BG441,BD441,BA441,AX441,AU441,AR441,AO441,AL441,AI441,AF441,AC441,Z441,W441,T441,Q441,N441,K441,CT441)</f>
        <v>0</v>
      </c>
      <c r="DE441" s="50">
        <f t="shared" si="870"/>
        <v>0</v>
      </c>
      <c r="DF441" s="50">
        <f t="shared" si="870"/>
        <v>0</v>
      </c>
      <c r="DH441" s="52">
        <f t="shared" ref="DH441:DJ441" si="871">MAX($CN$2:$CY$2)-DD441</f>
        <v>31</v>
      </c>
      <c r="DI441" s="52">
        <f t="shared" si="871"/>
        <v>31</v>
      </c>
      <c r="DJ441" s="52">
        <f t="shared" si="871"/>
        <v>31</v>
      </c>
    </row>
    <row r="442" spans="1:114" ht="15.75" hidden="1" customHeight="1">
      <c r="A442" s="4">
        <v>441</v>
      </c>
      <c r="B442" s="2" t="str">
        <f t="shared" si="597"/>
        <v/>
      </c>
      <c r="C442" s="45" t="s">
        <v>460</v>
      </c>
      <c r="D442" s="2"/>
      <c r="E442" s="4"/>
      <c r="F442" s="46" t="s">
        <v>460</v>
      </c>
      <c r="G442" s="4">
        <v>2006478569</v>
      </c>
      <c r="H442" s="4">
        <v>6853976548</v>
      </c>
      <c r="I442" s="4"/>
      <c r="J442" s="47" t="s">
        <v>476</v>
      </c>
      <c r="K442" s="48"/>
      <c r="L442" s="48"/>
      <c r="M442" s="48"/>
      <c r="CZ442" s="48"/>
      <c r="DA442" s="48"/>
      <c r="DB442" s="48"/>
      <c r="DC442" s="50"/>
      <c r="DD442" s="50">
        <f t="shared" ref="DD442:DF442" si="872">COUNTA(CW442,CQ442,CN442,CK442,CH442,CB442,CE442,BY442,BV442,BS442,BP442,BM442,BJ442,BG442,BD442,BA442,AX442,AU442,AR442,AO442,AL442,AI442,AF442,AC442,Z442,W442,T442,Q442,N442,K442,CT442)</f>
        <v>0</v>
      </c>
      <c r="DE442" s="50">
        <f t="shared" si="872"/>
        <v>0</v>
      </c>
      <c r="DF442" s="50">
        <f t="shared" si="872"/>
        <v>0</v>
      </c>
      <c r="DH442" s="52">
        <f t="shared" ref="DH442:DJ442" si="873">MAX($CN$2:$CY$2)-DD442</f>
        <v>31</v>
      </c>
      <c r="DI442" s="52">
        <f t="shared" si="873"/>
        <v>31</v>
      </c>
      <c r="DJ442" s="52">
        <f t="shared" si="873"/>
        <v>31</v>
      </c>
    </row>
    <row r="443" spans="1:114" ht="15.75" hidden="1" customHeight="1">
      <c r="A443" s="4">
        <v>442</v>
      </c>
      <c r="B443" s="2" t="str">
        <f t="shared" si="597"/>
        <v/>
      </c>
      <c r="C443" s="45" t="s">
        <v>460</v>
      </c>
      <c r="D443" s="2"/>
      <c r="E443" s="4"/>
      <c r="F443" s="46" t="s">
        <v>460</v>
      </c>
      <c r="G443" s="4">
        <v>2005650163</v>
      </c>
      <c r="H443" s="4">
        <v>6853172857</v>
      </c>
      <c r="I443" s="4"/>
      <c r="J443" s="47" t="s">
        <v>477</v>
      </c>
      <c r="K443" s="48"/>
      <c r="L443" s="48"/>
      <c r="M443" s="48"/>
      <c r="CZ443" s="48"/>
      <c r="DA443" s="48"/>
      <c r="DB443" s="48"/>
      <c r="DC443" s="50"/>
      <c r="DD443" s="50">
        <f t="shared" ref="DD443:DF443" si="874">COUNTA(CW443,CQ443,CN443,CK443,CH443,CB443,CE443,BY443,BV443,BS443,BP443,BM443,BJ443,BG443,BD443,BA443,AX443,AU443,AR443,AO443,AL443,AI443,AF443,AC443,Z443,W443,T443,Q443,N443,K443,CT443)</f>
        <v>0</v>
      </c>
      <c r="DE443" s="50">
        <f t="shared" si="874"/>
        <v>0</v>
      </c>
      <c r="DF443" s="50">
        <f t="shared" si="874"/>
        <v>0</v>
      </c>
      <c r="DH443" s="52">
        <f t="shared" ref="DH443:DJ443" si="875">MAX($CN$2:$CY$2)-DD443</f>
        <v>31</v>
      </c>
      <c r="DI443" s="52">
        <f t="shared" si="875"/>
        <v>31</v>
      </c>
      <c r="DJ443" s="52">
        <f t="shared" si="875"/>
        <v>31</v>
      </c>
    </row>
    <row r="444" spans="1:114" ht="15.75" hidden="1" customHeight="1">
      <c r="A444" s="4">
        <v>443</v>
      </c>
      <c r="B444" s="2" t="str">
        <f t="shared" si="597"/>
        <v/>
      </c>
      <c r="C444" s="45" t="s">
        <v>460</v>
      </c>
      <c r="D444" s="2"/>
      <c r="E444" s="4"/>
      <c r="F444" s="46" t="s">
        <v>460</v>
      </c>
      <c r="G444" s="4">
        <v>2005690969</v>
      </c>
      <c r="H444" s="4">
        <v>6882955616</v>
      </c>
      <c r="I444" s="4"/>
      <c r="J444" s="47" t="s">
        <v>478</v>
      </c>
      <c r="K444" s="48"/>
      <c r="L444" s="48"/>
      <c r="M444" s="48"/>
      <c r="CZ444" s="48"/>
      <c r="DA444" s="48"/>
      <c r="DB444" s="48"/>
      <c r="DC444" s="50"/>
      <c r="DD444" s="50">
        <f t="shared" ref="DD444:DF444" si="876">COUNTA(CW444,CQ444,CN444,CK444,CH444,CB444,CE444,BY444,BV444,BS444,BP444,BM444,BJ444,BG444,BD444,BA444,AX444,AU444,AR444,AO444,AL444,AI444,AF444,AC444,Z444,W444,T444,Q444,N444,K444,CT444)</f>
        <v>0</v>
      </c>
      <c r="DE444" s="50">
        <f t="shared" si="876"/>
        <v>0</v>
      </c>
      <c r="DF444" s="50">
        <f t="shared" si="876"/>
        <v>0</v>
      </c>
      <c r="DH444" s="52">
        <f t="shared" ref="DH444:DJ444" si="877">MAX($CN$2:$CY$2)-DD444</f>
        <v>31</v>
      </c>
      <c r="DI444" s="52">
        <f t="shared" si="877"/>
        <v>31</v>
      </c>
      <c r="DJ444" s="52">
        <f t="shared" si="877"/>
        <v>31</v>
      </c>
    </row>
    <row r="445" spans="1:114" ht="15.75" hidden="1" customHeight="1">
      <c r="A445" s="4">
        <v>444</v>
      </c>
      <c r="B445" s="2" t="str">
        <f t="shared" si="597"/>
        <v/>
      </c>
      <c r="C445" s="45" t="s">
        <v>460</v>
      </c>
      <c r="D445" s="2"/>
      <c r="E445" s="4"/>
      <c r="F445" s="46" t="s">
        <v>460</v>
      </c>
      <c r="G445" s="4">
        <v>2005873748</v>
      </c>
      <c r="H445" s="4">
        <v>6853172809</v>
      </c>
      <c r="I445" s="4"/>
      <c r="J445" s="47" t="s">
        <v>479</v>
      </c>
      <c r="K445" s="48"/>
      <c r="L445" s="48"/>
      <c r="M445" s="48"/>
      <c r="CZ445" s="48"/>
      <c r="DA445" s="48"/>
      <c r="DB445" s="48"/>
      <c r="DC445" s="50"/>
      <c r="DD445" s="50">
        <f t="shared" ref="DD445:DF445" si="878">COUNTA(CW445,CQ445,CN445,CK445,CH445,CB445,CE445,BY445,BV445,BS445,BP445,BM445,BJ445,BG445,BD445,BA445,AX445,AU445,AR445,AO445,AL445,AI445,AF445,AC445,Z445,W445,T445,Q445,N445,K445,CT445)</f>
        <v>0</v>
      </c>
      <c r="DE445" s="50">
        <f t="shared" si="878"/>
        <v>0</v>
      </c>
      <c r="DF445" s="50">
        <f t="shared" si="878"/>
        <v>0</v>
      </c>
      <c r="DH445" s="52">
        <f t="shared" ref="DH445:DJ445" si="879">MAX($CN$2:$CY$2)-DD445</f>
        <v>31</v>
      </c>
      <c r="DI445" s="52">
        <f t="shared" si="879"/>
        <v>31</v>
      </c>
      <c r="DJ445" s="52">
        <f t="shared" si="879"/>
        <v>31</v>
      </c>
    </row>
    <row r="446" spans="1:114" ht="15.75" hidden="1" customHeight="1">
      <c r="A446" s="4">
        <v>445</v>
      </c>
      <c r="B446" s="2" t="str">
        <f t="shared" si="597"/>
        <v/>
      </c>
      <c r="C446" s="45" t="s">
        <v>460</v>
      </c>
      <c r="D446" s="2"/>
      <c r="E446" s="4"/>
      <c r="F446" s="46" t="s">
        <v>460</v>
      </c>
      <c r="G446" s="4">
        <v>2006589359</v>
      </c>
      <c r="H446" s="4">
        <v>6801642438</v>
      </c>
      <c r="I446" s="4"/>
      <c r="J446" s="47" t="s">
        <v>480</v>
      </c>
      <c r="K446" s="48"/>
      <c r="L446" s="48"/>
      <c r="M446" s="48"/>
      <c r="CZ446" s="48"/>
      <c r="DA446" s="48"/>
      <c r="DB446" s="48"/>
      <c r="DC446" s="50"/>
      <c r="DD446" s="50">
        <f t="shared" ref="DD446:DF446" si="880">COUNTA(CW446,CQ446,CN446,CK446,CH446,CB446,CE446,BY446,BV446,BS446,BP446,BM446,BJ446,BG446,BD446,BA446,AX446,AU446,AR446,AO446,AL446,AI446,AF446,AC446,Z446,W446,T446,Q446,N446,K446,CT446)</f>
        <v>0</v>
      </c>
      <c r="DE446" s="50">
        <f t="shared" si="880"/>
        <v>0</v>
      </c>
      <c r="DF446" s="50">
        <f t="shared" si="880"/>
        <v>0</v>
      </c>
      <c r="DH446" s="52">
        <f t="shared" ref="DH446:DJ446" si="881">MAX($CN$2:$CY$2)-DD446</f>
        <v>31</v>
      </c>
      <c r="DI446" s="52">
        <f t="shared" si="881"/>
        <v>31</v>
      </c>
      <c r="DJ446" s="52">
        <f t="shared" si="881"/>
        <v>31</v>
      </c>
    </row>
    <row r="447" spans="1:114" ht="15.75" hidden="1" customHeight="1">
      <c r="A447" s="4">
        <v>446</v>
      </c>
      <c r="B447" s="2" t="str">
        <f t="shared" si="597"/>
        <v/>
      </c>
      <c r="C447" s="45" t="s">
        <v>460</v>
      </c>
      <c r="D447" s="2"/>
      <c r="E447" s="4"/>
      <c r="F447" s="46" t="s">
        <v>460</v>
      </c>
      <c r="G447" s="4">
        <v>2005690972</v>
      </c>
      <c r="H447" s="4">
        <v>6882955619</v>
      </c>
      <c r="I447" s="4"/>
      <c r="J447" s="47" t="s">
        <v>481</v>
      </c>
      <c r="K447" s="48"/>
      <c r="L447" s="48"/>
      <c r="M447" s="48"/>
      <c r="CZ447" s="48"/>
      <c r="DA447" s="48"/>
      <c r="DB447" s="48"/>
      <c r="DC447" s="50"/>
      <c r="DD447" s="50">
        <f t="shared" ref="DD447:DF447" si="882">COUNTA(CW447,CQ447,CN447,CK447,CH447,CB447,CE447,BY447,BV447,BS447,BP447,BM447,BJ447,BG447,BD447,BA447,AX447,AU447,AR447,AO447,AL447,AI447,AF447,AC447,Z447,W447,T447,Q447,N447,K447,CT447)</f>
        <v>0</v>
      </c>
      <c r="DE447" s="50">
        <f t="shared" si="882"/>
        <v>0</v>
      </c>
      <c r="DF447" s="50">
        <f t="shared" si="882"/>
        <v>0</v>
      </c>
      <c r="DH447" s="52">
        <f t="shared" ref="DH447:DJ447" si="883">MAX($CN$2:$CY$2)-DD447</f>
        <v>31</v>
      </c>
      <c r="DI447" s="52">
        <f t="shared" si="883"/>
        <v>31</v>
      </c>
      <c r="DJ447" s="52">
        <f t="shared" si="883"/>
        <v>31</v>
      </c>
    </row>
    <row r="448" spans="1:114" ht="15.75" hidden="1" customHeight="1">
      <c r="A448" s="4">
        <v>447</v>
      </c>
      <c r="B448" s="2" t="str">
        <f t="shared" si="597"/>
        <v/>
      </c>
      <c r="C448" s="45" t="s">
        <v>460</v>
      </c>
      <c r="D448" s="2"/>
      <c r="E448" s="4"/>
      <c r="F448" s="46" t="s">
        <v>460</v>
      </c>
      <c r="G448" s="4">
        <v>2008055139</v>
      </c>
      <c r="H448" s="4">
        <v>6860301751</v>
      </c>
      <c r="I448" s="4"/>
      <c r="J448" s="47" t="s">
        <v>482</v>
      </c>
      <c r="K448" s="48"/>
      <c r="L448" s="48"/>
      <c r="M448" s="48"/>
      <c r="CZ448" s="48"/>
      <c r="DA448" s="48"/>
      <c r="DB448" s="48"/>
      <c r="DC448" s="50"/>
      <c r="DD448" s="50">
        <f t="shared" ref="DD448:DF448" si="884">COUNTA(CW448,CQ448,CN448,CK448,CH448,CB448,CE448,BY448,BV448,BS448,BP448,BM448,BJ448,BG448,BD448,BA448,AX448,AU448,AR448,AO448,AL448,AI448,AF448,AC448,Z448,W448,T448,Q448,N448,K448,CT448)</f>
        <v>0</v>
      </c>
      <c r="DE448" s="50">
        <f t="shared" si="884"/>
        <v>0</v>
      </c>
      <c r="DF448" s="50">
        <f t="shared" si="884"/>
        <v>0</v>
      </c>
      <c r="DH448" s="52">
        <f t="shared" ref="DH448:DJ448" si="885">MAX($CN$2:$CY$2)-DD448</f>
        <v>31</v>
      </c>
      <c r="DI448" s="52">
        <f t="shared" si="885"/>
        <v>31</v>
      </c>
      <c r="DJ448" s="52">
        <f t="shared" si="885"/>
        <v>31</v>
      </c>
    </row>
    <row r="449" spans="1:118" ht="15.75" hidden="1" customHeight="1">
      <c r="A449" s="4">
        <v>448</v>
      </c>
      <c r="B449" s="2" t="str">
        <f t="shared" si="597"/>
        <v/>
      </c>
      <c r="C449" s="45" t="s">
        <v>460</v>
      </c>
      <c r="D449" s="2"/>
      <c r="E449" s="4"/>
      <c r="F449" s="46" t="s">
        <v>460</v>
      </c>
      <c r="G449" s="4">
        <v>2005690958</v>
      </c>
      <c r="H449" s="4">
        <v>6882955620</v>
      </c>
      <c r="I449" s="4"/>
      <c r="J449" s="47" t="s">
        <v>483</v>
      </c>
      <c r="K449" s="48"/>
      <c r="L449" s="48"/>
      <c r="M449" s="48"/>
      <c r="CZ449" s="48"/>
      <c r="DA449" s="48"/>
      <c r="DB449" s="48"/>
      <c r="DC449" s="50"/>
      <c r="DD449" s="50">
        <f t="shared" ref="DD449:DF449" si="886">COUNTA(CW449,CQ449,CN449,CK449,CH449,CB449,CE449,BY449,BV449,BS449,BP449,BM449,BJ449,BG449,BD449,BA449,AX449,AU449,AR449,AO449,AL449,AI449,AF449,AC449,Z449,W449,T449,Q449,N449,K449,CT449)</f>
        <v>0</v>
      </c>
      <c r="DE449" s="50">
        <f t="shared" si="886"/>
        <v>0</v>
      </c>
      <c r="DF449" s="50">
        <f t="shared" si="886"/>
        <v>0</v>
      </c>
      <c r="DH449" s="52">
        <f t="shared" ref="DH449:DJ449" si="887">MAX($CN$2:$CY$2)-DD449</f>
        <v>31</v>
      </c>
      <c r="DI449" s="52">
        <f t="shared" si="887"/>
        <v>31</v>
      </c>
      <c r="DJ449" s="52">
        <f t="shared" si="887"/>
        <v>31</v>
      </c>
    </row>
    <row r="450" spans="1:118" ht="15.75" hidden="1" customHeight="1">
      <c r="A450" s="4">
        <v>449</v>
      </c>
      <c r="B450" s="2" t="str">
        <f t="shared" si="597"/>
        <v/>
      </c>
      <c r="C450" s="45" t="s">
        <v>460</v>
      </c>
      <c r="D450" s="2"/>
      <c r="E450" s="4"/>
      <c r="F450" s="46" t="s">
        <v>460</v>
      </c>
      <c r="G450" s="4">
        <v>2004927387</v>
      </c>
      <c r="H450" s="4">
        <v>6850799391</v>
      </c>
      <c r="I450" s="4"/>
      <c r="J450" s="47" t="s">
        <v>484</v>
      </c>
      <c r="K450" s="48"/>
      <c r="L450" s="48"/>
      <c r="M450" s="48"/>
      <c r="CZ450" s="48"/>
      <c r="DA450" s="48"/>
      <c r="DB450" s="48"/>
      <c r="DC450" s="50"/>
      <c r="DD450" s="50">
        <f t="shared" ref="DD450:DF450" si="888">COUNTA(CW450,CQ450,CN450,CK450,CH450,CB450,CE450,BY450,BV450,BS450,BP450,BM450,BJ450,BG450,BD450,BA450,AX450,AU450,AR450,AO450,AL450,AI450,AF450,AC450,Z450,W450,T450,Q450,N450,K450,CT450)</f>
        <v>0</v>
      </c>
      <c r="DE450" s="50">
        <f t="shared" si="888"/>
        <v>0</v>
      </c>
      <c r="DF450" s="50">
        <f t="shared" si="888"/>
        <v>0</v>
      </c>
      <c r="DH450" s="52">
        <f t="shared" ref="DH450:DJ450" si="889">MAX($CN$2:$CY$2)-DD450</f>
        <v>31</v>
      </c>
      <c r="DI450" s="52">
        <f t="shared" si="889"/>
        <v>31</v>
      </c>
      <c r="DJ450" s="52">
        <f t="shared" si="889"/>
        <v>31</v>
      </c>
    </row>
    <row r="451" spans="1:118" ht="15.75" hidden="1" customHeight="1">
      <c r="A451" s="4">
        <v>450</v>
      </c>
      <c r="B451" s="2" t="str">
        <f t="shared" si="597"/>
        <v/>
      </c>
      <c r="C451" s="45" t="s">
        <v>460</v>
      </c>
      <c r="D451" s="2"/>
      <c r="E451" s="4"/>
      <c r="F451" s="46" t="s">
        <v>460</v>
      </c>
      <c r="G451" s="4">
        <v>2006484001</v>
      </c>
      <c r="H451" s="4">
        <v>6853976554</v>
      </c>
      <c r="I451" s="4"/>
      <c r="J451" s="47" t="s">
        <v>485</v>
      </c>
      <c r="K451" s="48"/>
      <c r="L451" s="48"/>
      <c r="M451" s="48"/>
      <c r="CZ451" s="48"/>
      <c r="DA451" s="48"/>
      <c r="DB451" s="48"/>
      <c r="DC451" s="50"/>
      <c r="DD451" s="50">
        <f t="shared" ref="DD451:DF451" si="890">COUNTA(CW451,CQ451,CN451,CK451,CH451,CB451,CE451,BY451,BV451,BS451,BP451,BM451,BJ451,BG451,BD451,BA451,AX451,AU451,AR451,AO451,AL451,AI451,AF451,AC451,Z451,W451,T451,Q451,N451,K451,CT451)</f>
        <v>0</v>
      </c>
      <c r="DE451" s="50">
        <f t="shared" si="890"/>
        <v>0</v>
      </c>
      <c r="DF451" s="50">
        <f t="shared" si="890"/>
        <v>0</v>
      </c>
      <c r="DH451" s="52">
        <f t="shared" ref="DH451:DJ451" si="891">MAX($CN$2:$CY$2)-DD451</f>
        <v>31</v>
      </c>
      <c r="DI451" s="52">
        <f t="shared" si="891"/>
        <v>31</v>
      </c>
      <c r="DJ451" s="52">
        <f t="shared" si="891"/>
        <v>31</v>
      </c>
    </row>
    <row r="452" spans="1:118" ht="15.75" hidden="1" customHeight="1">
      <c r="A452" s="4">
        <v>451</v>
      </c>
      <c r="B452" s="2" t="str">
        <f t="shared" si="597"/>
        <v/>
      </c>
      <c r="C452" s="45" t="s">
        <v>460</v>
      </c>
      <c r="D452" s="2"/>
      <c r="E452" s="4"/>
      <c r="F452" s="46" t="s">
        <v>460</v>
      </c>
      <c r="G452" s="4">
        <v>2005193732</v>
      </c>
      <c r="H452" s="4">
        <v>6800606839</v>
      </c>
      <c r="I452" s="4"/>
      <c r="J452" s="47" t="s">
        <v>486</v>
      </c>
      <c r="K452" s="48"/>
      <c r="L452" s="48"/>
      <c r="M452" s="48"/>
      <c r="CZ452" s="48"/>
      <c r="DA452" s="48"/>
      <c r="DB452" s="48"/>
      <c r="DC452" s="50"/>
      <c r="DD452" s="50">
        <f t="shared" ref="DD452:DF452" si="892">COUNTA(CW452,CQ452,CN452,CK452,CH452,CB452,CE452,BY452,BV452,BS452,BP452,BM452,BJ452,BG452,BD452,BA452,AX452,AU452,AR452,AO452,AL452,AI452,AF452,AC452,Z452,W452,T452,Q452,N452,K452,CT452)</f>
        <v>0</v>
      </c>
      <c r="DE452" s="50">
        <f t="shared" si="892"/>
        <v>0</v>
      </c>
      <c r="DF452" s="50">
        <f t="shared" si="892"/>
        <v>0</v>
      </c>
      <c r="DH452" s="52">
        <f t="shared" ref="DH452:DJ452" si="893">MAX($CN$2:$CY$2)-DD452</f>
        <v>31</v>
      </c>
      <c r="DI452" s="52">
        <f t="shared" si="893"/>
        <v>31</v>
      </c>
      <c r="DJ452" s="52">
        <f t="shared" si="893"/>
        <v>31</v>
      </c>
    </row>
    <row r="453" spans="1:118" ht="15.75" hidden="1" customHeight="1">
      <c r="A453" s="4">
        <v>452</v>
      </c>
      <c r="B453" s="2" t="str">
        <f t="shared" si="597"/>
        <v/>
      </c>
      <c r="C453" s="45" t="s">
        <v>460</v>
      </c>
      <c r="D453" s="2"/>
      <c r="E453" s="4"/>
      <c r="F453" s="46" t="s">
        <v>460</v>
      </c>
      <c r="G453" s="4">
        <v>2006488280</v>
      </c>
      <c r="H453" s="4">
        <v>6853976558</v>
      </c>
      <c r="I453" s="4"/>
      <c r="J453" s="47" t="s">
        <v>487</v>
      </c>
      <c r="K453" s="48"/>
      <c r="L453" s="48"/>
      <c r="M453" s="48"/>
      <c r="CZ453" s="48"/>
      <c r="DA453" s="48"/>
      <c r="DB453" s="48"/>
      <c r="DC453" s="50"/>
      <c r="DD453" s="50">
        <f t="shared" ref="DD453:DF453" si="894">COUNTA(CW453,CQ453,CN453,CK453,CH453,CB453,CE453,BY453,BV453,BS453,BP453,BM453,BJ453,BG453,BD453,BA453,AX453,AU453,AR453,AO453,AL453,AI453,AF453,AC453,Z453,W453,T453,Q453,N453,K453,CT453)</f>
        <v>0</v>
      </c>
      <c r="DE453" s="50">
        <f t="shared" si="894"/>
        <v>0</v>
      </c>
      <c r="DF453" s="50">
        <f t="shared" si="894"/>
        <v>0</v>
      </c>
      <c r="DH453" s="52">
        <f t="shared" ref="DH453:DJ453" si="895">MAX($CN$2:$CY$2)-DD453</f>
        <v>31</v>
      </c>
      <c r="DI453" s="52">
        <f t="shared" si="895"/>
        <v>31</v>
      </c>
      <c r="DJ453" s="52">
        <f t="shared" si="895"/>
        <v>31</v>
      </c>
    </row>
    <row r="454" spans="1:118" ht="15.75" hidden="1" customHeight="1">
      <c r="A454" s="4">
        <v>453</v>
      </c>
      <c r="B454" s="2" t="str">
        <f t="shared" si="597"/>
        <v/>
      </c>
      <c r="C454" s="45" t="s">
        <v>460</v>
      </c>
      <c r="D454" s="2"/>
      <c r="E454" s="4"/>
      <c r="F454" s="46" t="s">
        <v>460</v>
      </c>
      <c r="G454" s="4">
        <v>2004948346</v>
      </c>
      <c r="H454" s="4">
        <v>6858719676</v>
      </c>
      <c r="I454" s="4"/>
      <c r="J454" s="47" t="s">
        <v>488</v>
      </c>
      <c r="K454" s="48"/>
      <c r="L454" s="48"/>
      <c r="M454" s="48"/>
      <c r="CZ454" s="48"/>
      <c r="DA454" s="48"/>
      <c r="DB454" s="48"/>
      <c r="DC454" s="50"/>
      <c r="DD454" s="50">
        <f t="shared" ref="DD454:DF454" si="896">COUNTA(CW454,CQ454,CN454,CK454,CH454,CB454,CE454,BY454,BV454,BS454,BP454,BM454,BJ454,BG454,BD454,BA454,AX454,AU454,AR454,AO454,AL454,AI454,AF454,AC454,Z454,W454,T454,Q454,N454,K454,CT454)</f>
        <v>0</v>
      </c>
      <c r="DE454" s="50">
        <f t="shared" si="896"/>
        <v>0</v>
      </c>
      <c r="DF454" s="50">
        <f t="shared" si="896"/>
        <v>0</v>
      </c>
      <c r="DH454" s="52">
        <f t="shared" ref="DH454:DJ454" si="897">MAX($CN$2:$CY$2)-DD454</f>
        <v>31</v>
      </c>
      <c r="DI454" s="52">
        <f t="shared" si="897"/>
        <v>31</v>
      </c>
      <c r="DJ454" s="52">
        <f t="shared" si="897"/>
        <v>31</v>
      </c>
    </row>
    <row r="455" spans="1:118" ht="15.75" hidden="1" customHeight="1">
      <c r="A455" s="4">
        <v>454</v>
      </c>
      <c r="B455" s="2" t="str">
        <f t="shared" si="597"/>
        <v/>
      </c>
      <c r="C455" s="45" t="s">
        <v>489</v>
      </c>
      <c r="D455" s="2"/>
      <c r="E455" s="4"/>
      <c r="F455" s="46" t="s">
        <v>489</v>
      </c>
      <c r="G455" s="4">
        <v>2001272265</v>
      </c>
      <c r="H455" s="4">
        <v>6853976505</v>
      </c>
      <c r="I455" s="4"/>
      <c r="J455" s="47" t="s">
        <v>490</v>
      </c>
      <c r="K455" s="48"/>
      <c r="L455" s="48"/>
      <c r="M455" s="48"/>
      <c r="CZ455" s="48"/>
      <c r="DA455" s="48"/>
      <c r="DB455" s="48"/>
      <c r="DC455" s="50"/>
      <c r="DD455" s="50">
        <f t="shared" ref="DD455:DF455" si="898">COUNTA(CW455,CQ455,CN455,CK455,CH455,CB455,CE455,BY455,BV455,BS455,BP455,BM455,BJ455,BG455,BD455,BA455,AX455,AU455,AR455,AO455,AL455,AI455,AF455,AC455,Z455,W455,T455,Q455,N455,K455,CT455)</f>
        <v>0</v>
      </c>
      <c r="DE455" s="50">
        <f t="shared" si="898"/>
        <v>0</v>
      </c>
      <c r="DF455" s="50">
        <f t="shared" si="898"/>
        <v>0</v>
      </c>
      <c r="DH455" s="52">
        <f t="shared" ref="DH455:DJ455" si="899">MAX($CN$2:$CY$2)-DD455</f>
        <v>31</v>
      </c>
      <c r="DI455" s="52">
        <f t="shared" si="899"/>
        <v>31</v>
      </c>
      <c r="DJ455" s="52">
        <f t="shared" si="899"/>
        <v>31</v>
      </c>
    </row>
    <row r="456" spans="1:118" ht="15.75" hidden="1" customHeight="1">
      <c r="A456" s="4">
        <v>455</v>
      </c>
      <c r="B456" s="2" t="str">
        <f t="shared" si="597"/>
        <v/>
      </c>
      <c r="C456" s="45" t="s">
        <v>489</v>
      </c>
      <c r="D456" s="2"/>
      <c r="E456" s="4"/>
      <c r="F456" s="46" t="s">
        <v>489</v>
      </c>
      <c r="G456" s="4">
        <v>2005712271</v>
      </c>
      <c r="H456" s="4">
        <v>6853172788</v>
      </c>
      <c r="I456" s="4"/>
      <c r="J456" s="47" t="s">
        <v>491</v>
      </c>
      <c r="K456" s="48"/>
      <c r="L456" s="48"/>
      <c r="M456" s="48"/>
      <c r="CZ456" s="48"/>
      <c r="DA456" s="48"/>
      <c r="DB456" s="48"/>
      <c r="DC456" s="50"/>
      <c r="DD456" s="50">
        <f t="shared" ref="DD456:DF456" si="900">COUNTA(CW456,CQ456,CN456,CK456,CH456,CB456,CE456,BY456,BV456,BS456,BP456,BM456,BJ456,BG456,BD456,BA456,AX456,AU456,AR456,AO456,AL456,AI456,AF456,AC456,Z456,W456,T456,Q456,N456,K456,CT456)</f>
        <v>0</v>
      </c>
      <c r="DE456" s="50">
        <f t="shared" si="900"/>
        <v>0</v>
      </c>
      <c r="DF456" s="50">
        <f t="shared" si="900"/>
        <v>0</v>
      </c>
      <c r="DH456" s="52">
        <f t="shared" ref="DH456:DJ456" si="901">MAX($CN$2:$CY$2)-DD456</f>
        <v>31</v>
      </c>
      <c r="DI456" s="52">
        <f t="shared" si="901"/>
        <v>31</v>
      </c>
      <c r="DJ456" s="52">
        <f t="shared" si="901"/>
        <v>31</v>
      </c>
    </row>
    <row r="457" spans="1:118" ht="15.75" hidden="1" customHeight="1">
      <c r="A457" s="4">
        <v>456</v>
      </c>
      <c r="B457" s="2" t="str">
        <f t="shared" si="597"/>
        <v/>
      </c>
      <c r="C457" s="45" t="s">
        <v>489</v>
      </c>
      <c r="D457" s="2"/>
      <c r="E457" s="4"/>
      <c r="F457" s="46" t="s">
        <v>489</v>
      </c>
      <c r="G457" s="4">
        <v>2005717783</v>
      </c>
      <c r="H457" s="4">
        <v>6853172789</v>
      </c>
      <c r="I457" s="4"/>
      <c r="J457" s="47" t="s">
        <v>492</v>
      </c>
      <c r="K457" s="48"/>
      <c r="L457" s="48"/>
      <c r="M457" s="48"/>
      <c r="CZ457" s="48"/>
      <c r="DA457" s="48"/>
      <c r="DB457" s="48"/>
      <c r="DC457" s="50"/>
      <c r="DD457" s="50">
        <f t="shared" ref="DD457:DF457" si="902">COUNTA(CW457,CQ457,CN457,CK457,CH457,CB457,CE457,BY457,BV457,BS457,BP457,BM457,BJ457,BG457,BD457,BA457,AX457,AU457,AR457,AO457,AL457,AI457,AF457,AC457,Z457,W457,T457,Q457,N457,K457,CT457)</f>
        <v>0</v>
      </c>
      <c r="DE457" s="50">
        <f t="shared" si="902"/>
        <v>0</v>
      </c>
      <c r="DF457" s="50">
        <f t="shared" si="902"/>
        <v>0</v>
      </c>
      <c r="DH457" s="52">
        <f t="shared" ref="DH457:DJ457" si="903">MAX($CN$2:$CY$2)-DD457</f>
        <v>31</v>
      </c>
      <c r="DI457" s="52">
        <f t="shared" si="903"/>
        <v>31</v>
      </c>
      <c r="DJ457" s="52">
        <f t="shared" si="903"/>
        <v>31</v>
      </c>
    </row>
    <row r="458" spans="1:118" ht="15.75" hidden="1" customHeight="1">
      <c r="A458" s="4">
        <v>457</v>
      </c>
      <c r="B458" s="2" t="str">
        <f t="shared" si="597"/>
        <v/>
      </c>
      <c r="C458" s="45" t="s">
        <v>489</v>
      </c>
      <c r="D458" s="2"/>
      <c r="E458" s="4"/>
      <c r="F458" s="46" t="s">
        <v>489</v>
      </c>
      <c r="G458" s="4">
        <v>2005656389</v>
      </c>
      <c r="H458" s="4">
        <v>6884336839</v>
      </c>
      <c r="I458" s="4"/>
      <c r="J458" s="47" t="s">
        <v>493</v>
      </c>
      <c r="K458" s="48"/>
      <c r="L458" s="48"/>
      <c r="M458" s="48"/>
      <c r="CZ458" s="48"/>
      <c r="DA458" s="48"/>
      <c r="DB458" s="48"/>
      <c r="DC458" s="50"/>
      <c r="DD458" s="50">
        <f t="shared" ref="DD458:DF458" si="904">COUNTA(CW458,CQ458,CN458,CK458,CH458,CB458,CE458,BY458,BV458,BS458,BP458,BM458,BJ458,BG458,BD458,BA458,AX458,AU458,AR458,AO458,AL458,AI458,AF458,AC458,Z458,W458,T458,Q458,N458,K458,CT458)</f>
        <v>0</v>
      </c>
      <c r="DE458" s="50">
        <f t="shared" si="904"/>
        <v>0</v>
      </c>
      <c r="DF458" s="50">
        <f t="shared" si="904"/>
        <v>0</v>
      </c>
      <c r="DH458" s="52">
        <f t="shared" ref="DH458:DJ458" si="905">MAX($CN$2:$CY$2)-DD458</f>
        <v>31</v>
      </c>
      <c r="DI458" s="52">
        <f t="shared" si="905"/>
        <v>31</v>
      </c>
      <c r="DJ458" s="52">
        <f t="shared" si="905"/>
        <v>31</v>
      </c>
    </row>
    <row r="459" spans="1:118" ht="15.75" hidden="1" customHeight="1">
      <c r="A459" s="4">
        <v>458</v>
      </c>
      <c r="B459" s="2" t="str">
        <f t="shared" si="597"/>
        <v/>
      </c>
      <c r="C459" s="45" t="s">
        <v>489</v>
      </c>
      <c r="D459" s="2"/>
      <c r="E459" s="4"/>
      <c r="F459" s="46" t="s">
        <v>489</v>
      </c>
      <c r="G459" s="4">
        <v>2006589328</v>
      </c>
      <c r="H459" s="4">
        <v>6853976514</v>
      </c>
      <c r="I459" s="4"/>
      <c r="J459" s="47" t="s">
        <v>494</v>
      </c>
      <c r="K459" s="48"/>
      <c r="L459" s="48"/>
      <c r="M459" s="48"/>
      <c r="CZ459" s="48"/>
      <c r="DA459" s="48"/>
      <c r="DB459" s="48"/>
      <c r="DC459" s="50"/>
      <c r="DD459" s="50">
        <f t="shared" ref="DD459:DF459" si="906">COUNTA(CW459,CQ459,CN459,CK459,CH459,CB459,CE459,BY459,BV459,BS459,BP459,BM459,BJ459,BG459,BD459,BA459,AX459,AU459,AR459,AO459,AL459,AI459,AF459,AC459,Z459,W459,T459,Q459,N459,K459,CT459)</f>
        <v>0</v>
      </c>
      <c r="DE459" s="50">
        <f t="shared" si="906"/>
        <v>0</v>
      </c>
      <c r="DF459" s="50">
        <f t="shared" si="906"/>
        <v>0</v>
      </c>
      <c r="DH459" s="52">
        <f t="shared" ref="DH459:DJ459" si="907">MAX($CN$2:$CY$2)-DD459</f>
        <v>31</v>
      </c>
      <c r="DI459" s="52">
        <f t="shared" si="907"/>
        <v>31</v>
      </c>
      <c r="DJ459" s="52">
        <f t="shared" si="907"/>
        <v>31</v>
      </c>
      <c r="DN459" s="55"/>
    </row>
    <row r="460" spans="1:118" ht="15.75" hidden="1" customHeight="1">
      <c r="A460" s="4">
        <v>459</v>
      </c>
      <c r="B460" s="2" t="str">
        <f t="shared" si="597"/>
        <v/>
      </c>
      <c r="C460" s="45" t="s">
        <v>489</v>
      </c>
      <c r="D460" s="2"/>
      <c r="E460" s="4"/>
      <c r="F460" s="46" t="s">
        <v>489</v>
      </c>
      <c r="G460" s="4">
        <v>2006588508</v>
      </c>
      <c r="H460" s="4">
        <v>6853976515</v>
      </c>
      <c r="I460" s="4"/>
      <c r="J460" s="47" t="s">
        <v>464</v>
      </c>
      <c r="K460" s="48"/>
      <c r="L460" s="48"/>
      <c r="M460" s="48"/>
      <c r="CZ460" s="48"/>
      <c r="DA460" s="48"/>
      <c r="DB460" s="48"/>
      <c r="DC460" s="50"/>
      <c r="DD460" s="50">
        <f t="shared" ref="DD460:DF460" si="908">COUNTA(CW460,CQ460,CN460,CK460,CH460,CB460,CE460,BY460,BV460,BS460,BP460,BM460,BJ460,BG460,BD460,BA460,AX460,AU460,AR460,AO460,AL460,AI460,AF460,AC460,Z460,W460,T460,Q460,N460,K460,CT460)</f>
        <v>0</v>
      </c>
      <c r="DE460" s="50">
        <f t="shared" si="908"/>
        <v>0</v>
      </c>
      <c r="DF460" s="50">
        <f t="shared" si="908"/>
        <v>0</v>
      </c>
      <c r="DH460" s="52">
        <f t="shared" ref="DH460:DJ460" si="909">MAX($CN$2:$CY$2)-DD460</f>
        <v>31</v>
      </c>
      <c r="DI460" s="52">
        <f t="shared" si="909"/>
        <v>31</v>
      </c>
      <c r="DJ460" s="52">
        <f t="shared" si="909"/>
        <v>31</v>
      </c>
    </row>
    <row r="461" spans="1:118" ht="15.75" hidden="1" customHeight="1">
      <c r="A461" s="4">
        <v>460</v>
      </c>
      <c r="B461" s="2" t="str">
        <f t="shared" si="597"/>
        <v/>
      </c>
      <c r="C461" s="45" t="s">
        <v>489</v>
      </c>
      <c r="D461" s="2"/>
      <c r="E461" s="4"/>
      <c r="F461" s="46" t="s">
        <v>489</v>
      </c>
      <c r="G461" s="4">
        <v>2005624029</v>
      </c>
      <c r="H461" s="4">
        <v>6853172839</v>
      </c>
      <c r="I461" s="56"/>
      <c r="J461" s="47" t="s">
        <v>495</v>
      </c>
      <c r="K461" s="59" t="s">
        <v>496</v>
      </c>
      <c r="L461" s="59" t="s">
        <v>496</v>
      </c>
      <c r="M461" s="59" t="s">
        <v>496</v>
      </c>
      <c r="CZ461" s="59"/>
      <c r="DA461" s="59"/>
      <c r="DB461" s="59"/>
      <c r="DC461" s="50"/>
      <c r="DD461" s="50">
        <f t="shared" ref="DD461:DF461" si="910">COUNTA(CW461,CQ461,CN461,CK461,CH461,CB461,CE461,BY461,BV461,BS461,BP461,BM461,BJ461,BG461,BD461,BA461,AX461,AU461,AR461,AO461,AL461,AI461,AF461,AC461,Z461,W461,T461,Q461,N461,K461,CT461)</f>
        <v>1</v>
      </c>
      <c r="DE461" s="50">
        <f t="shared" si="910"/>
        <v>1</v>
      </c>
      <c r="DF461" s="50">
        <f t="shared" si="910"/>
        <v>1</v>
      </c>
      <c r="DH461" s="52">
        <f t="shared" ref="DH461:DJ461" si="911">MAX($CN$2:$CY$2)-DD461</f>
        <v>30</v>
      </c>
      <c r="DI461" s="52">
        <f t="shared" si="911"/>
        <v>30</v>
      </c>
      <c r="DJ461" s="52">
        <f t="shared" si="911"/>
        <v>30</v>
      </c>
    </row>
    <row r="462" spans="1:118" ht="15.75" hidden="1" customHeight="1">
      <c r="A462" s="4">
        <v>461</v>
      </c>
      <c r="B462" s="2" t="str">
        <f t="shared" si="597"/>
        <v/>
      </c>
      <c r="C462" s="45" t="s">
        <v>489</v>
      </c>
      <c r="D462" s="2"/>
      <c r="E462" s="4"/>
      <c r="F462" s="46" t="s">
        <v>489</v>
      </c>
      <c r="G462" s="4">
        <v>2005656387</v>
      </c>
      <c r="H462" s="4">
        <v>6882955646</v>
      </c>
      <c r="I462" s="4"/>
      <c r="J462" s="47" t="s">
        <v>497</v>
      </c>
      <c r="K462" s="48"/>
      <c r="L462" s="48"/>
      <c r="M462" s="48"/>
      <c r="CZ462" s="48"/>
      <c r="DA462" s="48"/>
      <c r="DB462" s="48"/>
      <c r="DC462" s="50"/>
      <c r="DD462" s="50">
        <f t="shared" ref="DD462:DF462" si="912">COUNTA(CW462,CQ462,CN462,CK462,CH462,CB462,CE462,BY462,BV462,BS462,BP462,BM462,BJ462,BG462,BD462,BA462,AX462,AU462,AR462,AO462,AL462,AI462,AF462,AC462,Z462,W462,T462,Q462,N462,K462,CT462)</f>
        <v>0</v>
      </c>
      <c r="DE462" s="50">
        <f t="shared" si="912"/>
        <v>0</v>
      </c>
      <c r="DF462" s="50">
        <f t="shared" si="912"/>
        <v>0</v>
      </c>
      <c r="DH462" s="52">
        <f t="shared" ref="DH462:DJ462" si="913">MAX($CN$2:$CY$2)-DD462</f>
        <v>31</v>
      </c>
      <c r="DI462" s="52">
        <f t="shared" si="913"/>
        <v>31</v>
      </c>
      <c r="DJ462" s="52">
        <f t="shared" si="913"/>
        <v>31</v>
      </c>
    </row>
    <row r="463" spans="1:118" ht="15.75" hidden="1" customHeight="1">
      <c r="A463" s="4">
        <v>462</v>
      </c>
      <c r="B463" s="2" t="str">
        <f t="shared" si="597"/>
        <v/>
      </c>
      <c r="C463" s="45" t="s">
        <v>489</v>
      </c>
      <c r="D463" s="2"/>
      <c r="E463" s="4"/>
      <c r="F463" s="46" t="s">
        <v>489</v>
      </c>
      <c r="G463" s="4">
        <v>2008054432</v>
      </c>
      <c r="H463" s="4">
        <v>6812360865</v>
      </c>
      <c r="I463" s="4"/>
      <c r="J463" s="47" t="s">
        <v>498</v>
      </c>
      <c r="K463" s="48"/>
      <c r="L463" s="48"/>
      <c r="M463" s="48"/>
      <c r="CZ463" s="48"/>
      <c r="DA463" s="48"/>
      <c r="DB463" s="48"/>
      <c r="DC463" s="50"/>
      <c r="DD463" s="50">
        <f t="shared" ref="DD463:DF463" si="914">COUNTA(CW463,CQ463,CN463,CK463,CH463,CB463,CE463,BY463,BV463,BS463,BP463,BM463,BJ463,BG463,BD463,BA463,AX463,AU463,AR463,AO463,AL463,AI463,AF463,AC463,Z463,W463,T463,Q463,N463,K463,CT463)</f>
        <v>0</v>
      </c>
      <c r="DE463" s="50">
        <f t="shared" si="914"/>
        <v>0</v>
      </c>
      <c r="DF463" s="50">
        <f t="shared" si="914"/>
        <v>0</v>
      </c>
      <c r="DH463" s="52">
        <f t="shared" ref="DH463:DJ463" si="915">MAX($CN$2:$CY$2)-DD463</f>
        <v>31</v>
      </c>
      <c r="DI463" s="52">
        <f t="shared" si="915"/>
        <v>31</v>
      </c>
      <c r="DJ463" s="52">
        <f t="shared" si="915"/>
        <v>31</v>
      </c>
    </row>
    <row r="464" spans="1:118" ht="15.75" hidden="1" customHeight="1">
      <c r="A464" s="4">
        <v>463</v>
      </c>
      <c r="B464" s="2" t="str">
        <f t="shared" si="597"/>
        <v/>
      </c>
      <c r="C464" s="45" t="s">
        <v>489</v>
      </c>
      <c r="D464" s="2"/>
      <c r="E464" s="4"/>
      <c r="F464" s="46" t="s">
        <v>489</v>
      </c>
      <c r="G464" s="4">
        <v>2005781568</v>
      </c>
      <c r="H464" s="4">
        <v>6853172801</v>
      </c>
      <c r="I464" s="4"/>
      <c r="J464" s="47" t="s">
        <v>499</v>
      </c>
      <c r="K464" s="48"/>
      <c r="L464" s="48"/>
      <c r="M464" s="48"/>
      <c r="BH464" s="58"/>
      <c r="CZ464" s="48"/>
      <c r="DA464" s="48"/>
      <c r="DB464" s="48"/>
      <c r="DC464" s="50"/>
      <c r="DD464" s="50">
        <f t="shared" ref="DD464:DF464" si="916">COUNTA(CW464,CQ464,CN464,CK464,CH464,CB464,CE464,BY464,BV464,BS464,BP464,BM464,BJ464,BG464,BD464,BA464,AX464,AU464,AR464,AO464,AL464,AI464,AF464,AC464,Z464,W464,T464,Q464,N464,K464,CT464)</f>
        <v>0</v>
      </c>
      <c r="DE464" s="50">
        <f t="shared" si="916"/>
        <v>0</v>
      </c>
      <c r="DF464" s="50">
        <f t="shared" si="916"/>
        <v>0</v>
      </c>
      <c r="DH464" s="52">
        <f t="shared" ref="DH464:DJ464" si="917">MAX($CN$2:$CY$2)-DD464</f>
        <v>31</v>
      </c>
      <c r="DI464" s="52">
        <f t="shared" si="917"/>
        <v>31</v>
      </c>
      <c r="DJ464" s="52">
        <f t="shared" si="917"/>
        <v>31</v>
      </c>
    </row>
    <row r="465" spans="1:114" ht="15.75" hidden="1" customHeight="1">
      <c r="A465" s="4">
        <v>464</v>
      </c>
      <c r="B465" s="2" t="str">
        <f t="shared" si="597"/>
        <v/>
      </c>
      <c r="C465" s="45" t="s">
        <v>489</v>
      </c>
      <c r="D465" s="2"/>
      <c r="E465" s="4"/>
      <c r="F465" s="46" t="s">
        <v>489</v>
      </c>
      <c r="G465" s="4">
        <v>2001274885</v>
      </c>
      <c r="H465" s="4">
        <v>6802595122</v>
      </c>
      <c r="I465" s="4"/>
      <c r="J465" s="47" t="s">
        <v>500</v>
      </c>
      <c r="K465" s="48"/>
      <c r="L465" s="48"/>
      <c r="M465" s="48"/>
      <c r="CZ465" s="48"/>
      <c r="DA465" s="48"/>
      <c r="DB465" s="48"/>
      <c r="DC465" s="50"/>
      <c r="DD465" s="50">
        <f t="shared" ref="DD465:DF465" si="918">COUNTA(CW465,CQ465,CN465,CK465,CH465,CB465,CE465,BY465,BV465,BS465,BP465,BM465,BJ465,BG465,BD465,BA465,AX465,AU465,AR465,AO465,AL465,AI465,AF465,AC465,Z465,W465,T465,Q465,N465,K465,CT465)</f>
        <v>0</v>
      </c>
      <c r="DE465" s="50">
        <f t="shared" si="918"/>
        <v>0</v>
      </c>
      <c r="DF465" s="50">
        <f t="shared" si="918"/>
        <v>0</v>
      </c>
      <c r="DH465" s="52">
        <f t="shared" ref="DH465:DJ465" si="919">MAX($CN$2:$CY$2)-DD465</f>
        <v>31</v>
      </c>
      <c r="DI465" s="52">
        <f t="shared" si="919"/>
        <v>31</v>
      </c>
      <c r="DJ465" s="52">
        <f t="shared" si="919"/>
        <v>31</v>
      </c>
    </row>
    <row r="466" spans="1:114" ht="15.75" hidden="1" customHeight="1">
      <c r="A466" s="4">
        <v>465</v>
      </c>
      <c r="B466" s="2" t="str">
        <f t="shared" si="597"/>
        <v/>
      </c>
      <c r="C466" s="45" t="s">
        <v>489</v>
      </c>
      <c r="D466" s="2"/>
      <c r="E466" s="4"/>
      <c r="F466" s="46" t="s">
        <v>489</v>
      </c>
      <c r="G466" s="4">
        <v>2005644999</v>
      </c>
      <c r="H466" s="4">
        <v>6853172847</v>
      </c>
      <c r="I466" s="4"/>
      <c r="J466" s="47" t="s">
        <v>501</v>
      </c>
      <c r="K466" s="48"/>
      <c r="L466" s="48"/>
      <c r="M466" s="48"/>
      <c r="CZ466" s="48"/>
      <c r="DA466" s="48"/>
      <c r="DB466" s="48"/>
      <c r="DC466" s="50"/>
      <c r="DD466" s="50">
        <f t="shared" ref="DD466:DF466" si="920">COUNTA(CW466,CQ466,CN466,CK466,CH466,CB466,CE466,BY466,BV466,BS466,BP466,BM466,BJ466,BG466,BD466,BA466,AX466,AU466,AR466,AO466,AL466,AI466,AF466,AC466,Z466,W466,T466,Q466,N466,K466,CT466)</f>
        <v>0</v>
      </c>
      <c r="DE466" s="50">
        <f t="shared" si="920"/>
        <v>0</v>
      </c>
      <c r="DF466" s="50">
        <f t="shared" si="920"/>
        <v>0</v>
      </c>
      <c r="DH466" s="52">
        <f t="shared" ref="DH466:DJ466" si="921">MAX($CN$2:$CY$2)-DD466</f>
        <v>31</v>
      </c>
      <c r="DI466" s="52">
        <f t="shared" si="921"/>
        <v>31</v>
      </c>
      <c r="DJ466" s="52">
        <f t="shared" si="921"/>
        <v>31</v>
      </c>
    </row>
    <row r="467" spans="1:114" ht="15.75" hidden="1" customHeight="1">
      <c r="A467" s="4">
        <v>466</v>
      </c>
      <c r="B467" s="2" t="str">
        <f t="shared" si="597"/>
        <v/>
      </c>
      <c r="C467" s="45" t="s">
        <v>489</v>
      </c>
      <c r="D467" s="2"/>
      <c r="E467" s="4"/>
      <c r="F467" s="46" t="s">
        <v>489</v>
      </c>
      <c r="G467" s="4">
        <v>2004952474</v>
      </c>
      <c r="H467" s="4">
        <v>6850706263</v>
      </c>
      <c r="I467" s="4"/>
      <c r="J467" s="47" t="s">
        <v>502</v>
      </c>
      <c r="K467" s="48"/>
      <c r="L467" s="48"/>
      <c r="M467" s="48"/>
      <c r="CZ467" s="48"/>
      <c r="DA467" s="48"/>
      <c r="DB467" s="48"/>
      <c r="DC467" s="50"/>
      <c r="DD467" s="50">
        <f t="shared" ref="DD467:DF467" si="922">COUNTA(CW467,CQ467,CN467,CK467,CH467,CB467,CE467,BY467,BV467,BS467,BP467,BM467,BJ467,BG467,BD467,BA467,AX467,AU467,AR467,AO467,AL467,AI467,AF467,AC467,Z467,W467,T467,Q467,N467,K467,CT467)</f>
        <v>0</v>
      </c>
      <c r="DE467" s="50">
        <f t="shared" si="922"/>
        <v>0</v>
      </c>
      <c r="DF467" s="50">
        <f t="shared" si="922"/>
        <v>0</v>
      </c>
      <c r="DH467" s="52">
        <f t="shared" ref="DH467:DJ467" si="923">MAX($CN$2:$CY$2)-DD467</f>
        <v>31</v>
      </c>
      <c r="DI467" s="52">
        <f t="shared" si="923"/>
        <v>31</v>
      </c>
      <c r="DJ467" s="52">
        <f t="shared" si="923"/>
        <v>31</v>
      </c>
    </row>
    <row r="468" spans="1:114" ht="15.75" hidden="1" customHeight="1">
      <c r="A468" s="4">
        <v>467</v>
      </c>
      <c r="B468" s="2" t="str">
        <f t="shared" si="597"/>
        <v/>
      </c>
      <c r="C468" s="45" t="s">
        <v>489</v>
      </c>
      <c r="D468" s="2"/>
      <c r="E468" s="4"/>
      <c r="F468" s="46" t="s">
        <v>489</v>
      </c>
      <c r="G468" s="4">
        <v>2005870870</v>
      </c>
      <c r="H468" s="4">
        <v>6853172805</v>
      </c>
      <c r="I468" s="4"/>
      <c r="J468" s="47" t="s">
        <v>503</v>
      </c>
      <c r="K468" s="48"/>
      <c r="L468" s="48"/>
      <c r="M468" s="48"/>
      <c r="CZ468" s="48"/>
      <c r="DA468" s="48"/>
      <c r="DB468" s="48"/>
      <c r="DC468" s="50"/>
      <c r="DD468" s="50">
        <f t="shared" ref="DD468:DF468" si="924">COUNTA(CW468,CQ468,CN468,CK468,CH468,CB468,CE468,BY468,BV468,BS468,BP468,BM468,BJ468,BG468,BD468,BA468,AX468,AU468,AR468,AO468,AL468,AI468,AF468,AC468,Z468,W468,T468,Q468,N468,K468,CT468)</f>
        <v>0</v>
      </c>
      <c r="DE468" s="50">
        <f t="shared" si="924"/>
        <v>0</v>
      </c>
      <c r="DF468" s="50">
        <f t="shared" si="924"/>
        <v>0</v>
      </c>
      <c r="DH468" s="52">
        <f t="shared" ref="DH468:DJ468" si="925">MAX($CN$2:$CY$2)-DD468</f>
        <v>31</v>
      </c>
      <c r="DI468" s="52">
        <f t="shared" si="925"/>
        <v>31</v>
      </c>
      <c r="DJ468" s="52">
        <f t="shared" si="925"/>
        <v>31</v>
      </c>
    </row>
    <row r="469" spans="1:114" ht="15.75" hidden="1" customHeight="1">
      <c r="A469" s="4">
        <v>468</v>
      </c>
      <c r="B469" s="2" t="str">
        <f t="shared" si="597"/>
        <v/>
      </c>
      <c r="C469" s="45" t="s">
        <v>489</v>
      </c>
      <c r="D469" s="2"/>
      <c r="E469" s="4"/>
      <c r="F469" s="46" t="s">
        <v>489</v>
      </c>
      <c r="G469" s="4">
        <v>2004927388</v>
      </c>
      <c r="H469" s="4">
        <v>6884336842</v>
      </c>
      <c r="I469" s="4"/>
      <c r="J469" s="47" t="s">
        <v>504</v>
      </c>
      <c r="K469" s="48"/>
      <c r="L469" s="48"/>
      <c r="M469" s="48"/>
      <c r="CZ469" s="48"/>
      <c r="DA469" s="48"/>
      <c r="DB469" s="48"/>
      <c r="DC469" s="50"/>
      <c r="DD469" s="50">
        <f t="shared" ref="DD469:DF469" si="926">COUNTA(CW469,CQ469,CN469,CK469,CH469,CB469,CE469,BY469,BV469,BS469,BP469,BM469,BJ469,BG469,BD469,BA469,AX469,AU469,AR469,AO469,AL469,AI469,AF469,AC469,Z469,W469,T469,Q469,N469,K469,CT469)</f>
        <v>0</v>
      </c>
      <c r="DE469" s="50">
        <f t="shared" si="926"/>
        <v>0</v>
      </c>
      <c r="DF469" s="50">
        <f t="shared" si="926"/>
        <v>0</v>
      </c>
      <c r="DH469" s="52">
        <f t="shared" ref="DH469:DJ469" si="927">MAX($CN$2:$CY$2)-DD469</f>
        <v>31</v>
      </c>
      <c r="DI469" s="52">
        <f t="shared" si="927"/>
        <v>31</v>
      </c>
      <c r="DJ469" s="52">
        <f t="shared" si="927"/>
        <v>31</v>
      </c>
    </row>
    <row r="470" spans="1:114" ht="15.75" hidden="1" customHeight="1">
      <c r="A470" s="4">
        <v>469</v>
      </c>
      <c r="B470" s="2" t="str">
        <f t="shared" si="597"/>
        <v/>
      </c>
      <c r="C470" s="45" t="s">
        <v>489</v>
      </c>
      <c r="D470" s="2"/>
      <c r="E470" s="4"/>
      <c r="F470" s="46" t="s">
        <v>489</v>
      </c>
      <c r="G470" s="4">
        <v>2005647039</v>
      </c>
      <c r="H470" s="4">
        <v>6804012306</v>
      </c>
      <c r="I470" s="4"/>
      <c r="J470" s="47" t="s">
        <v>505</v>
      </c>
      <c r="K470" s="48"/>
      <c r="L470" s="48"/>
      <c r="M470" s="48"/>
      <c r="CZ470" s="48"/>
      <c r="DA470" s="48"/>
      <c r="DB470" s="48"/>
      <c r="DC470" s="50"/>
      <c r="DD470" s="50">
        <f t="shared" ref="DD470:DF470" si="928">COUNTA(CW470,CQ470,CN470,CK470,CH470,CB470,CE470,BY470,BV470,BS470,BP470,BM470,BJ470,BG470,BD470,BA470,AX470,AU470,AR470,AO470,AL470,AI470,AF470,AC470,Z470,W470,T470,Q470,N470,K470,CT470)</f>
        <v>0</v>
      </c>
      <c r="DE470" s="50">
        <f t="shared" si="928"/>
        <v>0</v>
      </c>
      <c r="DF470" s="50">
        <f t="shared" si="928"/>
        <v>0</v>
      </c>
      <c r="DH470" s="52">
        <f t="shared" ref="DH470:DJ470" si="929">MAX($CN$2:$CY$2)-DD470</f>
        <v>31</v>
      </c>
      <c r="DI470" s="52">
        <f t="shared" si="929"/>
        <v>31</v>
      </c>
      <c r="DJ470" s="52">
        <f t="shared" si="929"/>
        <v>31</v>
      </c>
    </row>
    <row r="471" spans="1:114" ht="15.75" hidden="1" customHeight="1">
      <c r="A471" s="4">
        <v>470</v>
      </c>
      <c r="B471" s="2" t="str">
        <f t="shared" si="597"/>
        <v/>
      </c>
      <c r="C471" s="45" t="s">
        <v>489</v>
      </c>
      <c r="D471" s="2"/>
      <c r="E471" s="4"/>
      <c r="F471" s="46" t="s">
        <v>489</v>
      </c>
      <c r="G471" s="4">
        <v>2005872980</v>
      </c>
      <c r="H471" s="4">
        <v>6801736572</v>
      </c>
      <c r="I471" s="4"/>
      <c r="J471" s="47" t="s">
        <v>506</v>
      </c>
      <c r="K471" s="48"/>
      <c r="L471" s="48"/>
      <c r="M471" s="48"/>
      <c r="CZ471" s="48"/>
      <c r="DA471" s="48"/>
      <c r="DB471" s="48"/>
      <c r="DC471" s="50"/>
      <c r="DD471" s="50">
        <f t="shared" ref="DD471:DF471" si="930">COUNTA(CW471,CQ471,CN471,CK471,CH471,CB471,CE471,BY471,BV471,BS471,BP471,BM471,BJ471,BG471,BD471,BA471,AX471,AU471,AR471,AO471,AL471,AI471,AF471,AC471,Z471,W471,T471,Q471,N471,K471,CT471)</f>
        <v>0</v>
      </c>
      <c r="DE471" s="50">
        <f t="shared" si="930"/>
        <v>0</v>
      </c>
      <c r="DF471" s="50">
        <f t="shared" si="930"/>
        <v>0</v>
      </c>
      <c r="DH471" s="52">
        <f t="shared" ref="DH471:DJ471" si="931">MAX($CN$2:$CY$2)-DD471</f>
        <v>31</v>
      </c>
      <c r="DI471" s="52">
        <f t="shared" si="931"/>
        <v>31</v>
      </c>
      <c r="DJ471" s="52">
        <f t="shared" si="931"/>
        <v>31</v>
      </c>
    </row>
    <row r="472" spans="1:114" ht="15.75" hidden="1" customHeight="1">
      <c r="A472" s="4">
        <v>471</v>
      </c>
      <c r="B472" s="2" t="str">
        <f t="shared" si="597"/>
        <v/>
      </c>
      <c r="C472" s="45" t="s">
        <v>489</v>
      </c>
      <c r="D472" s="2"/>
      <c r="E472" s="4"/>
      <c r="F472" s="46" t="s">
        <v>489</v>
      </c>
      <c r="G472" s="4">
        <v>2005656405</v>
      </c>
      <c r="H472" s="4">
        <v>6884336843</v>
      </c>
      <c r="I472" s="4"/>
      <c r="J472" s="47" t="s">
        <v>507</v>
      </c>
      <c r="K472" s="48"/>
      <c r="L472" s="48"/>
      <c r="M472" s="48"/>
      <c r="BQ472" s="76"/>
      <c r="CZ472" s="48"/>
      <c r="DA472" s="48"/>
      <c r="DB472" s="48"/>
      <c r="DC472" s="50"/>
      <c r="DD472" s="50">
        <f t="shared" ref="DD472:DF472" si="932">COUNTA(CW472,CQ472,CN472,CK472,CH472,CB472,CE472,BY472,BV472,BS472,BP472,BM472,BJ472,BG472,BD472,BA472,AX472,AU472,AR472,AO472,AL472,AI472,AF472,AC472,Z472,W472,T472,Q472,N472,K472,CT472)</f>
        <v>0</v>
      </c>
      <c r="DE472" s="50">
        <f t="shared" si="932"/>
        <v>0</v>
      </c>
      <c r="DF472" s="50">
        <f t="shared" si="932"/>
        <v>0</v>
      </c>
      <c r="DH472" s="52">
        <f t="shared" ref="DH472:DJ472" si="933">MAX($CN$2:$CY$2)-DD472</f>
        <v>31</v>
      </c>
      <c r="DI472" s="52">
        <f t="shared" si="933"/>
        <v>31</v>
      </c>
      <c r="DJ472" s="52">
        <f t="shared" si="933"/>
        <v>31</v>
      </c>
    </row>
    <row r="473" spans="1:114" ht="15.75" hidden="1" customHeight="1">
      <c r="A473" s="4">
        <v>472</v>
      </c>
      <c r="B473" s="2" t="str">
        <f t="shared" si="597"/>
        <v/>
      </c>
      <c r="C473" s="45" t="s">
        <v>489</v>
      </c>
      <c r="D473" s="2"/>
      <c r="E473" s="4"/>
      <c r="F473" s="46" t="s">
        <v>489</v>
      </c>
      <c r="G473" s="4">
        <v>2004951101</v>
      </c>
      <c r="H473" s="4">
        <v>6853762746</v>
      </c>
      <c r="I473" s="4"/>
      <c r="J473" s="47" t="s">
        <v>508</v>
      </c>
      <c r="K473" s="48"/>
      <c r="L473" s="48"/>
      <c r="M473" s="48"/>
      <c r="CZ473" s="48"/>
      <c r="DA473" s="48"/>
      <c r="DB473" s="48"/>
      <c r="DC473" s="50"/>
      <c r="DD473" s="50">
        <f t="shared" ref="DD473:DF473" si="934">COUNTA(CW473,CQ473,CN473,CK473,CH473,CB473,CE473,BY473,BV473,BS473,BP473,BM473,BJ473,BG473,BD473,BA473,AX473,AU473,AR473,AO473,AL473,AI473,AF473,AC473,Z473,W473,T473,Q473,N473,K473,CT473)</f>
        <v>0</v>
      </c>
      <c r="DE473" s="50">
        <f t="shared" si="934"/>
        <v>0</v>
      </c>
      <c r="DF473" s="50">
        <f t="shared" si="934"/>
        <v>0</v>
      </c>
      <c r="DH473" s="52">
        <f t="shared" ref="DH473:DJ473" si="935">MAX($CN$2:$CY$2)-DD473</f>
        <v>31</v>
      </c>
      <c r="DI473" s="52">
        <f t="shared" si="935"/>
        <v>31</v>
      </c>
      <c r="DJ473" s="52">
        <f t="shared" si="935"/>
        <v>31</v>
      </c>
    </row>
    <row r="474" spans="1:114" ht="15.75" hidden="1" customHeight="1">
      <c r="A474" s="4">
        <v>473</v>
      </c>
      <c r="B474" s="2" t="str">
        <f t="shared" si="597"/>
        <v/>
      </c>
      <c r="C474" s="45" t="s">
        <v>489</v>
      </c>
      <c r="D474" s="2"/>
      <c r="E474" s="4"/>
      <c r="F474" s="46" t="s">
        <v>489</v>
      </c>
      <c r="G474" s="4">
        <v>2005874770</v>
      </c>
      <c r="H474" s="4">
        <v>6865202378</v>
      </c>
      <c r="I474" s="4"/>
      <c r="J474" s="47" t="s">
        <v>509</v>
      </c>
      <c r="K474" s="48"/>
      <c r="L474" s="48"/>
      <c r="M474" s="48"/>
      <c r="CZ474" s="48"/>
      <c r="DA474" s="48"/>
      <c r="DB474" s="48"/>
      <c r="DC474" s="50"/>
      <c r="DD474" s="50">
        <f t="shared" ref="DD474:DF474" si="936">COUNTA(CW474,CQ474,CN474,CK474,CH474,CB474,CE474,BY474,BV474,BS474,BP474,BM474,BJ474,BG474,BD474,BA474,AX474,AU474,AR474,AO474,AL474,AI474,AF474,AC474,Z474,W474,T474,Q474,N474,K474,CT474)</f>
        <v>0</v>
      </c>
      <c r="DE474" s="50">
        <f t="shared" si="936"/>
        <v>0</v>
      </c>
      <c r="DF474" s="50">
        <f t="shared" si="936"/>
        <v>0</v>
      </c>
      <c r="DH474" s="52">
        <f t="shared" ref="DH474:DJ474" si="937">MAX($CN$2:$CY$2)-DD474</f>
        <v>31</v>
      </c>
      <c r="DI474" s="52">
        <f t="shared" si="937"/>
        <v>31</v>
      </c>
      <c r="DJ474" s="52">
        <f t="shared" si="937"/>
        <v>31</v>
      </c>
    </row>
    <row r="475" spans="1:114" ht="15.75" hidden="1" customHeight="1">
      <c r="A475" s="4">
        <v>474</v>
      </c>
      <c r="B475" s="2" t="str">
        <f t="shared" si="597"/>
        <v/>
      </c>
      <c r="C475" s="45" t="s">
        <v>489</v>
      </c>
      <c r="D475" s="2"/>
      <c r="E475" s="4"/>
      <c r="F475" s="46" t="s">
        <v>489</v>
      </c>
      <c r="G475" s="4">
        <v>2008054634</v>
      </c>
      <c r="H475" s="4">
        <v>6858041670</v>
      </c>
      <c r="I475" s="4"/>
      <c r="J475" s="47" t="s">
        <v>510</v>
      </c>
      <c r="K475" s="48"/>
      <c r="L475" s="48"/>
      <c r="M475" s="48"/>
      <c r="CZ475" s="48"/>
      <c r="DA475" s="48"/>
      <c r="DB475" s="48"/>
      <c r="DC475" s="50"/>
      <c r="DD475" s="50">
        <f t="shared" ref="DD475:DF475" si="938">COUNTA(CW475,CQ475,CN475,CK475,CH475,CB475,CE475,BY475,BV475,BS475,BP475,BM475,BJ475,BG475,BD475,BA475,AX475,AU475,AR475,AO475,AL475,AI475,AF475,AC475,Z475,W475,T475,Q475,N475,K475,CT475)</f>
        <v>0</v>
      </c>
      <c r="DE475" s="50">
        <f t="shared" si="938"/>
        <v>0</v>
      </c>
      <c r="DF475" s="50">
        <f t="shared" si="938"/>
        <v>0</v>
      </c>
      <c r="DH475" s="52">
        <f t="shared" ref="DH475:DJ475" si="939">MAX($CN$2:$CY$2)-DD475</f>
        <v>31</v>
      </c>
      <c r="DI475" s="52">
        <f t="shared" si="939"/>
        <v>31</v>
      </c>
      <c r="DJ475" s="52">
        <f t="shared" si="939"/>
        <v>31</v>
      </c>
    </row>
    <row r="476" spans="1:114" ht="15.75" hidden="1" customHeight="1">
      <c r="A476" s="4">
        <v>475</v>
      </c>
      <c r="B476" s="2" t="str">
        <f t="shared" si="597"/>
        <v/>
      </c>
      <c r="C476" s="45" t="s">
        <v>489</v>
      </c>
      <c r="D476" s="2"/>
      <c r="E476" s="4"/>
      <c r="F476" s="46" t="s">
        <v>489</v>
      </c>
      <c r="G476" s="4">
        <v>2007294881</v>
      </c>
      <c r="H476" s="4">
        <v>6884336844</v>
      </c>
      <c r="I476" s="4"/>
      <c r="J476" s="47" t="s">
        <v>511</v>
      </c>
      <c r="K476" s="48"/>
      <c r="L476" s="48"/>
      <c r="M476" s="48"/>
      <c r="CZ476" s="48"/>
      <c r="DA476" s="48"/>
      <c r="DB476" s="48"/>
      <c r="DC476" s="50"/>
      <c r="DD476" s="50">
        <f t="shared" ref="DD476:DF476" si="940">COUNTA(CW476,CQ476,CN476,CK476,CH476,CB476,CE476,BY476,BV476,BS476,BP476,BM476,BJ476,BG476,BD476,BA476,AX476,AU476,AR476,AO476,AL476,AI476,AF476,AC476,Z476,W476,T476,Q476,N476,K476,CT476)</f>
        <v>0</v>
      </c>
      <c r="DE476" s="50">
        <f t="shared" si="940"/>
        <v>0</v>
      </c>
      <c r="DF476" s="50">
        <f t="shared" si="940"/>
        <v>0</v>
      </c>
      <c r="DH476" s="52">
        <f t="shared" ref="DH476:DJ476" si="941">MAX($CN$2:$CY$2)-DD476</f>
        <v>31</v>
      </c>
      <c r="DI476" s="52">
        <f t="shared" si="941"/>
        <v>31</v>
      </c>
      <c r="DJ476" s="52">
        <f t="shared" si="941"/>
        <v>31</v>
      </c>
    </row>
    <row r="477" spans="1:114" ht="15.75" hidden="1" customHeight="1">
      <c r="A477" s="4">
        <v>476</v>
      </c>
      <c r="B477" s="2" t="str">
        <f t="shared" si="597"/>
        <v/>
      </c>
      <c r="C477" s="45" t="s">
        <v>489</v>
      </c>
      <c r="D477" s="2"/>
      <c r="E477" s="4"/>
      <c r="F477" s="46" t="s">
        <v>489</v>
      </c>
      <c r="G477" s="4">
        <v>2004950418</v>
      </c>
      <c r="H477" s="4">
        <v>6850697430</v>
      </c>
      <c r="I477" s="4"/>
      <c r="J477" s="47" t="s">
        <v>512</v>
      </c>
      <c r="K477" s="48"/>
      <c r="L477" s="48"/>
      <c r="M477" s="48"/>
      <c r="CZ477" s="48"/>
      <c r="DA477" s="48"/>
      <c r="DB477" s="48"/>
      <c r="DC477" s="50"/>
      <c r="DD477" s="50">
        <f t="shared" ref="DD477:DF477" si="942">COUNTA(CW477,CQ477,CN477,CK477,CH477,CB477,CE477,BY477,BV477,BS477,BP477,BM477,BJ477,BG477,BD477,BA477,AX477,AU477,AR477,AO477,AL477,AI477,AF477,AC477,Z477,W477,T477,Q477,N477,K477,CT477)</f>
        <v>0</v>
      </c>
      <c r="DE477" s="50">
        <f t="shared" si="942"/>
        <v>0</v>
      </c>
      <c r="DF477" s="50">
        <f t="shared" si="942"/>
        <v>0</v>
      </c>
      <c r="DH477" s="52">
        <f t="shared" ref="DH477:DJ477" si="943">MAX($CN$2:$CY$2)-DD477</f>
        <v>31</v>
      </c>
      <c r="DI477" s="52">
        <f t="shared" si="943"/>
        <v>31</v>
      </c>
      <c r="DJ477" s="52">
        <f t="shared" si="943"/>
        <v>31</v>
      </c>
    </row>
    <row r="478" spans="1:114" ht="15.75" hidden="1" customHeight="1">
      <c r="A478" s="4">
        <v>477</v>
      </c>
      <c r="B478" s="2" t="str">
        <f t="shared" si="597"/>
        <v/>
      </c>
      <c r="C478" s="45" t="s">
        <v>489</v>
      </c>
      <c r="D478" s="2"/>
      <c r="E478" s="4"/>
      <c r="F478" s="46" t="s">
        <v>489</v>
      </c>
      <c r="G478" s="4">
        <v>2004951672</v>
      </c>
      <c r="H478" s="4">
        <v>6850705887</v>
      </c>
      <c r="I478" s="4"/>
      <c r="J478" s="47" t="s">
        <v>513</v>
      </c>
      <c r="K478" s="48"/>
      <c r="L478" s="48"/>
      <c r="M478" s="48"/>
      <c r="CZ478" s="48"/>
      <c r="DA478" s="48"/>
      <c r="DB478" s="48"/>
      <c r="DC478" s="50"/>
      <c r="DD478" s="50">
        <f t="shared" ref="DD478:DF478" si="944">COUNTA(CW478,CQ478,CN478,CK478,CH478,CB478,CE478,BY478,BV478,BS478,BP478,BM478,BJ478,BG478,BD478,BA478,AX478,AU478,AR478,AO478,AL478,AI478,AF478,AC478,Z478,W478,T478,Q478,N478,K478,CT478)</f>
        <v>0</v>
      </c>
      <c r="DE478" s="50">
        <f t="shared" si="944"/>
        <v>0</v>
      </c>
      <c r="DF478" s="50">
        <f t="shared" si="944"/>
        <v>0</v>
      </c>
      <c r="DH478" s="52">
        <f t="shared" ref="DH478:DJ478" si="945">MAX($CN$2:$CY$2)-DD478</f>
        <v>31</v>
      </c>
      <c r="DI478" s="52">
        <f t="shared" si="945"/>
        <v>31</v>
      </c>
      <c r="DJ478" s="52">
        <f t="shared" si="945"/>
        <v>31</v>
      </c>
    </row>
    <row r="479" spans="1:114" ht="15.75" hidden="1" customHeight="1">
      <c r="A479" s="4">
        <v>478</v>
      </c>
      <c r="B479" s="2" t="str">
        <f t="shared" si="597"/>
        <v/>
      </c>
      <c r="C479" s="45" t="s">
        <v>489</v>
      </c>
      <c r="D479" s="2"/>
      <c r="E479" s="4"/>
      <c r="F479" s="46" t="s">
        <v>489</v>
      </c>
      <c r="G479" s="4">
        <v>2004950265</v>
      </c>
      <c r="H479" s="4">
        <v>6848687574</v>
      </c>
      <c r="I479" s="4"/>
      <c r="J479" s="47" t="s">
        <v>514</v>
      </c>
      <c r="K479" s="48"/>
      <c r="L479" s="48"/>
      <c r="M479" s="48"/>
      <c r="CZ479" s="48"/>
      <c r="DA479" s="48"/>
      <c r="DB479" s="48"/>
      <c r="DC479" s="50"/>
      <c r="DD479" s="50">
        <f t="shared" ref="DD479:DF479" si="946">COUNTA(CW479,CQ479,CN479,CK479,CH479,CB479,CE479,BY479,BV479,BS479,BP479,BM479,BJ479,BG479,BD479,BA479,AX479,AU479,AR479,AO479,AL479,AI479,AF479,AC479,Z479,W479,T479,Q479,N479,K479,CT479)</f>
        <v>0</v>
      </c>
      <c r="DE479" s="50">
        <f t="shared" si="946"/>
        <v>0</v>
      </c>
      <c r="DF479" s="50">
        <f t="shared" si="946"/>
        <v>0</v>
      </c>
      <c r="DH479" s="52">
        <f t="shared" ref="DH479:DJ479" si="947">MAX($CN$2:$CY$2)-DD479</f>
        <v>31</v>
      </c>
      <c r="DI479" s="52">
        <f t="shared" si="947"/>
        <v>31</v>
      </c>
      <c r="DJ479" s="52">
        <f t="shared" si="947"/>
        <v>31</v>
      </c>
    </row>
    <row r="480" spans="1:114" ht="15.75" hidden="1" customHeight="1">
      <c r="A480" s="4">
        <v>479</v>
      </c>
      <c r="B480" s="2" t="str">
        <f t="shared" si="597"/>
        <v/>
      </c>
      <c r="C480" s="45" t="s">
        <v>489</v>
      </c>
      <c r="D480" s="2"/>
      <c r="E480" s="4"/>
      <c r="F480" s="46" t="s">
        <v>489</v>
      </c>
      <c r="G480" s="4">
        <v>2001272220</v>
      </c>
      <c r="H480" s="4">
        <v>6853976532</v>
      </c>
      <c r="I480" s="4"/>
      <c r="J480" s="47" t="s">
        <v>515</v>
      </c>
      <c r="K480" s="48"/>
      <c r="L480" s="48"/>
      <c r="M480" s="48"/>
      <c r="CZ480" s="48"/>
      <c r="DA480" s="48"/>
      <c r="DB480" s="48"/>
      <c r="DC480" s="50"/>
      <c r="DD480" s="50">
        <f t="shared" ref="DD480:DF480" si="948">COUNTA(CW480,CQ480,CN480,CK480,CH480,CB480,CE480,BY480,BV480,BS480,BP480,BM480,BJ480,BG480,BD480,BA480,AX480,AU480,AR480,AO480,AL480,AI480,AF480,AC480,Z480,W480,T480,Q480,N480,K480,CT480)</f>
        <v>0</v>
      </c>
      <c r="DE480" s="50">
        <f t="shared" si="948"/>
        <v>0</v>
      </c>
      <c r="DF480" s="50">
        <f t="shared" si="948"/>
        <v>0</v>
      </c>
      <c r="DH480" s="52">
        <f t="shared" ref="DH480:DJ480" si="949">MAX($CN$2:$CY$2)-DD480</f>
        <v>31</v>
      </c>
      <c r="DI480" s="52">
        <f t="shared" si="949"/>
        <v>31</v>
      </c>
      <c r="DJ480" s="52">
        <f t="shared" si="949"/>
        <v>31</v>
      </c>
    </row>
    <row r="481" spans="1:114" ht="15.75" hidden="1" customHeight="1">
      <c r="A481" s="4">
        <v>480</v>
      </c>
      <c r="B481" s="2" t="str">
        <f t="shared" si="597"/>
        <v/>
      </c>
      <c r="C481" s="45" t="s">
        <v>489</v>
      </c>
      <c r="D481" s="2"/>
      <c r="E481" s="4"/>
      <c r="F481" s="46" t="s">
        <v>489</v>
      </c>
      <c r="G481" s="4">
        <v>2005656416</v>
      </c>
      <c r="H481" s="4">
        <v>6882955668</v>
      </c>
      <c r="I481" s="4"/>
      <c r="J481" s="47" t="s">
        <v>516</v>
      </c>
      <c r="K481" s="48"/>
      <c r="L481" s="48"/>
      <c r="M481" s="48"/>
      <c r="CZ481" s="48"/>
      <c r="DA481" s="48"/>
      <c r="DB481" s="48"/>
      <c r="DC481" s="50"/>
      <c r="DD481" s="50">
        <f t="shared" ref="DD481:DF481" si="950">COUNTA(CW481,CQ481,CN481,CK481,CH481,CB481,CE481,BY481,BV481,BS481,BP481,BM481,BJ481,BG481,BD481,BA481,AX481,AU481,AR481,AO481,AL481,AI481,AF481,AC481,Z481,W481,T481,Q481,N481,K481,CT481)</f>
        <v>0</v>
      </c>
      <c r="DE481" s="50">
        <f t="shared" si="950"/>
        <v>0</v>
      </c>
      <c r="DF481" s="50">
        <f t="shared" si="950"/>
        <v>0</v>
      </c>
      <c r="DH481" s="52">
        <f t="shared" ref="DH481:DJ481" si="951">MAX($CN$2:$CY$2)-DD481</f>
        <v>31</v>
      </c>
      <c r="DI481" s="52">
        <f t="shared" si="951"/>
        <v>31</v>
      </c>
      <c r="DJ481" s="52">
        <f t="shared" si="951"/>
        <v>31</v>
      </c>
    </row>
    <row r="482" spans="1:114" ht="15.75" hidden="1" customHeight="1">
      <c r="A482" s="4">
        <v>481</v>
      </c>
      <c r="B482" s="2" t="str">
        <f t="shared" si="597"/>
        <v/>
      </c>
      <c r="C482" s="45" t="s">
        <v>489</v>
      </c>
      <c r="D482" s="2"/>
      <c r="E482" s="4"/>
      <c r="F482" s="46" t="s">
        <v>489</v>
      </c>
      <c r="G482" s="4">
        <v>2007294130</v>
      </c>
      <c r="H482" s="4">
        <v>6860301747</v>
      </c>
      <c r="I482" s="4"/>
      <c r="J482" s="47" t="s">
        <v>517</v>
      </c>
      <c r="K482" s="48"/>
      <c r="L482" s="48"/>
      <c r="M482" s="48"/>
      <c r="CZ482" s="48"/>
      <c r="DA482" s="48"/>
      <c r="DB482" s="48"/>
      <c r="DC482" s="50"/>
      <c r="DD482" s="50">
        <f t="shared" ref="DD482:DF482" si="952">COUNTA(CW482,CQ482,CN482,CK482,CH482,CB482,CE482,BY482,BV482,BS482,BP482,BM482,BJ482,BG482,BD482,BA482,AX482,AU482,AR482,AO482,AL482,AI482,AF482,AC482,Z482,W482,T482,Q482,N482,K482,CT482)</f>
        <v>0</v>
      </c>
      <c r="DE482" s="50">
        <f t="shared" si="952"/>
        <v>0</v>
      </c>
      <c r="DF482" s="50">
        <f t="shared" si="952"/>
        <v>0</v>
      </c>
      <c r="DH482" s="52">
        <f t="shared" ref="DH482:DJ482" si="953">MAX($CN$2:$CY$2)-DD482</f>
        <v>31</v>
      </c>
      <c r="DI482" s="52">
        <f t="shared" si="953"/>
        <v>31</v>
      </c>
      <c r="DJ482" s="52">
        <f t="shared" si="953"/>
        <v>31</v>
      </c>
    </row>
    <row r="483" spans="1:114" ht="15.75" hidden="1" customHeight="1">
      <c r="A483" s="4">
        <v>482</v>
      </c>
      <c r="B483" s="2" t="str">
        <f t="shared" si="597"/>
        <v/>
      </c>
      <c r="C483" s="45" t="s">
        <v>518</v>
      </c>
      <c r="D483" s="2"/>
      <c r="E483" s="4"/>
      <c r="F483" s="46" t="s">
        <v>518</v>
      </c>
      <c r="G483" s="4">
        <v>2007293824</v>
      </c>
      <c r="H483" s="4">
        <v>6840737504</v>
      </c>
      <c r="I483" s="4"/>
      <c r="J483" s="47" t="s">
        <v>519</v>
      </c>
      <c r="K483" s="48"/>
      <c r="L483" s="48"/>
      <c r="M483" s="48"/>
      <c r="AG483" s="77"/>
      <c r="AH483" s="77"/>
      <c r="AJ483" s="77"/>
      <c r="CZ483" s="48"/>
      <c r="DA483" s="48"/>
      <c r="DB483" s="48"/>
      <c r="DC483" s="50"/>
      <c r="DD483" s="50">
        <f t="shared" ref="DD483:DF483" si="954">COUNTA(CW483,CQ483,CN483,CK483,CH483,CB483,CE483,BY483,BV483,BS483,BP483,BM483,BJ483,BG483,BD483,BA483,AX483,AU483,AR483,AO483,AL483,AI483,AF483,AC483,Z483,W483,T483,Q483,N483,K483,CT483)</f>
        <v>0</v>
      </c>
      <c r="DE483" s="50">
        <f t="shared" si="954"/>
        <v>0</v>
      </c>
      <c r="DF483" s="50">
        <f t="shared" si="954"/>
        <v>0</v>
      </c>
      <c r="DH483" s="52">
        <f t="shared" ref="DH483:DJ483" si="955">MAX($CN$2:$CY$2)-DD483</f>
        <v>31</v>
      </c>
      <c r="DI483" s="52">
        <f t="shared" si="955"/>
        <v>31</v>
      </c>
      <c r="DJ483" s="52">
        <f t="shared" si="955"/>
        <v>31</v>
      </c>
    </row>
    <row r="484" spans="1:114" ht="15.75" hidden="1" customHeight="1">
      <c r="A484" s="4">
        <v>483</v>
      </c>
      <c r="B484" s="2" t="str">
        <f t="shared" si="597"/>
        <v/>
      </c>
      <c r="C484" s="45" t="s">
        <v>518</v>
      </c>
      <c r="D484" s="2"/>
      <c r="E484" s="4"/>
      <c r="F484" s="46" t="s">
        <v>518</v>
      </c>
      <c r="G484" s="4">
        <v>2004951844</v>
      </c>
      <c r="H484" s="4">
        <v>6819302264</v>
      </c>
      <c r="I484" s="4"/>
      <c r="J484" s="47" t="s">
        <v>520</v>
      </c>
      <c r="K484" s="48"/>
      <c r="L484" s="48"/>
      <c r="M484" s="48"/>
      <c r="X484" s="40"/>
      <c r="AG484" s="77"/>
      <c r="AH484" s="77"/>
      <c r="AJ484" s="77"/>
      <c r="CZ484" s="48"/>
      <c r="DA484" s="48"/>
      <c r="DB484" s="48"/>
      <c r="DC484" s="50"/>
      <c r="DD484" s="50">
        <f t="shared" ref="DD484:DF484" si="956">COUNTA(CW484,CQ484,CN484,CK484,CH484,CB484,CE484,BY484,BV484,BS484,BP484,BM484,BJ484,BG484,BD484,BA484,AX484,AU484,AR484,AO484,AL484,AI484,AF484,AC484,Z484,W484,T484,Q484,N484,K484,CT484)</f>
        <v>0</v>
      </c>
      <c r="DE484" s="50">
        <f t="shared" si="956"/>
        <v>0</v>
      </c>
      <c r="DF484" s="50">
        <f t="shared" si="956"/>
        <v>0</v>
      </c>
      <c r="DH484" s="52">
        <f t="shared" ref="DH484:DJ484" si="957">MAX($CN$2:$CY$2)-DD484</f>
        <v>31</v>
      </c>
      <c r="DI484" s="52">
        <f t="shared" si="957"/>
        <v>31</v>
      </c>
      <c r="DJ484" s="52">
        <f t="shared" si="957"/>
        <v>31</v>
      </c>
    </row>
    <row r="485" spans="1:114" ht="15.75" hidden="1" customHeight="1">
      <c r="A485" s="4">
        <v>484</v>
      </c>
      <c r="B485" s="2" t="str">
        <f t="shared" si="597"/>
        <v/>
      </c>
      <c r="C485" s="45" t="s">
        <v>518</v>
      </c>
      <c r="D485" s="2"/>
      <c r="E485" s="4"/>
      <c r="F485" s="46" t="s">
        <v>518</v>
      </c>
      <c r="G485" s="4">
        <v>2007301286</v>
      </c>
      <c r="H485" s="4">
        <v>6860301746</v>
      </c>
      <c r="I485" s="4"/>
      <c r="J485" s="47" t="s">
        <v>521</v>
      </c>
      <c r="K485" s="48"/>
      <c r="L485" s="48"/>
      <c r="M485" s="48"/>
      <c r="AG485" s="77"/>
      <c r="AH485" s="77"/>
      <c r="AJ485" s="77"/>
      <c r="CZ485" s="48"/>
      <c r="DA485" s="48"/>
      <c r="DB485" s="48"/>
      <c r="DC485" s="50"/>
      <c r="DD485" s="50">
        <f t="shared" ref="DD485:DF485" si="958">COUNTA(CW485,CQ485,CN485,CK485,CH485,CB485,CE485,BY485,BV485,BS485,BP485,BM485,BJ485,BG485,BD485,BA485,AX485,AU485,AR485,AO485,AL485,AI485,AF485,AC485,Z485,W485,T485,Q485,N485,K485,CT485)</f>
        <v>0</v>
      </c>
      <c r="DE485" s="50">
        <f t="shared" si="958"/>
        <v>0</v>
      </c>
      <c r="DF485" s="50">
        <f t="shared" si="958"/>
        <v>0</v>
      </c>
      <c r="DH485" s="52">
        <f t="shared" ref="DH485:DJ485" si="959">MAX($CN$2:$CY$2)-DD485</f>
        <v>31</v>
      </c>
      <c r="DI485" s="52">
        <f t="shared" si="959"/>
        <v>31</v>
      </c>
      <c r="DJ485" s="52">
        <f t="shared" si="959"/>
        <v>31</v>
      </c>
    </row>
    <row r="486" spans="1:114" ht="15.75" hidden="1" customHeight="1">
      <c r="A486" s="4">
        <v>485</v>
      </c>
      <c r="B486" s="2" t="str">
        <f t="shared" si="597"/>
        <v/>
      </c>
      <c r="C486" s="45" t="s">
        <v>518</v>
      </c>
      <c r="D486" s="2"/>
      <c r="E486" s="4"/>
      <c r="F486" s="46" t="s">
        <v>518</v>
      </c>
      <c r="G486" s="4">
        <v>2005712591</v>
      </c>
      <c r="H486" s="4">
        <v>6882955595</v>
      </c>
      <c r="I486" s="4"/>
      <c r="J486" s="47" t="s">
        <v>522</v>
      </c>
      <c r="K486" s="48"/>
      <c r="L486" s="48"/>
      <c r="M486" s="48"/>
      <c r="AG486" s="77"/>
      <c r="AH486" s="77"/>
      <c r="AJ486" s="77"/>
      <c r="CZ486" s="48"/>
      <c r="DA486" s="48"/>
      <c r="DB486" s="48"/>
      <c r="DC486" s="50"/>
      <c r="DD486" s="50">
        <f t="shared" ref="DD486:DF486" si="960">COUNTA(CW486,CQ486,CN486,CK486,CH486,CB486,CE486,BY486,BV486,BS486,BP486,BM486,BJ486,BG486,BD486,BA486,AX486,AU486,AR486,AO486,AL486,AI486,AF486,AC486,Z486,W486,T486,Q486,N486,K486,CT486)</f>
        <v>0</v>
      </c>
      <c r="DE486" s="50">
        <f t="shared" si="960"/>
        <v>0</v>
      </c>
      <c r="DF486" s="50">
        <f t="shared" si="960"/>
        <v>0</v>
      </c>
      <c r="DH486" s="52">
        <f t="shared" ref="DH486:DJ486" si="961">MAX($CN$2:$CY$2)-DD486</f>
        <v>31</v>
      </c>
      <c r="DI486" s="52">
        <f t="shared" si="961"/>
        <v>31</v>
      </c>
      <c r="DJ486" s="52">
        <f t="shared" si="961"/>
        <v>31</v>
      </c>
    </row>
    <row r="487" spans="1:114" ht="15.75" hidden="1" customHeight="1">
      <c r="A487" s="4">
        <v>486</v>
      </c>
      <c r="B487" s="2" t="str">
        <f t="shared" si="597"/>
        <v/>
      </c>
      <c r="C487" s="45" t="s">
        <v>518</v>
      </c>
      <c r="D487" s="2"/>
      <c r="E487" s="4"/>
      <c r="F487" s="46" t="s">
        <v>518</v>
      </c>
      <c r="G487" s="4">
        <v>2004952231</v>
      </c>
      <c r="H487" s="4">
        <v>6850706031</v>
      </c>
      <c r="I487" s="4"/>
      <c r="J487" s="47" t="s">
        <v>523</v>
      </c>
      <c r="K487" s="48"/>
      <c r="L487" s="48"/>
      <c r="M487" s="48"/>
      <c r="AG487" s="77"/>
      <c r="AH487" s="77"/>
      <c r="AJ487" s="77"/>
      <c r="CZ487" s="48"/>
      <c r="DA487" s="48"/>
      <c r="DB487" s="48"/>
      <c r="DC487" s="50"/>
      <c r="DD487" s="50">
        <f t="shared" ref="DD487:DF487" si="962">COUNTA(CW487,CQ487,CN487,CK487,CH487,CB487,CE487,BY487,BV487,BS487,BP487,BM487,BJ487,BG487,BD487,BA487,AX487,AU487,AR487,AO487,AL487,AI487,AF487,AC487,Z487,W487,T487,Q487,N487,K487,CT487)</f>
        <v>0</v>
      </c>
      <c r="DE487" s="50">
        <f t="shared" si="962"/>
        <v>0</v>
      </c>
      <c r="DF487" s="50">
        <f t="shared" si="962"/>
        <v>0</v>
      </c>
      <c r="DH487" s="52">
        <f t="shared" ref="DH487:DJ487" si="963">MAX($CN$2:$CY$2)-DD487</f>
        <v>31</v>
      </c>
      <c r="DI487" s="52">
        <f t="shared" si="963"/>
        <v>31</v>
      </c>
      <c r="DJ487" s="52">
        <f t="shared" si="963"/>
        <v>31</v>
      </c>
    </row>
    <row r="488" spans="1:114" ht="15.75" hidden="1" customHeight="1">
      <c r="A488" s="4">
        <v>487</v>
      </c>
      <c r="B488" s="2" t="str">
        <f t="shared" si="597"/>
        <v/>
      </c>
      <c r="C488" s="45" t="s">
        <v>518</v>
      </c>
      <c r="D488" s="2"/>
      <c r="E488" s="4"/>
      <c r="F488" s="46" t="s">
        <v>518</v>
      </c>
      <c r="G488" s="4">
        <v>2001272188</v>
      </c>
      <c r="H488" s="4">
        <v>6853976512</v>
      </c>
      <c r="I488" s="4"/>
      <c r="J488" s="47" t="s">
        <v>524</v>
      </c>
      <c r="K488" s="48"/>
      <c r="L488" s="48"/>
      <c r="M488" s="48"/>
      <c r="AG488" s="77"/>
      <c r="AH488" s="77"/>
      <c r="AJ488" s="77"/>
      <c r="CZ488" s="48"/>
      <c r="DA488" s="48"/>
      <c r="DB488" s="48"/>
      <c r="DC488" s="50"/>
      <c r="DD488" s="50">
        <f t="shared" ref="DD488:DF488" si="964">COUNTA(CW488,CQ488,CN488,CK488,CH488,CB488,CE488,BY488,BV488,BS488,BP488,BM488,BJ488,BG488,BD488,BA488,AX488,AU488,AR488,AO488,AL488,AI488,AF488,AC488,Z488,W488,T488,Q488,N488,K488,CT488)</f>
        <v>0</v>
      </c>
      <c r="DE488" s="50">
        <f t="shared" si="964"/>
        <v>0</v>
      </c>
      <c r="DF488" s="50">
        <f t="shared" si="964"/>
        <v>0</v>
      </c>
      <c r="DH488" s="52">
        <f t="shared" ref="DH488:DJ488" si="965">MAX($CN$2:$CY$2)-DD488</f>
        <v>31</v>
      </c>
      <c r="DI488" s="52">
        <f t="shared" si="965"/>
        <v>31</v>
      </c>
      <c r="DJ488" s="52">
        <f t="shared" si="965"/>
        <v>31</v>
      </c>
    </row>
    <row r="489" spans="1:114" ht="15.75" hidden="1" customHeight="1">
      <c r="A489" s="4">
        <v>488</v>
      </c>
      <c r="B489" s="2" t="str">
        <f t="shared" si="597"/>
        <v/>
      </c>
      <c r="C489" s="45" t="s">
        <v>518</v>
      </c>
      <c r="D489" s="2"/>
      <c r="E489" s="4"/>
      <c r="F489" s="46" t="s">
        <v>518</v>
      </c>
      <c r="G489" s="4">
        <v>2005656390</v>
      </c>
      <c r="H489" s="4">
        <v>6884336951</v>
      </c>
      <c r="I489" s="4"/>
      <c r="J489" s="47" t="s">
        <v>525</v>
      </c>
      <c r="K489" s="48"/>
      <c r="L489" s="48"/>
      <c r="M489" s="48"/>
      <c r="AG489" s="77"/>
      <c r="AH489" s="77"/>
      <c r="AJ489" s="77"/>
      <c r="CZ489" s="48"/>
      <c r="DA489" s="48"/>
      <c r="DB489" s="48"/>
      <c r="DC489" s="50"/>
      <c r="DD489" s="50">
        <f t="shared" ref="DD489:DF489" si="966">COUNTA(CW489,CQ489,CN489,CK489,CH489,CB489,CE489,BY489,BV489,BS489,BP489,BM489,BJ489,BG489,BD489,BA489,AX489,AU489,AR489,AO489,AL489,AI489,AF489,AC489,Z489,W489,T489,Q489,N489,K489,CT489)</f>
        <v>0</v>
      </c>
      <c r="DE489" s="50">
        <f t="shared" si="966"/>
        <v>0</v>
      </c>
      <c r="DF489" s="50">
        <f t="shared" si="966"/>
        <v>0</v>
      </c>
      <c r="DH489" s="52">
        <f t="shared" ref="DH489:DJ489" si="967">MAX($CN$2:$CY$2)-DD489</f>
        <v>31</v>
      </c>
      <c r="DI489" s="52">
        <f t="shared" si="967"/>
        <v>31</v>
      </c>
      <c r="DJ489" s="52">
        <f t="shared" si="967"/>
        <v>31</v>
      </c>
    </row>
    <row r="490" spans="1:114" ht="15.75" hidden="1" customHeight="1">
      <c r="A490" s="4">
        <v>489</v>
      </c>
      <c r="B490" s="2" t="str">
        <f t="shared" si="597"/>
        <v/>
      </c>
      <c r="C490" s="45" t="s">
        <v>518</v>
      </c>
      <c r="D490" s="2"/>
      <c r="E490" s="4"/>
      <c r="F490" s="46" t="s">
        <v>518</v>
      </c>
      <c r="G490" s="4">
        <v>2004959093</v>
      </c>
      <c r="H490" s="4">
        <v>6850706426</v>
      </c>
      <c r="I490" s="4"/>
      <c r="J490" s="47" t="s">
        <v>526</v>
      </c>
      <c r="K490" s="48"/>
      <c r="L490" s="48"/>
      <c r="M490" s="48"/>
      <c r="AG490" s="77"/>
      <c r="AH490" s="77"/>
      <c r="AJ490" s="77"/>
      <c r="CZ490" s="48"/>
      <c r="DA490" s="48"/>
      <c r="DB490" s="48"/>
      <c r="DC490" s="50"/>
      <c r="DD490" s="50">
        <f t="shared" ref="DD490:DF490" si="968">COUNTA(CW490,CQ490,CN490,CK490,CH490,CB490,CE490,BY490,BV490,BS490,BP490,BM490,BJ490,BG490,BD490,BA490,AX490,AU490,AR490,AO490,AL490,AI490,AF490,AC490,Z490,W490,T490,Q490,N490,K490,CT490)</f>
        <v>0</v>
      </c>
      <c r="DE490" s="50">
        <f t="shared" si="968"/>
        <v>0</v>
      </c>
      <c r="DF490" s="50">
        <f t="shared" si="968"/>
        <v>0</v>
      </c>
      <c r="DH490" s="52">
        <f t="shared" ref="DH490:DJ490" si="969">MAX($CN$2:$CY$2)-DD490</f>
        <v>31</v>
      </c>
      <c r="DI490" s="52">
        <f t="shared" si="969"/>
        <v>31</v>
      </c>
      <c r="DJ490" s="52">
        <f t="shared" si="969"/>
        <v>31</v>
      </c>
    </row>
    <row r="491" spans="1:114" ht="15.75" hidden="1" customHeight="1">
      <c r="A491" s="4">
        <v>490</v>
      </c>
      <c r="B491" s="2" t="str">
        <f t="shared" si="597"/>
        <v/>
      </c>
      <c r="C491" s="45" t="s">
        <v>518</v>
      </c>
      <c r="D491" s="2"/>
      <c r="E491" s="4"/>
      <c r="F491" s="46" t="s">
        <v>518</v>
      </c>
      <c r="G491" s="4">
        <v>2007301922</v>
      </c>
      <c r="H491" s="4">
        <v>6858039698</v>
      </c>
      <c r="I491" s="4"/>
      <c r="J491" s="47" t="s">
        <v>527</v>
      </c>
      <c r="L491" s="48"/>
      <c r="M491" s="48"/>
      <c r="AG491" s="77"/>
      <c r="AH491" s="77"/>
      <c r="AJ491" s="77"/>
      <c r="DA491" s="48"/>
      <c r="DB491" s="48"/>
      <c r="DC491" s="50"/>
      <c r="DD491" s="50">
        <f t="shared" ref="DD491:DF491" si="970">COUNTA(CW491,CQ491,CN491,CK491,CH491,CB491,CE491,BY491,BV491,BS491,BP491,BM491,BJ491,BG491,BD491,BA491,AX491,AU491,AR491,AO491,AL491,AI491,AF491,AC491,Z491,W491,T491,Q491,N491,K491,CT491)</f>
        <v>0</v>
      </c>
      <c r="DE491" s="50">
        <f t="shared" si="970"/>
        <v>0</v>
      </c>
      <c r="DF491" s="50">
        <f t="shared" si="970"/>
        <v>0</v>
      </c>
      <c r="DH491" s="52">
        <f t="shared" ref="DH491:DJ491" si="971">MAX($CN$2:$CY$2)-DD491</f>
        <v>31</v>
      </c>
      <c r="DI491" s="52">
        <f t="shared" si="971"/>
        <v>31</v>
      </c>
      <c r="DJ491" s="52">
        <f t="shared" si="971"/>
        <v>31</v>
      </c>
    </row>
    <row r="492" spans="1:114" ht="15.75" hidden="1" customHeight="1">
      <c r="A492" s="4">
        <v>491</v>
      </c>
      <c r="B492" s="2" t="str">
        <f t="shared" si="597"/>
        <v/>
      </c>
      <c r="C492" s="45" t="s">
        <v>518</v>
      </c>
      <c r="D492" s="2"/>
      <c r="E492" s="4"/>
      <c r="F492" s="46" t="s">
        <v>518</v>
      </c>
      <c r="G492" s="4">
        <v>2004950250</v>
      </c>
      <c r="H492" s="4">
        <v>6858719653</v>
      </c>
      <c r="I492" s="78"/>
      <c r="J492" s="47" t="s">
        <v>528</v>
      </c>
      <c r="K492" s="48"/>
      <c r="L492" s="48"/>
      <c r="M492" s="48"/>
      <c r="X492" s="40"/>
      <c r="AG492" s="77"/>
      <c r="AH492" s="77"/>
      <c r="AJ492" s="77"/>
      <c r="CZ492" s="48"/>
      <c r="DA492" s="48"/>
      <c r="DB492" s="48"/>
      <c r="DC492" s="50"/>
      <c r="DD492" s="50">
        <f t="shared" ref="DD492:DF492" si="972">COUNTA(CW492,CQ492,CN492,CK492,CH492,CB492,CE492,BY492,BV492,BS492,BP492,BM492,BJ492,BG492,BD492,BA492,AX492,AU492,AR492,AO492,AL492,AI492,AF492,AC492,Z492,W492,T492,Q492,N492,K492,CT492)</f>
        <v>0</v>
      </c>
      <c r="DE492" s="50">
        <f t="shared" si="972"/>
        <v>0</v>
      </c>
      <c r="DF492" s="50">
        <f t="shared" si="972"/>
        <v>0</v>
      </c>
      <c r="DH492" s="52">
        <f t="shared" ref="DH492:DJ492" si="973">MAX($CN$2:$CY$2)-DD492</f>
        <v>31</v>
      </c>
      <c r="DI492" s="52">
        <f t="shared" si="973"/>
        <v>31</v>
      </c>
      <c r="DJ492" s="52">
        <f t="shared" si="973"/>
        <v>31</v>
      </c>
    </row>
    <row r="493" spans="1:114" ht="15.75" hidden="1" customHeight="1">
      <c r="A493" s="4">
        <v>492</v>
      </c>
      <c r="B493" s="2" t="str">
        <f t="shared" si="597"/>
        <v/>
      </c>
      <c r="C493" s="45" t="s">
        <v>518</v>
      </c>
      <c r="D493" s="2"/>
      <c r="E493" s="4"/>
      <c r="F493" s="46" t="s">
        <v>518</v>
      </c>
      <c r="G493" s="4">
        <v>2005712596</v>
      </c>
      <c r="H493" s="4">
        <v>6851164881</v>
      </c>
      <c r="I493" s="78"/>
      <c r="J493" s="47" t="s">
        <v>529</v>
      </c>
      <c r="K493" s="48"/>
      <c r="L493" s="48"/>
      <c r="M493" s="48"/>
      <c r="AG493" s="77"/>
      <c r="AH493" s="77"/>
      <c r="AJ493" s="77"/>
      <c r="CZ493" s="48"/>
      <c r="DA493" s="48"/>
      <c r="DB493" s="48"/>
      <c r="DC493" s="50"/>
      <c r="DD493" s="50">
        <f t="shared" ref="DD493:DF493" si="974">COUNTA(CW493,CQ493,CN493,CK493,CH493,CB493,CE493,BY493,BV493,BS493,BP493,BM493,BJ493,BG493,BD493,BA493,AX493,AU493,AR493,AO493,AL493,AI493,AF493,AC493,Z493,W493,T493,Q493,N493,K493,CT493)</f>
        <v>0</v>
      </c>
      <c r="DE493" s="50">
        <f t="shared" si="974"/>
        <v>0</v>
      </c>
      <c r="DF493" s="50">
        <f t="shared" si="974"/>
        <v>0</v>
      </c>
      <c r="DH493" s="52">
        <f t="shared" ref="DH493:DJ493" si="975">MAX($CN$2:$CY$2)-DD493</f>
        <v>31</v>
      </c>
      <c r="DI493" s="52">
        <f t="shared" si="975"/>
        <v>31</v>
      </c>
      <c r="DJ493" s="52">
        <f t="shared" si="975"/>
        <v>31</v>
      </c>
    </row>
    <row r="494" spans="1:114" ht="15.75" hidden="1" customHeight="1">
      <c r="A494" s="4">
        <v>493</v>
      </c>
      <c r="B494" s="2" t="str">
        <f t="shared" si="597"/>
        <v/>
      </c>
      <c r="C494" s="45" t="s">
        <v>518</v>
      </c>
      <c r="D494" s="2"/>
      <c r="E494" s="4"/>
      <c r="F494" s="46" t="s">
        <v>518</v>
      </c>
      <c r="G494" s="4">
        <v>2007299755</v>
      </c>
      <c r="H494" s="4">
        <v>6884336953</v>
      </c>
      <c r="I494" s="78"/>
      <c r="J494" s="47" t="s">
        <v>530</v>
      </c>
      <c r="K494" s="48"/>
      <c r="L494" s="48"/>
      <c r="M494" s="48"/>
      <c r="AG494" s="77"/>
      <c r="AH494" s="77"/>
      <c r="AJ494" s="77"/>
      <c r="CZ494" s="48"/>
      <c r="DA494" s="48"/>
      <c r="DB494" s="48"/>
      <c r="DC494" s="50"/>
      <c r="DD494" s="50">
        <f t="shared" ref="DD494:DF494" si="976">COUNTA(CW494,CQ494,CN494,CK494,CH494,CB494,CE494,BY494,BV494,BS494,BP494,BM494,BJ494,BG494,BD494,BA494,AX494,AU494,AR494,AO494,AL494,AI494,AF494,AC494,Z494,W494,T494,Q494,N494,K494,CT494)</f>
        <v>0</v>
      </c>
      <c r="DE494" s="50">
        <f t="shared" si="976"/>
        <v>0</v>
      </c>
      <c r="DF494" s="50">
        <f t="shared" si="976"/>
        <v>0</v>
      </c>
      <c r="DH494" s="52">
        <f t="shared" ref="DH494:DJ494" si="977">MAX($CN$2:$CY$2)-DD494</f>
        <v>31</v>
      </c>
      <c r="DI494" s="52">
        <f t="shared" si="977"/>
        <v>31</v>
      </c>
      <c r="DJ494" s="52">
        <f t="shared" si="977"/>
        <v>31</v>
      </c>
    </row>
    <row r="495" spans="1:114" ht="15.75" hidden="1" customHeight="1">
      <c r="A495" s="4">
        <v>494</v>
      </c>
      <c r="B495" s="2" t="str">
        <f t="shared" si="597"/>
        <v/>
      </c>
      <c r="C495" s="45" t="s">
        <v>518</v>
      </c>
      <c r="D495" s="2"/>
      <c r="E495" s="4"/>
      <c r="F495" s="46" t="s">
        <v>518</v>
      </c>
      <c r="G495" s="4">
        <v>2005712604</v>
      </c>
      <c r="H495" s="4">
        <v>6851164886</v>
      </c>
      <c r="I495" s="78"/>
      <c r="J495" s="47" t="s">
        <v>531</v>
      </c>
      <c r="K495" s="48"/>
      <c r="L495" s="48"/>
      <c r="M495" s="48"/>
      <c r="AG495" s="77"/>
      <c r="AH495" s="77"/>
      <c r="AJ495" s="77"/>
      <c r="CZ495" s="48"/>
      <c r="DA495" s="48"/>
      <c r="DB495" s="48"/>
      <c r="DC495" s="50"/>
      <c r="DD495" s="50">
        <f t="shared" ref="DD495:DF495" si="978">COUNTA(CW495,CQ495,CN495,CK495,CH495,CB495,CE495,BY495,BV495,BS495,BP495,BM495,BJ495,BG495,BD495,BA495,AX495,AU495,AR495,AO495,AL495,AI495,AF495,AC495,Z495,W495,T495,Q495,N495,K495,CT495)</f>
        <v>0</v>
      </c>
      <c r="DE495" s="50">
        <f t="shared" si="978"/>
        <v>0</v>
      </c>
      <c r="DF495" s="50">
        <f t="shared" si="978"/>
        <v>0</v>
      </c>
      <c r="DH495" s="52">
        <f t="shared" ref="DH495:DJ495" si="979">MAX($CN$2:$CY$2)-DD495</f>
        <v>31</v>
      </c>
      <c r="DI495" s="52">
        <f t="shared" si="979"/>
        <v>31</v>
      </c>
      <c r="DJ495" s="52">
        <f t="shared" si="979"/>
        <v>31</v>
      </c>
    </row>
    <row r="496" spans="1:114" ht="15.75" hidden="1" customHeight="1">
      <c r="A496" s="4">
        <v>495</v>
      </c>
      <c r="B496" s="2" t="str">
        <f t="shared" si="597"/>
        <v/>
      </c>
      <c r="C496" s="45" t="s">
        <v>518</v>
      </c>
      <c r="D496" s="2"/>
      <c r="E496" s="4"/>
      <c r="F496" s="46" t="s">
        <v>518</v>
      </c>
      <c r="G496" s="4">
        <v>2005656402</v>
      </c>
      <c r="H496" s="4">
        <v>6884336956</v>
      </c>
      <c r="I496" s="78"/>
      <c r="J496" s="47" t="s">
        <v>532</v>
      </c>
      <c r="K496" s="48"/>
      <c r="L496" s="48"/>
      <c r="M496" s="48"/>
      <c r="AG496" s="77"/>
      <c r="AH496" s="77"/>
      <c r="AJ496" s="77"/>
      <c r="CZ496" s="48"/>
      <c r="DA496" s="48"/>
      <c r="DB496" s="48"/>
      <c r="DC496" s="50"/>
      <c r="DD496" s="50">
        <f t="shared" ref="DD496:DF496" si="980">COUNTA(CW496,CQ496,CN496,CK496,CH496,CB496,CE496,BY496,BV496,BS496,BP496,BM496,BJ496,BG496,BD496,BA496,AX496,AU496,AR496,AO496,AL496,AI496,AF496,AC496,Z496,W496,T496,Q496,N496,K496,CT496)</f>
        <v>0</v>
      </c>
      <c r="DE496" s="50">
        <f t="shared" si="980"/>
        <v>0</v>
      </c>
      <c r="DF496" s="50">
        <f t="shared" si="980"/>
        <v>0</v>
      </c>
      <c r="DH496" s="52">
        <f t="shared" ref="DH496:DJ496" si="981">MAX($CN$2:$CY$2)-DD496</f>
        <v>31</v>
      </c>
      <c r="DI496" s="52">
        <f t="shared" si="981"/>
        <v>31</v>
      </c>
      <c r="DJ496" s="52">
        <f t="shared" si="981"/>
        <v>31</v>
      </c>
    </row>
    <row r="497" spans="1:114" ht="15.75" hidden="1" customHeight="1">
      <c r="A497" s="4">
        <v>496</v>
      </c>
      <c r="B497" s="2" t="str">
        <f t="shared" si="597"/>
        <v/>
      </c>
      <c r="C497" s="45" t="s">
        <v>518</v>
      </c>
      <c r="D497" s="2"/>
      <c r="E497" s="4"/>
      <c r="F497" s="46" t="s">
        <v>518</v>
      </c>
      <c r="G497" s="4">
        <v>2007294783</v>
      </c>
      <c r="H497" s="4">
        <v>6841078592</v>
      </c>
      <c r="I497" s="78"/>
      <c r="J497" s="47" t="s">
        <v>533</v>
      </c>
      <c r="K497" s="48"/>
      <c r="L497" s="48"/>
      <c r="M497" s="48"/>
      <c r="X497" s="40"/>
      <c r="AG497" s="77"/>
      <c r="AH497" s="77"/>
      <c r="AJ497" s="77"/>
      <c r="CZ497" s="48"/>
      <c r="DA497" s="48"/>
      <c r="DB497" s="48"/>
      <c r="DC497" s="50"/>
      <c r="DD497" s="50">
        <f t="shared" ref="DD497:DF497" si="982">COUNTA(CW497,CQ497,CN497,CK497,CH497,CB497,CE497,BY497,BV497,BS497,BP497,BM497,BJ497,BG497,BD497,BA497,AX497,AU497,AR497,AO497,AL497,AI497,AF497,AC497,Z497,W497,T497,Q497,N497,K497,CT497)</f>
        <v>0</v>
      </c>
      <c r="DE497" s="50">
        <f t="shared" si="982"/>
        <v>0</v>
      </c>
      <c r="DF497" s="50">
        <f t="shared" si="982"/>
        <v>0</v>
      </c>
      <c r="DH497" s="52">
        <f t="shared" ref="DH497:DJ497" si="983">MAX($CN$2:$CY$2)-DD497</f>
        <v>31</v>
      </c>
      <c r="DI497" s="52">
        <f t="shared" si="983"/>
        <v>31</v>
      </c>
      <c r="DJ497" s="52">
        <f t="shared" si="983"/>
        <v>31</v>
      </c>
    </row>
    <row r="498" spans="1:114" ht="15.75" hidden="1" customHeight="1">
      <c r="A498" s="4">
        <v>497</v>
      </c>
      <c r="B498" s="2" t="str">
        <f t="shared" si="597"/>
        <v/>
      </c>
      <c r="C498" s="45" t="s">
        <v>518</v>
      </c>
      <c r="D498" s="2"/>
      <c r="E498" s="4"/>
      <c r="F498" s="46" t="s">
        <v>518</v>
      </c>
      <c r="G498" s="4">
        <v>2008054605</v>
      </c>
      <c r="H498" s="4">
        <v>6841093237</v>
      </c>
      <c r="I498" s="78"/>
      <c r="J498" s="47" t="s">
        <v>534</v>
      </c>
      <c r="K498" s="48"/>
      <c r="L498" s="48"/>
      <c r="M498" s="48"/>
      <c r="X498" s="40"/>
      <c r="AG498" s="77"/>
      <c r="AH498" s="77"/>
      <c r="AJ498" s="77"/>
      <c r="BG498" s="79"/>
      <c r="CZ498" s="48"/>
      <c r="DA498" s="48"/>
      <c r="DB498" s="48"/>
      <c r="DC498" s="50"/>
      <c r="DD498" s="50">
        <f t="shared" ref="DD498:DF498" si="984">COUNTA(CW498,CQ498,CN498,CK498,CH498,CB498,CE498,BY498,BV498,BS498,BP498,BM498,BJ498,BG498,BD498,BA498,AX498,AU498,AR498,AO498,AL498,AI498,AF498,AC498,Z498,W498,T498,Q498,N498,K498,CT498)</f>
        <v>0</v>
      </c>
      <c r="DE498" s="50">
        <f t="shared" si="984"/>
        <v>0</v>
      </c>
      <c r="DF498" s="50">
        <f t="shared" si="984"/>
        <v>0</v>
      </c>
      <c r="DH498" s="52">
        <f t="shared" ref="DH498:DJ498" si="985">MAX($CN$2:$CY$2)-DD498</f>
        <v>31</v>
      </c>
      <c r="DI498" s="52">
        <f t="shared" si="985"/>
        <v>31</v>
      </c>
      <c r="DJ498" s="52">
        <f t="shared" si="985"/>
        <v>31</v>
      </c>
    </row>
    <row r="499" spans="1:114" ht="15.75" hidden="1" customHeight="1">
      <c r="A499" s="4">
        <v>498</v>
      </c>
      <c r="B499" s="2" t="str">
        <f t="shared" si="597"/>
        <v/>
      </c>
      <c r="C499" s="45" t="s">
        <v>518</v>
      </c>
      <c r="D499" s="2"/>
      <c r="E499" s="4"/>
      <c r="F499" s="46" t="s">
        <v>518</v>
      </c>
      <c r="G499" s="4">
        <v>2008055009</v>
      </c>
      <c r="H499" s="4">
        <v>6802062343</v>
      </c>
      <c r="I499" s="78"/>
      <c r="J499" s="47" t="s">
        <v>535</v>
      </c>
      <c r="K499" s="48"/>
      <c r="L499" s="48"/>
      <c r="M499" s="48"/>
      <c r="X499" s="40"/>
      <c r="AG499" s="77"/>
      <c r="AH499" s="77"/>
      <c r="AJ499" s="77"/>
      <c r="CZ499" s="48"/>
      <c r="DA499" s="48"/>
      <c r="DB499" s="48"/>
      <c r="DC499" s="50"/>
      <c r="DD499" s="50">
        <f t="shared" ref="DD499:DF499" si="986">COUNTA(CW499,CQ499,CN499,CK499,CH499,CB499,CE499,BY499,BV499,BS499,BP499,BM499,BJ499,BG499,BD499,BA499,AX499,AU499,AR499,AO499,AL499,AI499,AF499,AC499,Z499,W499,T499,Q499,N499,K499,CT499)</f>
        <v>0</v>
      </c>
      <c r="DE499" s="50">
        <f t="shared" si="986"/>
        <v>0</v>
      </c>
      <c r="DF499" s="50">
        <f t="shared" si="986"/>
        <v>0</v>
      </c>
      <c r="DH499" s="52">
        <f t="shared" ref="DH499:DJ499" si="987">MAX($CN$2:$CY$2)-DD499</f>
        <v>31</v>
      </c>
      <c r="DI499" s="52">
        <f t="shared" si="987"/>
        <v>31</v>
      </c>
      <c r="DJ499" s="52">
        <f t="shared" si="987"/>
        <v>31</v>
      </c>
    </row>
    <row r="500" spans="1:114" ht="15.75" hidden="1" customHeight="1">
      <c r="A500" s="4">
        <v>499</v>
      </c>
      <c r="B500" s="2" t="str">
        <f t="shared" si="597"/>
        <v/>
      </c>
      <c r="C500" s="45" t="s">
        <v>518</v>
      </c>
      <c r="D500" s="2"/>
      <c r="E500" s="4"/>
      <c r="F500" s="46" t="s">
        <v>518</v>
      </c>
      <c r="G500" s="4">
        <v>2004927394</v>
      </c>
      <c r="H500" s="4">
        <v>6853087751</v>
      </c>
      <c r="I500" s="78"/>
      <c r="J500" s="47" t="s">
        <v>536</v>
      </c>
      <c r="K500" s="48"/>
      <c r="L500" s="48"/>
      <c r="M500" s="48"/>
      <c r="X500" s="40"/>
      <c r="AG500" s="77"/>
      <c r="AH500" s="77"/>
      <c r="AJ500" s="77"/>
      <c r="CZ500" s="48"/>
      <c r="DA500" s="48"/>
      <c r="DB500" s="48"/>
      <c r="DC500" s="50"/>
      <c r="DD500" s="50">
        <f t="shared" ref="DD500:DF500" si="988">COUNTA(CW500,CQ500,CN500,CK500,CH500,CB500,CE500,BY500,BV500,BS500,BP500,BM500,BJ500,BG500,BD500,BA500,AX500,AU500,AR500,AO500,AL500,AI500,AF500,AC500,Z500,W500,T500,Q500,N500,K500,CT500)</f>
        <v>0</v>
      </c>
      <c r="DE500" s="50">
        <f t="shared" si="988"/>
        <v>0</v>
      </c>
      <c r="DF500" s="50">
        <f t="shared" si="988"/>
        <v>0</v>
      </c>
      <c r="DH500" s="52">
        <f t="shared" ref="DH500:DJ500" si="989">MAX($CN$2:$CY$2)-DD500</f>
        <v>31</v>
      </c>
      <c r="DI500" s="52">
        <f t="shared" si="989"/>
        <v>31</v>
      </c>
      <c r="DJ500" s="52">
        <f t="shared" si="989"/>
        <v>31</v>
      </c>
    </row>
    <row r="501" spans="1:114" ht="15.75" hidden="1" customHeight="1">
      <c r="A501" s="4">
        <v>500</v>
      </c>
      <c r="B501" s="2" t="str">
        <f t="shared" si="597"/>
        <v/>
      </c>
      <c r="C501" s="45" t="s">
        <v>518</v>
      </c>
      <c r="D501" s="2"/>
      <c r="E501" s="4"/>
      <c r="F501" s="46" t="s">
        <v>518</v>
      </c>
      <c r="G501" s="4">
        <v>2006586528</v>
      </c>
      <c r="H501" s="4">
        <v>6853976529</v>
      </c>
      <c r="I501" s="78"/>
      <c r="J501" s="47" t="s">
        <v>537</v>
      </c>
      <c r="K501" s="48"/>
      <c r="L501" s="48"/>
      <c r="M501" s="48"/>
      <c r="X501" s="40"/>
      <c r="AG501" s="77"/>
      <c r="AH501" s="77"/>
      <c r="AJ501" s="77"/>
      <c r="CZ501" s="48"/>
      <c r="DA501" s="48"/>
      <c r="DB501" s="48"/>
      <c r="DC501" s="50"/>
      <c r="DD501" s="50">
        <f t="shared" ref="DD501:DF501" si="990">COUNTA(CW501,CQ501,CN501,CK501,CH501,CB501,CE501,BY501,BV501,BS501,BP501,BM501,BJ501,BG501,BD501,BA501,AX501,AU501,AR501,AO501,AL501,AI501,AF501,AC501,Z501,W501,T501,Q501,N501,K501,CT501)</f>
        <v>0</v>
      </c>
      <c r="DE501" s="50">
        <f t="shared" si="990"/>
        <v>0</v>
      </c>
      <c r="DF501" s="50">
        <f t="shared" si="990"/>
        <v>0</v>
      </c>
      <c r="DH501" s="52">
        <f t="shared" ref="DH501:DJ501" si="991">MAX($CN$2:$CY$2)-DD501</f>
        <v>31</v>
      </c>
      <c r="DI501" s="52">
        <f t="shared" si="991"/>
        <v>31</v>
      </c>
      <c r="DJ501" s="52">
        <f t="shared" si="991"/>
        <v>31</v>
      </c>
    </row>
    <row r="502" spans="1:114" ht="15.75" hidden="1" customHeight="1">
      <c r="A502" s="4">
        <v>501</v>
      </c>
      <c r="B502" s="2" t="str">
        <f t="shared" si="597"/>
        <v/>
      </c>
      <c r="C502" s="45" t="s">
        <v>518</v>
      </c>
      <c r="D502" s="2"/>
      <c r="E502" s="4"/>
      <c r="F502" s="46" t="s">
        <v>518</v>
      </c>
      <c r="G502" s="4">
        <v>2005651500</v>
      </c>
      <c r="H502" s="4">
        <v>6800692872</v>
      </c>
      <c r="I502" s="78"/>
      <c r="J502" s="47" t="s">
        <v>538</v>
      </c>
      <c r="K502" s="48"/>
      <c r="L502" s="48"/>
      <c r="M502" s="48"/>
      <c r="X502" s="40"/>
      <c r="AG502" s="77"/>
      <c r="AH502" s="77"/>
      <c r="AJ502" s="77"/>
      <c r="CZ502" s="48"/>
      <c r="DA502" s="48"/>
      <c r="DB502" s="48"/>
      <c r="DC502" s="50"/>
      <c r="DD502" s="50">
        <f t="shared" ref="DD502:DF502" si="992">COUNTA(CW502,CQ502,CN502,CK502,CH502,CB502,CE502,BY502,BV502,BS502,BP502,BM502,BJ502,BG502,BD502,BA502,AX502,AU502,AR502,AO502,AL502,AI502,AF502,AC502,Z502,W502,T502,Q502,N502,K502,CT502)</f>
        <v>0</v>
      </c>
      <c r="DE502" s="50">
        <f t="shared" si="992"/>
        <v>0</v>
      </c>
      <c r="DF502" s="50">
        <f t="shared" si="992"/>
        <v>0</v>
      </c>
      <c r="DH502" s="52">
        <f t="shared" ref="DH502:DJ502" si="993">MAX($CN$2:$CY$2)-DD502</f>
        <v>31</v>
      </c>
      <c r="DI502" s="52">
        <f t="shared" si="993"/>
        <v>31</v>
      </c>
      <c r="DJ502" s="52">
        <f t="shared" si="993"/>
        <v>31</v>
      </c>
    </row>
    <row r="503" spans="1:114" ht="15.75" hidden="1" customHeight="1">
      <c r="A503" s="4">
        <v>502</v>
      </c>
      <c r="B503" s="2" t="str">
        <f t="shared" si="597"/>
        <v/>
      </c>
      <c r="C503" s="45" t="s">
        <v>518</v>
      </c>
      <c r="D503" s="2"/>
      <c r="E503" s="4"/>
      <c r="F503" s="46" t="s">
        <v>518</v>
      </c>
      <c r="G503" s="4">
        <v>2005712612</v>
      </c>
      <c r="H503" s="4">
        <v>6851164891</v>
      </c>
      <c r="I503" s="78"/>
      <c r="J503" s="47" t="s">
        <v>539</v>
      </c>
      <c r="K503" s="48"/>
      <c r="L503" s="48"/>
      <c r="M503" s="48"/>
      <c r="AG503" s="77"/>
      <c r="AH503" s="77"/>
      <c r="AJ503" s="77"/>
      <c r="CZ503" s="48"/>
      <c r="DA503" s="48"/>
      <c r="DB503" s="48"/>
      <c r="DC503" s="50"/>
      <c r="DD503" s="50">
        <f t="shared" ref="DD503:DF503" si="994">COUNTA(CW503,CQ503,CN503,CK503,CH503,CB503,CE503,BY503,BV503,BS503,BP503,BM503,BJ503,BG503,BD503,BA503,AX503,AU503,AR503,AO503,AL503,AI503,AF503,AC503,Z503,W503,T503,Q503,N503,K503,CT503)</f>
        <v>0</v>
      </c>
      <c r="DE503" s="50">
        <f t="shared" si="994"/>
        <v>0</v>
      </c>
      <c r="DF503" s="50">
        <f t="shared" si="994"/>
        <v>0</v>
      </c>
      <c r="DH503" s="52">
        <f t="shared" ref="DH503:DJ503" si="995">MAX($CN$2:$CY$2)-DD503</f>
        <v>31</v>
      </c>
      <c r="DI503" s="52">
        <f t="shared" si="995"/>
        <v>31</v>
      </c>
      <c r="DJ503" s="52">
        <f t="shared" si="995"/>
        <v>31</v>
      </c>
    </row>
    <row r="504" spans="1:114" ht="15.75" hidden="1" customHeight="1">
      <c r="A504" s="4">
        <v>503</v>
      </c>
      <c r="B504" s="2" t="str">
        <f t="shared" si="597"/>
        <v/>
      </c>
      <c r="C504" s="45" t="s">
        <v>518</v>
      </c>
      <c r="D504" s="2"/>
      <c r="E504" s="4"/>
      <c r="F504" s="46" t="s">
        <v>518</v>
      </c>
      <c r="G504" s="4">
        <v>2001272217</v>
      </c>
      <c r="H504" s="4">
        <v>6853976531</v>
      </c>
      <c r="I504" s="78"/>
      <c r="J504" s="47" t="s">
        <v>540</v>
      </c>
      <c r="K504" s="48"/>
      <c r="L504" s="48"/>
      <c r="M504" s="48"/>
      <c r="AG504" s="77"/>
      <c r="AH504" s="77"/>
      <c r="AJ504" s="77"/>
      <c r="CZ504" s="48"/>
      <c r="DA504" s="48"/>
      <c r="DB504" s="48"/>
      <c r="DC504" s="50"/>
      <c r="DD504" s="50">
        <f t="shared" ref="DD504:DF504" si="996">COUNTA(CW504,CQ504,CN504,CK504,CH504,CB504,CE504,BY504,BV504,BS504,BP504,BM504,BJ504,BG504,BD504,BA504,AX504,AU504,AR504,AO504,AL504,AI504,AF504,AC504,Z504,W504,T504,Q504,N504,K504,CT504)</f>
        <v>0</v>
      </c>
      <c r="DE504" s="50">
        <f t="shared" si="996"/>
        <v>0</v>
      </c>
      <c r="DF504" s="50">
        <f t="shared" si="996"/>
        <v>0</v>
      </c>
      <c r="DH504" s="52">
        <f t="shared" ref="DH504:DJ504" si="997">MAX($CN$2:$CY$2)-DD504</f>
        <v>31</v>
      </c>
      <c r="DI504" s="52">
        <f t="shared" si="997"/>
        <v>31</v>
      </c>
      <c r="DJ504" s="52">
        <f t="shared" si="997"/>
        <v>31</v>
      </c>
    </row>
    <row r="505" spans="1:114" ht="15.75" hidden="1" customHeight="1">
      <c r="A505" s="4">
        <v>504</v>
      </c>
      <c r="B505" s="2" t="str">
        <f t="shared" si="597"/>
        <v/>
      </c>
      <c r="C505" s="45" t="s">
        <v>518</v>
      </c>
      <c r="D505" s="2"/>
      <c r="E505" s="4"/>
      <c r="F505" s="46" t="s">
        <v>518</v>
      </c>
      <c r="G505" s="4">
        <v>2007296015</v>
      </c>
      <c r="H505" s="4">
        <v>6884336963</v>
      </c>
      <c r="I505" s="78"/>
      <c r="J505" s="47" t="s">
        <v>541</v>
      </c>
      <c r="K505" s="48"/>
      <c r="L505" s="48"/>
      <c r="M505" s="48"/>
      <c r="X505" s="40"/>
      <c r="AG505" s="77"/>
      <c r="AH505" s="77"/>
      <c r="AJ505" s="77"/>
      <c r="CZ505" s="48"/>
      <c r="DA505" s="48"/>
      <c r="DB505" s="48"/>
      <c r="DC505" s="50"/>
      <c r="DD505" s="50">
        <f t="shared" ref="DD505:DF505" si="998">COUNTA(CW505,CQ505,CN505,CK505,CH505,CB505,CE505,BY505,BV505,BS505,BP505,BM505,BJ505,BG505,BD505,BA505,AX505,AU505,AR505,AO505,AL505,AI505,AF505,AC505,Z505,W505,T505,Q505,N505,K505,CT505)</f>
        <v>0</v>
      </c>
      <c r="DE505" s="50">
        <f t="shared" si="998"/>
        <v>0</v>
      </c>
      <c r="DF505" s="50">
        <f t="shared" si="998"/>
        <v>0</v>
      </c>
      <c r="DH505" s="52">
        <f t="shared" ref="DH505:DJ505" si="999">MAX($CN$2:$CY$2)-DD505</f>
        <v>31</v>
      </c>
      <c r="DI505" s="52">
        <f t="shared" si="999"/>
        <v>31</v>
      </c>
      <c r="DJ505" s="52">
        <f t="shared" si="999"/>
        <v>31</v>
      </c>
    </row>
    <row r="506" spans="1:114" ht="15.75" hidden="1" customHeight="1">
      <c r="A506" s="4">
        <v>505</v>
      </c>
      <c r="B506" s="2" t="str">
        <f t="shared" si="597"/>
        <v/>
      </c>
      <c r="C506" s="45" t="s">
        <v>518</v>
      </c>
      <c r="D506" s="2"/>
      <c r="E506" s="4"/>
      <c r="F506" s="46" t="s">
        <v>518</v>
      </c>
      <c r="G506" s="4">
        <v>2005652605</v>
      </c>
      <c r="H506" s="4">
        <v>6802346851</v>
      </c>
      <c r="I506" s="78"/>
      <c r="J506" s="47" t="s">
        <v>542</v>
      </c>
      <c r="K506" s="48"/>
      <c r="L506" s="48"/>
      <c r="M506" s="48"/>
      <c r="AE506" s="63"/>
      <c r="AF506" s="63"/>
      <c r="AG506" s="80"/>
      <c r="AH506" s="80"/>
      <c r="AI506" s="63"/>
      <c r="AJ506" s="80"/>
      <c r="AK506" s="63"/>
      <c r="AL506" s="63"/>
      <c r="AM506" s="63"/>
      <c r="AN506" s="63"/>
      <c r="AO506" s="63"/>
      <c r="AP506" s="63"/>
      <c r="AQ506" s="63"/>
      <c r="AR506" s="63"/>
      <c r="AS506" s="63"/>
      <c r="AU506" s="63"/>
      <c r="BA506" s="63"/>
      <c r="BB506" s="63"/>
      <c r="CZ506" s="48"/>
      <c r="DA506" s="48"/>
      <c r="DB506" s="48"/>
      <c r="DC506" s="50"/>
      <c r="DD506" s="50">
        <f t="shared" ref="DD506:DF506" si="1000">COUNTA(CW506,CQ506,CN506,CK506,CH506,CB506,CE506,BY506,BV506,BS506,BP506,BM506,BJ506,BG506,BD506,BA506,AX506,AU506,AR506,AO506,AL506,AI506,AF506,AC506,Z506,W506,T506,Q506,N506,K506,CT506)</f>
        <v>0</v>
      </c>
      <c r="DE506" s="50">
        <f t="shared" si="1000"/>
        <v>0</v>
      </c>
      <c r="DF506" s="50">
        <f t="shared" si="1000"/>
        <v>0</v>
      </c>
      <c r="DH506" s="52">
        <f t="shared" ref="DH506:DJ506" si="1001">MAX($CN$2:$CY$2)-DD506</f>
        <v>31</v>
      </c>
      <c r="DI506" s="52">
        <f t="shared" si="1001"/>
        <v>31</v>
      </c>
      <c r="DJ506" s="52">
        <f t="shared" si="1001"/>
        <v>31</v>
      </c>
    </row>
    <row r="507" spans="1:114" ht="15.75" hidden="1" customHeight="1">
      <c r="A507" s="4">
        <v>506</v>
      </c>
      <c r="B507" s="2" t="str">
        <f t="shared" si="597"/>
        <v/>
      </c>
      <c r="C507" s="45" t="s">
        <v>518</v>
      </c>
      <c r="D507" s="2"/>
      <c r="E507" s="4"/>
      <c r="F507" s="46" t="s">
        <v>518</v>
      </c>
      <c r="G507" s="4">
        <v>2005690978</v>
      </c>
      <c r="H507" s="4">
        <v>6882955623</v>
      </c>
      <c r="I507" s="78"/>
      <c r="J507" s="47" t="s">
        <v>543</v>
      </c>
      <c r="K507" s="48"/>
      <c r="L507" s="48"/>
      <c r="M507" s="48"/>
      <c r="AE507" s="63"/>
      <c r="AF507" s="63"/>
      <c r="AG507" s="80"/>
      <c r="AH507" s="80"/>
      <c r="AI507" s="63"/>
      <c r="AJ507" s="80"/>
      <c r="AK507" s="63"/>
      <c r="AL507" s="63"/>
      <c r="AM507" s="63"/>
      <c r="AN507" s="63"/>
      <c r="AO507" s="63"/>
      <c r="AP507" s="63"/>
      <c r="AQ507" s="63"/>
      <c r="AR507" s="63"/>
      <c r="AS507" s="63"/>
      <c r="AU507" s="63"/>
      <c r="BA507" s="63"/>
      <c r="BB507" s="63"/>
      <c r="CZ507" s="48"/>
      <c r="DA507" s="48"/>
      <c r="DB507" s="48"/>
      <c r="DC507" s="50"/>
      <c r="DD507" s="50">
        <f t="shared" ref="DD507:DF507" si="1002">COUNTA(CW507,CQ507,CN507,CK507,CH507,CB507,CE507,BY507,BV507,BS507,BP507,BM507,BJ507,BG507,BD507,BA507,AX507,AU507,AR507,AO507,AL507,AI507,AF507,AC507,Z507,W507,T507,Q507,N507,K507,CT507)</f>
        <v>0</v>
      </c>
      <c r="DE507" s="50">
        <f t="shared" si="1002"/>
        <v>0</v>
      </c>
      <c r="DF507" s="50">
        <f t="shared" si="1002"/>
        <v>0</v>
      </c>
      <c r="DH507" s="52">
        <f t="shared" ref="DH507:DJ507" si="1003">MAX($CN$2:$CY$2)-DD507</f>
        <v>31</v>
      </c>
      <c r="DI507" s="52">
        <f t="shared" si="1003"/>
        <v>31</v>
      </c>
      <c r="DJ507" s="52">
        <f t="shared" si="1003"/>
        <v>31</v>
      </c>
    </row>
    <row r="508" spans="1:114" ht="15.75" hidden="1" customHeight="1">
      <c r="A508" s="4">
        <v>507</v>
      </c>
      <c r="B508" s="2" t="str">
        <f t="shared" si="597"/>
        <v/>
      </c>
      <c r="C508" s="45" t="s">
        <v>544</v>
      </c>
      <c r="D508" s="2"/>
      <c r="E508" s="4"/>
      <c r="F508" s="46" t="s">
        <v>544</v>
      </c>
      <c r="G508" s="4">
        <v>2001242516</v>
      </c>
      <c r="H508" s="4">
        <v>6839525082</v>
      </c>
      <c r="I508" s="78"/>
      <c r="J508" s="47" t="s">
        <v>545</v>
      </c>
      <c r="K508" s="48"/>
      <c r="L508" s="48"/>
      <c r="M508" s="48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81"/>
      <c r="BA508" s="63"/>
      <c r="BB508" s="63"/>
      <c r="CZ508" s="48"/>
      <c r="DA508" s="48"/>
      <c r="DB508" s="48"/>
      <c r="DC508" s="50"/>
      <c r="DD508" s="50">
        <f t="shared" ref="DD508:DF508" si="1004">COUNTA(CW508,CQ508,CN508,CK508,CH508,CB508,CE508,BY508,BV508,BS508,BP508,BM508,BJ508,BG508,BD508,BA508,AX508,AU508,AR508,AO508,AL508,AI508,AF508,AC508,Z508,W508,T508,Q508,N508,K508,CT508)</f>
        <v>0</v>
      </c>
      <c r="DE508" s="50">
        <f t="shared" si="1004"/>
        <v>0</v>
      </c>
      <c r="DF508" s="50">
        <f t="shared" si="1004"/>
        <v>0</v>
      </c>
      <c r="DH508" s="52">
        <f t="shared" ref="DH508:DJ508" si="1005">MAX($CN$2:$CY$2)-DD508</f>
        <v>31</v>
      </c>
      <c r="DI508" s="52">
        <f t="shared" si="1005"/>
        <v>31</v>
      </c>
      <c r="DJ508" s="52">
        <f t="shared" si="1005"/>
        <v>31</v>
      </c>
    </row>
    <row r="509" spans="1:114" ht="15.75" hidden="1" customHeight="1">
      <c r="A509" s="4">
        <v>508</v>
      </c>
      <c r="B509" s="2" t="str">
        <f t="shared" si="597"/>
        <v/>
      </c>
      <c r="C509" s="45" t="s">
        <v>544</v>
      </c>
      <c r="D509" s="2"/>
      <c r="E509" s="4"/>
      <c r="F509" s="46" t="s">
        <v>544</v>
      </c>
      <c r="G509" s="4">
        <v>2001280480</v>
      </c>
      <c r="H509" s="4">
        <v>6842045670</v>
      </c>
      <c r="I509" s="78"/>
      <c r="J509" s="47" t="s">
        <v>546</v>
      </c>
      <c r="K509" s="48"/>
      <c r="L509" s="48"/>
      <c r="M509" s="48"/>
      <c r="AO509" s="82"/>
      <c r="AP509" s="82"/>
      <c r="AR509" s="82"/>
      <c r="AS509" s="82"/>
      <c r="AT509" s="82"/>
      <c r="AU509" s="82"/>
      <c r="AV509" s="82"/>
      <c r="AW509" s="82"/>
      <c r="AX509" s="82"/>
      <c r="AY509" s="82"/>
      <c r="AZ509" s="81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CZ509" s="48"/>
      <c r="DA509" s="48"/>
      <c r="DB509" s="48"/>
      <c r="DC509" s="50"/>
      <c r="DD509" s="50">
        <f t="shared" ref="DD509:DE509" si="1006">COUNTA(CW509,CQ509,CN509,CK509,CH509,CB509,CE509,BY509,BV509,BS509,BP509,BM509,BJ509,BG509,BD509,BA509,AX509,AU509,AR509,AO509,AL509,AI509,AF509,AC509,Z509,W509,T509,Q509,N509,K509,CT509)</f>
        <v>0</v>
      </c>
      <c r="DE509" s="50">
        <f t="shared" si="1006"/>
        <v>0</v>
      </c>
      <c r="DF509" s="50">
        <f>COUNTA(CY509,CS509,CP509,CM509,CJ509,CD509,CG509,CA509,BX509,BU509,BR509,BO509,BL509,BI509,BF509,BC509,AZ509,AW509,AT509,#REF!,AN509,AK509,AH509,AE509,AB509,Y509,V509,S509,P509,M509,CV509)</f>
        <v>1</v>
      </c>
      <c r="DH509" s="52">
        <f t="shared" ref="DH509:DJ509" si="1007">MAX($CN$2:$CY$2)-DD509</f>
        <v>31</v>
      </c>
      <c r="DI509" s="52">
        <f t="shared" si="1007"/>
        <v>31</v>
      </c>
      <c r="DJ509" s="52">
        <f t="shared" si="1007"/>
        <v>30</v>
      </c>
    </row>
    <row r="510" spans="1:114" ht="15.75" hidden="1" customHeight="1">
      <c r="A510" s="4">
        <v>509</v>
      </c>
      <c r="B510" s="2" t="str">
        <f t="shared" si="597"/>
        <v/>
      </c>
      <c r="C510" s="45" t="s">
        <v>544</v>
      </c>
      <c r="D510" s="2"/>
      <c r="E510" s="4"/>
      <c r="F510" s="46" t="s">
        <v>544</v>
      </c>
      <c r="G510" s="4">
        <v>2001280423</v>
      </c>
      <c r="H510" s="4">
        <v>6879004261</v>
      </c>
      <c r="I510" s="78"/>
      <c r="J510" s="47" t="s">
        <v>547</v>
      </c>
      <c r="K510" s="48"/>
      <c r="L510" s="48"/>
      <c r="M510" s="48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81"/>
      <c r="BA510" s="63"/>
      <c r="BB510" s="63"/>
      <c r="BM510" s="21"/>
      <c r="BN510" s="21"/>
      <c r="CZ510" s="48"/>
      <c r="DA510" s="48"/>
      <c r="DB510" s="48"/>
      <c r="DC510" s="50"/>
      <c r="DD510" s="50">
        <f t="shared" ref="DD510:DF510" si="1008">COUNTA(CW510,CQ510,CN510,CK510,CH510,CB510,CE510,BY510,BV510,BS510,BP510,BM510,BJ510,BG510,BD510,BA510,AX510,AU510,AR510,AO510,AL510,AI510,AF510,AC510,Z510,W510,T510,Q510,N510,K510,CT510)</f>
        <v>0</v>
      </c>
      <c r="DE510" s="50">
        <f t="shared" si="1008"/>
        <v>0</v>
      </c>
      <c r="DF510" s="50">
        <f t="shared" si="1008"/>
        <v>0</v>
      </c>
      <c r="DH510" s="52">
        <f t="shared" ref="DH510:DJ510" si="1009">MAX($CN$2:$CY$2)-DD510</f>
        <v>31</v>
      </c>
      <c r="DI510" s="52">
        <f t="shared" si="1009"/>
        <v>31</v>
      </c>
      <c r="DJ510" s="52">
        <f t="shared" si="1009"/>
        <v>31</v>
      </c>
    </row>
    <row r="511" spans="1:114" ht="15.75" hidden="1" customHeight="1">
      <c r="A511" s="4">
        <v>510</v>
      </c>
      <c r="B511" s="2" t="str">
        <f t="shared" si="597"/>
        <v/>
      </c>
      <c r="C511" s="45" t="s">
        <v>544</v>
      </c>
      <c r="D511" s="2"/>
      <c r="E511" s="4"/>
      <c r="F511" s="46" t="s">
        <v>544</v>
      </c>
      <c r="G511" s="4">
        <v>2001242520</v>
      </c>
      <c r="H511" s="4">
        <v>6829498782</v>
      </c>
      <c r="I511" s="78"/>
      <c r="J511" s="47" t="s">
        <v>548</v>
      </c>
      <c r="K511" s="48"/>
      <c r="L511" s="48"/>
      <c r="M511" s="48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81"/>
      <c r="BA511" s="63"/>
      <c r="BB511" s="63"/>
      <c r="CZ511" s="48"/>
      <c r="DA511" s="48"/>
      <c r="DB511" s="48"/>
      <c r="DC511" s="50"/>
      <c r="DD511" s="50">
        <f t="shared" ref="DD511:DF511" si="1010">COUNTA(CW511,CQ511,CN511,CK511,CH511,CB511,CE511,BY511,BV511,BS511,BP511,BM511,BJ511,BG511,BD511,BA511,AX511,AU511,AR511,AO511,AL511,AI511,AF511,AC511,Z511,W511,T511,Q511,N511,K511,CT511)</f>
        <v>0</v>
      </c>
      <c r="DE511" s="50">
        <f t="shared" si="1010"/>
        <v>0</v>
      </c>
      <c r="DF511" s="50">
        <f t="shared" si="1010"/>
        <v>0</v>
      </c>
      <c r="DH511" s="52">
        <f t="shared" ref="DH511:DJ511" si="1011">MAX($CN$2:$CY$2)-DD511</f>
        <v>31</v>
      </c>
      <c r="DI511" s="52">
        <f t="shared" si="1011"/>
        <v>31</v>
      </c>
      <c r="DJ511" s="52">
        <f t="shared" si="1011"/>
        <v>31</v>
      </c>
    </row>
    <row r="512" spans="1:114" ht="15.75" hidden="1" customHeight="1">
      <c r="A512" s="4">
        <v>511</v>
      </c>
      <c r="B512" s="2" t="str">
        <f t="shared" si="597"/>
        <v/>
      </c>
      <c r="C512" s="45" t="s">
        <v>544</v>
      </c>
      <c r="D512" s="2"/>
      <c r="E512" s="4"/>
      <c r="F512" s="46" t="s">
        <v>544</v>
      </c>
      <c r="G512" s="4">
        <v>2001280482</v>
      </c>
      <c r="H512" s="4">
        <v>6842049230</v>
      </c>
      <c r="I512" s="78"/>
      <c r="J512" s="47" t="s">
        <v>549</v>
      </c>
      <c r="K512" s="48"/>
      <c r="L512" s="48"/>
      <c r="M512" s="48"/>
      <c r="N512" s="55" t="s">
        <v>297</v>
      </c>
      <c r="O512" s="55" t="s">
        <v>297</v>
      </c>
      <c r="P512" s="55" t="s">
        <v>297</v>
      </c>
      <c r="Q512" s="55" t="s">
        <v>297</v>
      </c>
      <c r="R512" s="55" t="s">
        <v>297</v>
      </c>
      <c r="S512" s="55" t="s">
        <v>297</v>
      </c>
      <c r="T512" s="55" t="s">
        <v>297</v>
      </c>
      <c r="U512" s="55" t="s">
        <v>297</v>
      </c>
      <c r="V512" s="55" t="s">
        <v>297</v>
      </c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81"/>
      <c r="BA512" s="63"/>
      <c r="BB512" s="63"/>
      <c r="CZ512" s="48"/>
      <c r="DA512" s="48"/>
      <c r="DB512" s="48"/>
      <c r="DC512" s="50"/>
      <c r="DD512" s="50">
        <f t="shared" ref="DD512:DF512" si="1012">COUNTA(CW512,CQ512,CN512,CK512,CH512,CB512,CE512,BY512,BV512,BS512,BP512,BM512,BJ512,BG512,BD512,BA512,AX512,AU512,AR512,AO512,AL512,AI512,AF512,AC512,Z512,W512,T512,Q512,N512,K512,CT512)</f>
        <v>3</v>
      </c>
      <c r="DE512" s="50">
        <f t="shared" si="1012"/>
        <v>3</v>
      </c>
      <c r="DF512" s="50">
        <f t="shared" si="1012"/>
        <v>3</v>
      </c>
      <c r="DH512" s="52">
        <f t="shared" ref="DH512:DJ512" si="1013">MAX($CN$2:$CY$2)-DD512</f>
        <v>28</v>
      </c>
      <c r="DI512" s="52">
        <f t="shared" si="1013"/>
        <v>28</v>
      </c>
      <c r="DJ512" s="52">
        <f t="shared" si="1013"/>
        <v>28</v>
      </c>
    </row>
    <row r="513" spans="1:114" ht="15.75" hidden="1" customHeight="1">
      <c r="A513" s="4">
        <v>512</v>
      </c>
      <c r="B513" s="2" t="str">
        <f t="shared" si="597"/>
        <v/>
      </c>
      <c r="C513" s="45" t="s">
        <v>544</v>
      </c>
      <c r="D513" s="2"/>
      <c r="E513" s="4"/>
      <c r="F513" s="46" t="s">
        <v>544</v>
      </c>
      <c r="G513" s="4">
        <v>2001242549</v>
      </c>
      <c r="H513" s="4">
        <v>6840150211</v>
      </c>
      <c r="I513" s="78"/>
      <c r="J513" s="47" t="s">
        <v>550</v>
      </c>
      <c r="K513" s="48"/>
      <c r="L513" s="48"/>
      <c r="M513" s="48"/>
      <c r="AD513" s="57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83"/>
      <c r="AS513" s="83"/>
      <c r="AT513" s="63"/>
      <c r="AU513" s="63"/>
      <c r="AV513" s="63"/>
      <c r="AW513" s="63"/>
      <c r="AX513" s="63"/>
      <c r="AY513" s="63"/>
      <c r="AZ513" s="81"/>
      <c r="BA513" s="63"/>
      <c r="BB513" s="63"/>
      <c r="CZ513" s="48"/>
      <c r="DA513" s="48"/>
      <c r="DB513" s="48"/>
      <c r="DC513" s="50"/>
      <c r="DD513" s="50">
        <f t="shared" ref="DD513:DF513" si="1014">COUNTA(CW513,CQ513,CN513,CK513,CH513,CB513,CE513,BY513,BV513,BS513,BP513,BM513,BJ513,BG513,BD513,BA513,AX513,AU513,AR513,AO513,AL513,AI513,AF513,AC513,Z513,W513,T513,Q513,N513,K513,CT513)</f>
        <v>0</v>
      </c>
      <c r="DE513" s="50">
        <f t="shared" si="1014"/>
        <v>0</v>
      </c>
      <c r="DF513" s="50">
        <f t="shared" si="1014"/>
        <v>0</v>
      </c>
      <c r="DH513" s="52">
        <f t="shared" ref="DH513:DJ513" si="1015">MAX($CN$2:$CY$2)-DD513</f>
        <v>31</v>
      </c>
      <c r="DI513" s="52">
        <f t="shared" si="1015"/>
        <v>31</v>
      </c>
      <c r="DJ513" s="52">
        <f t="shared" si="1015"/>
        <v>31</v>
      </c>
    </row>
    <row r="514" spans="1:114" ht="15.75" hidden="1" customHeight="1">
      <c r="A514" s="4">
        <v>513</v>
      </c>
      <c r="B514" s="2" t="str">
        <f t="shared" si="597"/>
        <v/>
      </c>
      <c r="C514" s="45" t="s">
        <v>544</v>
      </c>
      <c r="D514" s="2"/>
      <c r="E514" s="4"/>
      <c r="F514" s="46" t="s">
        <v>544</v>
      </c>
      <c r="G514" s="4">
        <v>2006787650</v>
      </c>
      <c r="H514" s="4">
        <v>6853976583</v>
      </c>
      <c r="I514" s="78"/>
      <c r="J514" s="47" t="s">
        <v>551</v>
      </c>
      <c r="K514" s="48"/>
      <c r="L514" s="48"/>
      <c r="M514" s="48"/>
      <c r="N514" s="55" t="s">
        <v>297</v>
      </c>
      <c r="O514" s="55" t="s">
        <v>297</v>
      </c>
      <c r="P514" s="55" t="s">
        <v>297</v>
      </c>
      <c r="Q514" s="55" t="s">
        <v>297</v>
      </c>
      <c r="R514" s="55" t="s">
        <v>297</v>
      </c>
      <c r="S514" s="55" t="s">
        <v>297</v>
      </c>
      <c r="T514" s="55" t="s">
        <v>297</v>
      </c>
      <c r="U514" s="55" t="s">
        <v>297</v>
      </c>
      <c r="V514" s="55" t="s">
        <v>297</v>
      </c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81"/>
      <c r="BA514" s="63"/>
      <c r="BB514" s="63"/>
      <c r="CZ514" s="48"/>
      <c r="DA514" s="48"/>
      <c r="DB514" s="48"/>
      <c r="DC514" s="50"/>
      <c r="DD514" s="50">
        <f t="shared" ref="DD514:DF514" si="1016">COUNTA(CW514,CQ514,CN514,CK514,CH514,CB514,CE514,BY514,BV514,BS514,BP514,BM514,BJ514,BG514,BD514,BA514,AX514,AU514,AR514,AO514,AL514,AI514,AF514,AC514,Z514,W514,T514,Q514,N514,K514,CT514)</f>
        <v>3</v>
      </c>
      <c r="DE514" s="50">
        <f t="shared" si="1016"/>
        <v>3</v>
      </c>
      <c r="DF514" s="50">
        <f t="shared" si="1016"/>
        <v>3</v>
      </c>
      <c r="DH514" s="52">
        <f t="shared" ref="DH514:DJ514" si="1017">MAX($CN$2:$CY$2)-DD514</f>
        <v>28</v>
      </c>
      <c r="DI514" s="52">
        <f t="shared" si="1017"/>
        <v>28</v>
      </c>
      <c r="DJ514" s="52">
        <f t="shared" si="1017"/>
        <v>28</v>
      </c>
    </row>
    <row r="515" spans="1:114" ht="15.75" hidden="1" customHeight="1">
      <c r="A515" s="4">
        <v>514</v>
      </c>
      <c r="B515" s="2" t="str">
        <f t="shared" si="597"/>
        <v/>
      </c>
      <c r="C515" s="45" t="s">
        <v>544</v>
      </c>
      <c r="D515" s="2"/>
      <c r="E515" s="4"/>
      <c r="F515" s="46" t="s">
        <v>544</v>
      </c>
      <c r="G515" s="4">
        <v>2001128203</v>
      </c>
      <c r="H515" s="4">
        <v>6853458319</v>
      </c>
      <c r="I515" s="78"/>
      <c r="J515" s="47" t="s">
        <v>552</v>
      </c>
      <c r="K515" s="48"/>
      <c r="L515" s="48"/>
      <c r="M515" s="48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81"/>
      <c r="BA515" s="63"/>
      <c r="BB515" s="63"/>
      <c r="CZ515" s="48"/>
      <c r="DA515" s="48"/>
      <c r="DB515" s="48"/>
      <c r="DC515" s="50"/>
      <c r="DD515" s="50">
        <f t="shared" ref="DD515:DF515" si="1018">COUNTA(CW515,CQ515,CN515,CK515,CH515,CB515,CE515,BY515,BV515,BS515,BP515,BM515,BJ515,BG515,BD515,BA515,AX515,AU515,AR515,AO515,AL515,AI515,AF515,AC515,Z515,W515,T515,Q515,N515,K515,CT515)</f>
        <v>0</v>
      </c>
      <c r="DE515" s="50">
        <f t="shared" si="1018"/>
        <v>0</v>
      </c>
      <c r="DF515" s="50">
        <f t="shared" si="1018"/>
        <v>0</v>
      </c>
      <c r="DH515" s="52">
        <f t="shared" ref="DH515:DJ515" si="1019">MAX($CN$2:$CY$2)-DD515</f>
        <v>31</v>
      </c>
      <c r="DI515" s="52">
        <f t="shared" si="1019"/>
        <v>31</v>
      </c>
      <c r="DJ515" s="52">
        <f t="shared" si="1019"/>
        <v>31</v>
      </c>
    </row>
    <row r="516" spans="1:114" ht="15.75" hidden="1" customHeight="1">
      <c r="A516" s="4">
        <v>515</v>
      </c>
      <c r="B516" s="2" t="str">
        <f t="shared" si="597"/>
        <v/>
      </c>
      <c r="C516" s="45" t="s">
        <v>544</v>
      </c>
      <c r="D516" s="2"/>
      <c r="E516" s="4"/>
      <c r="F516" s="46" t="s">
        <v>544</v>
      </c>
      <c r="G516" s="4">
        <v>2001280493</v>
      </c>
      <c r="H516" s="4">
        <v>6858719714</v>
      </c>
      <c r="I516" s="78"/>
      <c r="J516" s="47" t="s">
        <v>553</v>
      </c>
      <c r="K516" s="48"/>
      <c r="L516" s="48"/>
      <c r="M516" s="48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81"/>
      <c r="BA516" s="63"/>
      <c r="BB516" s="63"/>
      <c r="CZ516" s="48"/>
      <c r="DA516" s="48"/>
      <c r="DB516" s="48"/>
      <c r="DC516" s="50"/>
      <c r="DD516" s="50">
        <f t="shared" ref="DD516:DF516" si="1020">COUNTA(CW516,CQ516,CN516,CK516,CH516,CB516,CE516,BY516,BV516,BS516,BP516,BM516,BJ516,BG516,BD516,BA516,AX516,AU516,AR516,AO516,AL516,AI516,AF516,AC516,Z516,W516,T516,Q516,N516,K516,CT516)</f>
        <v>0</v>
      </c>
      <c r="DE516" s="50">
        <f t="shared" si="1020"/>
        <v>0</v>
      </c>
      <c r="DF516" s="50">
        <f t="shared" si="1020"/>
        <v>0</v>
      </c>
      <c r="DH516" s="52">
        <f t="shared" ref="DH516:DJ516" si="1021">MAX($CN$2:$CY$2)-DD516</f>
        <v>31</v>
      </c>
      <c r="DI516" s="52">
        <f t="shared" si="1021"/>
        <v>31</v>
      </c>
      <c r="DJ516" s="52">
        <f t="shared" si="1021"/>
        <v>31</v>
      </c>
    </row>
    <row r="517" spans="1:114" ht="15.75" hidden="1" customHeight="1">
      <c r="A517" s="4">
        <v>516</v>
      </c>
      <c r="B517" s="2" t="str">
        <f t="shared" si="597"/>
        <v/>
      </c>
      <c r="C517" s="45" t="s">
        <v>544</v>
      </c>
      <c r="D517" s="2"/>
      <c r="E517" s="4"/>
      <c r="F517" s="46" t="s">
        <v>544</v>
      </c>
      <c r="G517" s="4">
        <v>2001280435</v>
      </c>
      <c r="H517" s="4">
        <v>6821157962</v>
      </c>
      <c r="I517" s="78"/>
      <c r="J517" s="47" t="s">
        <v>554</v>
      </c>
      <c r="K517" s="48"/>
      <c r="L517" s="48"/>
      <c r="M517" s="48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81"/>
      <c r="BA517" s="63"/>
      <c r="BB517" s="63"/>
      <c r="BM517" s="21"/>
      <c r="BN517" s="21"/>
      <c r="CZ517" s="48"/>
      <c r="DA517" s="48"/>
      <c r="DB517" s="48"/>
      <c r="DC517" s="50"/>
      <c r="DD517" s="50">
        <f t="shared" ref="DD517:DF517" si="1022">COUNTA(CW517,CQ517,CN517,CK517,CH517,CB517,CE517,BY517,BV517,BS517,BP517,BM517,BJ517,BG517,BD517,BA517,AX517,AU517,AR517,AO517,AL517,AI517,AF517,AC517,Z517,W517,T517,Q517,N517,K517,CT517)</f>
        <v>0</v>
      </c>
      <c r="DE517" s="50">
        <f t="shared" si="1022"/>
        <v>0</v>
      </c>
      <c r="DF517" s="50">
        <f t="shared" si="1022"/>
        <v>0</v>
      </c>
      <c r="DH517" s="52">
        <f t="shared" ref="DH517:DJ517" si="1023">MAX($CN$2:$CY$2)-DD517</f>
        <v>31</v>
      </c>
      <c r="DI517" s="52">
        <f t="shared" si="1023"/>
        <v>31</v>
      </c>
      <c r="DJ517" s="52">
        <f t="shared" si="1023"/>
        <v>31</v>
      </c>
    </row>
    <row r="518" spans="1:114" ht="15.75" hidden="1" customHeight="1">
      <c r="A518" s="4">
        <v>517</v>
      </c>
      <c r="B518" s="2" t="str">
        <f t="shared" si="597"/>
        <v/>
      </c>
      <c r="C518" s="45" t="s">
        <v>544</v>
      </c>
      <c r="D518" s="2"/>
      <c r="E518" s="4"/>
      <c r="F518" s="46" t="s">
        <v>544</v>
      </c>
      <c r="G518" s="4">
        <v>2001185152</v>
      </c>
      <c r="H518" s="4">
        <v>6878261873</v>
      </c>
      <c r="I518" s="78"/>
      <c r="J518" s="47" t="s">
        <v>555</v>
      </c>
      <c r="K518" s="48"/>
      <c r="L518" s="48"/>
      <c r="M518" s="48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57"/>
      <c r="AW518" s="57"/>
      <c r="AX518" s="57"/>
      <c r="AY518" s="57"/>
      <c r="AZ518" s="81"/>
      <c r="BA518" s="63"/>
      <c r="BB518" s="63"/>
      <c r="CZ518" s="48"/>
      <c r="DA518" s="48"/>
      <c r="DB518" s="48"/>
      <c r="DC518" s="50"/>
      <c r="DD518" s="50">
        <f t="shared" ref="DD518:DF518" si="1024">COUNTA(CW518,CQ518,CN518,CK518,CH518,CB518,CE518,BY518,BV518,BS518,BP518,BM518,BJ518,BG518,BD518,BA518,AX518,AU518,AR518,AO518,AL518,AI518,AF518,AC518,Z518,W518,T518,Q518,N518,K518,CT518)</f>
        <v>0</v>
      </c>
      <c r="DE518" s="50">
        <f t="shared" si="1024"/>
        <v>0</v>
      </c>
      <c r="DF518" s="50">
        <f t="shared" si="1024"/>
        <v>0</v>
      </c>
      <c r="DH518" s="52">
        <f t="shared" ref="DH518:DJ518" si="1025">MAX($CN$2:$CY$2)-DD518</f>
        <v>31</v>
      </c>
      <c r="DI518" s="52">
        <f t="shared" si="1025"/>
        <v>31</v>
      </c>
      <c r="DJ518" s="52">
        <f t="shared" si="1025"/>
        <v>31</v>
      </c>
    </row>
    <row r="519" spans="1:114" ht="15.75" hidden="1" customHeight="1">
      <c r="A519" s="4">
        <v>518</v>
      </c>
      <c r="B519" s="2" t="str">
        <f t="shared" si="597"/>
        <v/>
      </c>
      <c r="C519" s="45" t="s">
        <v>544</v>
      </c>
      <c r="D519" s="2"/>
      <c r="E519" s="4"/>
      <c r="F519" s="46" t="s">
        <v>544</v>
      </c>
      <c r="G519" s="4">
        <v>2001185151</v>
      </c>
      <c r="H519" s="4">
        <v>6878235562</v>
      </c>
      <c r="I519" s="56"/>
      <c r="J519" s="47" t="s">
        <v>556</v>
      </c>
      <c r="K519" s="48"/>
      <c r="L519" s="48"/>
      <c r="M519" s="48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81"/>
      <c r="BA519" s="63"/>
      <c r="BB519" s="63"/>
      <c r="CZ519" s="48"/>
      <c r="DA519" s="48"/>
      <c r="DB519" s="48"/>
      <c r="DC519" s="50"/>
      <c r="DD519" s="50">
        <f t="shared" ref="DD519:DF519" si="1026">COUNTA(CW519,CQ519,CN519,CK519,CH519,CB519,CE519,BY519,BV519,BS519,BP519,BM519,BJ519,BG519,BD519,BA519,AX519,AU519,AR519,AO519,AL519,AI519,AF519,AC519,Z519,W519,T519,Q519,N519,K519,CT519)</f>
        <v>0</v>
      </c>
      <c r="DE519" s="50">
        <f t="shared" si="1026"/>
        <v>0</v>
      </c>
      <c r="DF519" s="50">
        <f t="shared" si="1026"/>
        <v>0</v>
      </c>
      <c r="DH519" s="52">
        <f t="shared" ref="DH519:DJ519" si="1027">MAX($CN$2:$CY$2)-DD519</f>
        <v>31</v>
      </c>
      <c r="DI519" s="52">
        <f t="shared" si="1027"/>
        <v>31</v>
      </c>
      <c r="DJ519" s="52">
        <f t="shared" si="1027"/>
        <v>31</v>
      </c>
    </row>
    <row r="520" spans="1:114" ht="15.75" hidden="1" customHeight="1">
      <c r="A520" s="4">
        <v>519</v>
      </c>
      <c r="B520" s="2" t="str">
        <f t="shared" si="597"/>
        <v/>
      </c>
      <c r="C520" s="45" t="s">
        <v>544</v>
      </c>
      <c r="D520" s="2"/>
      <c r="E520" s="4"/>
      <c r="F520" s="46" t="s">
        <v>544</v>
      </c>
      <c r="G520" s="4">
        <v>2001128267</v>
      </c>
      <c r="H520" s="4">
        <v>6842588562</v>
      </c>
      <c r="I520" s="4"/>
      <c r="J520" s="47" t="s">
        <v>557</v>
      </c>
      <c r="K520" s="48"/>
      <c r="L520" s="48"/>
      <c r="M520" s="48"/>
      <c r="V520" s="21"/>
      <c r="W520" s="21"/>
      <c r="X520" s="21"/>
      <c r="AD520" s="84"/>
      <c r="AE520" s="81"/>
      <c r="AF520" s="84"/>
      <c r="AG520" s="84"/>
      <c r="AH520" s="84"/>
      <c r="AI520" s="85"/>
      <c r="AJ520" s="84"/>
      <c r="AK520" s="63"/>
      <c r="AL520" s="63"/>
      <c r="AM520" s="63"/>
      <c r="AN520" s="63"/>
      <c r="AO520" s="63"/>
      <c r="AP520" s="84"/>
      <c r="AQ520" s="86"/>
      <c r="AR520" s="85"/>
      <c r="AS520" s="85"/>
      <c r="AT520" s="63"/>
      <c r="AU520" s="63"/>
      <c r="AV520" s="63"/>
      <c r="AW520" s="63"/>
      <c r="AX520" s="63"/>
      <c r="AY520" s="63"/>
      <c r="AZ520" s="81"/>
      <c r="BA520" s="85"/>
      <c r="BB520" s="85"/>
      <c r="BC520" s="21"/>
      <c r="BD520" s="40"/>
      <c r="BL520" s="21"/>
      <c r="BM520" s="21"/>
      <c r="BN520" s="21"/>
      <c r="BW520" s="21"/>
      <c r="BX520" s="21"/>
      <c r="BY520" s="40"/>
      <c r="BZ520" s="40"/>
      <c r="CP520" s="40"/>
      <c r="CQ520" s="40"/>
      <c r="CR520" s="40"/>
      <c r="CS520" s="21"/>
      <c r="CT520" s="40"/>
      <c r="CU520" s="21"/>
      <c r="CV520" s="40"/>
      <c r="CW520" s="40"/>
      <c r="CX520" s="21"/>
      <c r="CZ520" s="48"/>
      <c r="DA520" s="48"/>
      <c r="DB520" s="48"/>
      <c r="DC520" s="50"/>
      <c r="DD520" s="50">
        <f t="shared" ref="DD520:DF520" si="1028">COUNTA(CW520,CQ520,CN520,CK520,CH520,CB520,CE520,BY520,BV520,BS520,BP520,BM520,BJ520,BG520,BD520,BA520,AX520,AU520,AR520,AO520,AL520,AI520,AF520,AC520,Z520,W520,T520,Q520,N520,K520,CT520)</f>
        <v>0</v>
      </c>
      <c r="DE520" s="50">
        <f t="shared" si="1028"/>
        <v>0</v>
      </c>
      <c r="DF520" s="50">
        <f t="shared" si="1028"/>
        <v>0</v>
      </c>
      <c r="DH520" s="52">
        <f t="shared" ref="DH520:DJ520" si="1029">MAX($CN$2:$CY$2)-DD520</f>
        <v>31</v>
      </c>
      <c r="DI520" s="52">
        <f t="shared" si="1029"/>
        <v>31</v>
      </c>
      <c r="DJ520" s="52">
        <f t="shared" si="1029"/>
        <v>31</v>
      </c>
    </row>
    <row r="521" spans="1:114" ht="15.75" hidden="1" customHeight="1">
      <c r="A521" s="4">
        <v>520</v>
      </c>
      <c r="B521" s="2" t="str">
        <f t="shared" si="597"/>
        <v/>
      </c>
      <c r="C521" s="45" t="s">
        <v>544</v>
      </c>
      <c r="D521" s="2"/>
      <c r="E521" s="4"/>
      <c r="F521" s="46" t="s">
        <v>544</v>
      </c>
      <c r="G521" s="4">
        <v>2001280494</v>
      </c>
      <c r="H521" s="4">
        <v>6858719715</v>
      </c>
      <c r="I521" s="4"/>
      <c r="J521" s="47" t="s">
        <v>558</v>
      </c>
      <c r="K521" s="48"/>
      <c r="L521" s="48"/>
      <c r="M521" s="48"/>
      <c r="V521" s="40"/>
      <c r="W521" s="40"/>
      <c r="X521" s="40"/>
      <c r="AD521" s="85"/>
      <c r="AE521" s="85"/>
      <c r="AF521" s="85"/>
      <c r="AG521" s="85"/>
      <c r="AH521" s="84"/>
      <c r="AI521" s="85"/>
      <c r="AJ521" s="84"/>
      <c r="AK521" s="63"/>
      <c r="AL521" s="63"/>
      <c r="AM521" s="63"/>
      <c r="AN521" s="63"/>
      <c r="AO521" s="63"/>
      <c r="AP521" s="84"/>
      <c r="AQ521" s="86"/>
      <c r="AR521" s="83"/>
      <c r="AS521" s="83"/>
      <c r="AT521" s="63"/>
      <c r="AU521" s="63"/>
      <c r="AV521" s="63"/>
      <c r="AW521" s="63"/>
      <c r="AX521" s="63"/>
      <c r="AY521" s="63"/>
      <c r="AZ521" s="81"/>
      <c r="BA521" s="87"/>
      <c r="BB521" s="84"/>
      <c r="BC521" s="21"/>
      <c r="BD521" s="40"/>
      <c r="BL521" s="40"/>
      <c r="BM521" s="40"/>
      <c r="BN521" s="40"/>
      <c r="BW521" s="40"/>
      <c r="BX521" s="21"/>
      <c r="BY521" s="40"/>
      <c r="BZ521" s="40"/>
      <c r="CP521" s="40"/>
      <c r="CQ521" s="40"/>
      <c r="CR521" s="40"/>
      <c r="CU521" s="40"/>
      <c r="CV521" s="40"/>
      <c r="CW521" s="40"/>
      <c r="CX521" s="40"/>
      <c r="CZ521" s="48"/>
      <c r="DA521" s="48"/>
      <c r="DB521" s="48"/>
      <c r="DC521" s="50"/>
      <c r="DD521" s="50">
        <f t="shared" ref="DD521:DF521" si="1030">COUNTA(CW521,CQ521,CN521,CK521,CH521,CB521,CE521,BY521,BV521,BS521,BP521,BM521,BJ521,BG521,BD521,BA521,AX521,AU521,AR521,AO521,AL521,AI521,AF521,AC521,Z521,W521,T521,Q521,N521,K521,CT521)</f>
        <v>0</v>
      </c>
      <c r="DE521" s="50">
        <f t="shared" si="1030"/>
        <v>0</v>
      </c>
      <c r="DF521" s="50">
        <f t="shared" si="1030"/>
        <v>0</v>
      </c>
      <c r="DH521" s="52">
        <f t="shared" ref="DH521:DJ521" si="1031">MAX($CN$2:$CY$2)-DD521</f>
        <v>31</v>
      </c>
      <c r="DI521" s="52">
        <f t="shared" si="1031"/>
        <v>31</v>
      </c>
      <c r="DJ521" s="52">
        <f t="shared" si="1031"/>
        <v>31</v>
      </c>
    </row>
    <row r="522" spans="1:114" ht="15.75" hidden="1" customHeight="1">
      <c r="A522" s="4">
        <v>521</v>
      </c>
      <c r="B522" s="2" t="str">
        <f t="shared" si="597"/>
        <v/>
      </c>
      <c r="C522" s="45" t="s">
        <v>544</v>
      </c>
      <c r="D522" s="2"/>
      <c r="E522" s="4"/>
      <c r="F522" s="46" t="s">
        <v>544</v>
      </c>
      <c r="G522" s="4">
        <v>2001280498</v>
      </c>
      <c r="H522" s="4">
        <v>6801619583</v>
      </c>
      <c r="I522" s="4"/>
      <c r="J522" s="47" t="s">
        <v>559</v>
      </c>
      <c r="K522" s="48"/>
      <c r="L522" s="48"/>
      <c r="M522" s="48"/>
      <c r="V522" s="40"/>
      <c r="W522" s="40"/>
      <c r="X522" s="40"/>
      <c r="AD522" s="84"/>
      <c r="AE522" s="81"/>
      <c r="AF522" s="83"/>
      <c r="AG522" s="84"/>
      <c r="AH522" s="84"/>
      <c r="AI522" s="84"/>
      <c r="AJ522" s="84"/>
      <c r="AK522" s="63"/>
      <c r="AL522" s="63"/>
      <c r="AM522" s="63"/>
      <c r="AN522" s="63"/>
      <c r="AO522" s="63"/>
      <c r="AP522" s="84"/>
      <c r="AQ522" s="86"/>
      <c r="AR522" s="87"/>
      <c r="AS522" s="85"/>
      <c r="AT522" s="63"/>
      <c r="AU522" s="63"/>
      <c r="AV522" s="63"/>
      <c r="AW522" s="63"/>
      <c r="AX522" s="63"/>
      <c r="AY522" s="63"/>
      <c r="AZ522" s="81"/>
      <c r="BA522" s="83"/>
      <c r="BB522" s="84"/>
      <c r="BC522" s="21"/>
      <c r="BD522" s="40"/>
      <c r="BL522" s="40"/>
      <c r="BM522" s="40"/>
      <c r="BN522" s="40"/>
      <c r="BW522" s="21"/>
      <c r="BX522" s="21"/>
      <c r="BY522" s="40"/>
      <c r="BZ522" s="21"/>
      <c r="CP522" s="40"/>
      <c r="CQ522" s="40"/>
      <c r="CR522" s="40"/>
      <c r="CU522" s="21"/>
      <c r="CV522" s="40"/>
      <c r="CW522" s="40"/>
      <c r="CX522" s="21"/>
      <c r="CZ522" s="48"/>
      <c r="DA522" s="48"/>
      <c r="DB522" s="48"/>
      <c r="DC522" s="50"/>
      <c r="DD522" s="50">
        <f t="shared" ref="DD522:DF522" si="1032">COUNTA(CW522,CQ522,CN522,CK522,CH522,CB522,CE522,BY522,BV522,BS522,BP522,BM522,BJ522,BG522,BD522,BA522,AX522,AU522,AR522,AO522,AL522,AI522,AF522,AC522,Z522,W522,T522,Q522,N522,K522,CT522)</f>
        <v>0</v>
      </c>
      <c r="DE522" s="50">
        <f t="shared" si="1032"/>
        <v>0</v>
      </c>
      <c r="DF522" s="50">
        <f t="shared" si="1032"/>
        <v>0</v>
      </c>
      <c r="DH522" s="52">
        <f t="shared" ref="DH522:DJ522" si="1033">MAX($CN$2:$CY$2)-DD522</f>
        <v>31</v>
      </c>
      <c r="DI522" s="52">
        <f t="shared" si="1033"/>
        <v>31</v>
      </c>
      <c r="DJ522" s="52">
        <f t="shared" si="1033"/>
        <v>31</v>
      </c>
    </row>
    <row r="523" spans="1:114" ht="15.75" hidden="1" customHeight="1">
      <c r="A523" s="4">
        <v>522</v>
      </c>
      <c r="B523" s="2" t="str">
        <f t="shared" si="597"/>
        <v/>
      </c>
      <c r="C523" s="45" t="s">
        <v>544</v>
      </c>
      <c r="D523" s="2"/>
      <c r="E523" s="4"/>
      <c r="F523" s="46" t="s">
        <v>544</v>
      </c>
      <c r="G523" s="4">
        <v>2001223988</v>
      </c>
      <c r="H523" s="4">
        <v>6865524348</v>
      </c>
      <c r="I523" s="4"/>
      <c r="J523" s="47" t="s">
        <v>560</v>
      </c>
      <c r="K523" s="48"/>
      <c r="L523" s="48"/>
      <c r="M523" s="48"/>
      <c r="V523" s="40"/>
      <c r="W523" s="40"/>
      <c r="X523" s="40"/>
      <c r="AD523" s="85"/>
      <c r="AE523" s="85"/>
      <c r="AF523" s="85"/>
      <c r="AG523" s="85"/>
      <c r="AH523" s="84"/>
      <c r="AI523" s="85"/>
      <c r="AJ523" s="85"/>
      <c r="AK523" s="63"/>
      <c r="AL523" s="63"/>
      <c r="AM523" s="63"/>
      <c r="AN523" s="63"/>
      <c r="AO523" s="63"/>
      <c r="AP523" s="85"/>
      <c r="AQ523" s="86"/>
      <c r="AR523" s="85"/>
      <c r="AS523" s="85"/>
      <c r="AT523" s="63"/>
      <c r="AU523" s="63"/>
      <c r="AV523" s="63"/>
      <c r="AW523" s="63"/>
      <c r="AX523" s="63"/>
      <c r="AY523" s="63"/>
      <c r="AZ523" s="84"/>
      <c r="BA523" s="85"/>
      <c r="BB523" s="84"/>
      <c r="BC523" s="21"/>
      <c r="BD523" s="40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Q523" s="40"/>
      <c r="CR523" s="40"/>
      <c r="CU523" s="40"/>
      <c r="CV523" s="40"/>
      <c r="CW523" s="40"/>
      <c r="CX523" s="40"/>
      <c r="CZ523" s="48"/>
      <c r="DA523" s="48"/>
      <c r="DB523" s="48"/>
      <c r="DC523" s="50"/>
      <c r="DD523" s="50">
        <f t="shared" ref="DD523:DF523" si="1034">COUNTA(CW523,CQ523,CN523,CK523,CH523,CB523,CE523,BY523,BV523,BS523,BP523,BM523,BJ523,BG523,BD523,BA523,AX523,AU523,AR523,AO523,AL523,AI523,AF523,AC523,Z523,W523,T523,Q523,N523,K523,CT523)</f>
        <v>0</v>
      </c>
      <c r="DE523" s="50">
        <f t="shared" si="1034"/>
        <v>0</v>
      </c>
      <c r="DF523" s="50">
        <f t="shared" si="1034"/>
        <v>0</v>
      </c>
      <c r="DH523" s="52">
        <f t="shared" ref="DH523:DJ523" si="1035">MAX($CN$2:$CY$2)-DD523</f>
        <v>31</v>
      </c>
      <c r="DI523" s="52">
        <f t="shared" si="1035"/>
        <v>31</v>
      </c>
      <c r="DJ523" s="52">
        <f t="shared" si="1035"/>
        <v>31</v>
      </c>
    </row>
    <row r="524" spans="1:114" ht="15.75" hidden="1" customHeight="1">
      <c r="A524" s="4">
        <v>523</v>
      </c>
      <c r="B524" s="2" t="str">
        <f t="shared" si="597"/>
        <v/>
      </c>
      <c r="C524" s="45" t="s">
        <v>544</v>
      </c>
      <c r="D524" s="2"/>
      <c r="E524" s="4"/>
      <c r="F524" s="46" t="s">
        <v>544</v>
      </c>
      <c r="G524" s="4">
        <v>2001269763</v>
      </c>
      <c r="H524" s="4">
        <v>6853976569</v>
      </c>
      <c r="I524" s="4"/>
      <c r="J524" s="47" t="s">
        <v>561</v>
      </c>
      <c r="K524" s="48"/>
      <c r="L524" s="48"/>
      <c r="M524" s="48"/>
      <c r="V524" s="40"/>
      <c r="W524" s="40"/>
      <c r="X524" s="40"/>
      <c r="AD524" s="84"/>
      <c r="AE524" s="81"/>
      <c r="AF524" s="85"/>
      <c r="AG524" s="84"/>
      <c r="AH524" s="84"/>
      <c r="AI524" s="85"/>
      <c r="AJ524" s="84"/>
      <c r="AK524" s="63"/>
      <c r="AL524" s="63"/>
      <c r="AM524" s="63"/>
      <c r="AN524" s="63"/>
      <c r="AO524" s="63"/>
      <c r="AP524" s="84"/>
      <c r="AQ524" s="86"/>
      <c r="AR524" s="85"/>
      <c r="AS524" s="85"/>
      <c r="AT524" s="63"/>
      <c r="AU524" s="63"/>
      <c r="AV524" s="63"/>
      <c r="AW524" s="63"/>
      <c r="AX524" s="63"/>
      <c r="AY524" s="63"/>
      <c r="AZ524" s="84"/>
      <c r="BA524" s="84"/>
      <c r="BB524" s="84"/>
      <c r="BC524" s="21"/>
      <c r="BD524" s="40"/>
      <c r="BL524" s="40"/>
      <c r="BM524" s="40"/>
      <c r="BN524" s="40"/>
      <c r="BW524" s="21"/>
      <c r="BX524" s="21"/>
      <c r="BY524" s="40"/>
      <c r="BZ524" s="21"/>
      <c r="CP524" s="40"/>
      <c r="CQ524" s="40"/>
      <c r="CR524" s="40"/>
      <c r="CU524" s="21"/>
      <c r="CV524" s="40"/>
      <c r="CW524" s="40"/>
      <c r="CX524" s="21"/>
      <c r="CZ524" s="48"/>
      <c r="DA524" s="48"/>
      <c r="DB524" s="48"/>
      <c r="DC524" s="50"/>
      <c r="DD524" s="50">
        <f t="shared" ref="DD524:DF524" si="1036">COUNTA(CW524,CQ524,CN524,CK524,CH524,CB524,CE524,BY524,BV524,BS524,BP524,BM524,BJ524,BG524,BD524,BA524,AX524,AU524,AR524,AO524,AL524,AI524,AF524,AC524,Z524,W524,T524,Q524,N524,K524,CT524)</f>
        <v>0</v>
      </c>
      <c r="DE524" s="50">
        <f t="shared" si="1036"/>
        <v>0</v>
      </c>
      <c r="DF524" s="50">
        <f t="shared" si="1036"/>
        <v>0</v>
      </c>
      <c r="DH524" s="52">
        <f t="shared" ref="DH524:DJ524" si="1037">MAX($CN$2:$CY$2)-DD524</f>
        <v>31</v>
      </c>
      <c r="DI524" s="52">
        <f t="shared" si="1037"/>
        <v>31</v>
      </c>
      <c r="DJ524" s="52">
        <f t="shared" si="1037"/>
        <v>31</v>
      </c>
    </row>
    <row r="525" spans="1:114" ht="15.75" hidden="1" customHeight="1">
      <c r="A525" s="4">
        <v>524</v>
      </c>
      <c r="B525" s="2" t="str">
        <f t="shared" si="597"/>
        <v/>
      </c>
      <c r="C525" s="45" t="s">
        <v>544</v>
      </c>
      <c r="D525" s="2"/>
      <c r="E525" s="4"/>
      <c r="F525" s="46" t="s">
        <v>544</v>
      </c>
      <c r="G525" s="4">
        <v>2001185164</v>
      </c>
      <c r="H525" s="4">
        <v>6878235563</v>
      </c>
      <c r="I525" s="4"/>
      <c r="J525" s="47" t="s">
        <v>562</v>
      </c>
      <c r="K525" s="48"/>
      <c r="L525" s="48"/>
      <c r="M525" s="48"/>
      <c r="V525" s="40"/>
      <c r="W525" s="40"/>
      <c r="X525" s="40"/>
      <c r="AD525" s="84"/>
      <c r="AE525" s="81"/>
      <c r="AF525" s="84"/>
      <c r="AG525" s="84"/>
      <c r="AH525" s="84"/>
      <c r="AI525" s="84"/>
      <c r="AJ525" s="84"/>
      <c r="AK525" s="63"/>
      <c r="AL525" s="63"/>
      <c r="AM525" s="63"/>
      <c r="AN525" s="63"/>
      <c r="AO525" s="63"/>
      <c r="AP525" s="84"/>
      <c r="AQ525" s="86"/>
      <c r="AR525" s="87"/>
      <c r="AS525" s="85"/>
      <c r="AT525" s="63"/>
      <c r="AU525" s="63"/>
      <c r="AV525" s="63"/>
      <c r="AW525" s="63"/>
      <c r="AX525" s="63"/>
      <c r="AY525" s="63"/>
      <c r="AZ525" s="81"/>
      <c r="BA525" s="84"/>
      <c r="BB525" s="84"/>
      <c r="BC525" s="21"/>
      <c r="BD525" s="21"/>
      <c r="BL525" s="21"/>
      <c r="BM525" s="21"/>
      <c r="BN525" s="21"/>
      <c r="BO525" s="21"/>
      <c r="BW525" s="21"/>
      <c r="BX525" s="21"/>
      <c r="BY525" s="21"/>
      <c r="BZ525" s="21"/>
      <c r="CP525" s="40"/>
      <c r="CQ525" s="40"/>
      <c r="CR525" s="40"/>
      <c r="CU525" s="21"/>
      <c r="CV525" s="40"/>
      <c r="CW525" s="40"/>
      <c r="CX525" s="21"/>
      <c r="CZ525" s="48"/>
      <c r="DA525" s="48"/>
      <c r="DB525" s="48"/>
      <c r="DC525" s="50"/>
      <c r="DD525" s="50">
        <f t="shared" ref="DD525:DF525" si="1038">COUNTA(CW525,CQ525,CN525,CK525,CH525,CB525,CE525,BY525,BV525,BS525,BP525,BM525,BJ525,BG525,BD525,BA525,AX525,AU525,AR525,AO525,AL525,AI525,AF525,AC525,Z525,W525,T525,Q525,N525,K525,CT525)</f>
        <v>0</v>
      </c>
      <c r="DE525" s="50">
        <f t="shared" si="1038"/>
        <v>0</v>
      </c>
      <c r="DF525" s="50">
        <f t="shared" si="1038"/>
        <v>0</v>
      </c>
      <c r="DH525" s="52">
        <f t="shared" ref="DH525:DJ525" si="1039">MAX($CN$2:$CY$2)-DD525</f>
        <v>31</v>
      </c>
      <c r="DI525" s="52">
        <f t="shared" si="1039"/>
        <v>31</v>
      </c>
      <c r="DJ525" s="52">
        <f t="shared" si="1039"/>
        <v>31</v>
      </c>
    </row>
    <row r="526" spans="1:114" ht="15.75" hidden="1" customHeight="1">
      <c r="A526" s="4">
        <v>525</v>
      </c>
      <c r="B526" s="2" t="str">
        <f t="shared" si="597"/>
        <v/>
      </c>
      <c r="C526" s="45" t="s">
        <v>544</v>
      </c>
      <c r="D526" s="2"/>
      <c r="E526" s="4"/>
      <c r="F526" s="46" t="s">
        <v>544</v>
      </c>
      <c r="G526" s="4">
        <v>2001269765</v>
      </c>
      <c r="H526" s="4">
        <v>6853976571</v>
      </c>
      <c r="I526" s="4"/>
      <c r="J526" s="47" t="s">
        <v>563</v>
      </c>
      <c r="K526" s="48"/>
      <c r="L526" s="48"/>
      <c r="M526" s="48"/>
      <c r="V526" s="40"/>
      <c r="W526" s="40"/>
      <c r="X526" s="21"/>
      <c r="AD526" s="84"/>
      <c r="AE526" s="81"/>
      <c r="AF526" s="84"/>
      <c r="AG526" s="84"/>
      <c r="AH526" s="84"/>
      <c r="AI526" s="85"/>
      <c r="AJ526" s="84"/>
      <c r="AK526" s="63"/>
      <c r="AL526" s="63"/>
      <c r="AM526" s="63"/>
      <c r="AN526" s="63"/>
      <c r="AO526" s="63"/>
      <c r="AP526" s="84"/>
      <c r="AQ526" s="86"/>
      <c r="AR526" s="85"/>
      <c r="AS526" s="85"/>
      <c r="AT526" s="63"/>
      <c r="AU526" s="63"/>
      <c r="AV526" s="63"/>
      <c r="AW526" s="63"/>
      <c r="AX526" s="63"/>
      <c r="AY526" s="63"/>
      <c r="AZ526" s="84"/>
      <c r="BA526" s="85"/>
      <c r="BB526" s="84"/>
      <c r="BC526" s="21"/>
      <c r="BD526" s="40"/>
      <c r="CP526" s="21"/>
      <c r="CQ526" s="21"/>
      <c r="CR526" s="21"/>
      <c r="CU526" s="21"/>
      <c r="CV526" s="40"/>
      <c r="CW526" s="40"/>
      <c r="CX526" s="40"/>
      <c r="CZ526" s="48"/>
      <c r="DA526" s="48"/>
      <c r="DB526" s="48"/>
      <c r="DC526" s="50"/>
      <c r="DD526" s="50">
        <f t="shared" ref="DD526:DF526" si="1040">COUNTA(CW526,CQ526,CN526,CK526,CH526,CB526,CE526,BY526,BV526,BS526,BP526,BM526,BJ526,BG526,BD526,BA526,AX526,AU526,AR526,AO526,AL526,AI526,AF526,AC526,Z526,W526,T526,Q526,N526,K526,CT526)</f>
        <v>0</v>
      </c>
      <c r="DE526" s="50">
        <f t="shared" si="1040"/>
        <v>0</v>
      </c>
      <c r="DF526" s="50">
        <f t="shared" si="1040"/>
        <v>0</v>
      </c>
      <c r="DH526" s="52">
        <f t="shared" ref="DH526:DJ526" si="1041">MAX($CN$2:$CY$2)-DD526</f>
        <v>31</v>
      </c>
      <c r="DI526" s="52">
        <f t="shared" si="1041"/>
        <v>31</v>
      </c>
      <c r="DJ526" s="52">
        <f t="shared" si="1041"/>
        <v>31</v>
      </c>
    </row>
    <row r="527" spans="1:114" ht="15.75" hidden="1" customHeight="1">
      <c r="A527" s="4">
        <v>526</v>
      </c>
      <c r="B527" s="2" t="str">
        <f t="shared" si="597"/>
        <v/>
      </c>
      <c r="C527" s="45" t="s">
        <v>544</v>
      </c>
      <c r="D527" s="2"/>
      <c r="E527" s="4"/>
      <c r="F527" s="46" t="s">
        <v>544</v>
      </c>
      <c r="G527" s="4">
        <v>2001280432</v>
      </c>
      <c r="H527" s="4">
        <v>6858719698</v>
      </c>
      <c r="I527" s="4"/>
      <c r="J527" s="47" t="s">
        <v>564</v>
      </c>
      <c r="K527" s="59" t="s">
        <v>66</v>
      </c>
      <c r="L527" s="48"/>
      <c r="M527" s="48"/>
      <c r="V527" s="40"/>
      <c r="W527" s="40"/>
      <c r="X527" s="40"/>
      <c r="AE527" s="84"/>
      <c r="AF527" s="85"/>
      <c r="AG527" s="84"/>
      <c r="AH527" s="84"/>
      <c r="AI527" s="85"/>
      <c r="AJ527" s="84"/>
      <c r="AK527" s="63"/>
      <c r="AL527" s="63"/>
      <c r="AM527" s="63"/>
      <c r="AN527" s="63"/>
      <c r="AO527" s="63"/>
      <c r="AP527" s="84"/>
      <c r="AQ527" s="86"/>
      <c r="AR527" s="85"/>
      <c r="AS527" s="85"/>
      <c r="AT527" s="63"/>
      <c r="AU527" s="63"/>
      <c r="AV527" s="63"/>
      <c r="AW527" s="63"/>
      <c r="AX527" s="63"/>
      <c r="AY527" s="63"/>
      <c r="AZ527" s="81"/>
      <c r="BA527" s="85"/>
      <c r="BB527" s="84"/>
      <c r="BC527" s="21"/>
      <c r="BD527" s="40"/>
      <c r="BL527" s="40"/>
      <c r="BM527" s="40"/>
      <c r="BN527" s="40"/>
      <c r="BW527" s="21"/>
      <c r="BX527" s="21"/>
      <c r="BY527" s="40"/>
      <c r="BZ527" s="21"/>
      <c r="CP527" s="40"/>
      <c r="CQ527" s="21"/>
      <c r="CR527" s="21"/>
      <c r="CU527" s="21"/>
      <c r="CV527" s="21"/>
      <c r="CW527" s="21"/>
      <c r="CX527" s="21"/>
      <c r="CZ527" s="59"/>
      <c r="DA527" s="48"/>
      <c r="DB527" s="48"/>
      <c r="DC527" s="50"/>
      <c r="DD527" s="50">
        <f t="shared" ref="DD527:DF527" si="1042">COUNTA(CW527,CQ527,CN527,CK527,CH527,CB527,CE527,BY527,BV527,BS527,BP527,BM527,BJ527,BG527,BD527,BA527,AX527,AU527,AR527,AO527,AL527,AI527,AF527,AC527,Z527,W527,T527,Q527,N527,K527,CT527)</f>
        <v>1</v>
      </c>
      <c r="DE527" s="50">
        <f t="shared" si="1042"/>
        <v>0</v>
      </c>
      <c r="DF527" s="50">
        <f t="shared" si="1042"/>
        <v>0</v>
      </c>
      <c r="DH527" s="52">
        <f t="shared" ref="DH527:DJ527" si="1043">MAX($CN$2:$CY$2)-DD527</f>
        <v>30</v>
      </c>
      <c r="DI527" s="52">
        <f t="shared" si="1043"/>
        <v>31</v>
      </c>
      <c r="DJ527" s="52">
        <f t="shared" si="1043"/>
        <v>31</v>
      </c>
    </row>
    <row r="528" spans="1:114" ht="15.75" hidden="1" customHeight="1">
      <c r="A528" s="4"/>
      <c r="B528" s="2"/>
      <c r="C528" s="45"/>
      <c r="D528" s="2"/>
      <c r="E528" s="4"/>
      <c r="F528" s="46"/>
      <c r="G528" s="4"/>
      <c r="H528" s="4"/>
      <c r="I528" s="4"/>
      <c r="J528" s="47"/>
      <c r="V528" s="40"/>
      <c r="W528" s="40"/>
      <c r="X528" s="21"/>
      <c r="AD528" s="84"/>
      <c r="AE528" s="84"/>
      <c r="AF528" s="84"/>
      <c r="AG528" s="84"/>
      <c r="AH528" s="84"/>
      <c r="AI528" s="84"/>
      <c r="AJ528" s="84"/>
      <c r="AK528" s="63"/>
      <c r="AL528" s="63"/>
      <c r="AM528" s="63"/>
      <c r="AN528" s="63"/>
      <c r="AO528" s="63"/>
      <c r="AP528" s="84"/>
      <c r="AQ528" s="86"/>
      <c r="AR528" s="85"/>
      <c r="AS528" s="85"/>
      <c r="AT528" s="63"/>
      <c r="AU528" s="63"/>
      <c r="AV528" s="63"/>
      <c r="AW528" s="63"/>
      <c r="AX528" s="63"/>
      <c r="AY528" s="63"/>
      <c r="AZ528" s="84"/>
      <c r="BA528" s="85"/>
      <c r="BB528" s="84"/>
      <c r="BC528" s="21"/>
      <c r="BD528" s="21"/>
      <c r="BL528" s="40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DC528" s="50"/>
      <c r="DD528" s="50"/>
      <c r="DE528" s="50"/>
      <c r="DF528" s="50"/>
      <c r="DH528" s="52"/>
      <c r="DI528" s="52"/>
      <c r="DJ528" s="52"/>
    </row>
    <row r="529" spans="1:114" ht="15.75" hidden="1" customHeight="1">
      <c r="A529" s="4">
        <v>528</v>
      </c>
      <c r="B529" s="2" t="str">
        <f t="shared" ref="B529:B783" si="1044">IF(C529&lt;&gt;F529,"?","")</f>
        <v/>
      </c>
      <c r="C529" s="45" t="s">
        <v>544</v>
      </c>
      <c r="D529" s="2"/>
      <c r="E529" s="4"/>
      <c r="F529" s="46" t="s">
        <v>544</v>
      </c>
      <c r="G529" s="4">
        <v>2001242567</v>
      </c>
      <c r="H529" s="4">
        <v>6840151919</v>
      </c>
      <c r="I529" s="4"/>
      <c r="J529" s="47" t="s">
        <v>565</v>
      </c>
      <c r="K529" s="48"/>
      <c r="L529" s="48"/>
      <c r="M529" s="48"/>
      <c r="V529" s="40"/>
      <c r="W529" s="40"/>
      <c r="X529" s="40"/>
      <c r="AD529" s="85"/>
      <c r="AE529" s="84"/>
      <c r="AF529" s="84"/>
      <c r="AG529" s="84"/>
      <c r="AH529" s="84"/>
      <c r="AI529" s="85"/>
      <c r="AJ529" s="84"/>
      <c r="AK529" s="63"/>
      <c r="AL529" s="63"/>
      <c r="AM529" s="63"/>
      <c r="AN529" s="63"/>
      <c r="AO529" s="63"/>
      <c r="AP529" s="85"/>
      <c r="AQ529" s="86"/>
      <c r="AR529" s="85"/>
      <c r="AS529" s="85"/>
      <c r="AT529" s="63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  <c r="CD529" s="57"/>
      <c r="CE529" s="57"/>
      <c r="CF529" s="57"/>
      <c r="CG529" s="57"/>
      <c r="CH529" s="57"/>
      <c r="CI529" s="57"/>
      <c r="CJ529" s="57"/>
      <c r="CK529" s="57"/>
      <c r="CL529" s="57"/>
      <c r="CM529" s="57"/>
      <c r="CN529" s="57"/>
      <c r="CO529" s="57"/>
      <c r="CP529" s="40"/>
      <c r="CQ529" s="40"/>
      <c r="CR529" s="40"/>
      <c r="CU529" s="21"/>
      <c r="CV529" s="40"/>
      <c r="CW529" s="40"/>
      <c r="CX529" s="40"/>
      <c r="CZ529" s="48"/>
      <c r="DA529" s="48"/>
      <c r="DB529" s="48"/>
      <c r="DC529" s="50"/>
      <c r="DD529" s="50">
        <f t="shared" ref="DD529:DF529" si="1045">COUNTA(CW529,CQ529,CN529,CK529,CH529,CB529,CE529,BY529,BV529,BS529,BP529,BM529,BJ529,BG529,BD529,BA529,AX529,AU529,AR529,AO529,AL529,AI529,AF529,AC529,Z529,W529,T529,Q529,N529,K529,CT529)</f>
        <v>0</v>
      </c>
      <c r="DE529" s="50">
        <f t="shared" si="1045"/>
        <v>0</v>
      </c>
      <c r="DF529" s="50">
        <f t="shared" si="1045"/>
        <v>0</v>
      </c>
      <c r="DH529" s="52">
        <f t="shared" ref="DH529:DJ529" si="1046">MAX($CN$2:$CY$2)-DD529</f>
        <v>31</v>
      </c>
      <c r="DI529" s="52">
        <f t="shared" si="1046"/>
        <v>31</v>
      </c>
      <c r="DJ529" s="52">
        <f t="shared" si="1046"/>
        <v>31</v>
      </c>
    </row>
    <row r="530" spans="1:114" ht="15.75" hidden="1" customHeight="1">
      <c r="A530" s="4">
        <v>529</v>
      </c>
      <c r="B530" s="2" t="str">
        <f t="shared" si="1044"/>
        <v/>
      </c>
      <c r="C530" s="45" t="s">
        <v>544</v>
      </c>
      <c r="D530" s="2"/>
      <c r="E530" s="4"/>
      <c r="F530" s="46" t="s">
        <v>544</v>
      </c>
      <c r="G530" s="4">
        <v>2001128274</v>
      </c>
      <c r="H530" s="4">
        <v>6853458393</v>
      </c>
      <c r="I530" s="4"/>
      <c r="J530" s="47" t="s">
        <v>566</v>
      </c>
      <c r="K530" s="48"/>
      <c r="L530" s="48"/>
      <c r="M530" s="48"/>
      <c r="V530" s="40"/>
      <c r="W530" s="40"/>
      <c r="X530" s="40"/>
      <c r="AD530" s="84"/>
      <c r="AE530" s="81"/>
      <c r="AF530" s="83"/>
      <c r="AG530" s="84"/>
      <c r="AH530" s="84"/>
      <c r="AI530" s="84"/>
      <c r="AJ530" s="84"/>
      <c r="AK530" s="63"/>
      <c r="AL530" s="63"/>
      <c r="AM530" s="63"/>
      <c r="AN530" s="63"/>
      <c r="AO530" s="63"/>
      <c r="AP530" s="84"/>
      <c r="AQ530" s="86"/>
      <c r="AR530" s="87"/>
      <c r="AS530" s="85"/>
      <c r="AT530" s="63"/>
      <c r="AU530" s="63"/>
      <c r="AV530" s="63"/>
      <c r="AW530" s="63"/>
      <c r="AX530" s="63"/>
      <c r="AY530" s="63"/>
      <c r="AZ530" s="81"/>
      <c r="BA530" s="83"/>
      <c r="BB530" s="84"/>
      <c r="BC530" s="21"/>
      <c r="BD530" s="40"/>
      <c r="BL530" s="40"/>
      <c r="BM530" s="21"/>
      <c r="BN530" s="21"/>
      <c r="BW530" s="21"/>
      <c r="BX530" s="21"/>
      <c r="BY530" s="21"/>
      <c r="BZ530" s="21"/>
      <c r="CZ530" s="48"/>
      <c r="DA530" s="48"/>
      <c r="DB530" s="48"/>
      <c r="DC530" s="50"/>
      <c r="DD530" s="50">
        <f t="shared" ref="DD530:DF530" si="1047">COUNTA(CW530,CQ530,CN530,CK530,CH530,CB530,CE530,BY530,BV530,BS530,BP530,BM530,BJ530,BG530,BD530,BA530,AX530,AU530,AR530,AO530,AL530,AI530,AF530,AC530,Z530,W530,T530,Q530,N530,K530,CT530)</f>
        <v>0</v>
      </c>
      <c r="DE530" s="50">
        <f t="shared" si="1047"/>
        <v>0</v>
      </c>
      <c r="DF530" s="50">
        <f t="shared" si="1047"/>
        <v>0</v>
      </c>
      <c r="DH530" s="52">
        <f t="shared" ref="DH530:DJ530" si="1048">MAX($CN$2:$CY$2)-DD530</f>
        <v>31</v>
      </c>
      <c r="DI530" s="52">
        <f t="shared" si="1048"/>
        <v>31</v>
      </c>
      <c r="DJ530" s="52">
        <f t="shared" si="1048"/>
        <v>31</v>
      </c>
    </row>
    <row r="531" spans="1:114" ht="15.75" hidden="1" customHeight="1">
      <c r="A531" s="4">
        <v>530</v>
      </c>
      <c r="B531" s="2" t="str">
        <f t="shared" si="1044"/>
        <v/>
      </c>
      <c r="C531" s="45" t="s">
        <v>544</v>
      </c>
      <c r="D531" s="2"/>
      <c r="E531" s="4"/>
      <c r="F531" s="46" t="s">
        <v>544</v>
      </c>
      <c r="G531" s="4">
        <v>2001280501</v>
      </c>
      <c r="H531" s="4">
        <v>6858719721</v>
      </c>
      <c r="I531" s="4"/>
      <c r="J531" s="47" t="s">
        <v>567</v>
      </c>
      <c r="K531" s="48"/>
      <c r="L531" s="48"/>
      <c r="M531" s="48"/>
      <c r="V531" s="40"/>
      <c r="W531" s="40"/>
      <c r="X531" s="40"/>
      <c r="AE531" s="84"/>
      <c r="AF531" s="83"/>
      <c r="AG531" s="84"/>
      <c r="AH531" s="84"/>
      <c r="AI531" s="84"/>
      <c r="AJ531" s="84"/>
      <c r="AK531" s="63"/>
      <c r="AL531" s="63"/>
      <c r="AM531" s="63"/>
      <c r="AN531" s="63"/>
      <c r="AO531" s="63"/>
      <c r="AP531" s="84"/>
      <c r="AQ531" s="86"/>
      <c r="AR531" s="87"/>
      <c r="AS531" s="85"/>
      <c r="AT531" s="63"/>
      <c r="AU531" s="63"/>
      <c r="AV531" s="63"/>
      <c r="AW531" s="63"/>
      <c r="AX531" s="63"/>
      <c r="AY531" s="63"/>
      <c r="AZ531" s="84"/>
      <c r="BA531" s="83"/>
      <c r="BB531" s="84"/>
      <c r="BC531" s="21"/>
      <c r="BD531" s="40"/>
      <c r="BL531" s="40"/>
      <c r="BM531" s="40"/>
      <c r="BN531" s="21"/>
      <c r="BW531" s="21"/>
      <c r="BX531" s="21"/>
      <c r="BY531" s="40"/>
      <c r="BZ531" s="21"/>
      <c r="CC531" s="88"/>
      <c r="CD531" s="88"/>
      <c r="CE531" s="88"/>
      <c r="CF531" s="88"/>
      <c r="CP531" s="40"/>
      <c r="CQ531" s="40"/>
      <c r="CR531" s="40"/>
      <c r="CU531" s="40"/>
      <c r="CV531" s="40"/>
      <c r="CW531" s="40"/>
      <c r="CX531" s="40"/>
      <c r="CZ531" s="48"/>
      <c r="DA531" s="48"/>
      <c r="DB531" s="48"/>
      <c r="DC531" s="50"/>
      <c r="DD531" s="50">
        <f t="shared" ref="DD531:DF531" si="1049">COUNTA(CW531,CQ531,CN531,CK531,CH531,CB531,CE531,BY531,BV531,BS531,BP531,BM531,BJ531,BG531,BD531,BA531,AX531,AU531,AR531,AO531,AL531,AI531,AF531,AC531,Z531,W531,T531,Q531,N531,K531,CT531)</f>
        <v>0</v>
      </c>
      <c r="DE531" s="50">
        <f t="shared" si="1049"/>
        <v>0</v>
      </c>
      <c r="DF531" s="50">
        <f t="shared" si="1049"/>
        <v>0</v>
      </c>
      <c r="DH531" s="52">
        <f t="shared" ref="DH531:DJ531" si="1050">MAX($CN$2:$CY$2)-DD531</f>
        <v>31</v>
      </c>
      <c r="DI531" s="52">
        <f t="shared" si="1050"/>
        <v>31</v>
      </c>
      <c r="DJ531" s="52">
        <f t="shared" si="1050"/>
        <v>31</v>
      </c>
    </row>
    <row r="532" spans="1:114" ht="15.75" hidden="1" customHeight="1">
      <c r="A532" s="4">
        <v>531</v>
      </c>
      <c r="B532" s="2" t="str">
        <f t="shared" si="1044"/>
        <v/>
      </c>
      <c r="C532" s="45" t="s">
        <v>544</v>
      </c>
      <c r="D532" s="2"/>
      <c r="E532" s="4"/>
      <c r="F532" s="46" t="s">
        <v>544</v>
      </c>
      <c r="G532" s="4">
        <v>2001128277</v>
      </c>
      <c r="H532" s="4">
        <v>6853458396</v>
      </c>
      <c r="I532" s="4"/>
      <c r="J532" s="47" t="s">
        <v>568</v>
      </c>
      <c r="K532" s="48"/>
      <c r="L532" s="48"/>
      <c r="M532" s="48"/>
      <c r="V532" s="40"/>
      <c r="W532" s="40"/>
      <c r="X532" s="21"/>
      <c r="AD532" s="84"/>
      <c r="AE532" s="81"/>
      <c r="AF532" s="83"/>
      <c r="AG532" s="84"/>
      <c r="AH532" s="84"/>
      <c r="AI532" s="84"/>
      <c r="AJ532" s="84"/>
      <c r="AK532" s="63"/>
      <c r="AL532" s="63"/>
      <c r="AM532" s="63"/>
      <c r="AN532" s="63"/>
      <c r="AO532" s="63"/>
      <c r="AP532" s="84"/>
      <c r="AQ532" s="86"/>
      <c r="AR532" s="85"/>
      <c r="AS532" s="85"/>
      <c r="AT532" s="63"/>
      <c r="AU532" s="63"/>
      <c r="AV532" s="63"/>
      <c r="AW532" s="63"/>
      <c r="AX532" s="63"/>
      <c r="AY532" s="63"/>
      <c r="AZ532" s="81"/>
      <c r="BA532" s="84"/>
      <c r="BB532" s="84"/>
      <c r="BC532" s="21"/>
      <c r="BD532" s="21"/>
      <c r="BL532" s="40"/>
      <c r="BM532" s="21"/>
      <c r="BN532" s="21"/>
      <c r="BW532" s="21"/>
      <c r="BX532" s="21"/>
      <c r="BY532" s="40"/>
      <c r="BZ532" s="21"/>
      <c r="CP532" s="40"/>
      <c r="CQ532" s="40"/>
      <c r="CR532" s="21"/>
      <c r="CU532" s="21"/>
      <c r="CV532" s="21"/>
      <c r="CW532" s="40"/>
      <c r="CX532" s="40"/>
      <c r="CZ532" s="48"/>
      <c r="DA532" s="48"/>
      <c r="DB532" s="48"/>
      <c r="DC532" s="50"/>
      <c r="DD532" s="50">
        <f t="shared" ref="DD532:DF532" si="1051">COUNTA(CW532,CQ532,CN532,CK532,CH532,CB532,CE532,BY532,BV532,BS532,BP532,BM532,BJ532,BG532,BD532,BA532,AX532,AU532,AR532,AO532,AL532,AI532,AF532,AC532,Z532,W532,T532,Q532,N532,K532,CT532)</f>
        <v>0</v>
      </c>
      <c r="DE532" s="50">
        <f t="shared" si="1051"/>
        <v>0</v>
      </c>
      <c r="DF532" s="50">
        <f t="shared" si="1051"/>
        <v>0</v>
      </c>
      <c r="DH532" s="52">
        <f t="shared" ref="DH532:DJ532" si="1052">MAX($CN$2:$CY$2)-DD532</f>
        <v>31</v>
      </c>
      <c r="DI532" s="52">
        <f t="shared" si="1052"/>
        <v>31</v>
      </c>
      <c r="DJ532" s="52">
        <f t="shared" si="1052"/>
        <v>31</v>
      </c>
    </row>
    <row r="533" spans="1:114" ht="15.75" hidden="1" customHeight="1">
      <c r="A533" s="4">
        <v>532</v>
      </c>
      <c r="B533" s="2" t="str">
        <f t="shared" si="1044"/>
        <v/>
      </c>
      <c r="C533" s="45" t="s">
        <v>544</v>
      </c>
      <c r="D533" s="2"/>
      <c r="E533" s="4"/>
      <c r="F533" s="46" t="s">
        <v>544</v>
      </c>
      <c r="G533" s="4">
        <v>2001280445</v>
      </c>
      <c r="H533" s="4">
        <v>6858719701</v>
      </c>
      <c r="I533" s="4"/>
      <c r="J533" s="47" t="s">
        <v>569</v>
      </c>
      <c r="K533" s="48"/>
      <c r="L533" s="48"/>
      <c r="M533" s="48"/>
      <c r="V533" s="21"/>
      <c r="W533" s="21"/>
      <c r="X533" s="40"/>
      <c r="AD533" s="85"/>
      <c r="AE533" s="86"/>
      <c r="AF533" s="85"/>
      <c r="AG533" s="85"/>
      <c r="AH533" s="84"/>
      <c r="AI533" s="85"/>
      <c r="AJ533" s="85"/>
      <c r="AK533" s="63"/>
      <c r="AL533" s="63"/>
      <c r="AM533" s="63"/>
      <c r="AN533" s="63"/>
      <c r="AO533" s="63"/>
      <c r="AP533" s="85"/>
      <c r="AQ533" s="86"/>
      <c r="AR533" s="85"/>
      <c r="AS533" s="85"/>
      <c r="AT533" s="63"/>
      <c r="AU533" s="63"/>
      <c r="AV533" s="63"/>
      <c r="AW533" s="63"/>
      <c r="AX533" s="63"/>
      <c r="AY533" s="63"/>
      <c r="AZ533" s="84"/>
      <c r="BA533" s="84"/>
      <c r="BB533" s="84"/>
      <c r="BC533" s="21"/>
      <c r="BD533" s="40"/>
      <c r="BL533" s="40"/>
      <c r="BM533" s="21"/>
      <c r="BN533" s="21"/>
      <c r="BW533" s="40"/>
      <c r="BX533" s="21"/>
      <c r="BY533" s="40"/>
      <c r="BZ533" s="21"/>
      <c r="CP533" s="40"/>
      <c r="CQ533" s="40"/>
      <c r="CR533" s="40"/>
      <c r="CU533" s="40"/>
      <c r="CV533" s="40"/>
      <c r="CW533" s="40"/>
      <c r="CX533" s="21"/>
      <c r="CZ533" s="48"/>
      <c r="DA533" s="48"/>
      <c r="DB533" s="48"/>
      <c r="DC533" s="50"/>
      <c r="DD533" s="50">
        <f t="shared" ref="DD533:DF533" si="1053">COUNTA(CW533,CQ533,CN533,CK533,CH533,CB533,CE533,BY533,BV533,BS533,BP533,BM533,BJ533,BG533,BD533,BA533,AX533,AU533,AR533,AO533,AL533,AI533,AF533,AC533,Z533,W533,T533,Q533,N533,K533,CT533)</f>
        <v>0</v>
      </c>
      <c r="DE533" s="50">
        <f t="shared" si="1053"/>
        <v>0</v>
      </c>
      <c r="DF533" s="50">
        <f t="shared" si="1053"/>
        <v>0</v>
      </c>
      <c r="DH533" s="52">
        <f t="shared" ref="DH533:DJ533" si="1054">MAX($CN$2:$CY$2)-DD533</f>
        <v>31</v>
      </c>
      <c r="DI533" s="52">
        <f t="shared" si="1054"/>
        <v>31</v>
      </c>
      <c r="DJ533" s="52">
        <f t="shared" si="1054"/>
        <v>31</v>
      </c>
    </row>
    <row r="534" spans="1:114" ht="15.75" hidden="1" customHeight="1">
      <c r="A534" s="4">
        <v>533</v>
      </c>
      <c r="B534" s="2" t="str">
        <f t="shared" si="1044"/>
        <v/>
      </c>
      <c r="C534" s="45" t="s">
        <v>544</v>
      </c>
      <c r="D534" s="2"/>
      <c r="E534" s="4"/>
      <c r="F534" s="46" t="s">
        <v>544</v>
      </c>
      <c r="G534" s="4">
        <v>2001269771</v>
      </c>
      <c r="H534" s="4">
        <v>6845470420</v>
      </c>
      <c r="I534" s="4"/>
      <c r="J534" s="47" t="s">
        <v>570</v>
      </c>
      <c r="K534" s="48"/>
      <c r="L534" s="48"/>
      <c r="M534" s="48"/>
      <c r="V534" s="40"/>
      <c r="W534" s="40"/>
      <c r="X534" s="40"/>
      <c r="AD534" s="84"/>
      <c r="AE534" s="81"/>
      <c r="AF534" s="84"/>
      <c r="AG534" s="84"/>
      <c r="AH534" s="84"/>
      <c r="AI534" s="84"/>
      <c r="AJ534" s="84"/>
      <c r="AK534" s="63"/>
      <c r="AL534" s="84"/>
      <c r="AM534" s="63"/>
      <c r="AN534" s="63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  <c r="CD534" s="57"/>
      <c r="CE534" s="57"/>
      <c r="CF534" s="57"/>
      <c r="CP534" s="40"/>
      <c r="CQ534" s="40"/>
      <c r="CR534" s="40"/>
      <c r="CU534" s="21"/>
      <c r="CV534" s="40"/>
      <c r="CW534" s="40"/>
      <c r="CX534" s="40"/>
      <c r="CZ534" s="48"/>
      <c r="DA534" s="48"/>
      <c r="DB534" s="48"/>
      <c r="DC534" s="50"/>
      <c r="DD534" s="50">
        <f>COUNTA(CW534,CQ534,CN534,CK534,CH534,CB534,CE534,BY534,BV534,BS534,BP534,BM534,BJ534,BG534,BD534,BA534,AX534,AU534,AR534,#REF!,AL534,AI534,AF534,AC534,Z534,W534,T534,Q534,N534,K534,CT534)</f>
        <v>1</v>
      </c>
      <c r="DE534" s="50">
        <f t="shared" ref="DE534:DF534" si="1055">COUNTA(CX534,CR534,CO534,CL534,CI534,CC534,CF534,BZ534,BW534,BT534,BQ534,BN534,BK534,BH534,BE534,BB534,AY534,AV534,AS534,AP534,AM534,AJ534,AG534,AD534,AA534,X534,U534,R534,O534,L534,CU534)</f>
        <v>0</v>
      </c>
      <c r="DF534" s="50">
        <f t="shared" si="1055"/>
        <v>0</v>
      </c>
      <c r="DH534" s="52">
        <f t="shared" ref="DH534:DJ534" si="1056">MAX($CN$2:$CY$2)-DD534</f>
        <v>30</v>
      </c>
      <c r="DI534" s="52">
        <f t="shared" si="1056"/>
        <v>31</v>
      </c>
      <c r="DJ534" s="52">
        <f t="shared" si="1056"/>
        <v>31</v>
      </c>
    </row>
    <row r="535" spans="1:114" ht="15.75" hidden="1" customHeight="1">
      <c r="A535" s="4">
        <v>534</v>
      </c>
      <c r="B535" s="2" t="str">
        <f t="shared" si="1044"/>
        <v/>
      </c>
      <c r="C535" s="45" t="s">
        <v>544</v>
      </c>
      <c r="D535" s="2"/>
      <c r="E535" s="4"/>
      <c r="F535" s="46" t="s">
        <v>544</v>
      </c>
      <c r="G535" s="4">
        <v>2001269772</v>
      </c>
      <c r="H535" s="4">
        <v>6845470448</v>
      </c>
      <c r="I535" s="4"/>
      <c r="J535" s="47" t="s">
        <v>571</v>
      </c>
      <c r="K535" s="48"/>
      <c r="L535" s="48"/>
      <c r="M535" s="48"/>
      <c r="V535" s="40"/>
      <c r="W535" s="40"/>
      <c r="X535" s="21"/>
      <c r="AD535" s="84"/>
      <c r="AE535" s="81"/>
      <c r="AF535" s="83"/>
      <c r="AG535" s="84"/>
      <c r="AH535" s="84"/>
      <c r="AI535" s="84"/>
      <c r="AJ535" s="84"/>
      <c r="AK535" s="63"/>
      <c r="AL535" s="63"/>
      <c r="AM535" s="63"/>
      <c r="AN535" s="63"/>
      <c r="AP535" s="84"/>
      <c r="AQ535" s="81"/>
      <c r="AR535" s="83"/>
      <c r="AS535" s="84"/>
      <c r="AT535" s="63"/>
      <c r="AU535" s="63"/>
      <c r="AV535" s="63"/>
      <c r="AW535" s="63"/>
      <c r="AX535" s="63"/>
      <c r="AY535" s="63"/>
      <c r="AZ535" s="84"/>
      <c r="BA535" s="84"/>
      <c r="BB535" s="84"/>
      <c r="BC535" s="21"/>
      <c r="BD535" s="40"/>
      <c r="BL535" s="40"/>
      <c r="BM535" s="40"/>
      <c r="BN535" s="40"/>
      <c r="BT535" s="40"/>
      <c r="BU535" s="21"/>
      <c r="BV535" s="21"/>
      <c r="BW535" s="21"/>
      <c r="BX535" s="21"/>
      <c r="BY535" s="40"/>
      <c r="BZ535" s="21"/>
      <c r="CP535" s="40"/>
      <c r="CQ535" s="40"/>
      <c r="CR535" s="40"/>
      <c r="CU535" s="21"/>
      <c r="CV535" s="40"/>
      <c r="CW535" s="40"/>
      <c r="CX535" s="21"/>
      <c r="CZ535" s="48"/>
      <c r="DA535" s="48"/>
      <c r="DB535" s="48"/>
      <c r="DC535" s="50"/>
      <c r="DD535" s="50">
        <f>COUNTA(CW535,CQ535,CN535,CK535,CH535,CB535,CE535,BY535,BV535,BS535,BP535,BM535,BJ535,BG535,BD535,BA535,AX535,AU535,AR535,AO534,AL535,AI535,AF535,AC535,Z535,W535,T535,Q535,N535,K535,CT535)</f>
        <v>0</v>
      </c>
      <c r="DE535" s="50">
        <f t="shared" ref="DE535:DF535" si="1057">COUNTA(CX535,CR535,CO535,CL535,CI535,CC535,CF535,BZ535,BW535,BT535,BQ535,BN535,BK535,BH535,BE535,BB535,AY535,AV535,AS535,AP535,AM535,AJ535,AG535,AD535,AA535,X535,U535,R535,O535,L535,CU535)</f>
        <v>0</v>
      </c>
      <c r="DF535" s="50">
        <f t="shared" si="1057"/>
        <v>0</v>
      </c>
      <c r="DH535" s="52">
        <f t="shared" ref="DH535:DJ535" si="1058">MAX($CN$2:$CY$2)-DD535</f>
        <v>31</v>
      </c>
      <c r="DI535" s="52">
        <f t="shared" si="1058"/>
        <v>31</v>
      </c>
      <c r="DJ535" s="52">
        <f t="shared" si="1058"/>
        <v>31</v>
      </c>
    </row>
    <row r="536" spans="1:114" ht="15.75" customHeight="1">
      <c r="A536" s="4">
        <v>535</v>
      </c>
      <c r="B536" s="2" t="str">
        <f t="shared" si="1044"/>
        <v/>
      </c>
      <c r="C536" s="45" t="s">
        <v>572</v>
      </c>
      <c r="D536" s="2"/>
      <c r="E536" s="4">
        <v>1</v>
      </c>
      <c r="F536" s="46" t="s">
        <v>572</v>
      </c>
      <c r="G536" s="4">
        <v>2001128250</v>
      </c>
      <c r="H536" s="4">
        <v>6800973414</v>
      </c>
      <c r="I536" s="4"/>
      <c r="J536" s="89" t="s">
        <v>573</v>
      </c>
      <c r="K536" s="48"/>
      <c r="L536" s="48"/>
      <c r="M536" s="48"/>
      <c r="V536" s="21"/>
      <c r="W536" s="40"/>
      <c r="X536" s="21"/>
      <c r="Y536" s="40"/>
      <c r="Z536" s="21"/>
      <c r="AA536" s="21"/>
      <c r="AD536" s="84"/>
      <c r="AE536" s="81"/>
      <c r="AF536" s="83"/>
      <c r="AG536" s="90"/>
      <c r="AH536" s="84"/>
      <c r="AI536" s="84"/>
      <c r="AJ536" s="84"/>
      <c r="AK536" s="63"/>
      <c r="AL536" s="63"/>
      <c r="AM536" s="63"/>
      <c r="AN536" s="63"/>
      <c r="AO536" s="63"/>
      <c r="AP536" s="84"/>
      <c r="AQ536" s="91"/>
      <c r="AR536" s="87"/>
      <c r="AS536" s="84"/>
      <c r="AT536" s="63"/>
      <c r="AU536" s="63"/>
      <c r="AV536" s="63"/>
      <c r="AW536" s="63"/>
      <c r="AX536" s="63"/>
      <c r="AY536" s="63"/>
      <c r="AZ536" s="84"/>
      <c r="BA536" s="83"/>
      <c r="BB536" s="84"/>
      <c r="BC536" s="21"/>
      <c r="BD536" s="21"/>
      <c r="BE536" s="21"/>
      <c r="BL536" s="21"/>
      <c r="BM536" s="40"/>
      <c r="BN536" s="21"/>
      <c r="BW536" s="21"/>
      <c r="BX536" s="21"/>
      <c r="BY536" s="40"/>
      <c r="BZ536" s="21"/>
      <c r="CP536" s="40"/>
      <c r="CQ536" s="21"/>
      <c r="CR536" s="21"/>
      <c r="CU536" s="21"/>
      <c r="CV536" s="40"/>
      <c r="CW536" s="40"/>
      <c r="CX536" s="40"/>
      <c r="CZ536" s="48"/>
      <c r="DA536" s="48"/>
      <c r="DB536" s="48"/>
      <c r="DC536" s="50"/>
      <c r="DD536" s="50">
        <f t="shared" ref="DD536:DF536" si="1059">COUNTA(CW536,CQ536,CN536,CK536,CH536,CB536,CE536,BY536,BV536,BS536,BP536,BM536,BJ536,BG536,BD536,BA536,AX536,AU536,AR536,AO536,AL536,AI536,AF536,AC536,Z536,W536,T536,Q536,N536,K536,CT536)</f>
        <v>0</v>
      </c>
      <c r="DE536" s="50">
        <f t="shared" si="1059"/>
        <v>0</v>
      </c>
      <c r="DF536" s="50">
        <f t="shared" si="1059"/>
        <v>0</v>
      </c>
      <c r="DH536" s="52">
        <f t="shared" ref="DH536:DJ536" si="1060">MAX($CN$2:$CY$2)-DD536</f>
        <v>31</v>
      </c>
      <c r="DI536" s="52">
        <f t="shared" si="1060"/>
        <v>31</v>
      </c>
      <c r="DJ536" s="52">
        <f t="shared" si="1060"/>
        <v>31</v>
      </c>
    </row>
    <row r="537" spans="1:114" ht="15.75" customHeight="1">
      <c r="A537" s="4">
        <v>536</v>
      </c>
      <c r="B537" s="2" t="str">
        <f t="shared" si="1044"/>
        <v/>
      </c>
      <c r="C537" s="45" t="s">
        <v>572</v>
      </c>
      <c r="D537" s="2"/>
      <c r="E537" s="4">
        <v>2</v>
      </c>
      <c r="F537" s="46" t="s">
        <v>572</v>
      </c>
      <c r="G537" s="4">
        <v>2001280475</v>
      </c>
      <c r="H537" s="4">
        <v>6858719704</v>
      </c>
      <c r="I537" s="4"/>
      <c r="J537" s="89" t="s">
        <v>574</v>
      </c>
      <c r="K537" s="48"/>
      <c r="L537" s="48"/>
      <c r="M537" s="48"/>
      <c r="V537" s="21"/>
      <c r="W537" s="21"/>
      <c r="X537" s="21"/>
      <c r="AD537" s="84"/>
      <c r="AE537" s="84"/>
      <c r="AF537" s="84"/>
      <c r="AG537" s="84"/>
      <c r="AH537" s="84"/>
      <c r="AI537" s="85"/>
      <c r="AJ537" s="84"/>
      <c r="AK537" s="63"/>
      <c r="AL537" s="63"/>
      <c r="AM537" s="63"/>
      <c r="AN537" s="63"/>
      <c r="AO537" s="63"/>
      <c r="AP537" s="84"/>
      <c r="AQ537" s="81"/>
      <c r="AR537" s="85"/>
      <c r="AS537" s="84"/>
      <c r="AT537" s="63"/>
      <c r="AU537" s="63"/>
      <c r="AV537" s="57"/>
      <c r="AW537" s="57"/>
      <c r="AX537" s="57"/>
      <c r="AY537" s="57"/>
      <c r="AZ537" s="84"/>
      <c r="BA537" s="84"/>
      <c r="BB537" s="84"/>
      <c r="BC537" s="21"/>
      <c r="BD537" s="40"/>
      <c r="BE537" s="21"/>
      <c r="BL537" s="21"/>
      <c r="BM537" s="40"/>
      <c r="BN537" s="21"/>
      <c r="BW537" s="21"/>
      <c r="BX537" s="21"/>
      <c r="BY537" s="21"/>
      <c r="BZ537" s="21"/>
      <c r="CP537" s="40"/>
      <c r="CQ537" s="40"/>
      <c r="CR537" s="21"/>
      <c r="CU537" s="21"/>
      <c r="CV537" s="40"/>
      <c r="CW537" s="40"/>
      <c r="CX537" s="40"/>
      <c r="CZ537" s="48"/>
      <c r="DA537" s="48"/>
      <c r="DB537" s="48"/>
      <c r="DC537" s="50"/>
      <c r="DD537" s="50">
        <f t="shared" ref="DD537:DF537" si="1061">COUNTA(CW537,CQ537,CN537,CK537,CH537,CB537,CE537,BY537,BV537,BS537,BP537,BM537,BJ537,BG537,BD537,BA537,AX537,AU537,AR537,AO537,AL537,AI537,AF537,AC537,Z537,W537,T537,Q537,N537,K537,CT537)</f>
        <v>0</v>
      </c>
      <c r="DE537" s="50">
        <f t="shared" si="1061"/>
        <v>0</v>
      </c>
      <c r="DF537" s="50">
        <f t="shared" si="1061"/>
        <v>0</v>
      </c>
      <c r="DH537" s="52">
        <f t="shared" ref="DH537:DJ537" si="1062">MAX($CN$2:$CY$2)-DD537</f>
        <v>31</v>
      </c>
      <c r="DI537" s="52">
        <f t="shared" si="1062"/>
        <v>31</v>
      </c>
      <c r="DJ537" s="52">
        <f t="shared" si="1062"/>
        <v>31</v>
      </c>
    </row>
    <row r="538" spans="1:114" ht="15.75" customHeight="1">
      <c r="A538" s="4">
        <v>538</v>
      </c>
      <c r="B538" s="2" t="str">
        <f t="shared" si="1044"/>
        <v/>
      </c>
      <c r="C538" s="45" t="s">
        <v>572</v>
      </c>
      <c r="D538" s="2"/>
      <c r="E538" s="4">
        <v>3</v>
      </c>
      <c r="F538" s="46" t="s">
        <v>572</v>
      </c>
      <c r="G538" s="4">
        <v>2001280419</v>
      </c>
      <c r="H538" s="4">
        <v>6800057592</v>
      </c>
      <c r="I538" s="4"/>
      <c r="J538" s="89" t="s">
        <v>575</v>
      </c>
      <c r="K538" s="48"/>
      <c r="L538" s="48"/>
      <c r="M538" s="48"/>
      <c r="V538" s="21"/>
      <c r="W538" s="21"/>
      <c r="X538" s="21"/>
      <c r="AD538" s="84"/>
      <c r="AE538" s="84"/>
      <c r="AF538" s="84"/>
      <c r="AG538" s="90"/>
      <c r="AH538" s="84"/>
      <c r="AI538" s="84"/>
      <c r="AJ538" s="84"/>
      <c r="AK538" s="63"/>
      <c r="AL538" s="63"/>
      <c r="AM538" s="63"/>
      <c r="AN538" s="63"/>
      <c r="AO538" s="63"/>
      <c r="AP538" s="84"/>
      <c r="AQ538" s="81"/>
      <c r="AR538" s="83"/>
      <c r="AS538" s="85"/>
      <c r="AT538" s="63"/>
      <c r="AU538" s="63"/>
      <c r="AV538" s="63"/>
      <c r="AW538" s="63"/>
      <c r="AX538" s="63"/>
      <c r="AY538" s="63"/>
      <c r="AZ538" s="84"/>
      <c r="BA538" s="83"/>
      <c r="BB538" s="84"/>
      <c r="BC538" s="21"/>
      <c r="BD538" s="21"/>
      <c r="BE538" s="21"/>
      <c r="BL538" s="21"/>
      <c r="BM538" s="21"/>
      <c r="BN538" s="21"/>
      <c r="BW538" s="40"/>
      <c r="BX538" s="21"/>
      <c r="BY538" s="21"/>
      <c r="BZ538" s="21"/>
      <c r="CP538" s="40"/>
      <c r="CQ538" s="92"/>
      <c r="CR538" s="21"/>
      <c r="CU538" s="21"/>
      <c r="CV538" s="21"/>
      <c r="CW538" s="40"/>
      <c r="CX538" s="40"/>
      <c r="CZ538" s="48"/>
      <c r="DA538" s="48"/>
      <c r="DB538" s="48"/>
      <c r="DC538" s="50"/>
      <c r="DD538" s="50">
        <f t="shared" ref="DD538:DF538" si="1063">COUNTA(CW538,CQ538,CN538,CK538,CH538,CB538,CE538,BY538,BV538,BS538,BP538,BM538,BJ538,BG538,BD538,BA538,AX538,AU538,AR538,AO538,AL538,AI538,AF538,AC538,Z538,W538,T538,Q538,N538,K538,CT538)</f>
        <v>0</v>
      </c>
      <c r="DE538" s="50">
        <f t="shared" si="1063"/>
        <v>0</v>
      </c>
      <c r="DF538" s="50">
        <f t="shared" si="1063"/>
        <v>0</v>
      </c>
      <c r="DH538" s="52">
        <f t="shared" ref="DH538:DJ538" si="1064">MAX($CN$2:$CY$2)-DD538</f>
        <v>31</v>
      </c>
      <c r="DI538" s="52">
        <f t="shared" si="1064"/>
        <v>31</v>
      </c>
      <c r="DJ538" s="52">
        <f t="shared" si="1064"/>
        <v>31</v>
      </c>
    </row>
    <row r="539" spans="1:114" ht="15.75" customHeight="1">
      <c r="A539" s="4">
        <v>539</v>
      </c>
      <c r="B539" s="2" t="str">
        <f t="shared" si="1044"/>
        <v/>
      </c>
      <c r="C539" s="45" t="s">
        <v>572</v>
      </c>
      <c r="D539" s="2"/>
      <c r="E539" s="4">
        <v>4</v>
      </c>
      <c r="F539" s="46" t="s">
        <v>572</v>
      </c>
      <c r="G539" s="4">
        <v>2001280479</v>
      </c>
      <c r="H539" s="4">
        <v>6842044609</v>
      </c>
      <c r="I539" s="4"/>
      <c r="J539" s="89" t="s">
        <v>576</v>
      </c>
      <c r="K539" s="48"/>
      <c r="L539" s="48"/>
      <c r="M539" s="48"/>
      <c r="V539" s="21"/>
      <c r="W539" s="40"/>
      <c r="X539" s="21"/>
      <c r="AD539" s="84"/>
      <c r="AE539" s="85"/>
      <c r="AF539" s="85"/>
      <c r="AG539" s="85"/>
      <c r="AH539" s="84"/>
      <c r="AI539" s="85"/>
      <c r="AJ539" s="84"/>
      <c r="AK539" s="63"/>
      <c r="AL539" s="63"/>
      <c r="AM539" s="63"/>
      <c r="AN539" s="63"/>
      <c r="AO539" s="63"/>
      <c r="AP539" s="85"/>
      <c r="AQ539" s="81"/>
      <c r="AR539" s="85"/>
      <c r="AS539" s="84"/>
      <c r="AT539" s="63"/>
      <c r="AU539" s="63"/>
      <c r="AV539" s="63"/>
      <c r="AW539" s="63"/>
      <c r="AX539" s="63"/>
      <c r="AY539" s="63"/>
      <c r="AZ539" s="84"/>
      <c r="BA539" s="85"/>
      <c r="BB539" s="84"/>
      <c r="BC539" s="21"/>
      <c r="BD539" s="40"/>
      <c r="BE539" s="21"/>
      <c r="BL539" s="21"/>
      <c r="BM539" s="40"/>
      <c r="BN539" s="21"/>
      <c r="BW539" s="40"/>
      <c r="BX539" s="21"/>
      <c r="BY539" s="21"/>
      <c r="BZ539" s="21"/>
      <c r="CP539" s="40"/>
      <c r="CQ539" s="40"/>
      <c r="CR539" s="40"/>
      <c r="CU539" s="21"/>
      <c r="CV539" s="40"/>
      <c r="CW539" s="40"/>
      <c r="CX539" s="40"/>
      <c r="CZ539" s="48"/>
      <c r="DA539" s="48"/>
      <c r="DB539" s="48"/>
      <c r="DC539" s="50"/>
      <c r="DD539" s="50">
        <f t="shared" ref="DD539:DF539" si="1065">COUNTA(CW539,CQ539,CN539,CK539,CH539,CB539,CE539,BY539,BV539,BS539,BP539,BM539,BJ539,BG539,BD539,BA539,AX539,AU539,AR539,AO539,AL539,AI539,AF539,AC539,Z539,W539,T539,Q539,N539,K539,CT539)</f>
        <v>0</v>
      </c>
      <c r="DE539" s="50">
        <f t="shared" si="1065"/>
        <v>0</v>
      </c>
      <c r="DF539" s="50">
        <f t="shared" si="1065"/>
        <v>0</v>
      </c>
      <c r="DH539" s="52">
        <f t="shared" ref="DH539:DJ539" si="1066">MAX($CN$2:$CY$2)-DD539</f>
        <v>31</v>
      </c>
      <c r="DI539" s="52">
        <f t="shared" si="1066"/>
        <v>31</v>
      </c>
      <c r="DJ539" s="52">
        <f t="shared" si="1066"/>
        <v>31</v>
      </c>
    </row>
    <row r="540" spans="1:114" ht="15.75" customHeight="1">
      <c r="A540" s="4">
        <v>540</v>
      </c>
      <c r="B540" s="2" t="str">
        <f t="shared" si="1044"/>
        <v/>
      </c>
      <c r="C540" s="45" t="s">
        <v>572</v>
      </c>
      <c r="D540" s="2"/>
      <c r="E540" s="4">
        <v>5</v>
      </c>
      <c r="F540" s="46" t="s">
        <v>572</v>
      </c>
      <c r="G540" s="4">
        <v>2001280422</v>
      </c>
      <c r="H540" s="4">
        <v>6858719680</v>
      </c>
      <c r="I540" s="4"/>
      <c r="J540" s="89" t="s">
        <v>577</v>
      </c>
      <c r="K540" s="48"/>
      <c r="L540" s="48"/>
      <c r="M540" s="48"/>
      <c r="V540" s="40"/>
      <c r="W540" s="40"/>
      <c r="X540" s="21"/>
      <c r="AD540" s="84"/>
      <c r="AE540" s="84"/>
      <c r="AF540" s="87"/>
      <c r="AG540" s="84"/>
      <c r="AH540" s="84"/>
      <c r="AI540" s="84"/>
      <c r="AJ540" s="84"/>
      <c r="AK540" s="63"/>
      <c r="AL540" s="63"/>
      <c r="AM540" s="63"/>
      <c r="AN540" s="63"/>
      <c r="AO540" s="63"/>
      <c r="AP540" s="84"/>
      <c r="AQ540" s="81"/>
      <c r="AR540" s="85"/>
      <c r="AS540" s="84"/>
      <c r="AT540" s="63"/>
      <c r="AU540" s="63"/>
      <c r="AV540" s="63"/>
      <c r="AW540" s="63"/>
      <c r="AX540" s="63"/>
      <c r="AY540" s="63"/>
      <c r="AZ540" s="84"/>
      <c r="BA540" s="87"/>
      <c r="BB540" s="84"/>
      <c r="BC540" s="21"/>
      <c r="BD540" s="21"/>
      <c r="BE540" s="21"/>
      <c r="BL540" s="21"/>
      <c r="BM540" s="40"/>
      <c r="BN540" s="21"/>
      <c r="BW540" s="21"/>
      <c r="BX540" s="21"/>
      <c r="BY540" s="21"/>
      <c r="BZ540" s="21"/>
      <c r="CP540" s="40"/>
      <c r="CQ540" s="40"/>
      <c r="CR540" s="40"/>
      <c r="CU540" s="21"/>
      <c r="CV540" s="40"/>
      <c r="CW540" s="40"/>
      <c r="CX540" s="40"/>
      <c r="CZ540" s="48"/>
      <c r="DA540" s="48"/>
      <c r="DB540" s="48"/>
      <c r="DC540" s="50"/>
      <c r="DD540" s="50">
        <f t="shared" ref="DD540:DF540" si="1067">COUNTA(CW540,CQ540,CN540,CK540,CH540,CB540,CE540,BY540,BV540,BS540,BP540,BM540,BJ540,BG540,BD540,BA540,AX540,AU540,AR540,AO540,AL540,AI540,AF540,AC540,Z540,W540,T540,Q540,N540,K540,CT540)</f>
        <v>0</v>
      </c>
      <c r="DE540" s="50">
        <f t="shared" si="1067"/>
        <v>0</v>
      </c>
      <c r="DF540" s="50">
        <f t="shared" si="1067"/>
        <v>0</v>
      </c>
      <c r="DH540" s="52">
        <f t="shared" ref="DH540:DJ540" si="1068">MAX($CN$2:$CY$2)-DD540</f>
        <v>31</v>
      </c>
      <c r="DI540" s="52">
        <f t="shared" si="1068"/>
        <v>31</v>
      </c>
      <c r="DJ540" s="52">
        <f t="shared" si="1068"/>
        <v>31</v>
      </c>
    </row>
    <row r="541" spans="1:114" ht="15.75" customHeight="1">
      <c r="A541" s="4">
        <v>541</v>
      </c>
      <c r="B541" s="2" t="str">
        <f t="shared" si="1044"/>
        <v/>
      </c>
      <c r="C541" s="45" t="s">
        <v>572</v>
      </c>
      <c r="D541" s="2"/>
      <c r="E541" s="4">
        <v>6</v>
      </c>
      <c r="F541" s="46" t="s">
        <v>572</v>
      </c>
      <c r="G541" s="4">
        <v>2001128192</v>
      </c>
      <c r="H541" s="4">
        <v>6853458308</v>
      </c>
      <c r="I541" s="4"/>
      <c r="J541" s="89" t="s">
        <v>578</v>
      </c>
      <c r="K541" s="48"/>
      <c r="L541" s="48"/>
      <c r="M541" s="48"/>
      <c r="AD541" s="57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CP541" s="40"/>
      <c r="CZ541" s="48"/>
      <c r="DA541" s="48"/>
      <c r="DB541" s="48"/>
      <c r="DC541" s="50"/>
      <c r="DD541" s="50">
        <f t="shared" ref="DD541:DF541" si="1069">COUNTA(CW541,CQ541,CN541,CK541,CH541,CB541,CE541,BY541,BV541,BS541,BP541,BM541,BJ541,BG541,BD541,BA541,AX541,AU541,AR541,AO541,AL541,AI541,AF541,AC541,Z541,W541,T541,Q541,N541,K541,CT541)</f>
        <v>0</v>
      </c>
      <c r="DE541" s="50">
        <f t="shared" si="1069"/>
        <v>0</v>
      </c>
      <c r="DF541" s="50">
        <f t="shared" si="1069"/>
        <v>0</v>
      </c>
      <c r="DH541" s="52">
        <f t="shared" ref="DH541:DJ541" si="1070">MAX($CN$2:$CY$2)-DD541</f>
        <v>31</v>
      </c>
      <c r="DI541" s="52">
        <f t="shared" si="1070"/>
        <v>31</v>
      </c>
      <c r="DJ541" s="52">
        <f t="shared" si="1070"/>
        <v>31</v>
      </c>
    </row>
    <row r="542" spans="1:114" ht="15.75" customHeight="1">
      <c r="A542" s="4">
        <v>542</v>
      </c>
      <c r="B542" s="2" t="str">
        <f t="shared" si="1044"/>
        <v/>
      </c>
      <c r="C542" s="45" t="s">
        <v>572</v>
      </c>
      <c r="D542" s="2"/>
      <c r="E542" s="4">
        <v>7</v>
      </c>
      <c r="F542" s="46" t="s">
        <v>572</v>
      </c>
      <c r="G542" s="4">
        <v>2001280424</v>
      </c>
      <c r="H542" s="4">
        <v>6858719682</v>
      </c>
      <c r="I542" s="4"/>
      <c r="J542" s="89" t="s">
        <v>579</v>
      </c>
      <c r="K542" s="48"/>
      <c r="L542" s="48"/>
      <c r="M542" s="48"/>
      <c r="V542" s="21"/>
      <c r="W542" s="21"/>
      <c r="X542" s="21"/>
      <c r="AD542" s="84"/>
      <c r="AE542" s="81"/>
      <c r="AF542" s="84"/>
      <c r="AG542" s="84"/>
      <c r="AH542" s="84"/>
      <c r="AI542" s="84"/>
      <c r="AJ542" s="84"/>
      <c r="AK542" s="63"/>
      <c r="AL542" s="63"/>
      <c r="AM542" s="63"/>
      <c r="AN542" s="63"/>
      <c r="AO542" s="63"/>
      <c r="AP542" s="84"/>
      <c r="AQ542" s="81"/>
      <c r="AR542" s="85"/>
      <c r="AS542" s="84"/>
      <c r="AT542" s="63"/>
      <c r="AU542" s="63"/>
      <c r="AV542" s="63"/>
      <c r="AW542" s="63"/>
      <c r="AX542" s="63"/>
      <c r="AY542" s="63"/>
      <c r="AZ542" s="63"/>
      <c r="BA542" s="84"/>
      <c r="BB542" s="84"/>
      <c r="BC542" s="21"/>
      <c r="BD542" s="40"/>
      <c r="BE542" s="21"/>
      <c r="BL542" s="21"/>
      <c r="BM542" s="40"/>
      <c r="BN542" s="21"/>
      <c r="BW542" s="21"/>
      <c r="BX542" s="21"/>
      <c r="BY542" s="21"/>
      <c r="BZ542" s="21"/>
      <c r="CP542" s="40"/>
      <c r="CQ542" s="40"/>
      <c r="CR542" s="21"/>
      <c r="CU542" s="21"/>
      <c r="CV542" s="21"/>
      <c r="CW542" s="40"/>
      <c r="CX542" s="21"/>
      <c r="CZ542" s="48"/>
      <c r="DA542" s="48"/>
      <c r="DB542" s="48"/>
      <c r="DC542" s="50"/>
      <c r="DD542" s="50">
        <f t="shared" ref="DD542:DF542" si="1071">COUNTA(CW542,CQ542,CN542,CK542,CH542,CB542,CE542,BY542,BV542,BS542,BP542,BM542,BJ542,BG542,BD542,BA542,AX542,AU542,AR542,AO542,AL542,AI542,AF542,AC542,Z542,W542,T542,Q542,N542,K542,CT542)</f>
        <v>0</v>
      </c>
      <c r="DE542" s="50">
        <f t="shared" si="1071"/>
        <v>0</v>
      </c>
      <c r="DF542" s="50">
        <f t="shared" si="1071"/>
        <v>0</v>
      </c>
      <c r="DH542" s="52">
        <f t="shared" ref="DH542:DJ542" si="1072">MAX($CN$2:$CY$2)-DD542</f>
        <v>31</v>
      </c>
      <c r="DI542" s="52">
        <f t="shared" si="1072"/>
        <v>31</v>
      </c>
      <c r="DJ542" s="52">
        <f t="shared" si="1072"/>
        <v>31</v>
      </c>
    </row>
    <row r="543" spans="1:114" ht="15.75" customHeight="1">
      <c r="A543" s="4">
        <v>543</v>
      </c>
      <c r="B543" s="2" t="str">
        <f t="shared" si="1044"/>
        <v/>
      </c>
      <c r="C543" s="45" t="s">
        <v>572</v>
      </c>
      <c r="D543" s="2"/>
      <c r="E543" s="4">
        <v>8</v>
      </c>
      <c r="F543" s="46" t="s">
        <v>572</v>
      </c>
      <c r="G543" s="4">
        <v>2001128259</v>
      </c>
      <c r="H543" s="4">
        <v>6853458374</v>
      </c>
      <c r="I543" s="4"/>
      <c r="J543" s="89" t="s">
        <v>580</v>
      </c>
      <c r="K543" s="48"/>
      <c r="L543" s="48"/>
      <c r="M543" s="48"/>
      <c r="V543" s="40"/>
      <c r="W543" s="40"/>
      <c r="X543" s="40"/>
      <c r="AD543" s="84"/>
      <c r="AE543" s="81"/>
      <c r="AF543" s="87"/>
      <c r="AG543" s="84"/>
      <c r="AH543" s="84"/>
      <c r="AI543" s="84"/>
      <c r="AJ543" s="84"/>
      <c r="AK543" s="63"/>
      <c r="AL543" s="63"/>
      <c r="AM543" s="63"/>
      <c r="AN543" s="63"/>
      <c r="AO543" s="63"/>
      <c r="AP543" s="84"/>
      <c r="AQ543" s="81"/>
      <c r="AR543" s="87"/>
      <c r="AS543" s="84"/>
      <c r="AT543" s="63"/>
      <c r="AU543" s="63"/>
      <c r="AV543" s="57"/>
      <c r="AW543" s="57"/>
      <c r="AX543" s="57"/>
      <c r="AY543" s="57"/>
      <c r="AZ543" s="81"/>
      <c r="BA543" s="83"/>
      <c r="BB543" s="84"/>
      <c r="BC543" s="21"/>
      <c r="BD543" s="21"/>
      <c r="BE543" s="21"/>
      <c r="BL543" s="21"/>
      <c r="BM543" s="40"/>
      <c r="BN543" s="21"/>
      <c r="BW543" s="21"/>
      <c r="BX543" s="21"/>
      <c r="BY543" s="40"/>
      <c r="BZ543" s="21"/>
      <c r="CP543" s="40"/>
      <c r="CQ543" s="40"/>
      <c r="CR543" s="21"/>
      <c r="CU543" s="40"/>
      <c r="CV543" s="40"/>
      <c r="CW543" s="40"/>
      <c r="CX543" s="40"/>
      <c r="CZ543" s="48"/>
      <c r="DA543" s="48"/>
      <c r="DB543" s="48"/>
      <c r="DC543" s="50"/>
      <c r="DD543" s="50">
        <f t="shared" ref="DD543:DF543" si="1073">COUNTA(CW543,CQ543,CN543,CK543,CH543,CB543,CE543,BY543,BV543,BS543,BP543,BM543,BJ543,BG543,BD543,BA543,AX543,AU543,AR543,AO543,AL543,AI543,AF543,AC543,Z543,W543,T543,Q543,N543,K543,CT543)</f>
        <v>0</v>
      </c>
      <c r="DE543" s="50">
        <f t="shared" si="1073"/>
        <v>0</v>
      </c>
      <c r="DF543" s="50">
        <f t="shared" si="1073"/>
        <v>0</v>
      </c>
      <c r="DH543" s="52">
        <f t="shared" ref="DH543:DJ543" si="1074">MAX($CN$2:$CY$2)-DD543</f>
        <v>31</v>
      </c>
      <c r="DI543" s="52">
        <f t="shared" si="1074"/>
        <v>31</v>
      </c>
      <c r="DJ543" s="52">
        <f t="shared" si="1074"/>
        <v>31</v>
      </c>
    </row>
    <row r="544" spans="1:114" ht="15.75" customHeight="1">
      <c r="A544" s="4">
        <v>544</v>
      </c>
      <c r="B544" s="2" t="str">
        <f t="shared" si="1044"/>
        <v/>
      </c>
      <c r="C544" s="45" t="s">
        <v>572</v>
      </c>
      <c r="D544" s="2"/>
      <c r="E544" s="4">
        <v>9</v>
      </c>
      <c r="F544" s="46" t="s">
        <v>572</v>
      </c>
      <c r="G544" s="4">
        <v>2001128229</v>
      </c>
      <c r="H544" s="4">
        <v>6853458346</v>
      </c>
      <c r="I544" s="4"/>
      <c r="J544" s="89" t="s">
        <v>581</v>
      </c>
      <c r="K544" s="48"/>
      <c r="L544" s="48"/>
      <c r="M544" s="48"/>
      <c r="V544" s="21"/>
      <c r="W544" s="40"/>
      <c r="X544" s="21"/>
      <c r="Z544" s="58"/>
      <c r="AD544" s="84"/>
      <c r="AE544" s="81"/>
      <c r="AF544" s="85"/>
      <c r="AG544" s="84"/>
      <c r="AH544" s="84"/>
      <c r="AI544" s="85"/>
      <c r="AJ544" s="84"/>
      <c r="AK544" s="63"/>
      <c r="AL544" s="63"/>
      <c r="AM544" s="63"/>
      <c r="AN544" s="63"/>
      <c r="AO544" s="63"/>
      <c r="AP544" s="84"/>
      <c r="AQ544" s="81"/>
      <c r="AR544" s="85"/>
      <c r="AS544" s="84"/>
      <c r="AT544" s="63"/>
      <c r="AU544" s="63"/>
      <c r="AV544" s="57"/>
      <c r="AW544" s="57"/>
      <c r="AX544" s="63"/>
      <c r="AY544" s="57"/>
      <c r="AZ544" s="81"/>
      <c r="BA544" s="84"/>
      <c r="BB544" s="84"/>
      <c r="BC544" s="21"/>
      <c r="BD544" s="21"/>
      <c r="BE544" s="21"/>
      <c r="BL544" s="21"/>
      <c r="BM544" s="40"/>
      <c r="BN544" s="21"/>
      <c r="BV544" s="77"/>
      <c r="BW544" s="21"/>
      <c r="BX544" s="21"/>
      <c r="BY544" s="40"/>
      <c r="BZ544" s="21"/>
      <c r="CP544" s="40"/>
      <c r="CQ544" s="40"/>
      <c r="CR544" s="21"/>
      <c r="CU544" s="21"/>
      <c r="CV544" s="40"/>
      <c r="CW544" s="40"/>
      <c r="CX544" s="40"/>
      <c r="CZ544" s="48"/>
      <c r="DA544" s="48"/>
      <c r="DB544" s="48"/>
      <c r="DC544" s="50"/>
      <c r="DD544" s="50">
        <f t="shared" ref="DD544:DF544" si="1075">COUNTA(CW544,CQ544,CN544,CK544,CH544,CB544,CE544,BY544,BV544,BS544,BP544,BM544,BJ544,BG544,BD544,BA544,AX544,AU544,AR544,AO544,AL544,AI544,AF544,AC544,Z544,W544,T544,Q544,N544,K544,CT544)</f>
        <v>0</v>
      </c>
      <c r="DE544" s="50">
        <f t="shared" si="1075"/>
        <v>0</v>
      </c>
      <c r="DF544" s="50">
        <f t="shared" si="1075"/>
        <v>0</v>
      </c>
      <c r="DH544" s="52">
        <f t="shared" ref="DH544:DJ544" si="1076">MAX($CN$2:$CY$2)-DD544</f>
        <v>31</v>
      </c>
      <c r="DI544" s="52">
        <f t="shared" si="1076"/>
        <v>31</v>
      </c>
      <c r="DJ544" s="52">
        <f t="shared" si="1076"/>
        <v>31</v>
      </c>
    </row>
    <row r="545" spans="1:118" ht="15.75" customHeight="1">
      <c r="A545" s="4">
        <v>545</v>
      </c>
      <c r="B545" s="2" t="str">
        <f t="shared" si="1044"/>
        <v/>
      </c>
      <c r="C545" s="45" t="s">
        <v>572</v>
      </c>
      <c r="D545" s="2"/>
      <c r="E545" s="4">
        <v>10</v>
      </c>
      <c r="F545" s="46" t="s">
        <v>572</v>
      </c>
      <c r="G545" s="4">
        <v>2001280486</v>
      </c>
      <c r="H545" s="4">
        <v>6858719708</v>
      </c>
      <c r="I545" s="4"/>
      <c r="J545" s="89" t="s">
        <v>582</v>
      </c>
      <c r="K545" s="48"/>
      <c r="L545" s="48"/>
      <c r="M545" s="48"/>
      <c r="V545" s="21"/>
      <c r="W545" s="40"/>
      <c r="X545" s="21"/>
      <c r="AD545" s="84"/>
      <c r="AE545" s="85"/>
      <c r="AF545" s="85"/>
      <c r="AG545" s="84"/>
      <c r="AH545" s="84"/>
      <c r="AI545" s="84"/>
      <c r="AJ545" s="84"/>
      <c r="AK545" s="63"/>
      <c r="AL545" s="63"/>
      <c r="AM545" s="63"/>
      <c r="AN545" s="63"/>
      <c r="AO545" s="63"/>
      <c r="AP545" s="84"/>
      <c r="AQ545" s="81"/>
      <c r="AR545" s="85"/>
      <c r="AS545" s="84"/>
      <c r="AT545" s="63"/>
      <c r="AU545" s="63"/>
      <c r="AV545" s="63"/>
      <c r="AW545" s="63"/>
      <c r="AX545" s="63"/>
      <c r="AY545" s="63"/>
      <c r="AZ545" s="81"/>
      <c r="BA545" s="85"/>
      <c r="BB545" s="84"/>
      <c r="BC545" s="21"/>
      <c r="BD545" s="40"/>
      <c r="BE545" s="21"/>
      <c r="BL545" s="21"/>
      <c r="BM545" s="21"/>
      <c r="BN545" s="21"/>
      <c r="BW545" s="21"/>
      <c r="BX545" s="21"/>
      <c r="BY545" s="40"/>
      <c r="BZ545" s="21"/>
      <c r="CP545" s="40"/>
      <c r="CQ545" s="40"/>
      <c r="CR545" s="21"/>
      <c r="CU545" s="21"/>
      <c r="CV545" s="21"/>
      <c r="CW545" s="40"/>
      <c r="CX545" s="40"/>
      <c r="CZ545" s="48"/>
      <c r="DA545" s="48"/>
      <c r="DB545" s="48"/>
      <c r="DC545" s="50"/>
      <c r="DD545" s="50">
        <f t="shared" ref="DD545:DF545" si="1077">COUNTA(CW545,CQ545,CN545,CK545,CH545,CB545,CE545,BY545,BV545,BS545,BP545,BM545,BJ545,BG545,BD545,BA545,AX545,AU545,AR545,AO545,AL545,AI545,AF545,AC545,Z545,W545,T545,Q545,N545,K545,CT545)</f>
        <v>0</v>
      </c>
      <c r="DE545" s="50">
        <f t="shared" si="1077"/>
        <v>0</v>
      </c>
      <c r="DF545" s="50">
        <f t="shared" si="1077"/>
        <v>0</v>
      </c>
      <c r="DH545" s="52">
        <f t="shared" ref="DH545:DJ545" si="1078">MAX($CN$2:$CY$2)-DD545</f>
        <v>31</v>
      </c>
      <c r="DI545" s="52">
        <f t="shared" si="1078"/>
        <v>31</v>
      </c>
      <c r="DJ545" s="52">
        <f t="shared" si="1078"/>
        <v>31</v>
      </c>
    </row>
    <row r="546" spans="1:118" ht="15.75" customHeight="1">
      <c r="A546" s="4">
        <v>546</v>
      </c>
      <c r="B546" s="2" t="str">
        <f t="shared" si="1044"/>
        <v/>
      </c>
      <c r="C546" s="45" t="s">
        <v>572</v>
      </c>
      <c r="D546" s="2"/>
      <c r="E546" s="4">
        <v>11</v>
      </c>
      <c r="F546" s="46" t="s">
        <v>572</v>
      </c>
      <c r="G546" s="4">
        <v>2001128232</v>
      </c>
      <c r="H546" s="4">
        <v>6853458348</v>
      </c>
      <c r="I546" s="4"/>
      <c r="J546" s="89" t="s">
        <v>583</v>
      </c>
      <c r="K546" s="48"/>
      <c r="L546" s="48"/>
      <c r="M546" s="48"/>
      <c r="AD546" s="57"/>
      <c r="AE546" s="63"/>
      <c r="AF546" s="93"/>
      <c r="AG546" s="93"/>
      <c r="AH546" s="9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57"/>
      <c r="AW546" s="57"/>
      <c r="AX546" s="57"/>
      <c r="AY546" s="57"/>
      <c r="AZ546" s="81"/>
      <c r="BA546" s="63"/>
      <c r="BB546" s="63"/>
      <c r="CZ546" s="48"/>
      <c r="DA546" s="48"/>
      <c r="DB546" s="48"/>
      <c r="DC546" s="50"/>
      <c r="DD546" s="50">
        <f t="shared" ref="DD546:DF546" si="1079">COUNTA(CW546,CQ546,CN546,CK546,CH546,CB546,CE546,BY546,BV546,BS546,BP546,BM546,BJ546,BG546,BD546,BA546,AX546,AU546,AR546,AO546,AL546,AI546,AF546,AC546,Z546,W546,T546,Q546,N546,K546,CT546)</f>
        <v>0</v>
      </c>
      <c r="DE546" s="50">
        <f t="shared" si="1079"/>
        <v>0</v>
      </c>
      <c r="DF546" s="50">
        <f t="shared" si="1079"/>
        <v>0</v>
      </c>
      <c r="DH546" s="52">
        <f t="shared" ref="DH546:DJ546" si="1080">MAX($CN$2:$CY$2)-DD546</f>
        <v>31</v>
      </c>
      <c r="DI546" s="52">
        <f t="shared" si="1080"/>
        <v>31</v>
      </c>
      <c r="DJ546" s="52">
        <f t="shared" si="1080"/>
        <v>31</v>
      </c>
    </row>
    <row r="547" spans="1:118" ht="15.75" customHeight="1">
      <c r="A547" s="4">
        <v>547</v>
      </c>
      <c r="B547" s="2" t="str">
        <f t="shared" si="1044"/>
        <v/>
      </c>
      <c r="C547" s="45" t="s">
        <v>572</v>
      </c>
      <c r="D547" s="2"/>
      <c r="E547" s="4">
        <v>12</v>
      </c>
      <c r="F547" s="46" t="s">
        <v>572</v>
      </c>
      <c r="G547" s="4">
        <v>2001280488</v>
      </c>
      <c r="H547" s="4">
        <v>6858719710</v>
      </c>
      <c r="I547" s="4"/>
      <c r="J547" s="89" t="s">
        <v>584</v>
      </c>
      <c r="K547" s="48"/>
      <c r="L547" s="48"/>
      <c r="M547" s="48"/>
      <c r="AD547" s="57"/>
      <c r="AE547" s="93"/>
      <c r="AF547" s="93"/>
      <c r="AG547" s="93"/>
      <c r="AH547" s="9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57"/>
      <c r="AX547" s="63"/>
      <c r="AY547" s="57"/>
      <c r="AZ547" s="81"/>
      <c r="BA547" s="83"/>
      <c r="BB547" s="63"/>
      <c r="CZ547" s="48"/>
      <c r="DA547" s="48"/>
      <c r="DB547" s="48"/>
      <c r="DC547" s="50"/>
      <c r="DD547" s="50">
        <f t="shared" ref="DD547:DF547" si="1081">COUNTA(CW547,CQ547,CN547,CK547,CH547,CB547,CE547,BY547,BV547,BS547,BP547,BM547,BJ547,BG547,BD547,BA547,AX547,AU547,AR547,AO547,AL547,AI547,AF547,AC547,Z547,W547,T547,Q547,N547,K547,CT547)</f>
        <v>0</v>
      </c>
      <c r="DE547" s="50">
        <f t="shared" si="1081"/>
        <v>0</v>
      </c>
      <c r="DF547" s="50">
        <f t="shared" si="1081"/>
        <v>0</v>
      </c>
      <c r="DH547" s="52">
        <f t="shared" ref="DH547:DJ547" si="1082">MAX($CN$2:$CY$2)-DD547</f>
        <v>31</v>
      </c>
      <c r="DI547" s="52">
        <f t="shared" si="1082"/>
        <v>31</v>
      </c>
      <c r="DJ547" s="52">
        <f t="shared" si="1082"/>
        <v>31</v>
      </c>
    </row>
    <row r="548" spans="1:118" ht="15.75" customHeight="1">
      <c r="A548" s="4">
        <v>548</v>
      </c>
      <c r="B548" s="2" t="str">
        <f t="shared" si="1044"/>
        <v/>
      </c>
      <c r="C548" s="45" t="s">
        <v>572</v>
      </c>
      <c r="D548" s="2"/>
      <c r="E548" s="4">
        <v>13</v>
      </c>
      <c r="F548" s="46" t="s">
        <v>572</v>
      </c>
      <c r="G548" s="4">
        <v>2001128263</v>
      </c>
      <c r="H548" s="4">
        <v>6853458379</v>
      </c>
      <c r="I548" s="4"/>
      <c r="J548" s="89" t="s">
        <v>585</v>
      </c>
      <c r="K548" s="48"/>
      <c r="L548" s="48"/>
      <c r="M548" s="48"/>
      <c r="AD548" s="57"/>
      <c r="AE548" s="93"/>
      <c r="AF548" s="93"/>
      <c r="AG548" s="93"/>
      <c r="AH548" s="9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57"/>
      <c r="AW548" s="57"/>
      <c r="AX548" s="57"/>
      <c r="AY548" s="57"/>
      <c r="AZ548" s="81"/>
      <c r="BA548" s="84"/>
      <c r="BB548" s="63"/>
      <c r="CZ548" s="48"/>
      <c r="DA548" s="48"/>
      <c r="DB548" s="48"/>
      <c r="DC548" s="50"/>
      <c r="DD548" s="50">
        <f t="shared" ref="DD548:DF548" si="1083">COUNTA(CW548,CQ548,CN548,CK548,CH548,CB548,CE548,BY548,BV548,BS548,BP548,BM548,BJ548,BG548,BD548,BA548,AX548,AU548,AR548,AO548,AL548,AI548,AF548,AC548,Z548,W548,T548,Q548,N548,K548,CT548)</f>
        <v>0</v>
      </c>
      <c r="DE548" s="50">
        <f t="shared" si="1083"/>
        <v>0</v>
      </c>
      <c r="DF548" s="50">
        <f t="shared" si="1083"/>
        <v>0</v>
      </c>
      <c r="DH548" s="52">
        <f t="shared" ref="DH548:DJ548" si="1084">MAX($CN$2:$CY$2)-DD548</f>
        <v>31</v>
      </c>
      <c r="DI548" s="52">
        <f t="shared" si="1084"/>
        <v>31</v>
      </c>
      <c r="DJ548" s="52">
        <f t="shared" si="1084"/>
        <v>31</v>
      </c>
    </row>
    <row r="549" spans="1:118" ht="15.75" customHeight="1">
      <c r="A549" s="4">
        <v>549</v>
      </c>
      <c r="B549" s="2" t="str">
        <f t="shared" si="1044"/>
        <v/>
      </c>
      <c r="C549" s="45" t="s">
        <v>572</v>
      </c>
      <c r="D549" s="2"/>
      <c r="E549" s="4">
        <v>14</v>
      </c>
      <c r="F549" s="46" t="s">
        <v>572</v>
      </c>
      <c r="G549" s="4">
        <v>2001242554</v>
      </c>
      <c r="H549" s="4">
        <v>6840152177</v>
      </c>
      <c r="I549" s="4"/>
      <c r="J549" s="89" t="s">
        <v>586</v>
      </c>
      <c r="K549" s="48"/>
      <c r="L549" s="48"/>
      <c r="M549" s="48"/>
      <c r="AD549" s="57"/>
      <c r="AE549" s="93"/>
      <c r="AF549" s="93"/>
      <c r="AG549" s="93"/>
      <c r="AH549" s="9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81"/>
      <c r="BA549" s="85"/>
      <c r="BB549" s="63"/>
      <c r="CZ549" s="48"/>
      <c r="DA549" s="48"/>
      <c r="DB549" s="48"/>
      <c r="DC549" s="50"/>
      <c r="DD549" s="50">
        <f t="shared" ref="DD549:DF549" si="1085">COUNTA(CW549,CQ549,CN549,CK549,CH549,CB549,CE549,BY549,BV549,BS549,BP549,BM549,BJ549,BG549,BD549,BA549,AX549,AU549,AR549,AO549,AL549,AI549,AF549,AC549,Z549,W549,T549,Q549,N549,K549,CT549)</f>
        <v>0</v>
      </c>
      <c r="DE549" s="50">
        <f t="shared" si="1085"/>
        <v>0</v>
      </c>
      <c r="DF549" s="50">
        <f t="shared" si="1085"/>
        <v>0</v>
      </c>
      <c r="DH549" s="52">
        <f t="shared" ref="DH549:DJ549" si="1086">MAX($CN$2:$CY$2)-DD549</f>
        <v>31</v>
      </c>
      <c r="DI549" s="52">
        <f t="shared" si="1086"/>
        <v>31</v>
      </c>
      <c r="DJ549" s="52">
        <f t="shared" si="1086"/>
        <v>31</v>
      </c>
    </row>
    <row r="550" spans="1:118" ht="15.75" customHeight="1">
      <c r="A550" s="4">
        <v>550</v>
      </c>
      <c r="B550" s="2" t="str">
        <f t="shared" si="1044"/>
        <v/>
      </c>
      <c r="C550" s="45" t="s">
        <v>572</v>
      </c>
      <c r="D550" s="2"/>
      <c r="E550" s="4">
        <v>15</v>
      </c>
      <c r="F550" s="46" t="s">
        <v>572</v>
      </c>
      <c r="G550" s="4">
        <v>2001242523</v>
      </c>
      <c r="H550" s="4">
        <v>6830969146</v>
      </c>
      <c r="I550" s="4"/>
      <c r="J550" s="89" t="s">
        <v>587</v>
      </c>
      <c r="K550" s="48"/>
      <c r="L550" s="48"/>
      <c r="M550" s="48"/>
      <c r="AD550" s="57"/>
      <c r="AE550" s="93"/>
      <c r="AF550" s="93"/>
      <c r="AG550" s="93"/>
      <c r="AH550" s="9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81"/>
      <c r="BA550" s="63"/>
      <c r="BB550" s="63"/>
      <c r="CZ550" s="48"/>
      <c r="DA550" s="48"/>
      <c r="DB550" s="48"/>
      <c r="DC550" s="50"/>
      <c r="DD550" s="50">
        <f t="shared" ref="DD550:DF550" si="1087">COUNTA(CW550,CQ550,CN550,CK550,CH550,CB550,CE550,BY550,BV550,BS550,BP550,BM550,BJ550,BG550,BD550,BA550,AX550,AU550,AR550,AO550,AL550,AI550,AF550,AC550,Z550,W550,T550,Q550,N550,K550,CT550)</f>
        <v>0</v>
      </c>
      <c r="DE550" s="50">
        <f t="shared" si="1087"/>
        <v>0</v>
      </c>
      <c r="DF550" s="50">
        <f t="shared" si="1087"/>
        <v>0</v>
      </c>
      <c r="DH550" s="52">
        <f t="shared" ref="DH550:DJ550" si="1088">MAX($CN$2:$CY$2)-DD550</f>
        <v>31</v>
      </c>
      <c r="DI550" s="52">
        <f t="shared" si="1088"/>
        <v>31</v>
      </c>
      <c r="DJ550" s="52">
        <f t="shared" si="1088"/>
        <v>31</v>
      </c>
    </row>
    <row r="551" spans="1:118" ht="15.75" customHeight="1">
      <c r="A551" s="4">
        <v>551</v>
      </c>
      <c r="B551" s="2" t="str">
        <f t="shared" si="1044"/>
        <v/>
      </c>
      <c r="C551" s="45" t="s">
        <v>572</v>
      </c>
      <c r="D551" s="2"/>
      <c r="E551" s="4">
        <v>16</v>
      </c>
      <c r="F551" s="46" t="s">
        <v>572</v>
      </c>
      <c r="G551" s="4">
        <v>2001242557</v>
      </c>
      <c r="H551" s="4">
        <v>6828162486</v>
      </c>
      <c r="I551" s="4"/>
      <c r="J551" s="89" t="s">
        <v>588</v>
      </c>
      <c r="K551" s="48"/>
      <c r="L551" s="48"/>
      <c r="M551" s="48"/>
      <c r="AD551" s="57"/>
      <c r="AE551" s="93"/>
      <c r="AF551" s="93"/>
      <c r="AG551" s="93"/>
      <c r="AH551" s="9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81"/>
      <c r="BA551" s="83"/>
      <c r="BB551" s="63"/>
      <c r="CZ551" s="48"/>
      <c r="DA551" s="48"/>
      <c r="DB551" s="48"/>
      <c r="DC551" s="50"/>
      <c r="DD551" s="50">
        <f t="shared" ref="DD551:DF551" si="1089">COUNTA(CW551,CQ551,CN551,CK551,CH551,CB551,CE551,BY551,BV551,BS551,BP551,BM551,BJ551,BG551,BD551,BA551,AX551,AU551,AR551,AO551,AL551,AI551,AF551,AC551,Z551,W551,T551,Q551,N551,K551,CT551)</f>
        <v>0</v>
      </c>
      <c r="DE551" s="50">
        <f t="shared" si="1089"/>
        <v>0</v>
      </c>
      <c r="DF551" s="50">
        <f t="shared" si="1089"/>
        <v>0</v>
      </c>
      <c r="DH551" s="52">
        <f t="shared" ref="DH551:DJ551" si="1090">MAX($CN$2:$CY$2)-DD551</f>
        <v>31</v>
      </c>
      <c r="DI551" s="52">
        <f t="shared" si="1090"/>
        <v>31</v>
      </c>
      <c r="DJ551" s="52">
        <f t="shared" si="1090"/>
        <v>31</v>
      </c>
    </row>
    <row r="552" spans="1:118" ht="15.75" customHeight="1">
      <c r="A552" s="4">
        <v>552</v>
      </c>
      <c r="B552" s="2" t="str">
        <f t="shared" si="1044"/>
        <v/>
      </c>
      <c r="C552" s="45" t="s">
        <v>572</v>
      </c>
      <c r="D552" s="2"/>
      <c r="E552" s="4">
        <v>17</v>
      </c>
      <c r="F552" s="46" t="s">
        <v>572</v>
      </c>
      <c r="G552" s="4">
        <v>2001280868</v>
      </c>
      <c r="H552" s="4">
        <v>6858719690</v>
      </c>
      <c r="I552" s="4"/>
      <c r="J552" s="89" t="s">
        <v>589</v>
      </c>
      <c r="K552" s="48"/>
      <c r="L552" s="48"/>
      <c r="M552" s="48"/>
      <c r="AD552" s="57"/>
      <c r="AE552" s="93"/>
      <c r="AF552" s="93"/>
      <c r="AG552" s="93"/>
      <c r="AH552" s="9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81"/>
      <c r="BA552" s="84"/>
      <c r="BB552" s="63"/>
      <c r="BN552" s="21"/>
      <c r="CZ552" s="48"/>
      <c r="DA552" s="48"/>
      <c r="DB552" s="48"/>
      <c r="DC552" s="50"/>
      <c r="DD552" s="50">
        <f t="shared" ref="DD552:DF552" si="1091">COUNTA(CW552,CQ552,CN552,CK552,CH552,CB552,CE552,BY552,BV552,BS552,BP552,BM552,BJ552,BG552,BD552,BA552,AX552,AU552,AR552,AO552,AL552,AI552,AF552,AC552,Z552,W552,T552,Q552,N552,K552,CT552)</f>
        <v>0</v>
      </c>
      <c r="DE552" s="50">
        <f t="shared" si="1091"/>
        <v>0</v>
      </c>
      <c r="DF552" s="50">
        <f t="shared" si="1091"/>
        <v>0</v>
      </c>
      <c r="DH552" s="52">
        <f t="shared" ref="DH552:DJ552" si="1092">MAX($CN$2:$CY$2)-DD552</f>
        <v>31</v>
      </c>
      <c r="DI552" s="52">
        <f t="shared" si="1092"/>
        <v>31</v>
      </c>
      <c r="DJ552" s="52">
        <f t="shared" si="1092"/>
        <v>31</v>
      </c>
    </row>
    <row r="553" spans="1:118" ht="15.75" customHeight="1">
      <c r="A553" s="4">
        <v>553</v>
      </c>
      <c r="B553" s="2" t="str">
        <f t="shared" si="1044"/>
        <v/>
      </c>
      <c r="C553" s="45" t="s">
        <v>572</v>
      </c>
      <c r="D553" s="2"/>
      <c r="E553" s="4">
        <v>18</v>
      </c>
      <c r="F553" s="46" t="s">
        <v>572</v>
      </c>
      <c r="G553" s="4">
        <v>2001223977</v>
      </c>
      <c r="H553" s="4">
        <v>6865524347</v>
      </c>
      <c r="I553" s="4"/>
      <c r="J553" s="89" t="s">
        <v>590</v>
      </c>
      <c r="K553" s="48"/>
      <c r="L553" s="48"/>
      <c r="M553" s="48"/>
      <c r="AD553" s="57"/>
      <c r="AE553" s="93"/>
      <c r="AF553" s="93"/>
      <c r="AG553" s="93"/>
      <c r="AH553" s="9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57"/>
      <c r="AW553" s="57"/>
      <c r="AX553" s="57"/>
      <c r="AY553" s="57"/>
      <c r="AZ553" s="81"/>
      <c r="BA553" s="85"/>
      <c r="BB553" s="63"/>
      <c r="CZ553" s="48"/>
      <c r="DA553" s="48"/>
      <c r="DB553" s="48"/>
      <c r="DC553" s="50"/>
      <c r="DD553" s="50">
        <f t="shared" ref="DD553:DF553" si="1093">COUNTA(CW553,CQ553,CN553,CK553,CH553,CB553,CE553,BY553,BV553,BS553,BP553,BM553,BJ553,BG553,BD553,BA553,AX553,AU553,AR553,AO553,AL553,AI553,AF553,AC553,Z553,W553,T553,Q553,N553,K553,CT553)</f>
        <v>0</v>
      </c>
      <c r="DE553" s="50">
        <f t="shared" si="1093"/>
        <v>0</v>
      </c>
      <c r="DF553" s="50">
        <f t="shared" si="1093"/>
        <v>0</v>
      </c>
      <c r="DH553" s="52">
        <f t="shared" ref="DH553:DJ553" si="1094">MAX($CN$2:$CY$2)-DD553</f>
        <v>31</v>
      </c>
      <c r="DI553" s="52">
        <f t="shared" si="1094"/>
        <v>31</v>
      </c>
      <c r="DJ553" s="52">
        <f t="shared" si="1094"/>
        <v>31</v>
      </c>
    </row>
    <row r="554" spans="1:118" ht="15.75" customHeight="1">
      <c r="A554" s="4">
        <v>554</v>
      </c>
      <c r="B554" s="2" t="str">
        <f t="shared" si="1044"/>
        <v/>
      </c>
      <c r="C554" s="45" t="s">
        <v>572</v>
      </c>
      <c r="D554" s="2"/>
      <c r="E554" s="4">
        <v>19</v>
      </c>
      <c r="F554" s="46" t="s">
        <v>572</v>
      </c>
      <c r="G554" s="4">
        <v>2001280436</v>
      </c>
      <c r="H554" s="4">
        <v>6858719691</v>
      </c>
      <c r="I554" s="4"/>
      <c r="J554" s="89" t="s">
        <v>591</v>
      </c>
      <c r="K554" s="48"/>
      <c r="L554" s="48"/>
      <c r="M554" s="48"/>
      <c r="AD554" s="57"/>
      <c r="AE554" s="93"/>
      <c r="AF554" s="93"/>
      <c r="AG554" s="93"/>
      <c r="AH554" s="9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57"/>
      <c r="AW554" s="57"/>
      <c r="AX554" s="57"/>
      <c r="AY554" s="57"/>
      <c r="AZ554" s="81"/>
      <c r="BA554" s="63"/>
      <c r="BB554" s="63"/>
      <c r="CZ554" s="48"/>
      <c r="DA554" s="48"/>
      <c r="DB554" s="48"/>
      <c r="DC554" s="50"/>
      <c r="DD554" s="50">
        <f t="shared" ref="DD554:DF554" si="1095">COUNTA(CW554,CQ554,CN554,CK554,CH554,CB554,CE554,BY554,BV554,BS554,BP554,BM554,BJ554,BG554,BD554,BA554,AX554,AU554,AR554,AO554,AL554,AI554,AF554,AC554,Z554,W554,T554,Q554,N554,K554,CT554)</f>
        <v>0</v>
      </c>
      <c r="DE554" s="50">
        <f t="shared" si="1095"/>
        <v>0</v>
      </c>
      <c r="DF554" s="50">
        <f t="shared" si="1095"/>
        <v>0</v>
      </c>
      <c r="DH554" s="52">
        <f t="shared" ref="DH554:DJ554" si="1096">MAX($CN$2:$CY$2)-DD554</f>
        <v>31</v>
      </c>
      <c r="DI554" s="52">
        <f t="shared" si="1096"/>
        <v>31</v>
      </c>
      <c r="DJ554" s="52">
        <f t="shared" si="1096"/>
        <v>31</v>
      </c>
    </row>
    <row r="555" spans="1:118" ht="15.75" customHeight="1">
      <c r="A555" s="4">
        <v>555</v>
      </c>
      <c r="B555" s="2" t="str">
        <f t="shared" si="1044"/>
        <v/>
      </c>
      <c r="C555" s="45" t="s">
        <v>572</v>
      </c>
      <c r="D555" s="2"/>
      <c r="E555" s="4">
        <v>20</v>
      </c>
      <c r="F555" s="46" t="s">
        <v>572</v>
      </c>
      <c r="G555" s="4">
        <v>2001242531</v>
      </c>
      <c r="H555" s="4">
        <v>6839525109</v>
      </c>
      <c r="I555" s="4"/>
      <c r="J555" s="89" t="s">
        <v>592</v>
      </c>
      <c r="K555" s="48"/>
      <c r="L555" s="48"/>
      <c r="M555" s="48"/>
      <c r="AE555" s="60"/>
      <c r="AF555" s="60"/>
      <c r="AG555" s="60"/>
      <c r="AH555" s="60"/>
      <c r="AU555" s="63"/>
      <c r="AZ555" s="81"/>
      <c r="BA555" s="83"/>
      <c r="CZ555" s="48"/>
      <c r="DA555" s="48"/>
      <c r="DB555" s="48"/>
      <c r="DC555" s="50"/>
      <c r="DD555" s="50">
        <f t="shared" ref="DD555:DF555" si="1097">COUNTA(CW555,CQ555,CN555,CK555,CH555,CB555,CE555,BY555,BV555,BS555,BP555,BM555,BJ555,BG555,BD555,BA555,AX555,AU555,AR555,AO555,AL555,AI555,AF555,AC555,Z555,W555,T555,Q555,N555,K555,CT555)</f>
        <v>0</v>
      </c>
      <c r="DE555" s="50">
        <f t="shared" si="1097"/>
        <v>0</v>
      </c>
      <c r="DF555" s="50">
        <f t="shared" si="1097"/>
        <v>0</v>
      </c>
      <c r="DH555" s="52">
        <f t="shared" ref="DH555:DJ555" si="1098">MAX($CN$2:$CY$2)-DD555</f>
        <v>31</v>
      </c>
      <c r="DI555" s="52">
        <f t="shared" si="1098"/>
        <v>31</v>
      </c>
      <c r="DJ555" s="52">
        <f t="shared" si="1098"/>
        <v>31</v>
      </c>
    </row>
    <row r="556" spans="1:118" ht="15.75" customHeight="1">
      <c r="A556" s="4">
        <v>556</v>
      </c>
      <c r="B556" s="2" t="str">
        <f t="shared" si="1044"/>
        <v/>
      </c>
      <c r="C556" s="45" t="s">
        <v>572</v>
      </c>
      <c r="D556" s="2"/>
      <c r="E556" s="4">
        <v>21</v>
      </c>
      <c r="F556" s="46" t="s">
        <v>572</v>
      </c>
      <c r="G556" s="4">
        <v>2001280437</v>
      </c>
      <c r="H556" s="4">
        <v>6858719692</v>
      </c>
      <c r="I556" s="4"/>
      <c r="J556" s="89" t="s">
        <v>593</v>
      </c>
      <c r="K556" s="48"/>
      <c r="L556" s="48"/>
      <c r="M556" s="48"/>
      <c r="AE556" s="60"/>
      <c r="AF556" s="60"/>
      <c r="AG556" s="60"/>
      <c r="AH556" s="60"/>
      <c r="AU556" s="63"/>
      <c r="AZ556" s="81"/>
      <c r="BA556" s="84"/>
      <c r="CZ556" s="48"/>
      <c r="DA556" s="48"/>
      <c r="DB556" s="48"/>
      <c r="DC556" s="50"/>
      <c r="DD556" s="50">
        <f t="shared" ref="DD556:DF556" si="1099">COUNTA(CW556,CQ556,CN556,CK556,CH556,CB556,CE556,BY556,BV556,BS556,BP556,BM556,BJ556,BG556,BD556,BA556,AX556,AU556,AR556,AO556,AL556,AI556,AF556,AC556,Z556,W556,T556,Q556,N556,K556,CT556)</f>
        <v>0</v>
      </c>
      <c r="DE556" s="50">
        <f t="shared" si="1099"/>
        <v>0</v>
      </c>
      <c r="DF556" s="50">
        <f t="shared" si="1099"/>
        <v>0</v>
      </c>
      <c r="DH556" s="52">
        <f t="shared" ref="DH556:DJ556" si="1100">MAX($CN$2:$CY$2)-DD556</f>
        <v>31</v>
      </c>
      <c r="DI556" s="52">
        <f t="shared" si="1100"/>
        <v>31</v>
      </c>
      <c r="DJ556" s="52">
        <f t="shared" si="1100"/>
        <v>31</v>
      </c>
    </row>
    <row r="557" spans="1:118" ht="15.75" customHeight="1">
      <c r="A557" s="4">
        <v>557</v>
      </c>
      <c r="B557" s="2" t="str">
        <f t="shared" si="1044"/>
        <v/>
      </c>
      <c r="C557" s="45" t="s">
        <v>572</v>
      </c>
      <c r="D557" s="2"/>
      <c r="E557" s="4">
        <v>22</v>
      </c>
      <c r="F557" s="46" t="s">
        <v>572</v>
      </c>
      <c r="G557" s="4">
        <v>2001128206</v>
      </c>
      <c r="H557" s="4">
        <v>6853458323</v>
      </c>
      <c r="I557" s="4"/>
      <c r="J557" s="89" t="s">
        <v>594</v>
      </c>
      <c r="K557" s="48"/>
      <c r="L557" s="48"/>
      <c r="M557" s="48"/>
      <c r="AE557" s="60"/>
      <c r="AF557" s="60"/>
      <c r="AG557" s="60"/>
      <c r="AH557" s="60"/>
      <c r="AU557" s="63"/>
      <c r="AZ557" s="81"/>
      <c r="BA557" s="85"/>
      <c r="CZ557" s="48"/>
      <c r="DA557" s="48"/>
      <c r="DB557" s="48"/>
      <c r="DC557" s="50"/>
      <c r="DD557" s="50">
        <f t="shared" ref="DD557:DF557" si="1101">COUNTA(CW557,CQ557,CN557,CK557,CH557,CB557,CE557,BY557,BV557,BS557,BP557,BM557,BJ557,BG557,BD557,BA557,AX557,AU557,AR557,AO557,AL557,AI557,AF557,AC557,Z557,W557,T557,Q557,N557,K557,CT557)</f>
        <v>0</v>
      </c>
      <c r="DE557" s="50">
        <f t="shared" si="1101"/>
        <v>0</v>
      </c>
      <c r="DF557" s="50">
        <f t="shared" si="1101"/>
        <v>0</v>
      </c>
      <c r="DH557" s="52">
        <f t="shared" ref="DH557:DJ557" si="1102">MAX($CN$2:$CY$2)-DD557</f>
        <v>31</v>
      </c>
      <c r="DI557" s="52">
        <f t="shared" si="1102"/>
        <v>31</v>
      </c>
      <c r="DJ557" s="52">
        <f t="shared" si="1102"/>
        <v>31</v>
      </c>
      <c r="DN557" s="55"/>
    </row>
    <row r="558" spans="1:118" ht="15.75" customHeight="1">
      <c r="A558" s="4">
        <v>558</v>
      </c>
      <c r="B558" s="2" t="str">
        <f t="shared" si="1044"/>
        <v/>
      </c>
      <c r="C558" s="45" t="s">
        <v>572</v>
      </c>
      <c r="D558" s="2"/>
      <c r="E558" s="4">
        <v>23</v>
      </c>
      <c r="F558" s="46" t="s">
        <v>572</v>
      </c>
      <c r="G558" s="4">
        <v>2001280431</v>
      </c>
      <c r="H558" s="4">
        <v>6858719693</v>
      </c>
      <c r="I558" s="4"/>
      <c r="J558" s="89" t="s">
        <v>595</v>
      </c>
      <c r="K558" s="48"/>
      <c r="L558" s="48"/>
      <c r="M558" s="48"/>
      <c r="AE558" s="60"/>
      <c r="AF558" s="60"/>
      <c r="AG558" s="60"/>
      <c r="AH558" s="60"/>
      <c r="AU558" s="63"/>
      <c r="AZ558" s="81"/>
      <c r="BA558" s="63"/>
      <c r="CZ558" s="48"/>
      <c r="DA558" s="48"/>
      <c r="DB558" s="48"/>
      <c r="DC558" s="50"/>
      <c r="DD558" s="50">
        <f t="shared" ref="DD558:DF558" si="1103">COUNTA(CW558,CQ558,CN558,CK558,CH558,CB558,CE558,BY558,BV558,BS558,BP558,BM558,BJ558,BG558,BD558,BA558,AX558,AU558,AR558,AO558,AL558,AI558,AF558,AC558,Z558,W558,T558,Q558,N558,K558,CT558)</f>
        <v>0</v>
      </c>
      <c r="DE558" s="50">
        <f t="shared" si="1103"/>
        <v>0</v>
      </c>
      <c r="DF558" s="50">
        <f t="shared" si="1103"/>
        <v>0</v>
      </c>
      <c r="DH558" s="52">
        <f t="shared" ref="DH558:DJ558" si="1104">MAX($CN$2:$CY$2)-DD558</f>
        <v>31</v>
      </c>
      <c r="DI558" s="52">
        <f t="shared" si="1104"/>
        <v>31</v>
      </c>
      <c r="DJ558" s="52">
        <f t="shared" si="1104"/>
        <v>31</v>
      </c>
    </row>
    <row r="559" spans="1:118" ht="15.75" customHeight="1">
      <c r="A559" s="4">
        <v>559</v>
      </c>
      <c r="B559" s="2" t="str">
        <f t="shared" si="1044"/>
        <v/>
      </c>
      <c r="C559" s="45" t="s">
        <v>572</v>
      </c>
      <c r="D559" s="2"/>
      <c r="E559" s="4">
        <v>24</v>
      </c>
      <c r="F559" s="46" t="s">
        <v>572</v>
      </c>
      <c r="G559" s="4">
        <v>2001128242</v>
      </c>
      <c r="H559" s="4">
        <v>6853458359</v>
      </c>
      <c r="I559" s="4"/>
      <c r="J559" s="89" t="s">
        <v>596</v>
      </c>
      <c r="K559" s="48"/>
      <c r="L559" s="48"/>
      <c r="M559" s="48"/>
      <c r="AE559" s="60"/>
      <c r="AF559" s="60"/>
      <c r="AG559" s="60"/>
      <c r="AH559" s="60"/>
      <c r="AU559" s="63"/>
      <c r="AZ559" s="81"/>
      <c r="BA559" s="83"/>
      <c r="CZ559" s="48"/>
      <c r="DA559" s="48"/>
      <c r="DB559" s="48"/>
      <c r="DC559" s="50"/>
      <c r="DD559" s="50">
        <f t="shared" ref="DD559:DF559" si="1105">COUNTA(CW559,CQ559,CN559,CK559,CH559,CB559,CE559,BY559,BV559,BS559,BP559,BM559,BJ559,BG559,BD559,BA559,AX559,AU559,AR559,AO559,AL559,AI559,AF559,AC559,Z559,W559,T559,Q559,N559,K559,CT559)</f>
        <v>0</v>
      </c>
      <c r="DE559" s="50">
        <f t="shared" si="1105"/>
        <v>0</v>
      </c>
      <c r="DF559" s="50">
        <f t="shared" si="1105"/>
        <v>0</v>
      </c>
      <c r="DH559" s="52">
        <f t="shared" ref="DH559:DJ559" si="1106">MAX($CN$2:$CY$2)-DD559</f>
        <v>31</v>
      </c>
      <c r="DI559" s="52">
        <f t="shared" si="1106"/>
        <v>31</v>
      </c>
      <c r="DJ559" s="52">
        <f t="shared" si="1106"/>
        <v>31</v>
      </c>
    </row>
    <row r="560" spans="1:118" ht="15.75" customHeight="1">
      <c r="A560" s="4">
        <v>560</v>
      </c>
      <c r="B560" s="2" t="str">
        <f t="shared" si="1044"/>
        <v/>
      </c>
      <c r="C560" s="45" t="s">
        <v>572</v>
      </c>
      <c r="D560" s="2"/>
      <c r="E560" s="4">
        <v>25</v>
      </c>
      <c r="F560" s="46" t="s">
        <v>572</v>
      </c>
      <c r="G560" s="4">
        <v>2001280439</v>
      </c>
      <c r="H560" s="4">
        <v>6858719694</v>
      </c>
      <c r="I560" s="4"/>
      <c r="J560" s="89" t="s">
        <v>597</v>
      </c>
      <c r="K560" s="48"/>
      <c r="L560" s="48"/>
      <c r="M560" s="48"/>
      <c r="N560" s="55" t="s">
        <v>297</v>
      </c>
      <c r="O560" s="55" t="s">
        <v>297</v>
      </c>
      <c r="P560" s="55" t="s">
        <v>297</v>
      </c>
      <c r="Q560" s="55" t="s">
        <v>297</v>
      </c>
      <c r="R560" s="55" t="s">
        <v>297</v>
      </c>
      <c r="S560" s="55" t="s">
        <v>297</v>
      </c>
      <c r="T560" s="55" t="s">
        <v>297</v>
      </c>
      <c r="U560" s="55" t="s">
        <v>297</v>
      </c>
      <c r="V560" s="55" t="s">
        <v>297</v>
      </c>
      <c r="W560" s="55" t="s">
        <v>297</v>
      </c>
      <c r="X560" s="55" t="s">
        <v>297</v>
      </c>
      <c r="Y560" s="55" t="s">
        <v>297</v>
      </c>
      <c r="Z560" s="55" t="s">
        <v>297</v>
      </c>
      <c r="AA560" s="55" t="s">
        <v>297</v>
      </c>
      <c r="AB560" s="55" t="s">
        <v>297</v>
      </c>
      <c r="AC560" s="55" t="s">
        <v>297</v>
      </c>
      <c r="AD560" s="55" t="s">
        <v>297</v>
      </c>
      <c r="AE560" s="55" t="s">
        <v>297</v>
      </c>
      <c r="AF560" s="60"/>
      <c r="AG560" s="60"/>
      <c r="AH560" s="60"/>
      <c r="AU560" s="63"/>
      <c r="AX560" s="94"/>
      <c r="AZ560" s="81"/>
      <c r="BA560" s="84"/>
      <c r="CZ560" s="48"/>
      <c r="DA560" s="48"/>
      <c r="DB560" s="48"/>
      <c r="DC560" s="50"/>
      <c r="DD560" s="50">
        <f t="shared" ref="DD560:DF560" si="1107">COUNTA(CW560,CQ560,CN560,CK560,CH560,CB560,CE560,BY560,BV560,BS560,BP560,BM560,BJ560,BG560,BD560,BA560,AX560,AU560,AR560,AO560,AL560,AI560,AF560,AC560,Z560,W560,T560,Q560,N560,K560,CT560)</f>
        <v>6</v>
      </c>
      <c r="DE560" s="50">
        <f t="shared" si="1107"/>
        <v>6</v>
      </c>
      <c r="DF560" s="50">
        <f t="shared" si="1107"/>
        <v>6</v>
      </c>
      <c r="DH560" s="52">
        <f t="shared" ref="DH560:DJ560" si="1108">MAX($CN$2:$CY$2)-DD560</f>
        <v>25</v>
      </c>
      <c r="DI560" s="52">
        <f t="shared" si="1108"/>
        <v>25</v>
      </c>
      <c r="DJ560" s="52">
        <f t="shared" si="1108"/>
        <v>25</v>
      </c>
    </row>
    <row r="561" spans="1:114" ht="15.75" customHeight="1">
      <c r="A561" s="4">
        <v>561</v>
      </c>
      <c r="B561" s="2" t="str">
        <f t="shared" si="1044"/>
        <v/>
      </c>
      <c r="C561" s="45" t="s">
        <v>572</v>
      </c>
      <c r="D561" s="2"/>
      <c r="E561" s="4">
        <v>26</v>
      </c>
      <c r="F561" s="46" t="s">
        <v>572</v>
      </c>
      <c r="G561" s="4">
        <v>2001280442</v>
      </c>
      <c r="H561" s="4">
        <v>6858719695</v>
      </c>
      <c r="I561" s="4"/>
      <c r="J561" s="89" t="s">
        <v>598</v>
      </c>
      <c r="K561" s="48"/>
      <c r="L561" s="48"/>
      <c r="M561" s="48"/>
      <c r="AD561" s="94"/>
      <c r="AE561" s="60"/>
      <c r="AF561" s="60"/>
      <c r="AG561" s="60"/>
      <c r="AH561" s="60"/>
      <c r="AU561" s="63"/>
      <c r="AZ561" s="81"/>
      <c r="BA561" s="85"/>
      <c r="CZ561" s="48"/>
      <c r="DA561" s="48"/>
      <c r="DB561" s="48"/>
      <c r="DC561" s="50"/>
      <c r="DD561" s="50">
        <f t="shared" ref="DD561:DF561" si="1109">COUNTA(CW561,CQ561,CN561,CK561,CH561,CB561,CE561,BY561,BV561,BS561,BP561,BM561,BJ561,BG561,BD561,BA561,AX561,AU561,AR561,AO561,AL561,AI561,AF561,AC561,Z561,W561,T561,Q561,N561,K561,CT561)</f>
        <v>0</v>
      </c>
      <c r="DE561" s="50">
        <f t="shared" si="1109"/>
        <v>0</v>
      </c>
      <c r="DF561" s="50">
        <f t="shared" si="1109"/>
        <v>0</v>
      </c>
      <c r="DH561" s="52">
        <f t="shared" ref="DH561:DJ561" si="1110">MAX($CN$2:$CY$2)-DD561</f>
        <v>31</v>
      </c>
      <c r="DI561" s="52">
        <f t="shared" si="1110"/>
        <v>31</v>
      </c>
      <c r="DJ561" s="52">
        <f t="shared" si="1110"/>
        <v>31</v>
      </c>
    </row>
    <row r="562" spans="1:114" ht="15.75" customHeight="1">
      <c r="A562" s="4">
        <v>562</v>
      </c>
      <c r="B562" s="2" t="str">
        <f t="shared" si="1044"/>
        <v/>
      </c>
      <c r="C562" s="45" t="s">
        <v>572</v>
      </c>
      <c r="D562" s="2"/>
      <c r="E562" s="4">
        <v>27</v>
      </c>
      <c r="F562" s="46" t="s">
        <v>572</v>
      </c>
      <c r="G562" s="4">
        <v>2001269764</v>
      </c>
      <c r="H562" s="4">
        <v>6853976570</v>
      </c>
      <c r="I562" s="4"/>
      <c r="J562" s="89" t="s">
        <v>599</v>
      </c>
      <c r="K562" s="48"/>
      <c r="L562" s="48"/>
      <c r="M562" s="48"/>
      <c r="AE562" s="60"/>
      <c r="AF562" s="60"/>
      <c r="AG562" s="60"/>
      <c r="AH562" s="60"/>
      <c r="AU562" s="63"/>
      <c r="AZ562" s="81"/>
      <c r="BA562" s="63"/>
      <c r="CZ562" s="48"/>
      <c r="DA562" s="48"/>
      <c r="DB562" s="48"/>
      <c r="DC562" s="50"/>
      <c r="DD562" s="50">
        <f t="shared" ref="DD562:DF562" si="1111">COUNTA(CW562,CQ562,CN562,CK562,CH562,CB562,CE562,BY562,BV562,BS562,BP562,BM562,BJ562,BG562,BD562,BA562,AX562,AU562,AR562,AO562,AL562,AI562,AF562,AC562,Z562,W562,T562,Q562,N562,K562,CT562)</f>
        <v>0</v>
      </c>
      <c r="DE562" s="50">
        <f t="shared" si="1111"/>
        <v>0</v>
      </c>
      <c r="DF562" s="50">
        <f t="shared" si="1111"/>
        <v>0</v>
      </c>
      <c r="DH562" s="52">
        <f t="shared" ref="DH562:DJ562" si="1112">MAX($CN$2:$CY$2)-DD562</f>
        <v>31</v>
      </c>
      <c r="DI562" s="52">
        <f t="shared" si="1112"/>
        <v>31</v>
      </c>
      <c r="DJ562" s="52">
        <f t="shared" si="1112"/>
        <v>31</v>
      </c>
    </row>
    <row r="563" spans="1:114" ht="15.75" customHeight="1">
      <c r="A563" s="4">
        <v>563</v>
      </c>
      <c r="B563" s="2" t="str">
        <f t="shared" si="1044"/>
        <v/>
      </c>
      <c r="C563" s="45" t="s">
        <v>572</v>
      </c>
      <c r="D563" s="2"/>
      <c r="E563" s="4">
        <v>28</v>
      </c>
      <c r="F563" s="46" t="s">
        <v>572</v>
      </c>
      <c r="G563" s="4">
        <v>2001280441</v>
      </c>
      <c r="H563" s="4">
        <v>6858719687</v>
      </c>
      <c r="I563" s="4"/>
      <c r="J563" s="89" t="s">
        <v>600</v>
      </c>
      <c r="K563" s="48"/>
      <c r="L563" s="48"/>
      <c r="M563" s="48"/>
      <c r="AE563" s="60"/>
      <c r="AF563" s="60"/>
      <c r="AG563" s="60"/>
      <c r="AH563" s="60"/>
      <c r="AU563" s="63"/>
      <c r="AZ563" s="81"/>
      <c r="BA563" s="83"/>
      <c r="BN563" s="21"/>
      <c r="CZ563" s="48"/>
      <c r="DA563" s="48"/>
      <c r="DB563" s="48"/>
      <c r="DC563" s="50"/>
      <c r="DD563" s="50">
        <f t="shared" ref="DD563:DF563" si="1113">COUNTA(CW563,CQ563,CN563,CK563,CH563,CB563,CE563,BY563,BV563,BS563,BP563,BM563,BJ563,BG563,BD563,BA563,AX563,AU563,AR563,AO563,AL563,AI563,AF563,AC563,Z563,W563,T563,Q563,N563,K563,CT563)</f>
        <v>0</v>
      </c>
      <c r="DE563" s="50">
        <f t="shared" si="1113"/>
        <v>0</v>
      </c>
      <c r="DF563" s="50">
        <f t="shared" si="1113"/>
        <v>0</v>
      </c>
      <c r="DH563" s="52">
        <f t="shared" ref="DH563:DJ563" si="1114">MAX($CN$2:$CY$2)-DD563</f>
        <v>31</v>
      </c>
      <c r="DI563" s="52">
        <f t="shared" si="1114"/>
        <v>31</v>
      </c>
      <c r="DJ563" s="52">
        <f t="shared" si="1114"/>
        <v>31</v>
      </c>
    </row>
    <row r="564" spans="1:114" ht="15.75" customHeight="1">
      <c r="A564" s="4">
        <v>564</v>
      </c>
      <c r="B564" s="2" t="str">
        <f t="shared" si="1044"/>
        <v/>
      </c>
      <c r="C564" s="45" t="s">
        <v>572</v>
      </c>
      <c r="D564" s="2"/>
      <c r="E564" s="4">
        <v>29</v>
      </c>
      <c r="F564" s="46" t="s">
        <v>572</v>
      </c>
      <c r="G564" s="4">
        <v>2001242540</v>
      </c>
      <c r="H564" s="4">
        <v>6839525121</v>
      </c>
      <c r="I564" s="4"/>
      <c r="J564" s="89" t="s">
        <v>601</v>
      </c>
      <c r="K564" s="48"/>
      <c r="L564" s="48"/>
      <c r="M564" s="48"/>
      <c r="AE564" s="60"/>
      <c r="AF564" s="60"/>
      <c r="AG564" s="60"/>
      <c r="AH564" s="60"/>
      <c r="AU564" s="63"/>
      <c r="AZ564" s="81"/>
      <c r="BA564" s="84"/>
      <c r="CZ564" s="48"/>
      <c r="DA564" s="48"/>
      <c r="DB564" s="48"/>
      <c r="DC564" s="50"/>
      <c r="DD564" s="50">
        <f t="shared" ref="DD564:DF564" si="1115">COUNTA(CW564,CQ564,CN564,CK564,CH564,CB564,CE564,BY564,BV564,BS564,BP564,BM564,BJ564,BG564,BD564,BA564,AX564,AU564,AR564,AO564,AL564,AI564,AF564,AC564,Z564,W564,T564,Q564,N564,K564,CT564)</f>
        <v>0</v>
      </c>
      <c r="DE564" s="50">
        <f t="shared" si="1115"/>
        <v>0</v>
      </c>
      <c r="DF564" s="50">
        <f t="shared" si="1115"/>
        <v>0</v>
      </c>
      <c r="DH564" s="52">
        <f t="shared" ref="DH564:DJ564" si="1116">MAX($CN$2:$CY$2)-DD564</f>
        <v>31</v>
      </c>
      <c r="DI564" s="52">
        <f t="shared" si="1116"/>
        <v>31</v>
      </c>
      <c r="DJ564" s="52">
        <f t="shared" si="1116"/>
        <v>31</v>
      </c>
    </row>
    <row r="565" spans="1:114" ht="15.75" customHeight="1">
      <c r="A565" s="4">
        <v>565</v>
      </c>
      <c r="B565" s="2" t="str">
        <f t="shared" si="1044"/>
        <v/>
      </c>
      <c r="C565" s="45" t="s">
        <v>572</v>
      </c>
      <c r="D565" s="2"/>
      <c r="E565" s="4">
        <v>30</v>
      </c>
      <c r="F565" s="46" t="s">
        <v>572</v>
      </c>
      <c r="G565" s="4">
        <v>2001185128</v>
      </c>
      <c r="H565" s="4">
        <v>6878235830</v>
      </c>
      <c r="I565" s="4"/>
      <c r="J565" s="89" t="s">
        <v>602</v>
      </c>
      <c r="K565" s="48"/>
      <c r="L565" s="48"/>
      <c r="M565" s="48"/>
      <c r="AE565" s="60"/>
      <c r="AF565" s="60"/>
      <c r="AG565" s="60"/>
      <c r="AH565" s="60"/>
      <c r="AU565" s="63"/>
      <c r="AZ565" s="81"/>
      <c r="BA565" s="85"/>
      <c r="CZ565" s="48"/>
      <c r="DA565" s="48"/>
      <c r="DB565" s="48"/>
      <c r="DC565" s="50"/>
      <c r="DD565" s="50">
        <f t="shared" ref="DD565:DF565" si="1117">COUNTA(CW565,CQ565,CN565,CK565,CH565,CB565,CE565,BY565,BV565,BS565,BP565,BM565,BJ565,BG565,BD565,BA565,AX565,AU565,AR565,AO565,AL565,AI565,AF565,AC565,Z565,W565,T565,Q565,N565,K565,CT565)</f>
        <v>0</v>
      </c>
      <c r="DE565" s="50">
        <f t="shared" si="1117"/>
        <v>0</v>
      </c>
      <c r="DF565" s="50">
        <f t="shared" si="1117"/>
        <v>0</v>
      </c>
      <c r="DH565" s="52">
        <f t="shared" ref="DH565:DJ565" si="1118">MAX($CN$2:$CY$2)-DD565</f>
        <v>31</v>
      </c>
      <c r="DI565" s="52">
        <f t="shared" si="1118"/>
        <v>31</v>
      </c>
      <c r="DJ565" s="52">
        <f t="shared" si="1118"/>
        <v>31</v>
      </c>
    </row>
    <row r="566" spans="1:114" ht="15.75" customHeight="1">
      <c r="A566" s="4">
        <v>566</v>
      </c>
      <c r="B566" s="2" t="str">
        <f t="shared" si="1044"/>
        <v/>
      </c>
      <c r="C566" s="45" t="s">
        <v>572</v>
      </c>
      <c r="D566" s="2"/>
      <c r="E566" s="4">
        <v>31</v>
      </c>
      <c r="F566" s="46" t="s">
        <v>572</v>
      </c>
      <c r="G566" s="4">
        <v>2001185133</v>
      </c>
      <c r="H566" s="4">
        <v>6841904625</v>
      </c>
      <c r="I566" s="4"/>
      <c r="J566" s="89" t="s">
        <v>603</v>
      </c>
      <c r="K566" s="48"/>
      <c r="L566" s="48"/>
      <c r="M566" s="48"/>
      <c r="AE566" s="60"/>
      <c r="AF566" s="60"/>
      <c r="AG566" s="60"/>
      <c r="AH566" s="60"/>
      <c r="AU566" s="63"/>
      <c r="AZ566" s="81"/>
      <c r="BA566" s="63"/>
      <c r="CZ566" s="48"/>
      <c r="DA566" s="48"/>
      <c r="DB566" s="48"/>
      <c r="DC566" s="50"/>
      <c r="DD566" s="50">
        <f t="shared" ref="DD566:DF566" si="1119">COUNTA(CW566,CQ566,CN566,CK566,CH566,CB566,CE566,BY566,BV566,BS566,BP566,BM566,BJ566,BG566,BD566,BA566,AX566,AU566,AR566,AO566,AL566,AI566,AF566,AC566,Z566,W566,T566,Q566,N566,K566,CT566)</f>
        <v>0</v>
      </c>
      <c r="DE566" s="50">
        <f t="shared" si="1119"/>
        <v>0</v>
      </c>
      <c r="DF566" s="50">
        <f t="shared" si="1119"/>
        <v>0</v>
      </c>
      <c r="DH566" s="52">
        <f t="shared" ref="DH566:DJ566" si="1120">MAX($CN$2:$CY$2)-DD566</f>
        <v>31</v>
      </c>
      <c r="DI566" s="52">
        <f t="shared" si="1120"/>
        <v>31</v>
      </c>
      <c r="DJ566" s="52">
        <f t="shared" si="1120"/>
        <v>31</v>
      </c>
    </row>
    <row r="567" spans="1:114" ht="15.75" hidden="1" customHeight="1">
      <c r="A567" s="4">
        <v>567</v>
      </c>
      <c r="B567" s="2" t="str">
        <f t="shared" si="1044"/>
        <v/>
      </c>
      <c r="C567" s="45" t="s">
        <v>604</v>
      </c>
      <c r="D567" s="2"/>
      <c r="E567" s="4"/>
      <c r="F567" s="46" t="s">
        <v>604</v>
      </c>
      <c r="G567" s="4">
        <v>2001224018</v>
      </c>
      <c r="H567" s="4">
        <v>6839444514</v>
      </c>
      <c r="I567" s="4"/>
      <c r="J567" s="47" t="s">
        <v>605</v>
      </c>
      <c r="K567" s="48"/>
      <c r="L567" s="48"/>
      <c r="M567" s="48"/>
      <c r="AE567" s="60"/>
      <c r="AF567" s="60"/>
      <c r="AG567" s="60"/>
      <c r="AH567" s="60"/>
      <c r="AJ567" s="60"/>
      <c r="AU567" s="63"/>
      <c r="AZ567" s="95"/>
      <c r="BC567" s="60"/>
      <c r="BE567" s="60"/>
      <c r="CZ567" s="48"/>
      <c r="DA567" s="48"/>
      <c r="DB567" s="48"/>
      <c r="DC567" s="50"/>
      <c r="DD567" s="50">
        <f t="shared" ref="DD567:DF567" si="1121">COUNTA(CW567,CQ567,CN567,CK567,CH567,CB567,CE567,BY567,BV567,BS567,BP567,BM567,BJ567,BG567,BD567,BA567,AX567,AU567,AR567,AO567,AL567,AI567,AF567,AC567,Z567,W567,T567,Q567,N567,K567,CT567)</f>
        <v>0</v>
      </c>
      <c r="DE567" s="50">
        <f t="shared" si="1121"/>
        <v>0</v>
      </c>
      <c r="DF567" s="50">
        <f t="shared" si="1121"/>
        <v>0</v>
      </c>
      <c r="DH567" s="52">
        <f t="shared" ref="DH567:DJ567" si="1122">MAX($CN$2:$CY$2)-DD567</f>
        <v>31</v>
      </c>
      <c r="DI567" s="52">
        <f t="shared" si="1122"/>
        <v>31</v>
      </c>
      <c r="DJ567" s="52">
        <f t="shared" si="1122"/>
        <v>31</v>
      </c>
    </row>
    <row r="568" spans="1:114" ht="15.75" hidden="1" customHeight="1">
      <c r="A568" s="4">
        <v>568</v>
      </c>
      <c r="B568" s="2" t="str">
        <f t="shared" si="1044"/>
        <v/>
      </c>
      <c r="C568" s="45" t="s">
        <v>604</v>
      </c>
      <c r="D568" s="2"/>
      <c r="E568" s="4"/>
      <c r="F568" s="46" t="s">
        <v>604</v>
      </c>
      <c r="G568" s="4">
        <v>2001223971</v>
      </c>
      <c r="H568" s="4">
        <v>6839253518</v>
      </c>
      <c r="I568" s="4"/>
      <c r="J568" s="47" t="s">
        <v>606</v>
      </c>
      <c r="K568" s="48"/>
      <c r="L568" s="48"/>
      <c r="M568" s="48"/>
      <c r="AE568" s="60"/>
      <c r="AF568" s="60"/>
      <c r="AG568" s="60"/>
      <c r="AH568" s="60"/>
      <c r="AJ568" s="60"/>
      <c r="AU568" s="63"/>
      <c r="AZ568" s="95"/>
      <c r="BC568" s="60"/>
      <c r="BE568" s="60"/>
      <c r="CZ568" s="48"/>
      <c r="DA568" s="48"/>
      <c r="DB568" s="48"/>
      <c r="DC568" s="50"/>
      <c r="DD568" s="50">
        <f t="shared" ref="DD568:DF568" si="1123">COUNTA(CW568,CQ568,CN568,CK568,CH568,CB568,CE568,BY568,BV568,BS568,BP568,BM568,BJ568,BG568,BD568,BA568,AX568,AU568,AR568,AO568,AL568,AI568,AF568,AC568,Z568,W568,T568,Q568,N568,K568,CT568)</f>
        <v>0</v>
      </c>
      <c r="DE568" s="50">
        <f t="shared" si="1123"/>
        <v>0</v>
      </c>
      <c r="DF568" s="50">
        <f t="shared" si="1123"/>
        <v>0</v>
      </c>
      <c r="DH568" s="52">
        <f t="shared" ref="DH568:DJ568" si="1124">MAX($CN$2:$CY$2)-DD568</f>
        <v>31</v>
      </c>
      <c r="DI568" s="52">
        <f t="shared" si="1124"/>
        <v>31</v>
      </c>
      <c r="DJ568" s="52">
        <f t="shared" si="1124"/>
        <v>31</v>
      </c>
    </row>
    <row r="569" spans="1:114" ht="15.75" hidden="1" customHeight="1">
      <c r="A569" s="4">
        <v>569</v>
      </c>
      <c r="B569" s="2" t="str">
        <f t="shared" si="1044"/>
        <v/>
      </c>
      <c r="C569" s="45" t="s">
        <v>604</v>
      </c>
      <c r="D569" s="2"/>
      <c r="E569" s="4"/>
      <c r="F569" s="46" t="s">
        <v>604</v>
      </c>
      <c r="G569" s="4">
        <v>2001185134</v>
      </c>
      <c r="H569" s="4">
        <v>6828913950</v>
      </c>
      <c r="I569" s="4"/>
      <c r="J569" s="47" t="s">
        <v>607</v>
      </c>
      <c r="K569" s="48"/>
      <c r="L569" s="48"/>
      <c r="M569" s="48"/>
      <c r="AE569" s="60"/>
      <c r="AF569" s="60"/>
      <c r="AG569" s="60"/>
      <c r="AH569" s="60"/>
      <c r="AJ569" s="60"/>
      <c r="AU569" s="63"/>
      <c r="AZ569" s="95"/>
      <c r="BC569" s="60"/>
      <c r="BE569" s="60"/>
      <c r="CZ569" s="48"/>
      <c r="DA569" s="48"/>
      <c r="DB569" s="48"/>
      <c r="DC569" s="50"/>
      <c r="DD569" s="50">
        <f t="shared" ref="DD569:DF569" si="1125">COUNTA(CW569,CQ569,CN569,CK569,CH569,CB569,CE569,BY569,BV569,BS569,BP569,BM569,BJ569,BG569,BD569,BA569,AX569,AU569,AR569,AO569,AL569,AI569,AF569,AC569,Z569,W569,T569,Q569,N569,K569,CT569)</f>
        <v>0</v>
      </c>
      <c r="DE569" s="50">
        <f t="shared" si="1125"/>
        <v>0</v>
      </c>
      <c r="DF569" s="50">
        <f t="shared" si="1125"/>
        <v>0</v>
      </c>
      <c r="DH569" s="52">
        <f t="shared" ref="DH569:DJ569" si="1126">MAX($CN$2:$CY$2)-DD569</f>
        <v>31</v>
      </c>
      <c r="DI569" s="52">
        <f t="shared" si="1126"/>
        <v>31</v>
      </c>
      <c r="DJ569" s="52">
        <f t="shared" si="1126"/>
        <v>31</v>
      </c>
    </row>
    <row r="570" spans="1:114" ht="15.75" hidden="1" customHeight="1">
      <c r="A570" s="4">
        <v>570</v>
      </c>
      <c r="B570" s="2" t="str">
        <f t="shared" si="1044"/>
        <v/>
      </c>
      <c r="C570" s="45" t="s">
        <v>604</v>
      </c>
      <c r="D570" s="2"/>
      <c r="E570" s="4"/>
      <c r="F570" s="46" t="s">
        <v>604</v>
      </c>
      <c r="G570" s="4">
        <v>2001224023</v>
      </c>
      <c r="H570" s="4">
        <v>6858042670</v>
      </c>
      <c r="I570" s="4"/>
      <c r="J570" s="47" t="s">
        <v>608</v>
      </c>
      <c r="K570" s="48"/>
      <c r="L570" s="48"/>
      <c r="M570" s="48"/>
      <c r="AE570" s="60"/>
      <c r="AF570" s="60"/>
      <c r="AG570" s="60"/>
      <c r="AH570" s="60"/>
      <c r="AJ570" s="60"/>
      <c r="AU570" s="63"/>
      <c r="AZ570" s="95"/>
      <c r="BC570" s="60"/>
      <c r="BE570" s="60"/>
      <c r="CZ570" s="48"/>
      <c r="DA570" s="48"/>
      <c r="DB570" s="48"/>
      <c r="DC570" s="50"/>
      <c r="DD570" s="50">
        <f t="shared" ref="DD570:DF570" si="1127">COUNTA(CW570,CQ570,CN570,CK570,CH570,CB570,CE570,BY570,BV570,BS570,BP570,BM570,BJ570,BG570,BD570,BA570,AX570,AU570,AR570,AO570,AL570,AI570,AF570,AC570,Z570,W570,T570,Q570,N570,K570,CT570)</f>
        <v>0</v>
      </c>
      <c r="DE570" s="50">
        <f t="shared" si="1127"/>
        <v>0</v>
      </c>
      <c r="DF570" s="50">
        <f t="shared" si="1127"/>
        <v>0</v>
      </c>
      <c r="DH570" s="52">
        <f t="shared" ref="DH570:DJ570" si="1128">MAX($CN$2:$CY$2)-DD570</f>
        <v>31</v>
      </c>
      <c r="DI570" s="52">
        <f t="shared" si="1128"/>
        <v>31</v>
      </c>
      <c r="DJ570" s="52">
        <f t="shared" si="1128"/>
        <v>31</v>
      </c>
    </row>
    <row r="571" spans="1:114" ht="15.75" hidden="1" customHeight="1">
      <c r="A571" s="4">
        <v>571</v>
      </c>
      <c r="B571" s="2" t="str">
        <f t="shared" si="1044"/>
        <v/>
      </c>
      <c r="C571" s="45" t="s">
        <v>604</v>
      </c>
      <c r="D571" s="2"/>
      <c r="E571" s="4"/>
      <c r="F571" s="46" t="s">
        <v>604</v>
      </c>
      <c r="G571" s="4">
        <v>2001185110</v>
      </c>
      <c r="H571" s="4">
        <v>6841904975</v>
      </c>
      <c r="I571" s="4"/>
      <c r="J571" s="47" t="s">
        <v>609</v>
      </c>
      <c r="K571" s="48"/>
      <c r="L571" s="48"/>
      <c r="M571" s="48"/>
      <c r="AE571" s="60"/>
      <c r="AF571" s="60"/>
      <c r="AG571" s="60"/>
      <c r="AH571" s="60"/>
      <c r="AJ571" s="60"/>
      <c r="AU571" s="63"/>
      <c r="AZ571" s="95"/>
      <c r="BC571" s="60"/>
      <c r="BE571" s="60"/>
      <c r="CZ571" s="48"/>
      <c r="DA571" s="48"/>
      <c r="DB571" s="48"/>
      <c r="DC571" s="50"/>
      <c r="DD571" s="50">
        <f t="shared" ref="DD571:DF571" si="1129">COUNTA(CW571,CQ571,CN571,CK571,CH571,CB571,CE571,BY571,BV571,BS571,BP571,BM571,BJ571,BG571,BD571,BA571,AX571,AU571,AR571,AO571,AL571,AI571,AF571,AC571,Z571,W571,T571,Q571,N571,K571,CT571)</f>
        <v>0</v>
      </c>
      <c r="DE571" s="50">
        <f t="shared" si="1129"/>
        <v>0</v>
      </c>
      <c r="DF571" s="50">
        <f t="shared" si="1129"/>
        <v>0</v>
      </c>
      <c r="DH571" s="52">
        <f t="shared" ref="DH571:DJ571" si="1130">MAX($CN$2:$CY$2)-DD571</f>
        <v>31</v>
      </c>
      <c r="DI571" s="52">
        <f t="shared" si="1130"/>
        <v>31</v>
      </c>
      <c r="DJ571" s="52">
        <f t="shared" si="1130"/>
        <v>31</v>
      </c>
    </row>
    <row r="572" spans="1:114" ht="15.75" hidden="1" customHeight="1">
      <c r="A572" s="4">
        <v>572</v>
      </c>
      <c r="B572" s="2" t="str">
        <f t="shared" si="1044"/>
        <v/>
      </c>
      <c r="C572" s="45" t="s">
        <v>604</v>
      </c>
      <c r="D572" s="2"/>
      <c r="E572" s="4"/>
      <c r="F572" s="46" t="s">
        <v>604</v>
      </c>
      <c r="G572" s="4">
        <v>2001174751</v>
      </c>
      <c r="H572" s="4">
        <v>6878374792</v>
      </c>
      <c r="I572" s="4"/>
      <c r="J572" s="47" t="s">
        <v>610</v>
      </c>
      <c r="K572" s="48"/>
      <c r="L572" s="48"/>
      <c r="M572" s="48"/>
      <c r="AE572" s="60"/>
      <c r="AF572" s="60"/>
      <c r="AG572" s="60"/>
      <c r="AH572" s="60"/>
      <c r="AJ572" s="60"/>
      <c r="AZ572" s="95"/>
      <c r="BC572" s="60"/>
      <c r="BE572" s="60"/>
      <c r="CZ572" s="48"/>
      <c r="DA572" s="48"/>
      <c r="DB572" s="48"/>
      <c r="DC572" s="50"/>
      <c r="DD572" s="50">
        <f t="shared" ref="DD572:DF572" si="1131">COUNTA(CW572,CQ572,CN572,CK572,CH572,CB572,CE572,BY572,BV572,BS572,BP572,BM572,BJ572,BG572,BD572,BA572,AX572,AU572,AR572,AO572,AL572,AI572,AF572,AC572,Z572,W572,T572,Q572,N572,K572,CT572)</f>
        <v>0</v>
      </c>
      <c r="DE572" s="50">
        <f t="shared" si="1131"/>
        <v>0</v>
      </c>
      <c r="DF572" s="50">
        <f t="shared" si="1131"/>
        <v>0</v>
      </c>
      <c r="DH572" s="52">
        <f t="shared" ref="DH572:DJ572" si="1132">MAX($CN$2:$CY$2)-DD572</f>
        <v>31</v>
      </c>
      <c r="DI572" s="52">
        <f t="shared" si="1132"/>
        <v>31</v>
      </c>
      <c r="DJ572" s="52">
        <f t="shared" si="1132"/>
        <v>31</v>
      </c>
    </row>
    <row r="573" spans="1:114" ht="15.75" hidden="1" customHeight="1">
      <c r="A573" s="4">
        <v>573</v>
      </c>
      <c r="B573" s="2" t="str">
        <f t="shared" si="1044"/>
        <v/>
      </c>
      <c r="C573" s="45" t="s">
        <v>604</v>
      </c>
      <c r="D573" s="2"/>
      <c r="E573" s="4"/>
      <c r="F573" s="46" t="s">
        <v>604</v>
      </c>
      <c r="G573" s="4">
        <v>2001279630</v>
      </c>
      <c r="H573" s="4">
        <v>6853101509</v>
      </c>
      <c r="I573" s="4"/>
      <c r="J573" s="47" t="s">
        <v>611</v>
      </c>
      <c r="K573" s="48"/>
      <c r="L573" s="48"/>
      <c r="M573" s="48"/>
      <c r="AE573" s="60"/>
      <c r="AF573" s="60"/>
      <c r="AG573" s="60"/>
      <c r="AH573" s="60"/>
      <c r="AJ573" s="60"/>
      <c r="AZ573" s="95"/>
      <c r="BC573" s="60"/>
      <c r="BE573" s="60"/>
      <c r="CZ573" s="48"/>
      <c r="DA573" s="48"/>
      <c r="DB573" s="48"/>
      <c r="DC573" s="50"/>
      <c r="DD573" s="50">
        <f t="shared" ref="DD573:DF573" si="1133">COUNTA(CW573,CQ573,CN573,CK573,CH573,CB573,CE573,BY573,BV573,BS573,BP573,BM573,BJ573,BG573,BD573,BA573,AX573,AU573,AR573,AO573,AL573,AI573,AF573,AC573,Z573,W573,T573,Q573,N573,K573,CT573)</f>
        <v>0</v>
      </c>
      <c r="DE573" s="50">
        <f t="shared" si="1133"/>
        <v>0</v>
      </c>
      <c r="DF573" s="50">
        <f t="shared" si="1133"/>
        <v>0</v>
      </c>
      <c r="DH573" s="52">
        <f t="shared" ref="DH573:DJ573" si="1134">MAX($CN$2:$CY$2)-DD573</f>
        <v>31</v>
      </c>
      <c r="DI573" s="52">
        <f t="shared" si="1134"/>
        <v>31</v>
      </c>
      <c r="DJ573" s="52">
        <f t="shared" si="1134"/>
        <v>31</v>
      </c>
    </row>
    <row r="574" spans="1:114" ht="15.75" hidden="1" customHeight="1">
      <c r="A574" s="4">
        <v>574</v>
      </c>
      <c r="B574" s="2" t="str">
        <f t="shared" si="1044"/>
        <v/>
      </c>
      <c r="C574" s="45" t="s">
        <v>604</v>
      </c>
      <c r="D574" s="2"/>
      <c r="E574" s="4"/>
      <c r="F574" s="46" t="s">
        <v>604</v>
      </c>
      <c r="G574" s="4">
        <v>2001185141</v>
      </c>
      <c r="H574" s="4">
        <v>6878374793</v>
      </c>
      <c r="I574" s="4"/>
      <c r="J574" s="47" t="s">
        <v>612</v>
      </c>
      <c r="K574" s="48"/>
      <c r="L574" s="48"/>
      <c r="M574" s="48"/>
      <c r="AE574" s="60"/>
      <c r="AF574" s="60"/>
      <c r="AG574" s="60"/>
      <c r="AH574" s="60"/>
      <c r="AJ574" s="60"/>
      <c r="AZ574" s="95"/>
      <c r="BC574" s="60"/>
      <c r="BE574" s="60"/>
      <c r="CZ574" s="48"/>
      <c r="DA574" s="48"/>
      <c r="DB574" s="48"/>
      <c r="DC574" s="50"/>
      <c r="DD574" s="50">
        <f t="shared" ref="DD574:DF574" si="1135">COUNTA(CW574,CQ574,CN574,CK574,CH574,CB574,CE574,BY574,BV574,BS574,BP574,BM574,BJ574,BG574,BD574,BA574,AX574,AU574,AR574,AO574,AL574,AI574,AF574,AC574,Z574,W574,T574,Q574,N574,K574,CT574)</f>
        <v>0</v>
      </c>
      <c r="DE574" s="50">
        <f t="shared" si="1135"/>
        <v>0</v>
      </c>
      <c r="DF574" s="50">
        <f t="shared" si="1135"/>
        <v>0</v>
      </c>
      <c r="DH574" s="52">
        <f t="shared" ref="DH574:DJ574" si="1136">MAX($CN$2:$CY$2)-DD574</f>
        <v>31</v>
      </c>
      <c r="DI574" s="52">
        <f t="shared" si="1136"/>
        <v>31</v>
      </c>
      <c r="DJ574" s="52">
        <f t="shared" si="1136"/>
        <v>31</v>
      </c>
    </row>
    <row r="575" spans="1:114" ht="15.75" hidden="1" customHeight="1">
      <c r="A575" s="4">
        <v>575</v>
      </c>
      <c r="B575" s="2" t="str">
        <f t="shared" si="1044"/>
        <v/>
      </c>
      <c r="C575" s="45" t="s">
        <v>604</v>
      </c>
      <c r="D575" s="2"/>
      <c r="E575" s="4"/>
      <c r="F575" s="46" t="s">
        <v>604</v>
      </c>
      <c r="G575" s="4">
        <v>2001242558</v>
      </c>
      <c r="H575" s="4">
        <v>6853762764</v>
      </c>
      <c r="I575" s="4"/>
      <c r="J575" s="47" t="s">
        <v>613</v>
      </c>
      <c r="K575" s="48"/>
      <c r="L575" s="48"/>
      <c r="M575" s="48"/>
      <c r="AE575" s="60"/>
      <c r="AF575" s="60"/>
      <c r="AG575" s="60"/>
      <c r="AH575" s="60"/>
      <c r="AJ575" s="60"/>
      <c r="AZ575" s="95"/>
      <c r="BC575" s="60"/>
      <c r="BE575" s="60"/>
      <c r="CZ575" s="48"/>
      <c r="DA575" s="48"/>
      <c r="DB575" s="48"/>
      <c r="DC575" s="50"/>
      <c r="DD575" s="50">
        <f t="shared" ref="DD575:DF575" si="1137">COUNTA(CW575,CQ575,CN575,CK575,CH575,CB575,CE575,BY575,BV575,BS575,BP575,BM575,BJ575,BG575,BD575,BA575,AX575,AU575,AR575,AO575,AL575,AI575,AF575,AC575,Z575,W575,T575,Q575,N575,K575,CT575)</f>
        <v>0</v>
      </c>
      <c r="DE575" s="50">
        <f t="shared" si="1137"/>
        <v>0</v>
      </c>
      <c r="DF575" s="50">
        <f t="shared" si="1137"/>
        <v>0</v>
      </c>
      <c r="DH575" s="52">
        <f t="shared" ref="DH575:DJ575" si="1138">MAX($CN$2:$CY$2)-DD575</f>
        <v>31</v>
      </c>
      <c r="DI575" s="52">
        <f t="shared" si="1138"/>
        <v>31</v>
      </c>
      <c r="DJ575" s="52">
        <f t="shared" si="1138"/>
        <v>31</v>
      </c>
    </row>
    <row r="576" spans="1:114" ht="15.75" hidden="1" customHeight="1">
      <c r="A576" s="4">
        <v>576</v>
      </c>
      <c r="B576" s="2" t="str">
        <f t="shared" si="1044"/>
        <v/>
      </c>
      <c r="C576" s="45" t="s">
        <v>604</v>
      </c>
      <c r="D576" s="2"/>
      <c r="E576" s="4"/>
      <c r="F576" s="46" t="s">
        <v>604</v>
      </c>
      <c r="G576" s="4">
        <v>2001185114</v>
      </c>
      <c r="H576" s="4">
        <v>6878374794</v>
      </c>
      <c r="I576" s="4"/>
      <c r="J576" s="47" t="s">
        <v>614</v>
      </c>
      <c r="K576" s="48"/>
      <c r="L576" s="48"/>
      <c r="M576" s="48"/>
      <c r="AH576" s="60"/>
      <c r="AJ576" s="60"/>
      <c r="BC576" s="60"/>
      <c r="BE576" s="60"/>
      <c r="CZ576" s="48"/>
      <c r="DA576" s="48"/>
      <c r="DB576" s="48"/>
      <c r="DC576" s="50"/>
      <c r="DD576" s="50">
        <f t="shared" ref="DD576:DF576" si="1139">COUNTA(CW576,CQ576,CN576,CK576,CH576,CB576,CE576,BY576,BV576,BS576,BP576,BM576,BJ576,BG576,BD576,BA576,AX576,AU576,AR576,AO576,AL576,AI576,AF576,AC576,Z576,W576,T576,Q576,N576,K576,CT576)</f>
        <v>0</v>
      </c>
      <c r="DE576" s="50">
        <f t="shared" si="1139"/>
        <v>0</v>
      </c>
      <c r="DF576" s="50">
        <f t="shared" si="1139"/>
        <v>0</v>
      </c>
      <c r="DH576" s="52">
        <f t="shared" ref="DH576:DJ576" si="1140">MAX($CN$2:$CY$2)-DD576</f>
        <v>31</v>
      </c>
      <c r="DI576" s="52">
        <f t="shared" si="1140"/>
        <v>31</v>
      </c>
      <c r="DJ576" s="52">
        <f t="shared" si="1140"/>
        <v>31</v>
      </c>
    </row>
    <row r="577" spans="1:114" ht="15.75" hidden="1" customHeight="1">
      <c r="A577" s="4">
        <v>577</v>
      </c>
      <c r="B577" s="2" t="str">
        <f t="shared" si="1044"/>
        <v/>
      </c>
      <c r="C577" s="45" t="s">
        <v>604</v>
      </c>
      <c r="D577" s="2"/>
      <c r="E577" s="4"/>
      <c r="F577" s="46" t="s">
        <v>604</v>
      </c>
      <c r="G577" s="4">
        <v>2001128265</v>
      </c>
      <c r="H577" s="4">
        <v>6842587901</v>
      </c>
      <c r="I577" s="4"/>
      <c r="J577" s="47" t="s">
        <v>615</v>
      </c>
      <c r="K577" s="48"/>
      <c r="L577" s="48"/>
      <c r="M577" s="48"/>
      <c r="AH577" s="60"/>
      <c r="AJ577" s="60"/>
      <c r="BC577" s="60"/>
      <c r="BE577" s="60"/>
      <c r="CZ577" s="48"/>
      <c r="DA577" s="48"/>
      <c r="DB577" s="48"/>
      <c r="DC577" s="50"/>
      <c r="DD577" s="50">
        <f t="shared" ref="DD577:DF577" si="1141">COUNTA(CW577,CQ577,CN577,CK577,CH577,CB577,CE577,BY577,BV577,BS577,BP577,BM577,BJ577,BG577,BD577,BA577,AX577,AU577,AR577,AO577,AL577,AI577,AF577,AC577,Z577,W577,T577,Q577,N577,K577,CT577)</f>
        <v>0</v>
      </c>
      <c r="DE577" s="50">
        <f t="shared" si="1141"/>
        <v>0</v>
      </c>
      <c r="DF577" s="50">
        <f t="shared" si="1141"/>
        <v>0</v>
      </c>
      <c r="DH577" s="52">
        <f t="shared" ref="DH577:DJ577" si="1142">MAX($CN$2:$CY$2)-DD577</f>
        <v>31</v>
      </c>
      <c r="DI577" s="52">
        <f t="shared" si="1142"/>
        <v>31</v>
      </c>
      <c r="DJ577" s="52">
        <f t="shared" si="1142"/>
        <v>31</v>
      </c>
    </row>
    <row r="578" spans="1:114" ht="15.75" hidden="1" customHeight="1">
      <c r="A578" s="4">
        <v>578</v>
      </c>
      <c r="B578" s="2" t="str">
        <f t="shared" si="1044"/>
        <v/>
      </c>
      <c r="C578" s="45" t="s">
        <v>604</v>
      </c>
      <c r="D578" s="2"/>
      <c r="E578" s="4"/>
      <c r="F578" s="46" t="s">
        <v>604</v>
      </c>
      <c r="G578" s="4">
        <v>2001224031</v>
      </c>
      <c r="H578" s="4">
        <v>6802181138</v>
      </c>
      <c r="I578" s="4"/>
      <c r="J578" s="47" t="s">
        <v>616</v>
      </c>
      <c r="K578" s="48"/>
      <c r="L578" s="48"/>
      <c r="M578" s="48"/>
      <c r="AH578" s="60"/>
      <c r="AJ578" s="60"/>
      <c r="BC578" s="60"/>
      <c r="BE578" s="60"/>
      <c r="CZ578" s="48"/>
      <c r="DA578" s="48"/>
      <c r="DB578" s="48"/>
      <c r="DC578" s="50"/>
      <c r="DD578" s="50">
        <f t="shared" ref="DD578:DF578" si="1143">COUNTA(CW578,CQ578,CN578,CK578,CH578,CB578,CE578,BY578,BV578,BS578,BP578,BM578,BJ578,BG578,BD578,BA578,AX578,AU578,AR578,AO578,AL578,AI578,AF578,AC578,Z578,W578,T578,Q578,N578,K578,CT578)</f>
        <v>0</v>
      </c>
      <c r="DE578" s="50">
        <f t="shared" si="1143"/>
        <v>0</v>
      </c>
      <c r="DF578" s="50">
        <f t="shared" si="1143"/>
        <v>0</v>
      </c>
      <c r="DH578" s="52">
        <f t="shared" ref="DH578:DJ578" si="1144">MAX($CN$2:$CY$2)-DD578</f>
        <v>31</v>
      </c>
      <c r="DI578" s="52">
        <f t="shared" si="1144"/>
        <v>31</v>
      </c>
      <c r="DJ578" s="52">
        <f t="shared" si="1144"/>
        <v>31</v>
      </c>
    </row>
    <row r="579" spans="1:114" ht="15.75" hidden="1" customHeight="1">
      <c r="A579" s="4">
        <v>579</v>
      </c>
      <c r="B579" s="2" t="str">
        <f t="shared" si="1044"/>
        <v/>
      </c>
      <c r="C579" s="45" t="s">
        <v>604</v>
      </c>
      <c r="D579" s="2"/>
      <c r="E579" s="4"/>
      <c r="F579" s="46" t="s">
        <v>604</v>
      </c>
      <c r="G579" s="4">
        <v>2001223979</v>
      </c>
      <c r="H579" s="4">
        <v>6802185348</v>
      </c>
      <c r="I579" s="4"/>
      <c r="J579" s="47" t="s">
        <v>617</v>
      </c>
      <c r="K579" s="48"/>
      <c r="L579" s="48"/>
      <c r="M579" s="48"/>
      <c r="AH579" s="60"/>
      <c r="AJ579" s="60"/>
      <c r="AZ579" s="21"/>
      <c r="BC579" s="60"/>
      <c r="BE579" s="60"/>
      <c r="CZ579" s="48"/>
      <c r="DA579" s="48"/>
      <c r="DB579" s="48"/>
      <c r="DC579" s="50"/>
      <c r="DD579" s="50">
        <f t="shared" ref="DD579:DF579" si="1145">COUNTA(CW579,CQ579,CN579,CK579,CH579,CB579,CE579,BY579,BV579,BS579,BP579,BM579,BJ579,BG579,BD579,BA579,AX579,AU579,AR579,AO579,AL579,AI579,AF579,AC579,Z579,W579,T579,Q579,N579,K579,CT579)</f>
        <v>0</v>
      </c>
      <c r="DE579" s="50">
        <f t="shared" si="1145"/>
        <v>0</v>
      </c>
      <c r="DF579" s="50">
        <f t="shared" si="1145"/>
        <v>0</v>
      </c>
      <c r="DH579" s="52">
        <f t="shared" ref="DH579:DJ579" si="1146">MAX($CN$2:$CY$2)-DD579</f>
        <v>31</v>
      </c>
      <c r="DI579" s="52">
        <f t="shared" si="1146"/>
        <v>31</v>
      </c>
      <c r="DJ579" s="52">
        <f t="shared" si="1146"/>
        <v>31</v>
      </c>
    </row>
    <row r="580" spans="1:114" ht="15.75" hidden="1" customHeight="1">
      <c r="A580" s="4">
        <v>580</v>
      </c>
      <c r="B580" s="2" t="str">
        <f t="shared" si="1044"/>
        <v/>
      </c>
      <c r="C580" s="45" t="s">
        <v>604</v>
      </c>
      <c r="D580" s="2"/>
      <c r="E580" s="4"/>
      <c r="F580" s="46" t="s">
        <v>604</v>
      </c>
      <c r="G580" s="4">
        <v>2001185144</v>
      </c>
      <c r="H580" s="4">
        <v>6879260333</v>
      </c>
      <c r="I580" s="4"/>
      <c r="J580" s="47" t="s">
        <v>618</v>
      </c>
      <c r="K580" s="48"/>
      <c r="L580" s="48"/>
      <c r="M580" s="48"/>
      <c r="AH580" s="60"/>
      <c r="AJ580" s="60"/>
      <c r="BC580" s="60"/>
      <c r="BE580" s="60"/>
      <c r="CZ580" s="48"/>
      <c r="DA580" s="48"/>
      <c r="DB580" s="48"/>
      <c r="DC580" s="50"/>
      <c r="DD580" s="50">
        <f t="shared" ref="DD580:DF580" si="1147">COUNTA(CW580,CQ580,CN580,CK580,CH580,CB580,CE580,BY580,BV580,BS580,BP580,BM580,BJ580,BG580,BD580,BA580,AX580,AU580,AR580,AO580,AL580,AI580,AF580,AC580,Z580,W580,T580,Q580,N580,K580,CT580)</f>
        <v>0</v>
      </c>
      <c r="DE580" s="50">
        <f t="shared" si="1147"/>
        <v>0</v>
      </c>
      <c r="DF580" s="50">
        <f t="shared" si="1147"/>
        <v>0</v>
      </c>
      <c r="DH580" s="52">
        <f t="shared" ref="DH580:DJ580" si="1148">MAX($CN$2:$CY$2)-DD580</f>
        <v>31</v>
      </c>
      <c r="DI580" s="52">
        <f t="shared" si="1148"/>
        <v>31</v>
      </c>
      <c r="DJ580" s="52">
        <f t="shared" si="1148"/>
        <v>31</v>
      </c>
    </row>
    <row r="581" spans="1:114" ht="15.75" hidden="1" customHeight="1">
      <c r="A581" s="4">
        <v>581</v>
      </c>
      <c r="B581" s="2" t="str">
        <f t="shared" si="1044"/>
        <v/>
      </c>
      <c r="C581" s="45" t="s">
        <v>604</v>
      </c>
      <c r="D581" s="2"/>
      <c r="E581" s="4"/>
      <c r="F581" s="46" t="s">
        <v>604</v>
      </c>
      <c r="G581" s="4">
        <v>2001185156</v>
      </c>
      <c r="H581" s="4">
        <v>6878374796</v>
      </c>
      <c r="I581" s="4"/>
      <c r="J581" s="47" t="s">
        <v>619</v>
      </c>
      <c r="K581" s="48"/>
      <c r="L581" s="48"/>
      <c r="M581" s="48"/>
      <c r="AH581" s="60"/>
      <c r="AJ581" s="60"/>
      <c r="BC581" s="60"/>
      <c r="BE581" s="60"/>
      <c r="CZ581" s="48"/>
      <c r="DA581" s="48"/>
      <c r="DB581" s="48"/>
      <c r="DC581" s="50"/>
      <c r="DD581" s="50">
        <f t="shared" ref="DD581:DF581" si="1149">COUNTA(CW581,CQ581,CN581,CK581,CH581,CB581,CE581,BY581,BV581,BS581,BP581,BM581,BJ581,BG581,BD581,BA581,AX581,AU581,AR581,AO581,AL581,AI581,AF581,AC581,Z581,W581,T581,Q581,N581,K581,CT581)</f>
        <v>0</v>
      </c>
      <c r="DE581" s="50">
        <f t="shared" si="1149"/>
        <v>0</v>
      </c>
      <c r="DF581" s="50">
        <f t="shared" si="1149"/>
        <v>0</v>
      </c>
      <c r="DH581" s="52">
        <f t="shared" ref="DH581:DJ581" si="1150">MAX($CN$2:$CY$2)-DD581</f>
        <v>31</v>
      </c>
      <c r="DI581" s="52">
        <f t="shared" si="1150"/>
        <v>31</v>
      </c>
      <c r="DJ581" s="52">
        <f t="shared" si="1150"/>
        <v>31</v>
      </c>
    </row>
    <row r="582" spans="1:114" ht="15.75" hidden="1" customHeight="1">
      <c r="A582" s="4">
        <v>582</v>
      </c>
      <c r="B582" s="2" t="str">
        <f t="shared" si="1044"/>
        <v/>
      </c>
      <c r="C582" s="45" t="s">
        <v>604</v>
      </c>
      <c r="D582" s="2"/>
      <c r="E582" s="4"/>
      <c r="F582" s="46" t="s">
        <v>604</v>
      </c>
      <c r="G582" s="4">
        <v>2001223989</v>
      </c>
      <c r="H582" s="4">
        <v>6865524346</v>
      </c>
      <c r="I582" s="4"/>
      <c r="J582" s="47" t="s">
        <v>620</v>
      </c>
      <c r="K582" s="48"/>
      <c r="L582" s="48"/>
      <c r="M582" s="48"/>
      <c r="AH582" s="60"/>
      <c r="AJ582" s="60"/>
      <c r="BC582" s="60"/>
      <c r="BE582" s="60"/>
      <c r="CZ582" s="48"/>
      <c r="DA582" s="48"/>
      <c r="DB582" s="48"/>
      <c r="DC582" s="50"/>
      <c r="DD582" s="50">
        <f t="shared" ref="DD582:DF582" si="1151">COUNTA(CW582,CQ582,CN582,CK582,CH582,CB582,CE582,BY582,BV582,BS582,BP582,BM582,BJ582,BG582,BD582,BA582,AX582,AU582,AR582,AO582,AL582,AI582,AF582,AC582,Z582,W582,T582,Q582,N582,K582,CT582)</f>
        <v>0</v>
      </c>
      <c r="DE582" s="50">
        <f t="shared" si="1151"/>
        <v>0</v>
      </c>
      <c r="DF582" s="50">
        <f t="shared" si="1151"/>
        <v>0</v>
      </c>
      <c r="DH582" s="52">
        <f t="shared" ref="DH582:DJ582" si="1152">MAX($CN$2:$CY$2)-DD582</f>
        <v>31</v>
      </c>
      <c r="DI582" s="52">
        <f t="shared" si="1152"/>
        <v>31</v>
      </c>
      <c r="DJ582" s="52">
        <f t="shared" si="1152"/>
        <v>31</v>
      </c>
    </row>
    <row r="583" spans="1:114" ht="15.75" hidden="1" customHeight="1">
      <c r="A583" s="4">
        <v>583</v>
      </c>
      <c r="B583" s="2" t="str">
        <f t="shared" si="1044"/>
        <v/>
      </c>
      <c r="C583" s="45" t="s">
        <v>604</v>
      </c>
      <c r="D583" s="2"/>
      <c r="E583" s="4"/>
      <c r="F583" s="46" t="s">
        <v>604</v>
      </c>
      <c r="G583" s="4">
        <v>2001312642</v>
      </c>
      <c r="H583" s="4">
        <v>6854047202</v>
      </c>
      <c r="I583" s="4"/>
      <c r="J583" s="47" t="s">
        <v>621</v>
      </c>
      <c r="K583" s="48"/>
      <c r="L583" s="48"/>
      <c r="M583" s="48"/>
      <c r="AH583" s="60"/>
      <c r="AJ583" s="60"/>
      <c r="BC583" s="60"/>
      <c r="BE583" s="60"/>
      <c r="CZ583" s="48"/>
      <c r="DA583" s="48"/>
      <c r="DB583" s="48"/>
      <c r="DC583" s="50"/>
      <c r="DD583" s="50">
        <f t="shared" ref="DD583:DF583" si="1153">COUNTA(CW583,CQ583,CN583,CK583,CH583,CB583,CE583,BY583,BV583,BS583,BP583,BM583,BJ583,BG583,BD583,BA583,AX583,AU583,AR583,AO583,AL583,AI583,AF583,AC583,Z583,W583,T583,Q583,N583,K583,CT583)</f>
        <v>0</v>
      </c>
      <c r="DE583" s="50">
        <f t="shared" si="1153"/>
        <v>0</v>
      </c>
      <c r="DF583" s="50">
        <f t="shared" si="1153"/>
        <v>0</v>
      </c>
      <c r="DH583" s="52">
        <f t="shared" ref="DH583:DJ583" si="1154">MAX($CN$2:$CY$2)-DD583</f>
        <v>31</v>
      </c>
      <c r="DI583" s="52">
        <f t="shared" si="1154"/>
        <v>31</v>
      </c>
      <c r="DJ583" s="52">
        <f t="shared" si="1154"/>
        <v>31</v>
      </c>
    </row>
    <row r="584" spans="1:114" ht="15.75" hidden="1" customHeight="1">
      <c r="A584" s="4">
        <v>584</v>
      </c>
      <c r="B584" s="2" t="str">
        <f t="shared" si="1044"/>
        <v/>
      </c>
      <c r="C584" s="45" t="s">
        <v>604</v>
      </c>
      <c r="D584" s="2"/>
      <c r="E584" s="4"/>
      <c r="F584" s="46" t="s">
        <v>604</v>
      </c>
      <c r="G584" s="4">
        <v>2001312648</v>
      </c>
      <c r="H584" s="4">
        <v>6854047206</v>
      </c>
      <c r="I584" s="4"/>
      <c r="J584" s="47" t="s">
        <v>622</v>
      </c>
      <c r="K584" s="48"/>
      <c r="L584" s="48"/>
      <c r="M584" s="48"/>
      <c r="AH584" s="60"/>
      <c r="AJ584" s="60"/>
      <c r="BC584" s="60"/>
      <c r="BE584" s="60"/>
      <c r="CZ584" s="48"/>
      <c r="DA584" s="48"/>
      <c r="DB584" s="48"/>
      <c r="DC584" s="50"/>
      <c r="DD584" s="50">
        <f t="shared" ref="DD584:DF584" si="1155">COUNTA(CW584,CQ584,CN584,CK584,CH584,CB584,CE584,BY584,BV584,BS584,BP584,BM584,BJ584,BG584,BD584,BA584,AX584,AU584,AR584,AO584,AL584,AI584,AF584,AC584,Z584,W584,T584,Q584,N584,K584,CT584)</f>
        <v>0</v>
      </c>
      <c r="DE584" s="50">
        <f t="shared" si="1155"/>
        <v>0</v>
      </c>
      <c r="DF584" s="50">
        <f t="shared" si="1155"/>
        <v>0</v>
      </c>
      <c r="DH584" s="52">
        <f t="shared" ref="DH584:DJ584" si="1156">MAX($CN$2:$CY$2)-DD584</f>
        <v>31</v>
      </c>
      <c r="DI584" s="52">
        <f t="shared" si="1156"/>
        <v>31</v>
      </c>
      <c r="DJ584" s="52">
        <f t="shared" si="1156"/>
        <v>31</v>
      </c>
    </row>
    <row r="585" spans="1:114" ht="15.75" hidden="1" customHeight="1">
      <c r="A585" s="4">
        <v>585</v>
      </c>
      <c r="B585" s="2" t="str">
        <f t="shared" si="1044"/>
        <v/>
      </c>
      <c r="C585" s="45" t="s">
        <v>604</v>
      </c>
      <c r="D585" s="2"/>
      <c r="E585" s="4"/>
      <c r="F585" s="46" t="s">
        <v>604</v>
      </c>
      <c r="G585" s="4">
        <v>2001128208</v>
      </c>
      <c r="H585" s="4">
        <v>6842578716</v>
      </c>
      <c r="I585" s="4"/>
      <c r="J585" s="47" t="s">
        <v>623</v>
      </c>
      <c r="K585" s="48"/>
      <c r="L585" s="48"/>
      <c r="M585" s="48"/>
      <c r="AH585" s="60"/>
      <c r="AJ585" s="60"/>
      <c r="AZ585" s="21"/>
      <c r="BC585" s="60"/>
      <c r="BE585" s="60"/>
      <c r="CZ585" s="48"/>
      <c r="DA585" s="48"/>
      <c r="DB585" s="48"/>
      <c r="DC585" s="50"/>
      <c r="DD585" s="50">
        <f t="shared" ref="DD585:DF585" si="1157">COUNTA(CW585,CQ585,CN585,CK585,CH585,CB585,CE585,BY585,BV585,BS585,BP585,BM585,BJ585,BG585,BD585,BA585,AX585,AU585,AR585,AO585,AL585,AI585,AF585,AC585,Z585,W585,T585,Q585,N585,K585,CT585)</f>
        <v>0</v>
      </c>
      <c r="DE585" s="50">
        <f t="shared" si="1157"/>
        <v>0</v>
      </c>
      <c r="DF585" s="50">
        <f t="shared" si="1157"/>
        <v>0</v>
      </c>
      <c r="DH585" s="52">
        <f t="shared" ref="DH585:DJ585" si="1158">MAX($CN$2:$CY$2)-DD585</f>
        <v>31</v>
      </c>
      <c r="DI585" s="52">
        <f t="shared" si="1158"/>
        <v>31</v>
      </c>
      <c r="DJ585" s="52">
        <f t="shared" si="1158"/>
        <v>31</v>
      </c>
    </row>
    <row r="586" spans="1:114" ht="15.75" hidden="1" customHeight="1">
      <c r="A586" s="4">
        <v>587</v>
      </c>
      <c r="B586" s="2" t="str">
        <f t="shared" si="1044"/>
        <v/>
      </c>
      <c r="C586" s="45" t="s">
        <v>604</v>
      </c>
      <c r="D586" s="2"/>
      <c r="E586" s="4"/>
      <c r="F586" s="46" t="s">
        <v>604</v>
      </c>
      <c r="G586" s="4">
        <v>2001242538</v>
      </c>
      <c r="H586" s="4">
        <v>6828170851</v>
      </c>
      <c r="I586" s="4"/>
      <c r="J586" s="47" t="s">
        <v>624</v>
      </c>
      <c r="K586" s="48"/>
      <c r="L586" s="48"/>
      <c r="M586" s="48"/>
      <c r="AH586" s="60"/>
      <c r="AJ586" s="60"/>
      <c r="BC586" s="60"/>
      <c r="BE586" s="60"/>
      <c r="CZ586" s="48"/>
      <c r="DA586" s="48"/>
      <c r="DB586" s="48"/>
      <c r="DC586" s="50"/>
      <c r="DD586" s="50">
        <f t="shared" ref="DD586:DF586" si="1159">COUNTA(CW586,CQ586,CN586,CK586,CH586,CB586,CE586,BY586,BV586,BS586,BP586,BM586,BJ586,BG586,BD586,BA586,AX586,AU586,AR586,AO586,AL586,AI586,AF586,AC586,Z586,W586,T586,Q586,N586,K586,CT586)</f>
        <v>0</v>
      </c>
      <c r="DE586" s="50">
        <f t="shared" si="1159"/>
        <v>0</v>
      </c>
      <c r="DF586" s="50">
        <f t="shared" si="1159"/>
        <v>0</v>
      </c>
      <c r="DH586" s="52">
        <f t="shared" ref="DH586:DJ586" si="1160">MAX($CN$2:$CY$2)-DD586</f>
        <v>31</v>
      </c>
      <c r="DI586" s="52">
        <f t="shared" si="1160"/>
        <v>31</v>
      </c>
      <c r="DJ586" s="52">
        <f t="shared" si="1160"/>
        <v>31</v>
      </c>
    </row>
    <row r="587" spans="1:114" ht="15.75" hidden="1" customHeight="1">
      <c r="A587" s="4">
        <v>588</v>
      </c>
      <c r="B587" s="2" t="str">
        <f t="shared" si="1044"/>
        <v/>
      </c>
      <c r="C587" s="45" t="s">
        <v>604</v>
      </c>
      <c r="D587" s="2"/>
      <c r="E587" s="4"/>
      <c r="F587" s="46" t="s">
        <v>604</v>
      </c>
      <c r="G587" s="4">
        <v>2001269768</v>
      </c>
      <c r="H587" s="4">
        <v>6854047175</v>
      </c>
      <c r="I587" s="4"/>
      <c r="J587" s="47" t="s">
        <v>625</v>
      </c>
      <c r="K587" s="48"/>
      <c r="L587" s="48"/>
      <c r="M587" s="48"/>
      <c r="AH587" s="60"/>
      <c r="AJ587" s="60"/>
      <c r="BC587" s="60"/>
      <c r="BE587" s="60"/>
      <c r="CZ587" s="48"/>
      <c r="DA587" s="48"/>
      <c r="DB587" s="48"/>
      <c r="DC587" s="50"/>
      <c r="DD587" s="50">
        <f t="shared" ref="DD587:DF587" si="1161">COUNTA(CW587,CQ587,CN587,CK587,CH587,CB587,CE587,BY587,BV587,BS587,BP587,BM587,BJ587,BG587,BD587,BA587,AX587,AU587,AR587,AO587,AL587,AI587,AF587,AC587,Z587,W587,T587,Q587,N587,K587,CT587)</f>
        <v>0</v>
      </c>
      <c r="DE587" s="50">
        <f t="shared" si="1161"/>
        <v>0</v>
      </c>
      <c r="DF587" s="50">
        <f t="shared" si="1161"/>
        <v>0</v>
      </c>
      <c r="DH587" s="52">
        <f t="shared" ref="DH587:DJ587" si="1162">MAX($CN$2:$CY$2)-DD587</f>
        <v>31</v>
      </c>
      <c r="DI587" s="52">
        <f t="shared" si="1162"/>
        <v>31</v>
      </c>
      <c r="DJ587" s="52">
        <f t="shared" si="1162"/>
        <v>31</v>
      </c>
    </row>
    <row r="588" spans="1:114" ht="15.75" hidden="1" customHeight="1">
      <c r="A588" s="4">
        <v>589</v>
      </c>
      <c r="B588" s="2" t="str">
        <f t="shared" si="1044"/>
        <v/>
      </c>
      <c r="C588" s="45" t="s">
        <v>604</v>
      </c>
      <c r="D588" s="2"/>
      <c r="E588" s="4"/>
      <c r="F588" s="46" t="s">
        <v>604</v>
      </c>
      <c r="G588" s="4">
        <v>2001128276</v>
      </c>
      <c r="H588" s="4">
        <v>6834751661</v>
      </c>
      <c r="I588" s="4"/>
      <c r="J588" s="47" t="s">
        <v>626</v>
      </c>
      <c r="K588" s="48"/>
      <c r="L588" s="48"/>
      <c r="M588" s="48"/>
      <c r="AH588" s="60"/>
      <c r="AJ588" s="60"/>
      <c r="AZ588" s="21"/>
      <c r="BC588" s="60"/>
      <c r="BE588" s="60"/>
      <c r="CZ588" s="48"/>
      <c r="DA588" s="48"/>
      <c r="DB588" s="48"/>
      <c r="DC588" s="50"/>
      <c r="DD588" s="50">
        <f t="shared" ref="DD588:DF588" si="1163">COUNTA(CW588,CQ588,CN588,CK588,CH588,CB588,CE588,BY588,BV588,BS588,BP588,BM588,BJ588,BG588,BD588,BA588,AX588,AU588,AR588,AO588,AL588,AI588,AF588,AC588,Z588,W588,T588,Q588,N588,K588,CT588)</f>
        <v>0</v>
      </c>
      <c r="DE588" s="50">
        <f t="shared" si="1163"/>
        <v>0</v>
      </c>
      <c r="DF588" s="50">
        <f t="shared" si="1163"/>
        <v>0</v>
      </c>
      <c r="DH588" s="52">
        <f t="shared" ref="DH588:DJ588" si="1164">MAX($CN$2:$CY$2)-DD588</f>
        <v>31</v>
      </c>
      <c r="DI588" s="52">
        <f t="shared" si="1164"/>
        <v>31</v>
      </c>
      <c r="DJ588" s="52">
        <f t="shared" si="1164"/>
        <v>31</v>
      </c>
    </row>
    <row r="589" spans="1:114" ht="15.75" hidden="1" customHeight="1">
      <c r="A589" s="4">
        <v>590</v>
      </c>
      <c r="B589" s="2" t="str">
        <f t="shared" si="1044"/>
        <v/>
      </c>
      <c r="C589" s="45" t="s">
        <v>604</v>
      </c>
      <c r="D589" s="2"/>
      <c r="E589" s="4"/>
      <c r="F589" s="46" t="s">
        <v>604</v>
      </c>
      <c r="G589" s="4">
        <v>2001185127</v>
      </c>
      <c r="H589" s="4">
        <v>6828295881</v>
      </c>
      <c r="I589" s="4"/>
      <c r="J589" s="47" t="s">
        <v>627</v>
      </c>
      <c r="K589" s="48"/>
      <c r="L589" s="48"/>
      <c r="M589" s="48"/>
      <c r="AH589" s="60"/>
      <c r="AJ589" s="60"/>
      <c r="BC589" s="60"/>
      <c r="BE589" s="60"/>
      <c r="CZ589" s="48"/>
      <c r="DA589" s="48"/>
      <c r="DB589" s="48"/>
      <c r="DC589" s="50"/>
      <c r="DD589" s="50">
        <f t="shared" ref="DD589:DF589" si="1165">COUNTA(CW589,CQ589,CN589,CK589,CH589,CB589,CE589,BY589,BV589,BS589,BP589,BM589,BJ589,BG589,BD589,BA589,AX589,AU589,AR589,AO589,AL589,AI589,AF589,AC589,Z589,W589,T589,Q589,N589,K589,CT589)</f>
        <v>0</v>
      </c>
      <c r="DE589" s="50">
        <f t="shared" si="1165"/>
        <v>0</v>
      </c>
      <c r="DF589" s="50">
        <f t="shared" si="1165"/>
        <v>0</v>
      </c>
      <c r="DH589" s="52">
        <f t="shared" ref="DH589:DJ589" si="1166">MAX($CN$2:$CY$2)-DD589</f>
        <v>31</v>
      </c>
      <c r="DI589" s="52">
        <f t="shared" si="1166"/>
        <v>31</v>
      </c>
      <c r="DJ589" s="52">
        <f t="shared" si="1166"/>
        <v>31</v>
      </c>
    </row>
    <row r="590" spans="1:114" ht="15.75" hidden="1" customHeight="1">
      <c r="A590" s="4">
        <v>591</v>
      </c>
      <c r="B590" s="2" t="str">
        <f t="shared" si="1044"/>
        <v/>
      </c>
      <c r="C590" s="45" t="s">
        <v>604</v>
      </c>
      <c r="D590" s="2"/>
      <c r="E590" s="4"/>
      <c r="F590" s="46" t="s">
        <v>604</v>
      </c>
      <c r="G590" s="4">
        <v>2001185160</v>
      </c>
      <c r="H590" s="4">
        <v>6878374801</v>
      </c>
      <c r="I590" s="4"/>
      <c r="J590" s="47" t="s">
        <v>628</v>
      </c>
      <c r="K590" s="48"/>
      <c r="L590" s="48"/>
      <c r="M590" s="48"/>
      <c r="AH590" s="60"/>
      <c r="AJ590" s="60"/>
      <c r="BC590" s="60"/>
      <c r="BE590" s="60"/>
      <c r="CZ590" s="48"/>
      <c r="DA590" s="48"/>
      <c r="DB590" s="48"/>
      <c r="DC590" s="50"/>
      <c r="DD590" s="50">
        <f t="shared" ref="DD590:DF590" si="1167">COUNTA(CW590,CQ590,CN590,CK590,CH590,CB590,CE590,BY590,BV590,BS590,BP590,BM590,BJ590,BG590,BD590,BA590,AX590,AU590,AR590,AO590,AL590,AI590,AF590,AC590,Z590,W590,T590,Q590,N590,K590,CT590)</f>
        <v>0</v>
      </c>
      <c r="DE590" s="50">
        <f t="shared" si="1167"/>
        <v>0</v>
      </c>
      <c r="DF590" s="50">
        <f t="shared" si="1167"/>
        <v>0</v>
      </c>
      <c r="DH590" s="52">
        <f t="shared" ref="DH590:DJ590" si="1168">MAX($CN$2:$CY$2)-DD590</f>
        <v>31</v>
      </c>
      <c r="DI590" s="52">
        <f t="shared" si="1168"/>
        <v>31</v>
      </c>
      <c r="DJ590" s="52">
        <f t="shared" si="1168"/>
        <v>31</v>
      </c>
    </row>
    <row r="591" spans="1:114" ht="15.75" hidden="1" customHeight="1">
      <c r="A591" s="4">
        <v>592</v>
      </c>
      <c r="B591" s="2" t="str">
        <f t="shared" si="1044"/>
        <v/>
      </c>
      <c r="C591" s="45" t="s">
        <v>604</v>
      </c>
      <c r="D591" s="2"/>
      <c r="E591" s="4"/>
      <c r="F591" s="46" t="s">
        <v>604</v>
      </c>
      <c r="G591" s="4">
        <v>2001185170</v>
      </c>
      <c r="H591" s="4">
        <v>6878374804</v>
      </c>
      <c r="I591" s="4"/>
      <c r="J591" s="47" t="s">
        <v>629</v>
      </c>
      <c r="K591" s="48"/>
      <c r="L591" s="48"/>
      <c r="M591" s="48"/>
      <c r="AH591" s="60"/>
      <c r="AJ591" s="60"/>
      <c r="BC591" s="60"/>
      <c r="BE591" s="60"/>
      <c r="CZ591" s="48"/>
      <c r="DA591" s="48"/>
      <c r="DB591" s="48"/>
      <c r="DC591" s="50"/>
      <c r="DD591" s="50">
        <f t="shared" ref="DD591:DF591" si="1169">COUNTA(CW591,CQ591,CN591,CK591,CH591,CB591,CE591,BY591,BV591,BS591,BP591,BM591,BJ591,BG591,BD591,BA591,AX591,AU591,AR591,AO591,AL591,AI591,AF591,AC591,Z591,W591,T591,Q591,N591,K591,CT591)</f>
        <v>0</v>
      </c>
      <c r="DE591" s="50">
        <f t="shared" si="1169"/>
        <v>0</v>
      </c>
      <c r="DF591" s="50">
        <f t="shared" si="1169"/>
        <v>0</v>
      </c>
      <c r="DH591" s="52">
        <f t="shared" ref="DH591:DJ591" si="1170">MAX($CN$2:$CY$2)-DD591</f>
        <v>31</v>
      </c>
      <c r="DI591" s="52">
        <f t="shared" si="1170"/>
        <v>31</v>
      </c>
      <c r="DJ591" s="52">
        <f t="shared" si="1170"/>
        <v>31</v>
      </c>
    </row>
    <row r="592" spans="1:114" ht="15.75" hidden="1" customHeight="1">
      <c r="A592" s="4">
        <v>593</v>
      </c>
      <c r="B592" s="2" t="str">
        <f t="shared" si="1044"/>
        <v/>
      </c>
      <c r="C592" s="45" t="s">
        <v>604</v>
      </c>
      <c r="D592" s="2"/>
      <c r="E592" s="4"/>
      <c r="F592" s="46" t="s">
        <v>604</v>
      </c>
      <c r="G592" s="4">
        <v>2001223992</v>
      </c>
      <c r="H592" s="4">
        <v>6839443768</v>
      </c>
      <c r="I592" s="4"/>
      <c r="J592" s="47" t="s">
        <v>630</v>
      </c>
      <c r="K592" s="48"/>
      <c r="L592" s="48"/>
      <c r="M592" s="48"/>
      <c r="AH592" s="60"/>
      <c r="AJ592" s="60"/>
      <c r="AZ592" s="21"/>
      <c r="BC592" s="60"/>
      <c r="BE592" s="60"/>
      <c r="CZ592" s="48"/>
      <c r="DA592" s="48"/>
      <c r="DB592" s="48"/>
      <c r="DC592" s="50"/>
      <c r="DD592" s="50">
        <f t="shared" ref="DD592:DF592" si="1171">COUNTA(CW592,CQ592,CN592,CK592,CH592,CB592,CE592,BY592,BV592,BS592,BP592,BM592,BJ592,BG592,BD592,BA592,AX592,AU592,AR592,AO592,AL592,AI592,AF592,AC592,Z592,W592,T592,Q592,N592,K592,CT592)</f>
        <v>0</v>
      </c>
      <c r="DE592" s="50">
        <f t="shared" si="1171"/>
        <v>0</v>
      </c>
      <c r="DF592" s="50">
        <f t="shared" si="1171"/>
        <v>0</v>
      </c>
      <c r="DH592" s="52">
        <f t="shared" ref="DH592:DJ592" si="1172">MAX($CN$2:$CY$2)-DD592</f>
        <v>31</v>
      </c>
      <c r="DI592" s="52">
        <f t="shared" si="1172"/>
        <v>31</v>
      </c>
      <c r="DJ592" s="52">
        <f t="shared" si="1172"/>
        <v>31</v>
      </c>
    </row>
    <row r="593" spans="1:114" ht="15.75" hidden="1" customHeight="1">
      <c r="A593" s="4">
        <v>594</v>
      </c>
      <c r="B593" s="2" t="str">
        <f t="shared" si="1044"/>
        <v/>
      </c>
      <c r="C593" s="45" t="s">
        <v>604</v>
      </c>
      <c r="D593" s="2"/>
      <c r="E593" s="4"/>
      <c r="F593" s="46" t="s">
        <v>604</v>
      </c>
      <c r="G593" s="4">
        <v>2001224026</v>
      </c>
      <c r="H593" s="4">
        <v>6839485081</v>
      </c>
      <c r="I593" s="4"/>
      <c r="J593" s="47" t="s">
        <v>631</v>
      </c>
      <c r="K593" s="48"/>
      <c r="L593" s="48"/>
      <c r="M593" s="48"/>
      <c r="AH593" s="60"/>
      <c r="AJ593" s="60"/>
      <c r="BC593" s="60"/>
      <c r="BE593" s="60"/>
      <c r="CZ593" s="48"/>
      <c r="DA593" s="48"/>
      <c r="DB593" s="48"/>
      <c r="DC593" s="50"/>
      <c r="DD593" s="50">
        <f t="shared" ref="DD593:DF593" si="1173">COUNTA(CW593,CQ593,CN593,CK593,CH593,CB593,CE593,BY593,BV593,BS593,BP593,BM593,BJ593,BG593,BD593,BA593,AX593,AU593,AR593,AO593,AL593,AI593,AF593,AC593,Z593,W593,T593,Q593,N593,K593,CT593)</f>
        <v>0</v>
      </c>
      <c r="DE593" s="50">
        <f t="shared" si="1173"/>
        <v>0</v>
      </c>
      <c r="DF593" s="50">
        <f t="shared" si="1173"/>
        <v>0</v>
      </c>
      <c r="DH593" s="52">
        <f t="shared" ref="DH593:DJ593" si="1174">MAX($CN$2:$CY$2)-DD593</f>
        <v>31</v>
      </c>
      <c r="DI593" s="52">
        <f t="shared" si="1174"/>
        <v>31</v>
      </c>
      <c r="DJ593" s="52">
        <f t="shared" si="1174"/>
        <v>31</v>
      </c>
    </row>
    <row r="594" spans="1:114" ht="15.75" hidden="1" customHeight="1">
      <c r="A594" s="4">
        <v>595</v>
      </c>
      <c r="B594" s="2" t="str">
        <f t="shared" si="1044"/>
        <v/>
      </c>
      <c r="C594" s="45" t="s">
        <v>632</v>
      </c>
      <c r="D594" s="2"/>
      <c r="E594" s="4"/>
      <c r="F594" s="46" t="s">
        <v>632</v>
      </c>
      <c r="G594" s="4">
        <v>2001128251</v>
      </c>
      <c r="H594" s="4">
        <v>6802153273</v>
      </c>
      <c r="I594" s="4"/>
      <c r="J594" s="47" t="s">
        <v>633</v>
      </c>
      <c r="K594" s="48"/>
      <c r="L594" s="48"/>
      <c r="M594" s="48"/>
      <c r="CZ594" s="48"/>
      <c r="DA594" s="48"/>
      <c r="DB594" s="48"/>
      <c r="DC594" s="50"/>
      <c r="DD594" s="50">
        <f t="shared" ref="DD594:DF594" si="1175">COUNTA(CW594,CQ594,CN594,CK594,CH594,CB594,CE594,BY594,BV594,BS594,BP594,BM594,BJ594,BG594,BD594,BA594,AX594,AU594,AR594,AO594,AL594,AI594,AF594,AC594,Z594,W594,T594,Q594,N594,K594,CT594)</f>
        <v>0</v>
      </c>
      <c r="DE594" s="50">
        <f t="shared" si="1175"/>
        <v>0</v>
      </c>
      <c r="DF594" s="50">
        <f t="shared" si="1175"/>
        <v>0</v>
      </c>
      <c r="DH594" s="52">
        <f t="shared" ref="DH594:DJ594" si="1176">MAX($CN$2:$CY$2)-DD594</f>
        <v>31</v>
      </c>
      <c r="DI594" s="52">
        <f t="shared" si="1176"/>
        <v>31</v>
      </c>
      <c r="DJ594" s="52">
        <f t="shared" si="1176"/>
        <v>31</v>
      </c>
    </row>
    <row r="595" spans="1:114" ht="15.75" hidden="1" customHeight="1">
      <c r="A595" s="4">
        <v>596</v>
      </c>
      <c r="B595" s="2" t="str">
        <f t="shared" si="1044"/>
        <v/>
      </c>
      <c r="C595" s="45" t="s">
        <v>632</v>
      </c>
      <c r="D595" s="2"/>
      <c r="E595" s="4"/>
      <c r="F595" s="46" t="s">
        <v>632</v>
      </c>
      <c r="G595" s="4">
        <v>2001224020</v>
      </c>
      <c r="H595" s="4">
        <v>6839450335</v>
      </c>
      <c r="I595" s="4"/>
      <c r="J595" s="47" t="s">
        <v>634</v>
      </c>
      <c r="K595" s="48"/>
      <c r="L595" s="48"/>
      <c r="M595" s="48"/>
      <c r="CZ595" s="48"/>
      <c r="DA595" s="48"/>
      <c r="DB595" s="48"/>
      <c r="DC595" s="50"/>
      <c r="DD595" s="50">
        <f t="shared" ref="DD595:DF595" si="1177">COUNTA(CW595,CQ595,CN595,CK595,CH595,CB595,CE595,BY595,BV595,BS595,BP595,BM595,BJ595,BG595,BD595,BA595,AX595,AU595,AR595,AO595,AL595,AI595,AF595,AC595,Z595,W595,T595,Q595,N595,K595,CT595)</f>
        <v>0</v>
      </c>
      <c r="DE595" s="50">
        <f t="shared" si="1177"/>
        <v>0</v>
      </c>
      <c r="DF595" s="50">
        <f t="shared" si="1177"/>
        <v>0</v>
      </c>
      <c r="DH595" s="52">
        <f t="shared" ref="DH595:DJ595" si="1178">MAX($CN$2:$CY$2)-DD595</f>
        <v>31</v>
      </c>
      <c r="DI595" s="52">
        <f t="shared" si="1178"/>
        <v>31</v>
      </c>
      <c r="DJ595" s="52">
        <f t="shared" si="1178"/>
        <v>31</v>
      </c>
    </row>
    <row r="596" spans="1:114" ht="15.75" hidden="1" customHeight="1">
      <c r="A596" s="4">
        <v>597</v>
      </c>
      <c r="B596" s="2" t="str">
        <f t="shared" si="1044"/>
        <v/>
      </c>
      <c r="C596" s="45" t="s">
        <v>632</v>
      </c>
      <c r="D596" s="2"/>
      <c r="E596" s="4"/>
      <c r="F596" s="46" t="s">
        <v>632</v>
      </c>
      <c r="G596" s="4">
        <v>2001269751</v>
      </c>
      <c r="H596" s="4">
        <v>6853976560</v>
      </c>
      <c r="I596" s="4"/>
      <c r="J596" s="47" t="s">
        <v>635</v>
      </c>
      <c r="K596" s="48"/>
      <c r="L596" s="48"/>
      <c r="M596" s="48"/>
      <c r="CZ596" s="48"/>
      <c r="DA596" s="48"/>
      <c r="DB596" s="48"/>
      <c r="DC596" s="50"/>
      <c r="DD596" s="50">
        <f t="shared" ref="DD596:DF596" si="1179">COUNTA(CW596,CQ596,CN596,CK596,CH596,CB596,CE596,BY596,BV596,BS596,BP596,BM596,BJ596,BG596,BD596,BA596,AX596,AU596,AR596,AO596,AL596,AI596,AF596,AC596,Z596,W596,T596,Q596,N596,K596,CT596)</f>
        <v>0</v>
      </c>
      <c r="DE596" s="50">
        <f t="shared" si="1179"/>
        <v>0</v>
      </c>
      <c r="DF596" s="50">
        <f t="shared" si="1179"/>
        <v>0</v>
      </c>
      <c r="DH596" s="52">
        <f t="shared" ref="DH596:DJ596" si="1180">MAX($CN$2:$CY$2)-DD596</f>
        <v>31</v>
      </c>
      <c r="DI596" s="52">
        <f t="shared" si="1180"/>
        <v>31</v>
      </c>
      <c r="DJ596" s="52">
        <f t="shared" si="1180"/>
        <v>31</v>
      </c>
    </row>
    <row r="597" spans="1:114" ht="15.75" hidden="1" customHeight="1">
      <c r="A597" s="4">
        <v>598</v>
      </c>
      <c r="B597" s="2" t="str">
        <f t="shared" si="1044"/>
        <v/>
      </c>
      <c r="C597" s="45" t="s">
        <v>632</v>
      </c>
      <c r="D597" s="2"/>
      <c r="E597" s="4"/>
      <c r="F597" s="46" t="s">
        <v>632</v>
      </c>
      <c r="G597" s="4">
        <v>2001128224</v>
      </c>
      <c r="H597" s="4">
        <v>6878259245</v>
      </c>
      <c r="I597" s="4"/>
      <c r="J597" s="47" t="s">
        <v>636</v>
      </c>
      <c r="K597" s="48"/>
      <c r="L597" s="48"/>
      <c r="M597" s="48"/>
      <c r="CZ597" s="48"/>
      <c r="DA597" s="48"/>
      <c r="DB597" s="48"/>
      <c r="DC597" s="50"/>
      <c r="DD597" s="50">
        <f t="shared" ref="DD597:DF597" si="1181">COUNTA(CW597,CQ597,CN597,CK597,CH597,CB597,CE597,BY597,BV597,BS597,BP597,BM597,BJ597,BG597,BD597,BA597,AX597,AU597,AR597,AO597,AL597,AI597,AF597,AC597,Z597,W597,T597,Q597,N597,K597,CT597)</f>
        <v>0</v>
      </c>
      <c r="DE597" s="50">
        <f t="shared" si="1181"/>
        <v>0</v>
      </c>
      <c r="DF597" s="50">
        <f t="shared" si="1181"/>
        <v>0</v>
      </c>
      <c r="DH597" s="52">
        <f t="shared" ref="DH597:DJ597" si="1182">MAX($CN$2:$CY$2)-DD597</f>
        <v>31</v>
      </c>
      <c r="DI597" s="52">
        <f t="shared" si="1182"/>
        <v>31</v>
      </c>
      <c r="DJ597" s="52">
        <f t="shared" si="1182"/>
        <v>31</v>
      </c>
    </row>
    <row r="598" spans="1:114" ht="15.75" hidden="1" customHeight="1">
      <c r="A598" s="4">
        <v>599</v>
      </c>
      <c r="B598" s="2" t="str">
        <f t="shared" si="1044"/>
        <v/>
      </c>
      <c r="C598" s="45" t="s">
        <v>632</v>
      </c>
      <c r="D598" s="2"/>
      <c r="E598" s="4"/>
      <c r="F598" s="46" t="s">
        <v>632</v>
      </c>
      <c r="G598" s="4">
        <v>2001269814</v>
      </c>
      <c r="H598" s="4">
        <v>6801983115</v>
      </c>
      <c r="I598" s="4"/>
      <c r="J598" s="47" t="s">
        <v>637</v>
      </c>
      <c r="K598" s="48"/>
      <c r="L598" s="48"/>
      <c r="M598" s="48"/>
      <c r="CZ598" s="48"/>
      <c r="DA598" s="48"/>
      <c r="DB598" s="48"/>
      <c r="DC598" s="50"/>
      <c r="DD598" s="50">
        <f t="shared" ref="DD598:DF598" si="1183">COUNTA(CW598,CQ598,CN598,CK598,CH598,CB598,CE598,BY598,BV598,BS598,BP598,BM598,BJ598,BG598,BD598,BA598,AX598,AU598,AR598,AO598,AL598,AI598,AF598,AC598,Z598,W598,T598,Q598,N598,K598,CT598)</f>
        <v>0</v>
      </c>
      <c r="DE598" s="50">
        <f t="shared" si="1183"/>
        <v>0</v>
      </c>
      <c r="DF598" s="50">
        <f t="shared" si="1183"/>
        <v>0</v>
      </c>
      <c r="DH598" s="52">
        <f t="shared" ref="DH598:DJ598" si="1184">MAX($CN$2:$CY$2)-DD598</f>
        <v>31</v>
      </c>
      <c r="DI598" s="52">
        <f t="shared" si="1184"/>
        <v>31</v>
      </c>
      <c r="DJ598" s="52">
        <f t="shared" si="1184"/>
        <v>31</v>
      </c>
    </row>
    <row r="599" spans="1:114" ht="15.75" hidden="1" customHeight="1">
      <c r="A599" s="4">
        <v>600</v>
      </c>
      <c r="B599" s="2" t="str">
        <f t="shared" si="1044"/>
        <v/>
      </c>
      <c r="C599" s="45" t="s">
        <v>632</v>
      </c>
      <c r="D599" s="2"/>
      <c r="E599" s="4"/>
      <c r="F599" s="46" t="s">
        <v>632</v>
      </c>
      <c r="G599" s="4">
        <v>2001223972</v>
      </c>
      <c r="H599" s="4">
        <v>6839255348</v>
      </c>
      <c r="I599" s="4"/>
      <c r="J599" s="47" t="s">
        <v>638</v>
      </c>
      <c r="K599" s="48"/>
      <c r="L599" s="48"/>
      <c r="M599" s="48"/>
      <c r="CZ599" s="48"/>
      <c r="DA599" s="48"/>
      <c r="DB599" s="48"/>
      <c r="DC599" s="50"/>
      <c r="DD599" s="50">
        <f t="shared" ref="DD599:DF599" si="1185">COUNTA(CW599,CQ599,CN599,CK599,CH599,CB599,CE599,BY599,BV599,BS599,BP599,BM599,BJ599,BG599,BD599,BA599,AX599,AU599,AR599,AO599,AL599,AI599,AF599,AC599,Z599,W599,T599,Q599,N599,K599,CT599)</f>
        <v>0</v>
      </c>
      <c r="DE599" s="50">
        <f t="shared" si="1185"/>
        <v>0</v>
      </c>
      <c r="DF599" s="50">
        <f t="shared" si="1185"/>
        <v>0</v>
      </c>
      <c r="DH599" s="52">
        <f t="shared" ref="DH599:DJ599" si="1186">MAX($CN$2:$CY$2)-DD599</f>
        <v>31</v>
      </c>
      <c r="DI599" s="52">
        <f t="shared" si="1186"/>
        <v>31</v>
      </c>
      <c r="DJ599" s="52">
        <f t="shared" si="1186"/>
        <v>31</v>
      </c>
    </row>
    <row r="600" spans="1:114" ht="15.75" hidden="1" customHeight="1">
      <c r="A600" s="4">
        <v>601</v>
      </c>
      <c r="B600" s="2" t="str">
        <f t="shared" si="1044"/>
        <v/>
      </c>
      <c r="C600" s="45" t="s">
        <v>632</v>
      </c>
      <c r="D600" s="2"/>
      <c r="E600" s="4"/>
      <c r="F600" s="46" t="s">
        <v>632</v>
      </c>
      <c r="G600" s="4">
        <v>2001224022</v>
      </c>
      <c r="H600" s="4">
        <v>6839451186</v>
      </c>
      <c r="I600" s="4"/>
      <c r="J600" s="47" t="s">
        <v>639</v>
      </c>
      <c r="K600" s="48"/>
      <c r="L600" s="48"/>
      <c r="M600" s="48"/>
      <c r="CZ600" s="48"/>
      <c r="DA600" s="48"/>
      <c r="DB600" s="48"/>
      <c r="DC600" s="50"/>
      <c r="DD600" s="50">
        <f t="shared" ref="DD600:DF600" si="1187">COUNTA(CW600,CQ600,CN600,CK600,CH600,CB600,CE600,BY600,BV600,BS600,BP600,BM600,BJ600,BG600,BD600,BA600,AX600,AU600,AR600,AO600,AL600,AI600,AF600,AC600,Z600,W600,T600,Q600,N600,K600,CT600)</f>
        <v>0</v>
      </c>
      <c r="DE600" s="50">
        <f t="shared" si="1187"/>
        <v>0</v>
      </c>
      <c r="DF600" s="50">
        <f t="shared" si="1187"/>
        <v>0</v>
      </c>
      <c r="DH600" s="52">
        <f t="shared" ref="DH600:DJ600" si="1188">MAX($CN$2:$CY$2)-DD600</f>
        <v>31</v>
      </c>
      <c r="DI600" s="52">
        <f t="shared" si="1188"/>
        <v>31</v>
      </c>
      <c r="DJ600" s="52">
        <f t="shared" si="1188"/>
        <v>31</v>
      </c>
    </row>
    <row r="601" spans="1:114" ht="15.75" hidden="1" customHeight="1">
      <c r="A601" s="4">
        <v>602</v>
      </c>
      <c r="B601" s="2" t="str">
        <f t="shared" si="1044"/>
        <v/>
      </c>
      <c r="C601" s="45" t="s">
        <v>632</v>
      </c>
      <c r="D601" s="2"/>
      <c r="E601" s="4"/>
      <c r="F601" s="46" t="s">
        <v>632</v>
      </c>
      <c r="G601" s="4">
        <v>2001242521</v>
      </c>
      <c r="H601" s="4">
        <v>6839527460</v>
      </c>
      <c r="I601" s="4"/>
      <c r="J601" s="47" t="s">
        <v>640</v>
      </c>
      <c r="K601" s="48"/>
      <c r="L601" s="48"/>
      <c r="M601" s="48"/>
      <c r="CZ601" s="48"/>
      <c r="DA601" s="48"/>
      <c r="DB601" s="48"/>
      <c r="DC601" s="50"/>
      <c r="DD601" s="50">
        <f t="shared" ref="DD601:DF601" si="1189">COUNTA(CW601,CQ601,CN601,CK601,CH601,CB601,CE601,BY601,BV601,BS601,BP601,BM601,BJ601,BG601,BD601,BA601,AX601,AU601,AR601,AO601,AL601,AI601,AF601,AC601,Z601,W601,T601,Q601,N601,K601,CT601)</f>
        <v>0</v>
      </c>
      <c r="DE601" s="50">
        <f t="shared" si="1189"/>
        <v>0</v>
      </c>
      <c r="DF601" s="50">
        <f t="shared" si="1189"/>
        <v>0</v>
      </c>
      <c r="DH601" s="52">
        <f t="shared" ref="DH601:DJ601" si="1190">MAX($CN$2:$CY$2)-DD601</f>
        <v>31</v>
      </c>
      <c r="DI601" s="52">
        <f t="shared" si="1190"/>
        <v>31</v>
      </c>
      <c r="DJ601" s="52">
        <f t="shared" si="1190"/>
        <v>31</v>
      </c>
    </row>
    <row r="602" spans="1:114" ht="15.75" hidden="1" customHeight="1">
      <c r="A602" s="4">
        <v>603</v>
      </c>
      <c r="B602" s="2" t="str">
        <f t="shared" si="1044"/>
        <v/>
      </c>
      <c r="C602" s="45" t="s">
        <v>632</v>
      </c>
      <c r="D602" s="2"/>
      <c r="E602" s="4"/>
      <c r="F602" s="46" t="s">
        <v>632</v>
      </c>
      <c r="G602" s="4">
        <v>2001269753</v>
      </c>
      <c r="H602" s="4">
        <v>6853976562</v>
      </c>
      <c r="I602" s="4"/>
      <c r="J602" s="47" t="s">
        <v>641</v>
      </c>
      <c r="K602" s="48"/>
      <c r="L602" s="48"/>
      <c r="M602" s="48"/>
      <c r="CZ602" s="48"/>
      <c r="DA602" s="48"/>
      <c r="DB602" s="48"/>
      <c r="DC602" s="50"/>
      <c r="DD602" s="50">
        <f t="shared" ref="DD602:DF602" si="1191">COUNTA(CW602,CQ602,CN602,CK602,CH602,CB602,CE602,BY602,BV602,BS602,BP602,BM602,BJ602,BG602,BD602,BA602,AX602,AU602,AR602,AO602,AL602,AI602,AF602,AC602,Z602,W602,T602,Q602,N602,K602,CT602)</f>
        <v>0</v>
      </c>
      <c r="DE602" s="50">
        <f t="shared" si="1191"/>
        <v>0</v>
      </c>
      <c r="DF602" s="50">
        <f t="shared" si="1191"/>
        <v>0</v>
      </c>
      <c r="DH602" s="52">
        <f t="shared" ref="DH602:DJ602" si="1192">MAX($CN$2:$CY$2)-DD602</f>
        <v>31</v>
      </c>
      <c r="DI602" s="52">
        <f t="shared" si="1192"/>
        <v>31</v>
      </c>
      <c r="DJ602" s="52">
        <f t="shared" si="1192"/>
        <v>31</v>
      </c>
    </row>
    <row r="603" spans="1:114" ht="15.75" hidden="1" customHeight="1">
      <c r="A603" s="4">
        <v>604</v>
      </c>
      <c r="B603" s="2" t="str">
        <f t="shared" si="1044"/>
        <v/>
      </c>
      <c r="C603" s="45" t="s">
        <v>632</v>
      </c>
      <c r="D603" s="2"/>
      <c r="E603" s="4"/>
      <c r="F603" s="46" t="s">
        <v>632</v>
      </c>
      <c r="G603" s="4">
        <v>2001223974</v>
      </c>
      <c r="H603" s="4">
        <v>6858042200</v>
      </c>
      <c r="I603" s="4"/>
      <c r="J603" s="47" t="s">
        <v>642</v>
      </c>
      <c r="K603" s="48"/>
      <c r="L603" s="48"/>
      <c r="M603" s="48"/>
      <c r="CZ603" s="48"/>
      <c r="DA603" s="48"/>
      <c r="DB603" s="48"/>
      <c r="DC603" s="50"/>
      <c r="DD603" s="50">
        <f t="shared" ref="DD603:DF603" si="1193">COUNTA(CW603,CQ603,CN603,CK603,CH603,CB603,CE603,BY603,BV603,BS603,BP603,BM603,BJ603,BG603,BD603,BA603,AX603,AU603,AR603,AO603,AL603,AI603,AF603,AC603,Z603,W603,T603,Q603,N603,K603,CT603)</f>
        <v>0</v>
      </c>
      <c r="DE603" s="50">
        <f t="shared" si="1193"/>
        <v>0</v>
      </c>
      <c r="DF603" s="50">
        <f t="shared" si="1193"/>
        <v>0</v>
      </c>
      <c r="DH603" s="52">
        <f t="shared" ref="DH603:DJ603" si="1194">MAX($CN$2:$CY$2)-DD603</f>
        <v>31</v>
      </c>
      <c r="DI603" s="52">
        <f t="shared" si="1194"/>
        <v>31</v>
      </c>
      <c r="DJ603" s="52">
        <f t="shared" si="1194"/>
        <v>31</v>
      </c>
    </row>
    <row r="604" spans="1:114" ht="15.75" hidden="1" customHeight="1">
      <c r="A604" s="4">
        <v>605</v>
      </c>
      <c r="B604" s="2" t="str">
        <f t="shared" si="1044"/>
        <v/>
      </c>
      <c r="C604" s="45" t="s">
        <v>632</v>
      </c>
      <c r="D604" s="2"/>
      <c r="E604" s="4"/>
      <c r="F604" s="46" t="s">
        <v>632</v>
      </c>
      <c r="G604" s="4">
        <v>2001242522</v>
      </c>
      <c r="H604" s="4">
        <v>6830954068</v>
      </c>
      <c r="I604" s="4"/>
      <c r="J604" s="47" t="s">
        <v>643</v>
      </c>
      <c r="K604" s="48"/>
      <c r="L604" s="48"/>
      <c r="M604" s="48"/>
      <c r="CZ604" s="48"/>
      <c r="DA604" s="48"/>
      <c r="DB604" s="48"/>
      <c r="DC604" s="50"/>
      <c r="DD604" s="50">
        <f t="shared" ref="DD604:DF604" si="1195">COUNTA(CW604,CQ604,CN604,CK604,CH604,CB604,CE604,BY604,BV604,BS604,BP604,BM604,BJ604,BG604,BD604,BA604,AX604,AU604,AR604,AO604,AL604,AI604,AF604,AC604,Z604,W604,T604,Q604,N604,K604,CT604)</f>
        <v>0</v>
      </c>
      <c r="DE604" s="50">
        <f t="shared" si="1195"/>
        <v>0</v>
      </c>
      <c r="DF604" s="50">
        <f t="shared" si="1195"/>
        <v>0</v>
      </c>
      <c r="DH604" s="52">
        <f t="shared" ref="DH604:DJ604" si="1196">MAX($CN$2:$CY$2)-DD604</f>
        <v>31</v>
      </c>
      <c r="DI604" s="52">
        <f t="shared" si="1196"/>
        <v>31</v>
      </c>
      <c r="DJ604" s="52">
        <f t="shared" si="1196"/>
        <v>31</v>
      </c>
    </row>
    <row r="605" spans="1:114" ht="15.75" hidden="1" customHeight="1">
      <c r="A605" s="4">
        <v>606</v>
      </c>
      <c r="B605" s="2" t="str">
        <f t="shared" si="1044"/>
        <v/>
      </c>
      <c r="C605" s="45" t="s">
        <v>632</v>
      </c>
      <c r="D605" s="2"/>
      <c r="E605" s="4"/>
      <c r="F605" s="46" t="s">
        <v>632</v>
      </c>
      <c r="G605" s="4">
        <v>2001269754</v>
      </c>
      <c r="H605" s="4">
        <v>6853976563</v>
      </c>
      <c r="I605" s="4"/>
      <c r="J605" s="47" t="s">
        <v>644</v>
      </c>
      <c r="K605" s="48"/>
      <c r="L605" s="48"/>
      <c r="M605" s="48"/>
      <c r="CZ605" s="48"/>
      <c r="DA605" s="48"/>
      <c r="DB605" s="48"/>
      <c r="DC605" s="50"/>
      <c r="DD605" s="50">
        <f t="shared" ref="DD605:DF605" si="1197">COUNTA(CW605,CQ605,CN605,CK605,CH605,CB605,CE605,BY605,BV605,BS605,BP605,BM605,BJ605,BG605,BD605,BA605,AX605,AU605,AR605,AO605,AL605,AI605,AF605,AC605,Z605,W605,T605,Q605,N605,K605,CT605)</f>
        <v>0</v>
      </c>
      <c r="DE605" s="50">
        <f t="shared" si="1197"/>
        <v>0</v>
      </c>
      <c r="DF605" s="50">
        <f t="shared" si="1197"/>
        <v>0</v>
      </c>
      <c r="DH605" s="52">
        <f t="shared" ref="DH605:DJ605" si="1198">MAX($CN$2:$CY$2)-DD605</f>
        <v>31</v>
      </c>
      <c r="DI605" s="52">
        <f t="shared" si="1198"/>
        <v>31</v>
      </c>
      <c r="DJ605" s="52">
        <f t="shared" si="1198"/>
        <v>31</v>
      </c>
    </row>
    <row r="606" spans="1:114" ht="15.75" hidden="1" customHeight="1">
      <c r="A606" s="4">
        <v>607</v>
      </c>
      <c r="B606" s="2" t="str">
        <f t="shared" si="1044"/>
        <v/>
      </c>
      <c r="C606" s="45" t="s">
        <v>632</v>
      </c>
      <c r="D606" s="2"/>
      <c r="E606" s="4"/>
      <c r="F606" s="46" t="s">
        <v>632</v>
      </c>
      <c r="G606" s="4">
        <v>2001224021</v>
      </c>
      <c r="H606" s="4">
        <v>6858042668</v>
      </c>
      <c r="I606" s="4"/>
      <c r="J606" s="47" t="s">
        <v>645</v>
      </c>
      <c r="K606" s="48"/>
      <c r="L606" s="48"/>
      <c r="M606" s="48"/>
      <c r="CZ606" s="48"/>
      <c r="DA606" s="48"/>
      <c r="DB606" s="48"/>
      <c r="DC606" s="50"/>
      <c r="DD606" s="50">
        <f t="shared" ref="DD606:DF606" si="1199">COUNTA(CW606,CQ606,CN606,CK606,CH606,CB606,CE606,BY606,BV606,BS606,BP606,BM606,BJ606,BG606,BD606,BA606,AX606,AU606,AR606,AO606,AL606,AI606,AF606,AC606,Z606,W606,T606,Q606,N606,K606,CT606)</f>
        <v>0</v>
      </c>
      <c r="DE606" s="50">
        <f t="shared" si="1199"/>
        <v>0</v>
      </c>
      <c r="DF606" s="50">
        <f t="shared" si="1199"/>
        <v>0</v>
      </c>
      <c r="DH606" s="52">
        <f t="shared" ref="DH606:DJ606" si="1200">MAX($CN$2:$CY$2)-DD606</f>
        <v>31</v>
      </c>
      <c r="DI606" s="52">
        <f t="shared" si="1200"/>
        <v>31</v>
      </c>
      <c r="DJ606" s="52">
        <f t="shared" si="1200"/>
        <v>31</v>
      </c>
    </row>
    <row r="607" spans="1:114" ht="15.75" hidden="1" customHeight="1">
      <c r="A607" s="4">
        <v>608</v>
      </c>
      <c r="B607" s="2" t="str">
        <f t="shared" si="1044"/>
        <v/>
      </c>
      <c r="C607" s="45" t="s">
        <v>632</v>
      </c>
      <c r="D607" s="2"/>
      <c r="E607" s="4"/>
      <c r="F607" s="46" t="s">
        <v>632</v>
      </c>
      <c r="G607" s="4">
        <v>2001269824</v>
      </c>
      <c r="H607" s="4">
        <v>6878259246</v>
      </c>
      <c r="I607" s="4"/>
      <c r="J607" s="47" t="s">
        <v>646</v>
      </c>
      <c r="K607" s="48"/>
      <c r="L607" s="48"/>
      <c r="M607" s="48"/>
      <c r="CZ607" s="48"/>
      <c r="DA607" s="48"/>
      <c r="DB607" s="48"/>
      <c r="DC607" s="50"/>
      <c r="DD607" s="50">
        <f t="shared" ref="DD607:DF607" si="1201">COUNTA(CW607,CQ607,CN607,CK607,CH607,CB607,CE607,BY607,BV607,BS607,BP607,BM607,BJ607,BG607,BD607,BA607,AX607,AU607,AR607,AO607,AL607,AI607,AF607,AC607,Z607,W607,T607,Q607,N607,K607,CT607)</f>
        <v>0</v>
      </c>
      <c r="DE607" s="50">
        <f t="shared" si="1201"/>
        <v>0</v>
      </c>
      <c r="DF607" s="50">
        <f t="shared" si="1201"/>
        <v>0</v>
      </c>
      <c r="DH607" s="52">
        <f t="shared" ref="DH607:DJ607" si="1202">MAX($CN$2:$CY$2)-DD607</f>
        <v>31</v>
      </c>
      <c r="DI607" s="52">
        <f t="shared" si="1202"/>
        <v>31</v>
      </c>
      <c r="DJ607" s="52">
        <f t="shared" si="1202"/>
        <v>31</v>
      </c>
    </row>
    <row r="608" spans="1:114" ht="15.75" hidden="1" customHeight="1">
      <c r="A608" s="4">
        <v>609</v>
      </c>
      <c r="B608" s="2" t="str">
        <f t="shared" si="1044"/>
        <v/>
      </c>
      <c r="C608" s="45" t="s">
        <v>632</v>
      </c>
      <c r="D608" s="2"/>
      <c r="E608" s="4"/>
      <c r="F608" s="46" t="s">
        <v>632</v>
      </c>
      <c r="G608" s="4">
        <v>2001224037</v>
      </c>
      <c r="H608" s="4">
        <v>6878236098</v>
      </c>
      <c r="I608" s="4"/>
      <c r="J608" s="47" t="s">
        <v>647</v>
      </c>
      <c r="K608" s="48"/>
      <c r="L608" s="48"/>
      <c r="M608" s="48"/>
      <c r="CZ608" s="48"/>
      <c r="DA608" s="48"/>
      <c r="DB608" s="48"/>
      <c r="DC608" s="50"/>
      <c r="DD608" s="50">
        <f t="shared" ref="DD608:DF608" si="1203">COUNTA(CW608,CQ608,CN608,CK608,CH608,CB608,CE608,BY608,BV608,BS608,BP608,BM608,BJ608,BG608,BD608,BA608,AX608,AU608,AR608,AO608,AL608,AI608,AF608,AC608,Z608,W608,T608,Q608,N608,K608,CT608)</f>
        <v>0</v>
      </c>
      <c r="DE608" s="50">
        <f t="shared" si="1203"/>
        <v>0</v>
      </c>
      <c r="DF608" s="50">
        <f t="shared" si="1203"/>
        <v>0</v>
      </c>
      <c r="DH608" s="52">
        <f t="shared" ref="DH608:DJ608" si="1204">MAX($CN$2:$CY$2)-DD608</f>
        <v>31</v>
      </c>
      <c r="DI608" s="52">
        <f t="shared" si="1204"/>
        <v>31</v>
      </c>
      <c r="DJ608" s="52">
        <f t="shared" si="1204"/>
        <v>31</v>
      </c>
    </row>
    <row r="609" spans="1:114" ht="15.75" hidden="1" customHeight="1">
      <c r="A609" s="4">
        <v>610</v>
      </c>
      <c r="B609" s="2" t="str">
        <f t="shared" si="1044"/>
        <v/>
      </c>
      <c r="C609" s="45" t="s">
        <v>632</v>
      </c>
      <c r="D609" s="2"/>
      <c r="E609" s="4"/>
      <c r="F609" s="46" t="s">
        <v>632</v>
      </c>
      <c r="G609" s="4">
        <v>2001242561</v>
      </c>
      <c r="H609" s="4">
        <v>6840151849</v>
      </c>
      <c r="I609" s="4"/>
      <c r="J609" s="47" t="s">
        <v>648</v>
      </c>
      <c r="K609" s="48"/>
      <c r="L609" s="48"/>
      <c r="M609" s="48"/>
      <c r="CZ609" s="48"/>
      <c r="DA609" s="48"/>
      <c r="DB609" s="48"/>
      <c r="DC609" s="50"/>
      <c r="DD609" s="50">
        <f t="shared" ref="DD609:DF609" si="1205">COUNTA(CW609,CQ609,CN609,CK609,CH609,CB609,CE609,BY609,BV609,BS609,BP609,BM609,BJ609,BG609,BD609,BA609,AX609,AU609,AR609,AO609,AL609,AI609,AF609,AC609,Z609,W609,T609,Q609,N609,K609,CT609)</f>
        <v>0</v>
      </c>
      <c r="DE609" s="50">
        <f t="shared" si="1205"/>
        <v>0</v>
      </c>
      <c r="DF609" s="50">
        <f t="shared" si="1205"/>
        <v>0</v>
      </c>
      <c r="DH609" s="52">
        <f t="shared" ref="DH609:DJ609" si="1206">MAX($CN$2:$CY$2)-DD609</f>
        <v>31</v>
      </c>
      <c r="DI609" s="52">
        <f t="shared" si="1206"/>
        <v>31</v>
      </c>
      <c r="DJ609" s="52">
        <f t="shared" si="1206"/>
        <v>31</v>
      </c>
    </row>
    <row r="610" spans="1:114" ht="15.75" hidden="1" customHeight="1">
      <c r="A610" s="4">
        <v>611</v>
      </c>
      <c r="B610" s="2" t="str">
        <f t="shared" si="1044"/>
        <v/>
      </c>
      <c r="C610" s="45" t="s">
        <v>632</v>
      </c>
      <c r="D610" s="2"/>
      <c r="E610" s="4"/>
      <c r="F610" s="46" t="s">
        <v>632</v>
      </c>
      <c r="G610" s="4">
        <v>2001223981</v>
      </c>
      <c r="H610" s="4">
        <v>6858042205</v>
      </c>
      <c r="I610" s="4"/>
      <c r="J610" s="47" t="s">
        <v>649</v>
      </c>
      <c r="K610" s="48"/>
      <c r="L610" s="48"/>
      <c r="M610" s="48"/>
      <c r="CZ610" s="48"/>
      <c r="DA610" s="48"/>
      <c r="DB610" s="48"/>
      <c r="DC610" s="50"/>
      <c r="DD610" s="50">
        <f t="shared" ref="DD610:DF610" si="1207">COUNTA(CW610,CQ610,CN610,CK610,CH610,CB610,CE610,BY610,BV610,BS610,BP610,BM610,BJ610,BG610,BD610,BA610,AX610,AU610,AR610,AO610,AL610,AI610,AF610,AC610,Z610,W610,T610,Q610,N610,K610,CT610)</f>
        <v>0</v>
      </c>
      <c r="DE610" s="50">
        <f t="shared" si="1207"/>
        <v>0</v>
      </c>
      <c r="DF610" s="50">
        <f t="shared" si="1207"/>
        <v>0</v>
      </c>
      <c r="DH610" s="52">
        <f t="shared" ref="DH610:DJ610" si="1208">MAX($CN$2:$CY$2)-DD610</f>
        <v>31</v>
      </c>
      <c r="DI610" s="52">
        <f t="shared" si="1208"/>
        <v>31</v>
      </c>
      <c r="DJ610" s="52">
        <f t="shared" si="1208"/>
        <v>31</v>
      </c>
    </row>
    <row r="611" spans="1:114" ht="15.75" hidden="1" customHeight="1">
      <c r="A611" s="4">
        <v>612</v>
      </c>
      <c r="B611" s="2" t="str">
        <f t="shared" si="1044"/>
        <v/>
      </c>
      <c r="C611" s="45" t="s">
        <v>632</v>
      </c>
      <c r="D611" s="2"/>
      <c r="E611" s="4"/>
      <c r="F611" s="46" t="s">
        <v>632</v>
      </c>
      <c r="G611" s="4">
        <v>2001269826</v>
      </c>
      <c r="H611" s="4">
        <v>6878259248</v>
      </c>
      <c r="I611" s="4"/>
      <c r="J611" s="47" t="s">
        <v>650</v>
      </c>
      <c r="K611" s="48"/>
      <c r="L611" s="48"/>
      <c r="M611" s="48"/>
      <c r="CZ611" s="48"/>
      <c r="DA611" s="48"/>
      <c r="DB611" s="48"/>
      <c r="DC611" s="50"/>
      <c r="DD611" s="50">
        <f t="shared" ref="DD611:DF611" si="1209">COUNTA(CW611,CQ611,CN611,CK611,CH611,CB611,CE611,BY611,BV611,BS611,BP611,BM611,BJ611,BG611,BD611,BA611,AX611,AU611,AR611,AO611,AL611,AI611,AF611,AC611,Z611,W611,T611,Q611,N611,K611,CT611)</f>
        <v>0</v>
      </c>
      <c r="DE611" s="50">
        <f t="shared" si="1209"/>
        <v>0</v>
      </c>
      <c r="DF611" s="50">
        <f t="shared" si="1209"/>
        <v>0</v>
      </c>
      <c r="DH611" s="52">
        <f t="shared" ref="DH611:DJ611" si="1210">MAX($CN$2:$CY$2)-DD611</f>
        <v>31</v>
      </c>
      <c r="DI611" s="52">
        <f t="shared" si="1210"/>
        <v>31</v>
      </c>
      <c r="DJ611" s="52">
        <f t="shared" si="1210"/>
        <v>31</v>
      </c>
    </row>
    <row r="612" spans="1:114" ht="15.75" hidden="1" customHeight="1">
      <c r="A612" s="4">
        <v>613</v>
      </c>
      <c r="B612" s="2" t="str">
        <f t="shared" si="1044"/>
        <v/>
      </c>
      <c r="C612" s="45" t="s">
        <v>632</v>
      </c>
      <c r="D612" s="2"/>
      <c r="E612" s="4"/>
      <c r="F612" s="46" t="s">
        <v>632</v>
      </c>
      <c r="G612" s="4">
        <v>2001312640</v>
      </c>
      <c r="H612" s="4">
        <v>6853976586</v>
      </c>
      <c r="I612" s="4"/>
      <c r="J612" s="47" t="s">
        <v>651</v>
      </c>
      <c r="K612" s="48"/>
      <c r="L612" s="48"/>
      <c r="M612" s="48"/>
      <c r="CZ612" s="48"/>
      <c r="DA612" s="48"/>
      <c r="DB612" s="48"/>
      <c r="DC612" s="50"/>
      <c r="DD612" s="50">
        <f t="shared" ref="DD612:DF612" si="1211">COUNTA(CW612,CQ612,CN612,CK612,CH612,CB612,CE612,BY612,BV612,BS612,BP612,BM612,BJ612,BG612,BD612,BA612,AX612,AU612,AR612,AO612,AL612,AI612,AF612,AC612,Z612,W612,T612,Q612,N612,K612,CT612)</f>
        <v>0</v>
      </c>
      <c r="DE612" s="50">
        <f t="shared" si="1211"/>
        <v>0</v>
      </c>
      <c r="DF612" s="50">
        <f t="shared" si="1211"/>
        <v>0</v>
      </c>
      <c r="DH612" s="52">
        <f t="shared" ref="DH612:DJ612" si="1212">MAX($CN$2:$CY$2)-DD612</f>
        <v>31</v>
      </c>
      <c r="DI612" s="52">
        <f t="shared" si="1212"/>
        <v>31</v>
      </c>
      <c r="DJ612" s="52">
        <f t="shared" si="1212"/>
        <v>31</v>
      </c>
    </row>
    <row r="613" spans="1:114" ht="15.75" hidden="1" customHeight="1">
      <c r="A613" s="4">
        <v>614</v>
      </c>
      <c r="B613" s="2" t="str">
        <f t="shared" si="1044"/>
        <v/>
      </c>
      <c r="C613" s="45" t="s">
        <v>632</v>
      </c>
      <c r="D613" s="2"/>
      <c r="E613" s="4"/>
      <c r="F613" s="46" t="s">
        <v>632</v>
      </c>
      <c r="G613" s="4">
        <v>2001223984</v>
      </c>
      <c r="H613" s="4">
        <v>6827957091</v>
      </c>
      <c r="I613" s="4"/>
      <c r="J613" s="47" t="s">
        <v>652</v>
      </c>
      <c r="K613" s="48"/>
      <c r="L613" s="48"/>
      <c r="M613" s="48"/>
      <c r="CZ613" s="48"/>
      <c r="DA613" s="48"/>
      <c r="DB613" s="48"/>
      <c r="DC613" s="50"/>
      <c r="DD613" s="50">
        <f t="shared" ref="DD613:DF613" si="1213">COUNTA(CW613,CQ613,CN613,CK613,CH613,CB613,CE613,BY613,BV613,BS613,BP613,BM613,BJ613,BG613,BD613,BA613,AX613,AU613,AR613,AO613,AL613,AI613,AF613,AC613,Z613,W613,T613,Q613,N613,K613,CT613)</f>
        <v>0</v>
      </c>
      <c r="DE613" s="50">
        <f t="shared" si="1213"/>
        <v>0</v>
      </c>
      <c r="DF613" s="50">
        <f t="shared" si="1213"/>
        <v>0</v>
      </c>
      <c r="DH613" s="52">
        <f t="shared" ref="DH613:DJ613" si="1214">MAX($CN$2:$CY$2)-DD613</f>
        <v>31</v>
      </c>
      <c r="DI613" s="52">
        <f t="shared" si="1214"/>
        <v>31</v>
      </c>
      <c r="DJ613" s="52">
        <f t="shared" si="1214"/>
        <v>31</v>
      </c>
    </row>
    <row r="614" spans="1:114" ht="15.75" hidden="1" customHeight="1">
      <c r="A614" s="4">
        <v>615</v>
      </c>
      <c r="B614" s="2" t="str">
        <f t="shared" si="1044"/>
        <v/>
      </c>
      <c r="C614" s="45" t="s">
        <v>632</v>
      </c>
      <c r="D614" s="2"/>
      <c r="E614" s="4"/>
      <c r="F614" s="46" t="s">
        <v>632</v>
      </c>
      <c r="G614" s="4">
        <v>2001223985</v>
      </c>
      <c r="H614" s="4">
        <v>6858042210</v>
      </c>
      <c r="I614" s="4"/>
      <c r="J614" s="47" t="s">
        <v>653</v>
      </c>
      <c r="K614" s="48"/>
      <c r="L614" s="48"/>
      <c r="M614" s="48"/>
      <c r="CZ614" s="48"/>
      <c r="DA614" s="48"/>
      <c r="DB614" s="48"/>
      <c r="DC614" s="50"/>
      <c r="DD614" s="50">
        <f t="shared" ref="DD614:DF614" si="1215">COUNTA(CW614,CQ614,CN614,CK614,CH614,CB614,CE614,BY614,BV614,BS614,BP614,BM614,BJ614,BG614,BD614,BA614,AX614,AU614,AR614,AO614,AL614,AI614,AF614,AC614,Z614,W614,T614,Q614,N614,K614,CT614)</f>
        <v>0</v>
      </c>
      <c r="DE614" s="50">
        <f t="shared" si="1215"/>
        <v>0</v>
      </c>
      <c r="DF614" s="50">
        <f t="shared" si="1215"/>
        <v>0</v>
      </c>
      <c r="DH614" s="52">
        <f t="shared" ref="DH614:DJ614" si="1216">MAX($CN$2:$CY$2)-DD614</f>
        <v>31</v>
      </c>
      <c r="DI614" s="52">
        <f t="shared" si="1216"/>
        <v>31</v>
      </c>
      <c r="DJ614" s="52">
        <f t="shared" si="1216"/>
        <v>31</v>
      </c>
    </row>
    <row r="615" spans="1:114" ht="15.75" hidden="1" customHeight="1">
      <c r="A615" s="4">
        <v>616</v>
      </c>
      <c r="B615" s="2" t="str">
        <f t="shared" si="1044"/>
        <v/>
      </c>
      <c r="C615" s="45" t="s">
        <v>632</v>
      </c>
      <c r="D615" s="2"/>
      <c r="E615" s="4"/>
      <c r="F615" s="46" t="s">
        <v>632</v>
      </c>
      <c r="G615" s="4">
        <v>2001269762</v>
      </c>
      <c r="H615" s="4">
        <v>6801731235</v>
      </c>
      <c r="I615" s="4"/>
      <c r="J615" s="47" t="s">
        <v>654</v>
      </c>
      <c r="K615" s="48"/>
      <c r="L615" s="48"/>
      <c r="M615" s="48"/>
      <c r="CZ615" s="48"/>
      <c r="DA615" s="48"/>
      <c r="DB615" s="48"/>
      <c r="DC615" s="50"/>
      <c r="DD615" s="50">
        <f t="shared" ref="DD615:DF615" si="1217">COUNTA(CW615,CQ615,CN615,CK615,CH615,CB615,CE615,BY615,BV615,BS615,BP615,BM615,BJ615,BG615,BD615,BA615,AX615,AU615,AR615,AO615,AL615,AI615,AF615,AC615,Z615,W615,T615,Q615,N615,K615,CT615)</f>
        <v>0</v>
      </c>
      <c r="DE615" s="50">
        <f t="shared" si="1217"/>
        <v>0</v>
      </c>
      <c r="DF615" s="50">
        <f t="shared" si="1217"/>
        <v>0</v>
      </c>
      <c r="DH615" s="52">
        <f t="shared" ref="DH615:DJ615" si="1218">MAX($CN$2:$CY$2)-DD615</f>
        <v>31</v>
      </c>
      <c r="DI615" s="52">
        <f t="shared" si="1218"/>
        <v>31</v>
      </c>
      <c r="DJ615" s="52">
        <f t="shared" si="1218"/>
        <v>31</v>
      </c>
    </row>
    <row r="616" spans="1:114" ht="15.75" hidden="1" customHeight="1">
      <c r="A616" s="4">
        <v>617</v>
      </c>
      <c r="B616" s="2" t="str">
        <f t="shared" si="1044"/>
        <v/>
      </c>
      <c r="C616" s="45" t="s">
        <v>632</v>
      </c>
      <c r="D616" s="2"/>
      <c r="E616" s="4"/>
      <c r="F616" s="46" t="s">
        <v>632</v>
      </c>
      <c r="G616" s="4">
        <v>2001312649</v>
      </c>
      <c r="H616" s="4">
        <v>6853976590</v>
      </c>
      <c r="I616" s="4"/>
      <c r="J616" s="47" t="s">
        <v>655</v>
      </c>
      <c r="K616" s="48"/>
      <c r="L616" s="48"/>
      <c r="M616" s="48"/>
      <c r="CZ616" s="48"/>
      <c r="DA616" s="48"/>
      <c r="DB616" s="48"/>
      <c r="DC616" s="50"/>
      <c r="DD616" s="50">
        <f t="shared" ref="DD616:DF616" si="1219">COUNTA(CW616,CQ616,CN616,CK616,CH616,CB616,CE616,BY616,BV616,BS616,BP616,BM616,BJ616,BG616,BD616,BA616,AX616,AU616,AR616,AO616,AL616,AI616,AF616,AC616,Z616,W616,T616,Q616,N616,K616,CT616)</f>
        <v>0</v>
      </c>
      <c r="DE616" s="50">
        <f t="shared" si="1219"/>
        <v>0</v>
      </c>
      <c r="DF616" s="50">
        <f t="shared" si="1219"/>
        <v>0</v>
      </c>
      <c r="DH616" s="52">
        <f t="shared" ref="DH616:DJ616" si="1220">MAX($CN$2:$CY$2)-DD616</f>
        <v>31</v>
      </c>
      <c r="DI616" s="52">
        <f t="shared" si="1220"/>
        <v>31</v>
      </c>
      <c r="DJ616" s="52">
        <f t="shared" si="1220"/>
        <v>31</v>
      </c>
    </row>
    <row r="617" spans="1:114" ht="15.75" hidden="1" customHeight="1">
      <c r="A617" s="4">
        <v>618</v>
      </c>
      <c r="B617" s="2" t="str">
        <f t="shared" si="1044"/>
        <v/>
      </c>
      <c r="C617" s="45" t="s">
        <v>632</v>
      </c>
      <c r="D617" s="2"/>
      <c r="E617" s="4"/>
      <c r="F617" s="46" t="s">
        <v>632</v>
      </c>
      <c r="G617" s="4">
        <v>2001224032</v>
      </c>
      <c r="H617" s="4">
        <v>6858042676</v>
      </c>
      <c r="I617" s="4"/>
      <c r="J617" s="47" t="s">
        <v>656</v>
      </c>
      <c r="K617" s="48"/>
      <c r="L617" s="48"/>
      <c r="M617" s="48"/>
      <c r="CZ617" s="48"/>
      <c r="DA617" s="48"/>
      <c r="DB617" s="48"/>
      <c r="DC617" s="50"/>
      <c r="DD617" s="50">
        <f t="shared" ref="DD617:DF617" si="1221">COUNTA(CW617,CQ617,CN617,CK617,CH617,CB617,CE617,BY617,BV617,BS617,BP617,BM617,BJ617,BG617,BD617,BA617,AX617,AU617,AR617,AO617,AL617,AI617,AF617,AC617,Z617,W617,T617,Q617,N617,K617,CT617)</f>
        <v>0</v>
      </c>
      <c r="DE617" s="50">
        <f t="shared" si="1221"/>
        <v>0</v>
      </c>
      <c r="DF617" s="50">
        <f t="shared" si="1221"/>
        <v>0</v>
      </c>
      <c r="DH617" s="52">
        <f t="shared" ref="DH617:DJ617" si="1222">MAX($CN$2:$CY$2)-DD617</f>
        <v>31</v>
      </c>
      <c r="DI617" s="52">
        <f t="shared" si="1222"/>
        <v>31</v>
      </c>
      <c r="DJ617" s="52">
        <f t="shared" si="1222"/>
        <v>31</v>
      </c>
    </row>
    <row r="618" spans="1:114" ht="15.75" hidden="1" customHeight="1">
      <c r="A618" s="4">
        <v>619</v>
      </c>
      <c r="B618" s="2" t="str">
        <f t="shared" si="1044"/>
        <v/>
      </c>
      <c r="C618" s="45" t="s">
        <v>632</v>
      </c>
      <c r="D618" s="2"/>
      <c r="E618" s="4"/>
      <c r="F618" s="46" t="s">
        <v>632</v>
      </c>
      <c r="G618" s="4">
        <v>2001269766</v>
      </c>
      <c r="H618" s="4">
        <v>6853976572</v>
      </c>
      <c r="I618" s="4"/>
      <c r="J618" s="47" t="s">
        <v>657</v>
      </c>
      <c r="K618" s="48"/>
      <c r="L618" s="48"/>
      <c r="M618" s="48"/>
      <c r="CZ618" s="48"/>
      <c r="DA618" s="48"/>
      <c r="DB618" s="48"/>
      <c r="DC618" s="50"/>
      <c r="DD618" s="50">
        <f t="shared" ref="DD618:DF618" si="1223">COUNTA(CW618,CQ618,CN618,CK618,CH618,CB618,CE618,BY618,BV618,BS618,BP618,BM618,BJ618,BG618,BD618,BA618,AX618,AU618,AR618,AO618,AL618,AI618,AF618,AC618,Z618,W618,T618,Q618,N618,K618,CT618)</f>
        <v>0</v>
      </c>
      <c r="DE618" s="50">
        <f t="shared" si="1223"/>
        <v>0</v>
      </c>
      <c r="DF618" s="50">
        <f t="shared" si="1223"/>
        <v>0</v>
      </c>
      <c r="DH618" s="52">
        <f t="shared" ref="DH618:DJ618" si="1224">MAX($CN$2:$CY$2)-DD618</f>
        <v>31</v>
      </c>
      <c r="DI618" s="52">
        <f t="shared" si="1224"/>
        <v>31</v>
      </c>
      <c r="DJ618" s="52">
        <f t="shared" si="1224"/>
        <v>31</v>
      </c>
    </row>
    <row r="619" spans="1:114" ht="15.75" hidden="1" customHeight="1">
      <c r="A619" s="4">
        <v>620</v>
      </c>
      <c r="B619" s="2" t="str">
        <f t="shared" si="1044"/>
        <v/>
      </c>
      <c r="C619" s="45" t="s">
        <v>632</v>
      </c>
      <c r="D619" s="2"/>
      <c r="E619" s="4"/>
      <c r="F619" s="46" t="s">
        <v>632</v>
      </c>
      <c r="G619" s="4">
        <v>2001128210</v>
      </c>
      <c r="H619" s="4">
        <v>6853458327</v>
      </c>
      <c r="I619" s="4"/>
      <c r="J619" s="47" t="s">
        <v>658</v>
      </c>
      <c r="K619" s="48"/>
      <c r="L619" s="48"/>
      <c r="M619" s="48"/>
      <c r="CZ619" s="48"/>
      <c r="DA619" s="48"/>
      <c r="DB619" s="48"/>
      <c r="DC619" s="50"/>
      <c r="DD619" s="50">
        <f t="shared" ref="DD619:DF619" si="1225">COUNTA(CW619,CQ619,CN619,CK619,CH619,CB619,CE619,BY619,BV619,BS619,BP619,BM619,BJ619,BG619,BD619,BA619,AX619,AU619,AR619,AO619,AL619,AI619,AF619,AC619,Z619,W619,T619,Q619,N619,K619,CT619)</f>
        <v>0</v>
      </c>
      <c r="DE619" s="50">
        <f t="shared" si="1225"/>
        <v>0</v>
      </c>
      <c r="DF619" s="50">
        <f t="shared" si="1225"/>
        <v>0</v>
      </c>
      <c r="DH619" s="52">
        <f t="shared" ref="DH619:DJ619" si="1226">MAX($CN$2:$CY$2)-DD619</f>
        <v>31</v>
      </c>
      <c r="DI619" s="52">
        <f t="shared" si="1226"/>
        <v>31</v>
      </c>
      <c r="DJ619" s="52">
        <f t="shared" si="1226"/>
        <v>31</v>
      </c>
    </row>
    <row r="620" spans="1:114" ht="15.75" hidden="1" customHeight="1">
      <c r="A620" s="4">
        <v>621</v>
      </c>
      <c r="B620" s="2" t="str">
        <f t="shared" si="1044"/>
        <v/>
      </c>
      <c r="C620" s="45" t="s">
        <v>632</v>
      </c>
      <c r="D620" s="2"/>
      <c r="E620" s="4"/>
      <c r="F620" s="46" t="s">
        <v>632</v>
      </c>
      <c r="G620" s="4">
        <v>2001224124</v>
      </c>
      <c r="H620" s="4">
        <v>6822108272</v>
      </c>
      <c r="I620" s="4"/>
      <c r="J620" s="47" t="s">
        <v>659</v>
      </c>
      <c r="K620" s="48"/>
      <c r="L620" s="48"/>
      <c r="M620" s="48"/>
      <c r="CZ620" s="48"/>
      <c r="DA620" s="48"/>
      <c r="DB620" s="48"/>
      <c r="DC620" s="50"/>
      <c r="DD620" s="50">
        <f t="shared" ref="DD620:DF620" si="1227">COUNTA(CW620,CQ620,CN620,CK620,CH620,CB620,CE620,BY620,BV620,BS620,BP620,BM620,BJ620,BG620,BD620,BA620,AX620,AU620,AR620,AO620,AL620,AI620,AF620,AC620,Z620,W620,T620,Q620,N620,K620,CT620)</f>
        <v>0</v>
      </c>
      <c r="DE620" s="50">
        <f t="shared" si="1227"/>
        <v>0</v>
      </c>
      <c r="DF620" s="50">
        <f t="shared" si="1227"/>
        <v>0</v>
      </c>
      <c r="DH620" s="52">
        <f t="shared" ref="DH620:DJ620" si="1228">MAX($CN$2:$CY$2)-DD620</f>
        <v>31</v>
      </c>
      <c r="DI620" s="52">
        <f t="shared" si="1228"/>
        <v>31</v>
      </c>
      <c r="DJ620" s="52">
        <f t="shared" si="1228"/>
        <v>31</v>
      </c>
    </row>
    <row r="621" spans="1:114" ht="15.75" hidden="1" customHeight="1">
      <c r="A621" s="4">
        <v>622</v>
      </c>
      <c r="B621" s="2" t="str">
        <f t="shared" si="1044"/>
        <v/>
      </c>
      <c r="C621" s="45" t="s">
        <v>632</v>
      </c>
      <c r="D621" s="2"/>
      <c r="E621" s="4"/>
      <c r="F621" s="46" t="s">
        <v>632</v>
      </c>
      <c r="G621" s="4">
        <v>2001223991</v>
      </c>
      <c r="H621" s="4">
        <v>6839443579</v>
      </c>
      <c r="I621" s="4"/>
      <c r="J621" s="47" t="s">
        <v>660</v>
      </c>
      <c r="K621" s="48"/>
      <c r="L621" s="48"/>
      <c r="M621" s="48"/>
      <c r="CZ621" s="48"/>
      <c r="DA621" s="48"/>
      <c r="DB621" s="48"/>
      <c r="DC621" s="50"/>
      <c r="DD621" s="50">
        <f t="shared" ref="DD621:DF621" si="1229">COUNTA(CW621,CQ621,CN621,CK621,CH621,CB621,CE621,BY621,BV621,BS621,BP621,BM621,BJ621,BG621,BD621,BA621,AX621,AU621,AR621,AO621,AL621,AI621,AF621,AC621,Z621,W621,T621,Q621,N621,K621,CT621)</f>
        <v>0</v>
      </c>
      <c r="DE621" s="50">
        <f t="shared" si="1229"/>
        <v>0</v>
      </c>
      <c r="DF621" s="50">
        <f t="shared" si="1229"/>
        <v>0</v>
      </c>
      <c r="DH621" s="52">
        <f t="shared" ref="DH621:DJ621" si="1230">MAX($CN$2:$CY$2)-DD621</f>
        <v>31</v>
      </c>
      <c r="DI621" s="52">
        <f t="shared" si="1230"/>
        <v>31</v>
      </c>
      <c r="DJ621" s="52">
        <f t="shared" si="1230"/>
        <v>31</v>
      </c>
    </row>
    <row r="622" spans="1:114" ht="15.75" hidden="1" customHeight="1">
      <c r="A622" s="4">
        <v>623</v>
      </c>
      <c r="B622" s="2" t="str">
        <f t="shared" si="1044"/>
        <v/>
      </c>
      <c r="C622" s="45" t="s">
        <v>632</v>
      </c>
      <c r="D622" s="2"/>
      <c r="E622" s="4"/>
      <c r="F622" s="46" t="s">
        <v>632</v>
      </c>
      <c r="G622" s="4">
        <v>2001128213</v>
      </c>
      <c r="H622" s="4">
        <v>6853458329</v>
      </c>
      <c r="I622" s="4"/>
      <c r="J622" s="47" t="s">
        <v>661</v>
      </c>
      <c r="K622" s="48"/>
      <c r="L622" s="48"/>
      <c r="M622" s="48"/>
      <c r="CZ622" s="48"/>
      <c r="DA622" s="48"/>
      <c r="DB622" s="48"/>
      <c r="DC622" s="50"/>
      <c r="DD622" s="50">
        <f t="shared" ref="DD622:DF622" si="1231">COUNTA(CW622,CQ622,CN622,CK622,CH622,CB622,CE622,BY622,BV622,BS622,BP622,BM622,BJ622,BG622,BD622,BA622,AX622,AU622,AR622,AO622,AL622,AI622,AF622,AC622,Z622,W622,T622,Q622,N622,K622,CT622)</f>
        <v>0</v>
      </c>
      <c r="DE622" s="50">
        <f t="shared" si="1231"/>
        <v>0</v>
      </c>
      <c r="DF622" s="50">
        <f t="shared" si="1231"/>
        <v>0</v>
      </c>
      <c r="DH622" s="52">
        <f t="shared" ref="DH622:DJ622" si="1232">MAX($CN$2:$CY$2)-DD622</f>
        <v>31</v>
      </c>
      <c r="DI622" s="52">
        <f t="shared" si="1232"/>
        <v>31</v>
      </c>
      <c r="DJ622" s="52">
        <f t="shared" si="1232"/>
        <v>31</v>
      </c>
    </row>
    <row r="623" spans="1:114" ht="15.75" hidden="1" customHeight="1">
      <c r="A623" s="4">
        <v>624</v>
      </c>
      <c r="B623" s="2" t="str">
        <f t="shared" si="1044"/>
        <v/>
      </c>
      <c r="C623" s="45" t="s">
        <v>632</v>
      </c>
      <c r="D623" s="2"/>
      <c r="E623" s="4"/>
      <c r="F623" s="46" t="s">
        <v>632</v>
      </c>
      <c r="G623" s="4">
        <v>2001312638</v>
      </c>
      <c r="H623" s="4">
        <v>6845470631</v>
      </c>
      <c r="I623" s="4"/>
      <c r="J623" s="47" t="s">
        <v>662</v>
      </c>
      <c r="K623" s="48"/>
      <c r="L623" s="48"/>
      <c r="M623" s="48"/>
      <c r="CZ623" s="48"/>
      <c r="DA623" s="48"/>
      <c r="DB623" s="48"/>
      <c r="DC623" s="50"/>
      <c r="DD623" s="50">
        <f t="shared" ref="DD623:DF623" si="1233">COUNTA(CW623,CQ623,CN623,CK623,CH623,CB623,CE623,BY623,BV623,BS623,BP623,BM623,BJ623,BG623,BD623,BA623,AX623,AU623,AR623,AO623,AL623,AI623,AF623,AC623,Z623,W623,T623,Q623,N623,K623,CT623)</f>
        <v>0</v>
      </c>
      <c r="DE623" s="50">
        <f t="shared" si="1233"/>
        <v>0</v>
      </c>
      <c r="DF623" s="50">
        <f t="shared" si="1233"/>
        <v>0</v>
      </c>
      <c r="DH623" s="52">
        <f t="shared" ref="DH623:DJ623" si="1234">MAX($CN$2:$CY$2)-DD623</f>
        <v>31</v>
      </c>
      <c r="DI623" s="52">
        <f t="shared" si="1234"/>
        <v>31</v>
      </c>
      <c r="DJ623" s="52">
        <f t="shared" si="1234"/>
        <v>31</v>
      </c>
    </row>
    <row r="624" spans="1:114" ht="15.75" hidden="1" customHeight="1">
      <c r="A624" s="4">
        <v>625</v>
      </c>
      <c r="B624" s="2" t="str">
        <f t="shared" si="1044"/>
        <v/>
      </c>
      <c r="C624" s="45" t="s">
        <v>663</v>
      </c>
      <c r="D624" s="2"/>
      <c r="E624" s="4">
        <v>1</v>
      </c>
      <c r="F624" s="46" t="s">
        <v>663</v>
      </c>
      <c r="G624" s="4">
        <v>2001242517</v>
      </c>
      <c r="H624" s="4">
        <v>6828152415</v>
      </c>
      <c r="I624" s="4"/>
      <c r="J624" s="47" t="s">
        <v>664</v>
      </c>
      <c r="K624" s="48"/>
      <c r="L624" s="48"/>
      <c r="M624" s="48"/>
      <c r="CZ624" s="48"/>
      <c r="DA624" s="48"/>
      <c r="DB624" s="48"/>
      <c r="DC624" s="50"/>
      <c r="DD624" s="50">
        <f t="shared" ref="DD624:DF624" si="1235">COUNTA(CW624,CQ624,CN624,CK624,CH624,CB624,CE624,BY624,BV624,BS624,BP624,BM624,BJ624,BG624,BD624,BA624,AX624,AU624,AR624,AO624,AL624,AI624,AF624,AC624,Z624,W624,T624,Q624,N624,K624,CT624)</f>
        <v>0</v>
      </c>
      <c r="DE624" s="50">
        <f t="shared" si="1235"/>
        <v>0</v>
      </c>
      <c r="DF624" s="50">
        <f t="shared" si="1235"/>
        <v>0</v>
      </c>
      <c r="DH624" s="52">
        <f t="shared" ref="DH624:DJ624" si="1236">MAX($CN$2:$CY$2)-DD624</f>
        <v>31</v>
      </c>
      <c r="DI624" s="52">
        <f t="shared" si="1236"/>
        <v>31</v>
      </c>
      <c r="DJ624" s="52">
        <f t="shared" si="1236"/>
        <v>31</v>
      </c>
    </row>
    <row r="625" spans="1:114" ht="15.75" hidden="1" customHeight="1">
      <c r="A625" s="4">
        <v>626</v>
      </c>
      <c r="B625" s="2" t="str">
        <f t="shared" si="1044"/>
        <v/>
      </c>
      <c r="C625" s="45" t="s">
        <v>663</v>
      </c>
      <c r="D625" s="2"/>
      <c r="E625" s="4">
        <v>2</v>
      </c>
      <c r="F625" s="46" t="s">
        <v>663</v>
      </c>
      <c r="G625" s="4">
        <v>2001128220</v>
      </c>
      <c r="H625" s="4">
        <v>6853458337</v>
      </c>
      <c r="I625" s="4"/>
      <c r="J625" s="47" t="s">
        <v>665</v>
      </c>
      <c r="K625" s="48"/>
      <c r="L625" s="48"/>
      <c r="M625" s="48"/>
      <c r="CZ625" s="48"/>
      <c r="DA625" s="48"/>
      <c r="DB625" s="48"/>
      <c r="DC625" s="50"/>
      <c r="DD625" s="50">
        <f t="shared" ref="DD625:DF625" si="1237">COUNTA(CW625,CQ625,CN625,CK625,CH625,CB625,CE625,BY625,BV625,BS625,BP625,BM625,BJ625,BG625,BD625,BA625,AX625,AU625,AR625,AO625,AL625,AI625,AF625,AC625,Z625,W625,T625,Q625,N625,K625,CT625)</f>
        <v>0</v>
      </c>
      <c r="DE625" s="50">
        <f t="shared" si="1237"/>
        <v>0</v>
      </c>
      <c r="DF625" s="50">
        <f t="shared" si="1237"/>
        <v>0</v>
      </c>
      <c r="DH625" s="52">
        <f t="shared" ref="DH625:DJ625" si="1238">MAX($CN$2:$CY$2)-DD625</f>
        <v>31</v>
      </c>
      <c r="DI625" s="52">
        <f t="shared" si="1238"/>
        <v>31</v>
      </c>
      <c r="DJ625" s="52">
        <f t="shared" si="1238"/>
        <v>31</v>
      </c>
    </row>
    <row r="626" spans="1:114" ht="15.75" hidden="1" customHeight="1">
      <c r="A626" s="4">
        <v>627</v>
      </c>
      <c r="B626" s="2" t="str">
        <f t="shared" si="1044"/>
        <v/>
      </c>
      <c r="C626" s="45" t="s">
        <v>663</v>
      </c>
      <c r="D626" s="2"/>
      <c r="E626" s="4">
        <v>3</v>
      </c>
      <c r="F626" s="46" t="s">
        <v>663</v>
      </c>
      <c r="G626" s="4">
        <v>2001269750</v>
      </c>
      <c r="H626" s="4">
        <v>6853976559</v>
      </c>
      <c r="I626" s="4"/>
      <c r="J626" s="47" t="s">
        <v>666</v>
      </c>
      <c r="K626" s="48"/>
      <c r="L626" s="48"/>
      <c r="M626" s="48"/>
      <c r="CZ626" s="48"/>
      <c r="DA626" s="48"/>
      <c r="DB626" s="48"/>
      <c r="DC626" s="50"/>
      <c r="DD626" s="50">
        <f t="shared" ref="DD626:DF626" si="1239">COUNTA(CW626,CQ626,CN626,CK626,CH626,CB626,CE626,BY626,BV626,BS626,BP626,BM626,BJ626,BG626,BD626,BA626,AX626,AU626,AR626,AO626,AL626,AI626,AF626,AC626,Z626,W626,T626,Q626,N626,K626,CT626)</f>
        <v>0</v>
      </c>
      <c r="DE626" s="50">
        <f t="shared" si="1239"/>
        <v>0</v>
      </c>
      <c r="DF626" s="50">
        <f t="shared" si="1239"/>
        <v>0</v>
      </c>
      <c r="DH626" s="52">
        <f t="shared" ref="DH626:DJ626" si="1240">MAX($CN$2:$CY$2)-DD626</f>
        <v>31</v>
      </c>
      <c r="DI626" s="52">
        <f t="shared" si="1240"/>
        <v>31</v>
      </c>
      <c r="DJ626" s="52">
        <f t="shared" si="1240"/>
        <v>31</v>
      </c>
    </row>
    <row r="627" spans="1:114" ht="15.75" hidden="1" customHeight="1">
      <c r="A627" s="4">
        <v>628</v>
      </c>
      <c r="B627" s="2" t="str">
        <f t="shared" si="1044"/>
        <v/>
      </c>
      <c r="C627" s="45" t="s">
        <v>663</v>
      </c>
      <c r="D627" s="2"/>
      <c r="E627" s="4">
        <v>4</v>
      </c>
      <c r="F627" s="46" t="s">
        <v>663</v>
      </c>
      <c r="G627" s="4">
        <v>2001174561</v>
      </c>
      <c r="H627" s="4">
        <v>6878236167</v>
      </c>
      <c r="I627" s="4"/>
      <c r="J627" s="47" t="s">
        <v>667</v>
      </c>
      <c r="K627" s="48"/>
      <c r="L627" s="48"/>
      <c r="M627" s="48"/>
      <c r="CZ627" s="48"/>
      <c r="DA627" s="48"/>
      <c r="DB627" s="48"/>
      <c r="DC627" s="50"/>
      <c r="DD627" s="50">
        <f t="shared" ref="DD627:DF627" si="1241">COUNTA(CW627,CQ627,CN627,CK627,CH627,CB627,CE627,BY627,BV627,BS627,BP627,BM627,BJ627,BG627,BD627,BA627,AX627,AU627,AR627,AO627,AL627,AI627,AF627,AC627,Z627,W627,T627,Q627,N627,K627,CT627)</f>
        <v>0</v>
      </c>
      <c r="DE627" s="50">
        <f t="shared" si="1241"/>
        <v>0</v>
      </c>
      <c r="DF627" s="50">
        <f t="shared" si="1241"/>
        <v>0</v>
      </c>
      <c r="DH627" s="52">
        <f t="shared" ref="DH627:DJ627" si="1242">MAX($CN$2:$CY$2)-DD627</f>
        <v>31</v>
      </c>
      <c r="DI627" s="52">
        <f t="shared" si="1242"/>
        <v>31</v>
      </c>
      <c r="DJ627" s="52">
        <f t="shared" si="1242"/>
        <v>31</v>
      </c>
    </row>
    <row r="628" spans="1:114" ht="15.75" hidden="1" customHeight="1">
      <c r="A628" s="4">
        <v>629</v>
      </c>
      <c r="B628" s="2" t="str">
        <f t="shared" si="1044"/>
        <v/>
      </c>
      <c r="C628" s="45" t="s">
        <v>663</v>
      </c>
      <c r="D628" s="2"/>
      <c r="E628" s="4">
        <v>5</v>
      </c>
      <c r="F628" s="46" t="s">
        <v>663</v>
      </c>
      <c r="G628" s="4">
        <v>2001174733</v>
      </c>
      <c r="H628" s="4">
        <v>6842101178</v>
      </c>
      <c r="I628" s="4"/>
      <c r="J628" s="47" t="s">
        <v>668</v>
      </c>
      <c r="K628" s="48"/>
      <c r="L628" s="48"/>
      <c r="M628" s="48"/>
      <c r="CZ628" s="48"/>
      <c r="DA628" s="48"/>
      <c r="DB628" s="48"/>
      <c r="DC628" s="50"/>
      <c r="DD628" s="50">
        <f t="shared" ref="DD628:DF628" si="1243">COUNTA(CW628,CQ628,CN628,CK628,CH628,CB628,CE628,BY628,BV628,BS628,BP628,BM628,BJ628,BG628,BD628,BA628,AX628,AU628,AR628,AO628,AL628,AI628,AF628,AC628,Z628,W628,T628,Q628,N628,K628,CT628)</f>
        <v>0</v>
      </c>
      <c r="DE628" s="50">
        <f t="shared" si="1243"/>
        <v>0</v>
      </c>
      <c r="DF628" s="50">
        <f t="shared" si="1243"/>
        <v>0</v>
      </c>
      <c r="DH628" s="52">
        <f t="shared" ref="DH628:DJ628" si="1244">MAX($CN$2:$CY$2)-DD628</f>
        <v>31</v>
      </c>
      <c r="DI628" s="52">
        <f t="shared" si="1244"/>
        <v>31</v>
      </c>
      <c r="DJ628" s="52">
        <f t="shared" si="1244"/>
        <v>31</v>
      </c>
    </row>
    <row r="629" spans="1:114" ht="15.75" hidden="1" customHeight="1">
      <c r="A629" s="4">
        <v>630</v>
      </c>
      <c r="B629" s="2" t="str">
        <f t="shared" si="1044"/>
        <v/>
      </c>
      <c r="C629" s="45" t="s">
        <v>663</v>
      </c>
      <c r="D629" s="2"/>
      <c r="E629" s="4">
        <v>6</v>
      </c>
      <c r="F629" s="46" t="s">
        <v>663</v>
      </c>
      <c r="G629" s="4">
        <v>2001224024</v>
      </c>
      <c r="H629" s="4">
        <v>6839482762</v>
      </c>
      <c r="I629" s="4"/>
      <c r="J629" s="47" t="s">
        <v>669</v>
      </c>
      <c r="K629" s="48"/>
      <c r="L629" s="48"/>
      <c r="M629" s="48"/>
      <c r="N629" s="55" t="s">
        <v>297</v>
      </c>
      <c r="O629" s="55" t="s">
        <v>297</v>
      </c>
      <c r="P629" s="55" t="s">
        <v>297</v>
      </c>
      <c r="Q629" s="55" t="s">
        <v>297</v>
      </c>
      <c r="R629" s="55" t="s">
        <v>297</v>
      </c>
      <c r="S629" s="55" t="s">
        <v>297</v>
      </c>
      <c r="T629" s="55" t="s">
        <v>297</v>
      </c>
      <c r="U629" s="55" t="s">
        <v>297</v>
      </c>
      <c r="V629" s="55" t="s">
        <v>297</v>
      </c>
      <c r="W629" s="55" t="s">
        <v>297</v>
      </c>
      <c r="X629" s="55" t="s">
        <v>297</v>
      </c>
      <c r="Y629" s="55" t="s">
        <v>297</v>
      </c>
      <c r="Z629" s="55" t="s">
        <v>297</v>
      </c>
      <c r="AA629" s="55" t="s">
        <v>297</v>
      </c>
      <c r="AB629" s="55" t="s">
        <v>297</v>
      </c>
      <c r="AC629" s="55" t="s">
        <v>297</v>
      </c>
      <c r="CZ629" s="48"/>
      <c r="DA629" s="48"/>
      <c r="DB629" s="48"/>
      <c r="DC629" s="50"/>
      <c r="DD629" s="50">
        <f t="shared" ref="DD629:DF629" si="1245">COUNTA(CW629,CQ629,CN629,CK629,CH629,CB629,CE629,BY629,BV629,BS629,BP629,BM629,BJ629,BG629,BD629,BA629,AX629,AU629,AR629,AO629,AL629,AI629,AF629,AC629,Z629,W629,T629,Q629,N629,K629,CT629)</f>
        <v>6</v>
      </c>
      <c r="DE629" s="50">
        <f t="shared" si="1245"/>
        <v>5</v>
      </c>
      <c r="DF629" s="50">
        <f t="shared" si="1245"/>
        <v>5</v>
      </c>
      <c r="DH629" s="52">
        <f t="shared" ref="DH629:DJ629" si="1246">MAX($CN$2:$CY$2)-DD629</f>
        <v>25</v>
      </c>
      <c r="DI629" s="52">
        <f t="shared" si="1246"/>
        <v>26</v>
      </c>
      <c r="DJ629" s="52">
        <f t="shared" si="1246"/>
        <v>26</v>
      </c>
    </row>
    <row r="630" spans="1:114" ht="15.75" hidden="1" customHeight="1">
      <c r="A630" s="55">
        <v>631</v>
      </c>
      <c r="B630" s="2" t="str">
        <f t="shared" si="1044"/>
        <v/>
      </c>
      <c r="C630" s="67" t="s">
        <v>663</v>
      </c>
      <c r="D630" s="10"/>
      <c r="E630" s="4">
        <v>7</v>
      </c>
      <c r="F630" s="96" t="s">
        <v>663</v>
      </c>
      <c r="G630" s="55">
        <v>2001269820</v>
      </c>
      <c r="H630" s="55">
        <v>6854047196</v>
      </c>
      <c r="J630" s="55" t="s">
        <v>670</v>
      </c>
      <c r="K630" s="48"/>
      <c r="L630" s="48"/>
      <c r="M630" s="48"/>
      <c r="AE630" s="9"/>
      <c r="CG630" s="9"/>
      <c r="CP630" s="9"/>
      <c r="CQ630" s="10"/>
      <c r="CZ630" s="48"/>
      <c r="DA630" s="48"/>
      <c r="DB630" s="48"/>
      <c r="DC630" s="50"/>
      <c r="DD630" s="50">
        <f t="shared" ref="DD630:DF630" si="1247">COUNTA(CW630,CQ630,CN630,CK630,CH630,CB630,CE630,BY630,BV630,BS630,BP630,BM630,BJ630,BG630,BD630,BA630,AX630,AU630,AR630,AO630,AL630,AI630,AF630,AC630,Z630,W630,T630,Q630,N630,K630,CT630)</f>
        <v>0</v>
      </c>
      <c r="DE630" s="50">
        <f t="shared" si="1247"/>
        <v>0</v>
      </c>
      <c r="DF630" s="50">
        <f t="shared" si="1247"/>
        <v>0</v>
      </c>
      <c r="DH630" s="52">
        <f t="shared" ref="DH630:DJ630" si="1248">MAX($CN$2:$CY$2)-DD630</f>
        <v>31</v>
      </c>
      <c r="DI630" s="52">
        <f t="shared" si="1248"/>
        <v>31</v>
      </c>
      <c r="DJ630" s="52">
        <f t="shared" si="1248"/>
        <v>31</v>
      </c>
    </row>
    <row r="631" spans="1:114" ht="15.75" hidden="1" customHeight="1">
      <c r="A631" s="55">
        <v>632</v>
      </c>
      <c r="B631" s="2" t="str">
        <f t="shared" si="1044"/>
        <v/>
      </c>
      <c r="C631" s="67" t="s">
        <v>663</v>
      </c>
      <c r="D631" s="10"/>
      <c r="E631" s="4">
        <v>8</v>
      </c>
      <c r="F631" s="96" t="s">
        <v>663</v>
      </c>
      <c r="G631" s="55">
        <v>2001242550</v>
      </c>
      <c r="H631" s="55">
        <v>6840139252</v>
      </c>
      <c r="J631" s="55" t="s">
        <v>671</v>
      </c>
      <c r="K631" s="48"/>
      <c r="L631" s="48"/>
      <c r="M631" s="48"/>
      <c r="AE631" s="9"/>
      <c r="CG631" s="9"/>
      <c r="CP631" s="9"/>
      <c r="CQ631" s="10"/>
      <c r="CZ631" s="48"/>
      <c r="DA631" s="48"/>
      <c r="DB631" s="48"/>
      <c r="DC631" s="50"/>
      <c r="DD631" s="50">
        <f t="shared" ref="DD631:DF631" si="1249">COUNTA(CW631,CQ631,CN631,CK631,CH631,CB631,CE631,BY631,BV631,BS631,BP631,BM631,BJ631,BG631,BD631,BA631,AX631,AU631,AR631,AO631,AL631,AI631,AF631,AC631,Z631,W631,T631,Q631,N631,K631,CT631)</f>
        <v>0</v>
      </c>
      <c r="DE631" s="50">
        <f t="shared" si="1249"/>
        <v>0</v>
      </c>
      <c r="DF631" s="50">
        <f t="shared" si="1249"/>
        <v>0</v>
      </c>
      <c r="DH631" s="52">
        <f t="shared" ref="DH631:DJ631" si="1250">MAX($CN$2:$CY$2)-DD631</f>
        <v>31</v>
      </c>
      <c r="DI631" s="52">
        <f t="shared" si="1250"/>
        <v>31</v>
      </c>
      <c r="DJ631" s="52">
        <f t="shared" si="1250"/>
        <v>31</v>
      </c>
    </row>
    <row r="632" spans="1:114" ht="15.75" hidden="1" customHeight="1">
      <c r="A632" s="55">
        <v>633</v>
      </c>
      <c r="B632" s="2" t="str">
        <f t="shared" si="1044"/>
        <v/>
      </c>
      <c r="C632" s="67" t="s">
        <v>663</v>
      </c>
      <c r="D632" s="10"/>
      <c r="E632" s="4">
        <v>9</v>
      </c>
      <c r="F632" s="96" t="s">
        <v>663</v>
      </c>
      <c r="G632" s="55">
        <v>2001128198</v>
      </c>
      <c r="H632" s="55">
        <v>6853458314</v>
      </c>
      <c r="J632" s="55" t="s">
        <v>672</v>
      </c>
      <c r="K632" s="48"/>
      <c r="L632" s="48"/>
      <c r="M632" s="48"/>
      <c r="AE632" s="44"/>
      <c r="CG632" s="9"/>
      <c r="CP632" s="9"/>
      <c r="CQ632" s="10"/>
      <c r="CZ632" s="48"/>
      <c r="DA632" s="48"/>
      <c r="DB632" s="48"/>
      <c r="DC632" s="50"/>
      <c r="DD632" s="50">
        <f>COUNTA(CW632,CQ632,CN632,CK632,CH632,CB632,CE632,BY632,#REF!,BR632,#REF!,BM632,BJ632,BG632,BD632,BA632,AX632,AU632,AR632,AO632,AL632,AI632,AF632,AC632,Z632,W632,T632,Q632,N632,K632,CT632)</f>
        <v>2</v>
      </c>
      <c r="DE632" s="50">
        <f t="shared" ref="DE632:DF632" si="1251">COUNTA(CX632,CR632,CO632,CL632,CI632,CC632,CF632,BZ632,BW632,BS632,BP632,BN632,BK632,BH632,BE632,BB632,AY632,AV632,AS632,AP632,AM632,AJ632,AG632,AD632,AA632,X632,U632,R632,O632,L632,CU632)</f>
        <v>0</v>
      </c>
      <c r="DF632" s="50">
        <f t="shared" si="1251"/>
        <v>0</v>
      </c>
      <c r="DH632" s="52">
        <f t="shared" ref="DH632:DJ632" si="1252">MAX($CN$2:$CY$2)-DD632</f>
        <v>29</v>
      </c>
      <c r="DI632" s="52">
        <f t="shared" si="1252"/>
        <v>31</v>
      </c>
      <c r="DJ632" s="52">
        <f t="shared" si="1252"/>
        <v>31</v>
      </c>
    </row>
    <row r="633" spans="1:114" ht="15.75" hidden="1" customHeight="1">
      <c r="A633" s="55">
        <v>634</v>
      </c>
      <c r="B633" s="2" t="str">
        <f t="shared" si="1044"/>
        <v/>
      </c>
      <c r="C633" s="67" t="s">
        <v>663</v>
      </c>
      <c r="D633" s="10"/>
      <c r="E633" s="4">
        <v>10</v>
      </c>
      <c r="F633" s="96" t="s">
        <v>663</v>
      </c>
      <c r="G633" s="55">
        <v>2001242552</v>
      </c>
      <c r="H633" s="55">
        <v>6840136766</v>
      </c>
      <c r="J633" s="55" t="s">
        <v>673</v>
      </c>
      <c r="K633" s="48"/>
      <c r="L633" s="48"/>
      <c r="M633" s="48"/>
      <c r="AE633" s="44"/>
      <c r="CP633" s="9"/>
      <c r="CQ633" s="10"/>
      <c r="CZ633" s="48"/>
      <c r="DA633" s="48"/>
      <c r="DB633" s="48"/>
      <c r="DC633" s="50"/>
      <c r="DD633" s="50">
        <f>COUNTA(CW633,CQ633,CN633,CK633,CH633,CB633,CE633,BY633,#REF!,BS633,BP633,BM633,BJ633,BG633,BD633,BA633,AX633,AU633,AR633,AO633,AL633,AI633,AF633,AC633,Z633,W633,T633,Q633,N633,K633,CT633)</f>
        <v>1</v>
      </c>
      <c r="DE633" s="50">
        <f t="shared" ref="DE633:DF633" si="1253">COUNTA(CX633,CR633,CO633,CL633,CI633,CC633,CF633,BZ633,#REF!,#REF!,BQ633,BN633,BK633,BH633,BE633,BB633,AY633,AV633,AS633,AP633,AM633,AJ633,AG633,AD633,AA633,X633,U633,R633,O633,L633,CU633)</f>
        <v>2</v>
      </c>
      <c r="DF633" s="50">
        <f t="shared" si="1253"/>
        <v>2</v>
      </c>
      <c r="DH633" s="52">
        <f t="shared" ref="DH633:DJ633" si="1254">MAX($CN$2:$CY$2)-DD633</f>
        <v>30</v>
      </c>
      <c r="DI633" s="52">
        <f t="shared" si="1254"/>
        <v>29</v>
      </c>
      <c r="DJ633" s="52">
        <f t="shared" si="1254"/>
        <v>29</v>
      </c>
    </row>
    <row r="634" spans="1:114" ht="15.75" hidden="1" customHeight="1">
      <c r="A634" s="55">
        <v>635</v>
      </c>
      <c r="B634" s="2" t="str">
        <f t="shared" si="1044"/>
        <v/>
      </c>
      <c r="C634" s="67" t="s">
        <v>663</v>
      </c>
      <c r="D634" s="10"/>
      <c r="E634" s="4">
        <v>11</v>
      </c>
      <c r="F634" s="96" t="s">
        <v>663</v>
      </c>
      <c r="G634" s="55">
        <v>2001174747</v>
      </c>
      <c r="H634" s="55">
        <v>6878236169</v>
      </c>
      <c r="J634" s="55" t="s">
        <v>674</v>
      </c>
      <c r="K634" s="48"/>
      <c r="L634" s="48"/>
      <c r="M634" s="48"/>
      <c r="AE634" s="44"/>
      <c r="CG634" s="9"/>
      <c r="CP634" s="9"/>
      <c r="CQ634" s="10"/>
      <c r="CZ634" s="48"/>
      <c r="DA634" s="48"/>
      <c r="DB634" s="48"/>
      <c r="DC634" s="50"/>
      <c r="DD634" s="50">
        <f t="shared" ref="DD634:DF634" si="1255">COUNTA(CW634,CQ634,CN634,CK634,CH634,CB634,CE634,BY634,BV634,BS634,BP634,BM634,BJ634,BG634,BD634,BA634,AX634,AU634,AR634,AO634,AL634,AI634,AF634,AC634,Z634,W634,T634,Q634,N634,K634,CT634)</f>
        <v>0</v>
      </c>
      <c r="DE634" s="50">
        <f t="shared" si="1255"/>
        <v>0</v>
      </c>
      <c r="DF634" s="50">
        <f t="shared" si="1255"/>
        <v>0</v>
      </c>
      <c r="DH634" s="52">
        <f t="shared" ref="DH634:DJ634" si="1256">MAX($CN$2:$CY$2)-DD634</f>
        <v>31</v>
      </c>
      <c r="DI634" s="52">
        <f t="shared" si="1256"/>
        <v>31</v>
      </c>
      <c r="DJ634" s="52">
        <f t="shared" si="1256"/>
        <v>31</v>
      </c>
    </row>
    <row r="635" spans="1:114" ht="15.75" hidden="1" customHeight="1">
      <c r="A635" s="55">
        <v>636</v>
      </c>
      <c r="B635" s="2" t="str">
        <f t="shared" si="1044"/>
        <v/>
      </c>
      <c r="C635" s="67" t="s">
        <v>663</v>
      </c>
      <c r="D635" s="10"/>
      <c r="E635" s="4">
        <v>12</v>
      </c>
      <c r="F635" s="96" t="s">
        <v>663</v>
      </c>
      <c r="G635" s="55">
        <v>2001242528</v>
      </c>
      <c r="H635" s="55">
        <v>6819379519</v>
      </c>
      <c r="J635" s="55" t="s">
        <v>675</v>
      </c>
      <c r="K635" s="48"/>
      <c r="L635" s="48"/>
      <c r="M635" s="48"/>
      <c r="AE635" s="9"/>
      <c r="CG635" s="9"/>
      <c r="CP635" s="9"/>
      <c r="CQ635" s="10"/>
      <c r="CZ635" s="48"/>
      <c r="DA635" s="48"/>
      <c r="DB635" s="48"/>
      <c r="DC635" s="50"/>
      <c r="DD635" s="50">
        <f t="shared" ref="DD635:DF635" si="1257">COUNTA(CW635,CQ635,CN635,CK635,CH635,CB635,CE635,BY635,BV635,BS635,BP635,BM635,BJ635,BG635,BD635,BA635,AX635,AU635,AR635,AO635,AL635,AI635,AF635,AC635,Z635,W635,T635,Q635,N635,K635,CT635)</f>
        <v>0</v>
      </c>
      <c r="DE635" s="50">
        <f t="shared" si="1257"/>
        <v>0</v>
      </c>
      <c r="DF635" s="50">
        <f t="shared" si="1257"/>
        <v>0</v>
      </c>
      <c r="DH635" s="52">
        <f t="shared" ref="DH635:DJ635" si="1258">MAX($CN$2:$CY$2)-DD635</f>
        <v>31</v>
      </c>
      <c r="DI635" s="52">
        <f t="shared" si="1258"/>
        <v>31</v>
      </c>
      <c r="DJ635" s="52">
        <f t="shared" si="1258"/>
        <v>31</v>
      </c>
    </row>
    <row r="636" spans="1:114" ht="15.75" hidden="1" customHeight="1">
      <c r="A636" s="55">
        <v>637</v>
      </c>
      <c r="B636" s="2" t="str">
        <f t="shared" si="1044"/>
        <v/>
      </c>
      <c r="C636" s="67" t="s">
        <v>663</v>
      </c>
      <c r="D636" s="10"/>
      <c r="E636" s="4">
        <v>13</v>
      </c>
      <c r="F636" s="96" t="s">
        <v>663</v>
      </c>
      <c r="G636" s="55">
        <v>2001174724</v>
      </c>
      <c r="H636" s="55">
        <v>6828913935</v>
      </c>
      <c r="J636" s="55" t="s">
        <v>676</v>
      </c>
      <c r="K636" s="59" t="s">
        <v>677</v>
      </c>
      <c r="L636" s="59" t="s">
        <v>677</v>
      </c>
      <c r="M636" s="48"/>
      <c r="AE636" s="9"/>
      <c r="CG636" s="9"/>
      <c r="CP636" s="9"/>
      <c r="CQ636" s="10"/>
      <c r="CZ636" s="59"/>
      <c r="DA636" s="59"/>
      <c r="DB636" s="48"/>
      <c r="DC636" s="50"/>
      <c r="DD636" s="50">
        <f t="shared" ref="DD636:DF636" si="1259">COUNTA(CW636,CQ636,CN636,CK636,CH636,CB636,CE636,BY636,BV636,BS636,BP636,BM636,BJ636,BG636,BD636,BA636,AX636,AU636,AR636,AO636,AL636,AI636,AF636,AC636,Z636,W636,T636,Q636,N636,K636,CT636)</f>
        <v>1</v>
      </c>
      <c r="DE636" s="50">
        <f t="shared" si="1259"/>
        <v>1</v>
      </c>
      <c r="DF636" s="50">
        <f t="shared" si="1259"/>
        <v>0</v>
      </c>
      <c r="DH636" s="52">
        <f t="shared" ref="DH636:DJ636" si="1260">MAX($CN$2:$CY$2)-DD636</f>
        <v>30</v>
      </c>
      <c r="DI636" s="52">
        <f t="shared" si="1260"/>
        <v>30</v>
      </c>
      <c r="DJ636" s="52">
        <f t="shared" si="1260"/>
        <v>31</v>
      </c>
    </row>
    <row r="637" spans="1:114" ht="15.75" hidden="1" customHeight="1">
      <c r="A637" s="55">
        <v>638</v>
      </c>
      <c r="B637" s="2" t="str">
        <f t="shared" si="1044"/>
        <v/>
      </c>
      <c r="C637" s="67" t="s">
        <v>663</v>
      </c>
      <c r="D637" s="10"/>
      <c r="E637" s="4">
        <v>14</v>
      </c>
      <c r="F637" s="96" t="s">
        <v>663</v>
      </c>
      <c r="G637" s="55">
        <v>2001223975</v>
      </c>
      <c r="H637" s="55">
        <v>6839257453</v>
      </c>
      <c r="J637" s="55" t="s">
        <v>678</v>
      </c>
      <c r="K637" s="48"/>
      <c r="L637" s="48"/>
      <c r="M637" s="48"/>
      <c r="AE637" s="9"/>
      <c r="CG637" s="9"/>
      <c r="CP637" s="9"/>
      <c r="CQ637" s="10"/>
      <c r="CZ637" s="48"/>
      <c r="DA637" s="48"/>
      <c r="DB637" s="48"/>
      <c r="DC637" s="50"/>
      <c r="DD637" s="50">
        <f t="shared" ref="DD637:DF637" si="1261">COUNTA(CW637,CQ637,CN637,CK637,CH637,CB637,CE637,BY637,BV637,BS637,BP637,BM637,BJ637,BG637,BD637,BA637,AX637,AU637,AR637,AO637,AL637,AI637,AF637,AC637,Z637,W637,T637,Q637,N637,K637,CT637)</f>
        <v>0</v>
      </c>
      <c r="DE637" s="50">
        <f t="shared" si="1261"/>
        <v>0</v>
      </c>
      <c r="DF637" s="50">
        <f t="shared" si="1261"/>
        <v>0</v>
      </c>
      <c r="DH637" s="52">
        <f t="shared" ref="DH637:DJ637" si="1262">MAX($CN$2:$CY$2)-DD637</f>
        <v>31</v>
      </c>
      <c r="DI637" s="52">
        <f t="shared" si="1262"/>
        <v>31</v>
      </c>
      <c r="DJ637" s="52">
        <f t="shared" si="1262"/>
        <v>31</v>
      </c>
    </row>
    <row r="638" spans="1:114" ht="15.75" hidden="1" customHeight="1">
      <c r="A638" s="55">
        <v>640</v>
      </c>
      <c r="B638" s="2" t="str">
        <f t="shared" si="1044"/>
        <v/>
      </c>
      <c r="C638" s="67" t="s">
        <v>663</v>
      </c>
      <c r="D638" s="10"/>
      <c r="E638" s="4">
        <v>16</v>
      </c>
      <c r="F638" s="96" t="s">
        <v>663</v>
      </c>
      <c r="G638" s="55">
        <v>2001242530</v>
      </c>
      <c r="H638" s="55">
        <v>6853762754</v>
      </c>
      <c r="J638" s="55" t="s">
        <v>679</v>
      </c>
      <c r="K638" s="48"/>
      <c r="L638" s="48"/>
      <c r="M638" s="48"/>
      <c r="AE638" s="9"/>
      <c r="CG638" s="9"/>
      <c r="CP638" s="9"/>
      <c r="CQ638" s="10"/>
      <c r="CZ638" s="48"/>
      <c r="DA638" s="48"/>
      <c r="DB638" s="48"/>
      <c r="DC638" s="50"/>
      <c r="DD638" s="50">
        <f t="shared" ref="DD638:DF638" si="1263">COUNTA(CW638,CQ638,CN638,CK638,CH638,CB638,CE638,BY638,BV638,BS638,BP638,BM638,BJ638,BG638,BD638,BA638,AX638,AU638,AR638,AO638,AL638,AI638,AF638,AC638,Z638,W638,T638,Q638,N638,K638,CT638)</f>
        <v>0</v>
      </c>
      <c r="DE638" s="50">
        <f t="shared" si="1263"/>
        <v>0</v>
      </c>
      <c r="DF638" s="50">
        <f t="shared" si="1263"/>
        <v>0</v>
      </c>
      <c r="DH638" s="52">
        <f t="shared" ref="DH638:DJ638" si="1264">MAX($CN$2:$CY$2)-DD638</f>
        <v>31</v>
      </c>
      <c r="DI638" s="52">
        <f t="shared" si="1264"/>
        <v>31</v>
      </c>
      <c r="DJ638" s="52">
        <f t="shared" si="1264"/>
        <v>31</v>
      </c>
    </row>
    <row r="639" spans="1:114" ht="15.75" hidden="1" customHeight="1">
      <c r="A639" s="55">
        <v>641</v>
      </c>
      <c r="B639" s="2" t="str">
        <f t="shared" si="1044"/>
        <v/>
      </c>
      <c r="C639" s="67" t="s">
        <v>663</v>
      </c>
      <c r="D639" s="10"/>
      <c r="E639" s="4">
        <v>17</v>
      </c>
      <c r="F639" s="96" t="s">
        <v>663</v>
      </c>
      <c r="G639" s="55">
        <v>2001224034</v>
      </c>
      <c r="H639" s="55">
        <v>6839574978</v>
      </c>
      <c r="J639" s="55" t="s">
        <v>680</v>
      </c>
      <c r="K639" s="48"/>
      <c r="L639" s="48"/>
      <c r="M639" s="48"/>
      <c r="AE639" s="9"/>
      <c r="CG639" s="9"/>
      <c r="CP639" s="9"/>
      <c r="CQ639" s="10"/>
      <c r="CZ639" s="48"/>
      <c r="DA639" s="48"/>
      <c r="DB639" s="48"/>
      <c r="DC639" s="50"/>
      <c r="DD639" s="50">
        <f t="shared" ref="DD639:DF639" si="1265">COUNTA(CW639,CQ639,CN639,CK639,CH639,CB639,CE639,BY639,BV639,BS639,BP639,BM639,BJ639,BG639,BD639,BA639,AX639,AU639,AR639,AO639,AL639,AI639,AF639,AC639,Z639,W639,T639,Q639,N639,K639,CT639)</f>
        <v>0</v>
      </c>
      <c r="DE639" s="50">
        <f t="shared" si="1265"/>
        <v>0</v>
      </c>
      <c r="DF639" s="50">
        <f t="shared" si="1265"/>
        <v>0</v>
      </c>
      <c r="DH639" s="52">
        <f t="shared" ref="DH639:DJ639" si="1266">MAX($CN$2:$CY$2)-DD639</f>
        <v>31</v>
      </c>
      <c r="DI639" s="52">
        <f t="shared" si="1266"/>
        <v>31</v>
      </c>
      <c r="DJ639" s="52">
        <f t="shared" si="1266"/>
        <v>31</v>
      </c>
    </row>
    <row r="640" spans="1:114" ht="15.75" hidden="1" customHeight="1">
      <c r="A640" s="55">
        <v>642</v>
      </c>
      <c r="B640" s="2" t="str">
        <f t="shared" si="1044"/>
        <v/>
      </c>
      <c r="C640" s="67" t="s">
        <v>663</v>
      </c>
      <c r="D640" s="10"/>
      <c r="E640" s="4">
        <v>18</v>
      </c>
      <c r="F640" s="96" t="s">
        <v>663</v>
      </c>
      <c r="G640" s="55">
        <v>2001128241</v>
      </c>
      <c r="H640" s="55">
        <v>6853458357</v>
      </c>
      <c r="J640" s="55" t="s">
        <v>681</v>
      </c>
      <c r="K640" s="48"/>
      <c r="L640" s="48"/>
      <c r="M640" s="48"/>
      <c r="AE640" s="44"/>
      <c r="CG640" s="9"/>
      <c r="CP640" s="9"/>
      <c r="CQ640" s="10"/>
      <c r="CZ640" s="48"/>
      <c r="DA640" s="48"/>
      <c r="DB640" s="48"/>
      <c r="DC640" s="50"/>
      <c r="DD640" s="50">
        <f t="shared" ref="DD640:DF640" si="1267">COUNTA(CW640,CQ640,CN640,CK640,CH640,CB640,CE640,BY640,BV640,BS640,BP640,BM640,BJ640,BG640,BD640,BA640,AX640,AU640,AR640,AO640,AL640,AI640,AF640,AC640,Z640,W640,T640,Q640,N640,K640,CT640)</f>
        <v>0</v>
      </c>
      <c r="DE640" s="50">
        <f t="shared" si="1267"/>
        <v>0</v>
      </c>
      <c r="DF640" s="50">
        <f t="shared" si="1267"/>
        <v>0</v>
      </c>
      <c r="DH640" s="52">
        <f t="shared" ref="DH640:DJ640" si="1268">MAX($CN$2:$CY$2)-DD640</f>
        <v>31</v>
      </c>
      <c r="DI640" s="52">
        <f t="shared" si="1268"/>
        <v>31</v>
      </c>
      <c r="DJ640" s="52">
        <f t="shared" si="1268"/>
        <v>31</v>
      </c>
    </row>
    <row r="641" spans="1:114" ht="15.75" hidden="1" customHeight="1">
      <c r="A641" s="55">
        <v>643</v>
      </c>
      <c r="B641" s="2" t="str">
        <f t="shared" si="1044"/>
        <v/>
      </c>
      <c r="C641" s="67" t="s">
        <v>663</v>
      </c>
      <c r="D641" s="10"/>
      <c r="E641" s="4">
        <v>19</v>
      </c>
      <c r="F641" s="96" t="s">
        <v>663</v>
      </c>
      <c r="G641" s="55">
        <v>2001185120</v>
      </c>
      <c r="H641" s="55">
        <v>6841904981</v>
      </c>
      <c r="J641" s="55" t="s">
        <v>682</v>
      </c>
      <c r="K641" s="48"/>
      <c r="L641" s="48"/>
      <c r="M641" s="48"/>
      <c r="AE641" s="9"/>
      <c r="CG641" s="9"/>
      <c r="CP641" s="9"/>
      <c r="CQ641" s="10"/>
      <c r="CZ641" s="48"/>
      <c r="DA641" s="48"/>
      <c r="DB641" s="48"/>
      <c r="DC641" s="50"/>
      <c r="DD641" s="50">
        <f t="shared" ref="DD641:DF641" si="1269">COUNTA(CW641,CQ641,CN641,CK641,CH641,CB641,CE641,BY641,BV641,BS641,BP641,BM641,BJ641,BG641,BD641,BA641,AX641,AU641,AR641,AO641,AL641,AI641,AF641,AC641,Z641,W641,T641,Q641,N641,K641,CT641)</f>
        <v>0</v>
      </c>
      <c r="DE641" s="50">
        <f t="shared" si="1269"/>
        <v>0</v>
      </c>
      <c r="DF641" s="50">
        <f t="shared" si="1269"/>
        <v>0</v>
      </c>
      <c r="DH641" s="52">
        <f t="shared" ref="DH641:DJ641" si="1270">MAX($CN$2:$CY$2)-DD641</f>
        <v>31</v>
      </c>
      <c r="DI641" s="52">
        <f t="shared" si="1270"/>
        <v>31</v>
      </c>
      <c r="DJ641" s="52">
        <f t="shared" si="1270"/>
        <v>31</v>
      </c>
    </row>
    <row r="642" spans="1:114" ht="15.75" hidden="1" customHeight="1">
      <c r="A642" s="55">
        <v>644</v>
      </c>
      <c r="B642" s="2" t="str">
        <f t="shared" si="1044"/>
        <v/>
      </c>
      <c r="C642" s="67" t="s">
        <v>663</v>
      </c>
      <c r="D642" s="10"/>
      <c r="E642" s="4">
        <v>20</v>
      </c>
      <c r="F642" s="96" t="s">
        <v>663</v>
      </c>
      <c r="G642" s="55">
        <v>2001242537</v>
      </c>
      <c r="H642" s="55">
        <v>6839525114</v>
      </c>
      <c r="J642" s="55" t="s">
        <v>683</v>
      </c>
      <c r="K642" s="48"/>
      <c r="L642" s="48"/>
      <c r="M642" s="48"/>
      <c r="AE642" s="9"/>
      <c r="CG642" s="9"/>
      <c r="CP642" s="9"/>
      <c r="CQ642" s="10"/>
      <c r="CZ642" s="48"/>
      <c r="DA642" s="48"/>
      <c r="DB642" s="48"/>
      <c r="DC642" s="50"/>
      <c r="DD642" s="50">
        <f t="shared" ref="DD642:DF642" si="1271">COUNTA(CW642,CQ642,CN642,CK642,CH642,CB642,CE642,BY642,BV642,BS642,BP642,BM642,BJ642,BG642,BD642,BA642,AX642,AU642,AR642,AO642,AL642,AI642,AF642,AC642,Z642,W642,T642,Q642,N642,K642,CT642)</f>
        <v>0</v>
      </c>
      <c r="DE642" s="50">
        <f t="shared" si="1271"/>
        <v>0</v>
      </c>
      <c r="DF642" s="50">
        <f t="shared" si="1271"/>
        <v>0</v>
      </c>
      <c r="DH642" s="52">
        <f t="shared" ref="DH642:DJ642" si="1272">MAX($CN$2:$CY$2)-DD642</f>
        <v>31</v>
      </c>
      <c r="DI642" s="52">
        <f t="shared" si="1272"/>
        <v>31</v>
      </c>
      <c r="DJ642" s="52">
        <f t="shared" si="1272"/>
        <v>31</v>
      </c>
    </row>
    <row r="643" spans="1:114" ht="15.75" hidden="1" customHeight="1">
      <c r="A643" s="55">
        <v>645</v>
      </c>
      <c r="B643" s="2" t="str">
        <f t="shared" si="1044"/>
        <v/>
      </c>
      <c r="C643" s="67" t="s">
        <v>663</v>
      </c>
      <c r="D643" s="10"/>
      <c r="E643" s="4">
        <v>21</v>
      </c>
      <c r="F643" s="96" t="s">
        <v>663</v>
      </c>
      <c r="G643" s="55">
        <v>2001128244</v>
      </c>
      <c r="H643" s="55">
        <v>6878260434</v>
      </c>
      <c r="J643" s="55" t="s">
        <v>658</v>
      </c>
      <c r="K643" s="48"/>
      <c r="L643" s="48"/>
      <c r="M643" s="48"/>
      <c r="AE643" s="9"/>
      <c r="CG643" s="9"/>
      <c r="CP643" s="9"/>
      <c r="CQ643" s="10"/>
      <c r="CZ643" s="48"/>
      <c r="DA643" s="48"/>
      <c r="DB643" s="48"/>
      <c r="DC643" s="50"/>
      <c r="DD643" s="50">
        <f t="shared" ref="DD643:DF643" si="1273">COUNTA(CW643,CQ643,CN643,CK643,CH643,CB643,CE643,BY643,BV643,BS643,BP643,BM643,BJ643,BG643,BD643,BA643,AX643,AU643,AR643,AO643,AL643,AI643,AF643,AC643,Z643,W643,T643,Q643,N643,K643,CT643)</f>
        <v>0</v>
      </c>
      <c r="DE643" s="50">
        <f t="shared" si="1273"/>
        <v>0</v>
      </c>
      <c r="DF643" s="50">
        <f t="shared" si="1273"/>
        <v>0</v>
      </c>
      <c r="DH643" s="52">
        <f t="shared" ref="DH643:DJ643" si="1274">MAX($CN$2:$CY$2)-DD643</f>
        <v>31</v>
      </c>
      <c r="DI643" s="52">
        <f t="shared" si="1274"/>
        <v>31</v>
      </c>
      <c r="DJ643" s="52">
        <f t="shared" si="1274"/>
        <v>31</v>
      </c>
    </row>
    <row r="644" spans="1:114" ht="15.75" hidden="1" customHeight="1">
      <c r="A644" s="55">
        <v>646</v>
      </c>
      <c r="B644" s="2" t="str">
        <f t="shared" si="1044"/>
        <v/>
      </c>
      <c r="C644" s="67" t="s">
        <v>663</v>
      </c>
      <c r="D644" s="10"/>
      <c r="E644" s="4">
        <v>22</v>
      </c>
      <c r="F644" s="96" t="s">
        <v>663</v>
      </c>
      <c r="G644" s="55">
        <v>2302653649</v>
      </c>
      <c r="H644" s="55">
        <v>6878236173</v>
      </c>
      <c r="J644" s="55" t="s">
        <v>684</v>
      </c>
      <c r="K644" s="48"/>
      <c r="L644" s="48"/>
      <c r="M644" s="48"/>
      <c r="AE644" s="9"/>
      <c r="CG644" s="9"/>
      <c r="CP644" s="9"/>
      <c r="CQ644" s="10"/>
      <c r="CZ644" s="48"/>
      <c r="DA644" s="48"/>
      <c r="DB644" s="48"/>
      <c r="DC644" s="50"/>
      <c r="DD644" s="50">
        <f t="shared" ref="DD644:DF644" si="1275">COUNTA(CW644,CQ644,CN644,CK644,CH644,CB644,CE644,BY644,BV644,BS644,BP644,BM644,BJ644,BG644,BD644,BA644,AX644,AU644,AR644,AO644,AL644,AI644,AF644,AC644,Z644,W644,T644,Q644,N644,K644,CT644)</f>
        <v>0</v>
      </c>
      <c r="DE644" s="50">
        <f t="shared" si="1275"/>
        <v>0</v>
      </c>
      <c r="DF644" s="50">
        <f t="shared" si="1275"/>
        <v>0</v>
      </c>
      <c r="DH644" s="52">
        <f t="shared" ref="DH644:DJ644" si="1276">MAX($CN$2:$CY$2)-DD644</f>
        <v>31</v>
      </c>
      <c r="DI644" s="52">
        <f t="shared" si="1276"/>
        <v>31</v>
      </c>
      <c r="DJ644" s="52">
        <f t="shared" si="1276"/>
        <v>31</v>
      </c>
    </row>
    <row r="645" spans="1:114" ht="15.75" hidden="1" customHeight="1">
      <c r="A645" s="55">
        <v>647</v>
      </c>
      <c r="B645" s="2" t="str">
        <f t="shared" si="1044"/>
        <v/>
      </c>
      <c r="C645" s="67" t="s">
        <v>663</v>
      </c>
      <c r="D645" s="10"/>
      <c r="E645" s="4">
        <v>23</v>
      </c>
      <c r="F645" s="96" t="s">
        <v>663</v>
      </c>
      <c r="G645" s="55">
        <v>2001185130</v>
      </c>
      <c r="H645" s="55">
        <v>6841904983</v>
      </c>
      <c r="J645" s="55" t="s">
        <v>685</v>
      </c>
      <c r="K645" s="48"/>
      <c r="L645" s="48"/>
      <c r="M645" s="48"/>
      <c r="AE645" s="9"/>
      <c r="CG645" s="9"/>
      <c r="CP645" s="9"/>
      <c r="CQ645" s="10"/>
      <c r="CZ645" s="48"/>
      <c r="DA645" s="48"/>
      <c r="DB645" s="48"/>
      <c r="DC645" s="50"/>
      <c r="DD645" s="50">
        <f t="shared" ref="DD645:DF645" si="1277">COUNTA(CW645,CQ645,CN645,CK645,CH645,CB645,CE645,BY645,BV645,BS645,BP645,BM645,BJ645,BG645,BD645,BA645,AX645,AU645,AR645,AO645,AL645,AI645,AF645,AC645,Z645,W645,T645,Q645,N645,K645,CT645)</f>
        <v>0</v>
      </c>
      <c r="DE645" s="50">
        <f t="shared" si="1277"/>
        <v>0</v>
      </c>
      <c r="DF645" s="50">
        <f t="shared" si="1277"/>
        <v>0</v>
      </c>
      <c r="DH645" s="52">
        <f t="shared" ref="DH645:DJ645" si="1278">MAX($CN$2:$CY$2)-DD645</f>
        <v>31</v>
      </c>
      <c r="DI645" s="52">
        <f t="shared" si="1278"/>
        <v>31</v>
      </c>
      <c r="DJ645" s="52">
        <f t="shared" si="1278"/>
        <v>31</v>
      </c>
    </row>
    <row r="646" spans="1:114" ht="15.75" hidden="1" customHeight="1">
      <c r="A646" s="55">
        <v>648</v>
      </c>
      <c r="B646" s="2" t="str">
        <f t="shared" si="1044"/>
        <v/>
      </c>
      <c r="C646" s="67" t="s">
        <v>663</v>
      </c>
      <c r="D646" s="10"/>
      <c r="E646" s="4">
        <v>24</v>
      </c>
      <c r="F646" s="96" t="s">
        <v>663</v>
      </c>
      <c r="G646" s="55">
        <v>2001280503</v>
      </c>
      <c r="H646" s="55">
        <v>6858719723</v>
      </c>
      <c r="J646" s="55" t="s">
        <v>686</v>
      </c>
      <c r="K646" s="48"/>
      <c r="L646" s="48"/>
      <c r="M646" s="48"/>
      <c r="AE646" s="9"/>
      <c r="CG646" s="9"/>
      <c r="CP646" s="9"/>
      <c r="CQ646" s="10"/>
      <c r="CZ646" s="48"/>
      <c r="DA646" s="48"/>
      <c r="DB646" s="48"/>
      <c r="DC646" s="50"/>
      <c r="DD646" s="50">
        <f t="shared" ref="DD646:DF646" si="1279">COUNTA(CW646,CQ646,CN646,CK646,CH646,CB646,CE646,BY646,BV646,BS646,BP646,BM646,BJ646,BG646,BD646,BA646,AX646,AU646,AR646,AO646,AL646,AI646,AF646,AC646,Z646,W646,T646,Q646,N646,K646,CT646)</f>
        <v>0</v>
      </c>
      <c r="DE646" s="50">
        <f t="shared" si="1279"/>
        <v>0</v>
      </c>
      <c r="DF646" s="50">
        <f t="shared" si="1279"/>
        <v>0</v>
      </c>
      <c r="DH646" s="52">
        <f t="shared" ref="DH646:DJ646" si="1280">MAX($CN$2:$CY$2)-DD646</f>
        <v>31</v>
      </c>
      <c r="DI646" s="52">
        <f t="shared" si="1280"/>
        <v>31</v>
      </c>
      <c r="DJ646" s="52">
        <f t="shared" si="1280"/>
        <v>31</v>
      </c>
    </row>
    <row r="647" spans="1:114" ht="15.75" hidden="1" customHeight="1">
      <c r="A647" s="55">
        <v>649</v>
      </c>
      <c r="B647" s="2" t="str">
        <f t="shared" si="1044"/>
        <v/>
      </c>
      <c r="C647" s="67" t="s">
        <v>663</v>
      </c>
      <c r="D647" s="10"/>
      <c r="E647" s="4">
        <v>25</v>
      </c>
      <c r="F647" s="96" t="s">
        <v>663</v>
      </c>
      <c r="G647" s="55">
        <v>2001242571</v>
      </c>
      <c r="H647" s="55">
        <v>6840075741</v>
      </c>
      <c r="J647" s="55" t="s">
        <v>687</v>
      </c>
      <c r="K647" s="59" t="s">
        <v>677</v>
      </c>
      <c r="L647" s="59" t="s">
        <v>677</v>
      </c>
      <c r="M647" s="48"/>
      <c r="AE647" s="44"/>
      <c r="CG647" s="9"/>
      <c r="CP647" s="9"/>
      <c r="CQ647" s="10"/>
      <c r="CZ647" s="59"/>
      <c r="DA647" s="59"/>
      <c r="DB647" s="48"/>
      <c r="DC647" s="50"/>
      <c r="DD647" s="50">
        <f t="shared" ref="DD647:DD649" si="1281">COUNTA(CW647,CQ647,CN647,CK647,CH647,CB647,CE647,BY647,BV647,BS647,BP647,BM647,BJ647,BG647,BD647,BA647,AX647,AU647,AR647,AO647,AL647,AI647,AF647,AC647,Z647,W647,T647,Q647,N647,K647,CT647)</f>
        <v>1</v>
      </c>
      <c r="DE647" s="50">
        <f>COUNTA(CX647,CR647,CO647,CL647,CI647,CC647,CF647,BZ647,BW647,BT647,#REF!,BN647,BK647,BH647,BE647,BB647,AY647,AV647,AS647,AP647,AM647,AJ647,AG647,AD647,AA647,X647,U647,R647,O647,L647,CU647)</f>
        <v>2</v>
      </c>
      <c r="DF647" s="50">
        <f>COUNTA(CY647,CS647,CP647,CM647,CJ647,CD647,CG647,CA647,BX647,BQ647,BR647,BO647,BL647,BI647,BF647,BC647,AZ647,AW647,AT647,AQ647,AN647,AK647,AH647,AE647,AB647,Y647,V647,S647,P647,M647,CV647)</f>
        <v>0</v>
      </c>
      <c r="DH647" s="52">
        <f t="shared" ref="DH647:DJ647" si="1282">MAX($CN$2:$CY$2)-DD647</f>
        <v>30</v>
      </c>
      <c r="DI647" s="52">
        <f t="shared" si="1282"/>
        <v>29</v>
      </c>
      <c r="DJ647" s="52">
        <f t="shared" si="1282"/>
        <v>31</v>
      </c>
    </row>
    <row r="648" spans="1:114" ht="15.75" hidden="1" customHeight="1">
      <c r="A648" s="55">
        <v>650</v>
      </c>
      <c r="B648" s="2" t="str">
        <f t="shared" si="1044"/>
        <v/>
      </c>
      <c r="C648" s="67" t="s">
        <v>663</v>
      </c>
      <c r="D648" s="10"/>
      <c r="E648" s="4">
        <v>26</v>
      </c>
      <c r="F648" s="96" t="s">
        <v>663</v>
      </c>
      <c r="G648" s="55">
        <v>2001185131</v>
      </c>
      <c r="H648" s="55">
        <v>6878260435</v>
      </c>
      <c r="J648" s="55" t="s">
        <v>688</v>
      </c>
      <c r="K648" s="48"/>
      <c r="L648" s="48"/>
      <c r="M648" s="48"/>
      <c r="AE648" s="9"/>
      <c r="CG648" s="9"/>
      <c r="CP648" s="9"/>
      <c r="CQ648" s="10"/>
      <c r="CZ648" s="48"/>
      <c r="DA648" s="48"/>
      <c r="DB648" s="48"/>
      <c r="DC648" s="50"/>
      <c r="DD648" s="50">
        <f t="shared" si="1281"/>
        <v>0</v>
      </c>
      <c r="DE648" s="50">
        <f t="shared" ref="DE648:DF648" si="1283">COUNTA(CX648,CR648,CO648,CL648,CI648,CC648,CF648,BZ648,BW648,BT648,BQ648,BN648,BK648,BH648,BE648,BB648,AY648,AV648,AS648,AP648,AM648,AJ648,AG648,AD648,AA648,X648,U648,R648,O648,L648,CU648)</f>
        <v>0</v>
      </c>
      <c r="DF648" s="50">
        <f t="shared" si="1283"/>
        <v>0</v>
      </c>
      <c r="DH648" s="52">
        <f t="shared" ref="DH648:DJ648" si="1284">MAX($CN$2:$CY$2)-DD648</f>
        <v>31</v>
      </c>
      <c r="DI648" s="52">
        <f t="shared" si="1284"/>
        <v>31</v>
      </c>
      <c r="DJ648" s="52">
        <f t="shared" si="1284"/>
        <v>31</v>
      </c>
    </row>
    <row r="649" spans="1:114" ht="15.75" hidden="1" customHeight="1">
      <c r="A649" s="55">
        <v>651</v>
      </c>
      <c r="B649" s="2" t="str">
        <f t="shared" si="1044"/>
        <v/>
      </c>
      <c r="C649" s="67" t="s">
        <v>663</v>
      </c>
      <c r="D649" s="10"/>
      <c r="E649" s="4">
        <v>27</v>
      </c>
      <c r="F649" s="96" t="s">
        <v>663</v>
      </c>
      <c r="G649" s="55">
        <v>2001128249</v>
      </c>
      <c r="H649" s="55">
        <v>6853458366</v>
      </c>
      <c r="J649" s="55" t="s">
        <v>689</v>
      </c>
      <c r="K649" s="48"/>
      <c r="L649" s="48"/>
      <c r="M649" s="48"/>
      <c r="AE649" s="9"/>
      <c r="CG649" s="9"/>
      <c r="CP649" s="9"/>
      <c r="CQ649" s="10"/>
      <c r="CZ649" s="48"/>
      <c r="DA649" s="48"/>
      <c r="DB649" s="48"/>
      <c r="DC649" s="50"/>
      <c r="DD649" s="50">
        <f t="shared" si="1281"/>
        <v>0</v>
      </c>
      <c r="DE649" s="50">
        <f t="shared" ref="DE649:DF649" si="1285">COUNTA(CX649,CR649,CO649,CL649,CI649,CC649,CF649,BZ649,BW649,BT649,BQ649,BN649,BK649,BH649,BE649,BB649,AY649,AV649,AS649,AP649,AM649,AJ649,AG649,AD649,AA649,X649,U649,R649,O649,L649,CU649)</f>
        <v>0</v>
      </c>
      <c r="DF649" s="50">
        <f t="shared" si="1285"/>
        <v>0</v>
      </c>
      <c r="DH649" s="52">
        <f t="shared" ref="DH649:DJ649" si="1286">MAX($CN$2:$CY$2)-DD649</f>
        <v>31</v>
      </c>
      <c r="DI649" s="52">
        <f t="shared" si="1286"/>
        <v>31</v>
      </c>
      <c r="DJ649" s="52">
        <f t="shared" si="1286"/>
        <v>31</v>
      </c>
    </row>
    <row r="650" spans="1:114" ht="12.5">
      <c r="B650" s="2" t="str">
        <f t="shared" si="1044"/>
        <v/>
      </c>
      <c r="C650" s="10"/>
      <c r="D650" s="10"/>
      <c r="E650" s="97"/>
      <c r="F650" s="10"/>
      <c r="K650" s="8"/>
      <c r="L650" s="8"/>
      <c r="M650" s="8"/>
      <c r="AE650" s="9"/>
      <c r="CG650" s="9"/>
      <c r="CP650" s="9"/>
      <c r="CQ650" s="10"/>
      <c r="CZ650" s="8"/>
      <c r="DA650" s="8"/>
      <c r="DB650" s="8"/>
      <c r="DC650" s="50"/>
      <c r="DD650" s="50"/>
      <c r="DE650" s="50"/>
      <c r="DF650" s="50"/>
    </row>
    <row r="651" spans="1:114" ht="12.5">
      <c r="B651" s="2" t="str">
        <f t="shared" si="1044"/>
        <v/>
      </c>
      <c r="C651" s="10"/>
      <c r="D651" s="10"/>
      <c r="E651" s="97"/>
      <c r="F651" s="10"/>
      <c r="K651" s="8"/>
      <c r="L651" s="8"/>
      <c r="M651" s="8"/>
      <c r="AE651" s="9"/>
      <c r="CG651" s="9"/>
      <c r="CP651" s="9"/>
      <c r="CQ651" s="10"/>
      <c r="CZ651" s="8"/>
      <c r="DA651" s="8"/>
      <c r="DB651" s="8"/>
      <c r="DC651" s="50"/>
      <c r="DD651" s="50"/>
      <c r="DE651" s="50"/>
      <c r="DF651" s="50"/>
    </row>
    <row r="652" spans="1:114" ht="12.5">
      <c r="B652" s="2" t="str">
        <f t="shared" si="1044"/>
        <v/>
      </c>
      <c r="C652" s="10"/>
      <c r="D652" s="10"/>
      <c r="E652" s="97"/>
      <c r="F652" s="10"/>
      <c r="K652" s="8"/>
      <c r="L652" s="8"/>
      <c r="M652" s="8"/>
      <c r="AE652" s="9"/>
      <c r="CG652" s="9"/>
      <c r="CP652" s="9"/>
      <c r="CQ652" s="10"/>
      <c r="CZ652" s="8"/>
      <c r="DA652" s="8"/>
      <c r="DB652" s="8"/>
      <c r="DC652" s="50"/>
      <c r="DD652" s="50"/>
      <c r="DE652" s="50"/>
      <c r="DF652" s="50"/>
    </row>
    <row r="653" spans="1:114" ht="12.5">
      <c r="B653" s="2" t="str">
        <f t="shared" si="1044"/>
        <v/>
      </c>
      <c r="C653" s="10"/>
      <c r="D653" s="10"/>
      <c r="E653" s="97"/>
      <c r="F653" s="10"/>
      <c r="K653" s="8"/>
      <c r="L653" s="8"/>
      <c r="M653" s="8"/>
      <c r="AE653" s="9"/>
      <c r="CG653" s="9"/>
      <c r="CP653" s="9"/>
      <c r="CQ653" s="10"/>
      <c r="CZ653" s="8"/>
      <c r="DA653" s="8"/>
      <c r="DB653" s="8"/>
      <c r="DC653" s="50"/>
      <c r="DD653" s="50"/>
      <c r="DE653" s="50"/>
      <c r="DF653" s="50"/>
    </row>
    <row r="654" spans="1:114" ht="12.5">
      <c r="B654" s="2" t="str">
        <f t="shared" si="1044"/>
        <v/>
      </c>
      <c r="C654" s="10"/>
      <c r="D654" s="10"/>
      <c r="E654" s="97"/>
      <c r="F654" s="10"/>
      <c r="K654" s="8"/>
      <c r="L654" s="8"/>
      <c r="M654" s="8"/>
      <c r="AE654" s="9"/>
      <c r="CG654" s="9"/>
      <c r="CP654" s="9"/>
      <c r="CQ654" s="10"/>
      <c r="CZ654" s="8"/>
      <c r="DA654" s="8"/>
      <c r="DB654" s="8"/>
      <c r="DC654" s="50"/>
      <c r="DD654" s="50"/>
      <c r="DE654" s="50"/>
      <c r="DF654" s="50"/>
    </row>
    <row r="655" spans="1:114" ht="12.5">
      <c r="B655" s="2" t="str">
        <f t="shared" si="1044"/>
        <v/>
      </c>
      <c r="C655" s="10"/>
      <c r="D655" s="10"/>
      <c r="E655" s="97"/>
      <c r="F655" s="10"/>
      <c r="K655" s="8"/>
      <c r="L655" s="8"/>
      <c r="M655" s="8"/>
      <c r="AE655" s="9"/>
      <c r="CG655" s="9"/>
      <c r="CP655" s="9"/>
      <c r="CQ655" s="10"/>
      <c r="CZ655" s="8"/>
      <c r="DA655" s="8"/>
      <c r="DB655" s="8"/>
      <c r="DC655" s="50"/>
      <c r="DD655" s="50"/>
      <c r="DE655" s="50"/>
      <c r="DF655" s="50"/>
    </row>
    <row r="656" spans="1:114" ht="12.5">
      <c r="B656" s="2" t="str">
        <f t="shared" si="1044"/>
        <v/>
      </c>
      <c r="C656" s="10"/>
      <c r="D656" s="10"/>
      <c r="E656" s="97"/>
      <c r="F656" s="10"/>
      <c r="K656" s="8"/>
      <c r="L656" s="8"/>
      <c r="M656" s="8"/>
      <c r="AE656" s="9"/>
      <c r="CG656" s="9"/>
      <c r="CP656" s="9"/>
      <c r="CQ656" s="10"/>
      <c r="CZ656" s="8"/>
      <c r="DA656" s="8"/>
      <c r="DB656" s="8"/>
      <c r="DC656" s="50"/>
      <c r="DD656" s="50"/>
      <c r="DE656" s="50"/>
      <c r="DF656" s="50"/>
    </row>
    <row r="657" spans="2:110" ht="12.5">
      <c r="B657" s="2" t="str">
        <f t="shared" si="1044"/>
        <v/>
      </c>
      <c r="C657" s="10"/>
      <c r="D657" s="10"/>
      <c r="E657" s="97"/>
      <c r="F657" s="10"/>
      <c r="K657" s="8"/>
      <c r="L657" s="8"/>
      <c r="M657" s="8"/>
      <c r="AE657" s="9"/>
      <c r="CG657" s="9"/>
      <c r="CP657" s="9"/>
      <c r="CQ657" s="10"/>
      <c r="CZ657" s="8"/>
      <c r="DA657" s="8"/>
      <c r="DB657" s="8"/>
      <c r="DC657" s="50"/>
      <c r="DD657" s="50"/>
      <c r="DE657" s="50"/>
      <c r="DF657" s="50"/>
    </row>
    <row r="658" spans="2:110" ht="12.5">
      <c r="B658" s="2" t="str">
        <f t="shared" si="1044"/>
        <v/>
      </c>
      <c r="C658" s="10"/>
      <c r="D658" s="10"/>
      <c r="E658" s="97"/>
      <c r="F658" s="10"/>
      <c r="K658" s="8"/>
      <c r="L658" s="8"/>
      <c r="M658" s="8"/>
      <c r="AE658" s="9"/>
      <c r="CG658" s="9"/>
      <c r="CP658" s="9"/>
      <c r="CQ658" s="10"/>
      <c r="CZ658" s="8"/>
      <c r="DA658" s="8"/>
      <c r="DB658" s="8"/>
      <c r="DC658" s="50"/>
      <c r="DD658" s="50"/>
      <c r="DE658" s="50"/>
      <c r="DF658" s="50"/>
    </row>
    <row r="659" spans="2:110" ht="12.5">
      <c r="B659" s="2" t="str">
        <f t="shared" si="1044"/>
        <v/>
      </c>
      <c r="C659" s="10"/>
      <c r="D659" s="10"/>
      <c r="E659" s="97"/>
      <c r="F659" s="10"/>
      <c r="K659" s="8"/>
      <c r="L659" s="8"/>
      <c r="M659" s="8"/>
      <c r="AE659" s="9"/>
      <c r="CG659" s="9"/>
      <c r="CP659" s="9"/>
      <c r="CQ659" s="10"/>
      <c r="CZ659" s="8"/>
      <c r="DA659" s="8"/>
      <c r="DB659" s="8"/>
      <c r="DC659" s="50"/>
      <c r="DD659" s="50"/>
      <c r="DE659" s="50"/>
      <c r="DF659" s="50"/>
    </row>
    <row r="660" spans="2:110" ht="12.5">
      <c r="B660" s="2" t="str">
        <f t="shared" si="1044"/>
        <v/>
      </c>
      <c r="C660" s="10"/>
      <c r="D660" s="10"/>
      <c r="E660" s="97"/>
      <c r="F660" s="10"/>
      <c r="K660" s="8"/>
      <c r="L660" s="8"/>
      <c r="M660" s="8"/>
      <c r="AE660" s="9"/>
      <c r="CG660" s="9"/>
      <c r="CP660" s="9"/>
      <c r="CQ660" s="10"/>
      <c r="CZ660" s="8"/>
      <c r="DA660" s="8"/>
      <c r="DB660" s="8"/>
      <c r="DC660" s="50"/>
      <c r="DD660" s="50"/>
      <c r="DE660" s="50"/>
      <c r="DF660" s="50"/>
    </row>
    <row r="661" spans="2:110" ht="12.5">
      <c r="B661" s="2" t="str">
        <f t="shared" si="1044"/>
        <v/>
      </c>
      <c r="C661" s="10"/>
      <c r="D661" s="10"/>
      <c r="E661" s="97"/>
      <c r="F661" s="10"/>
      <c r="K661" s="8"/>
      <c r="L661" s="8"/>
      <c r="M661" s="8"/>
      <c r="AE661" s="9"/>
      <c r="CG661" s="9"/>
      <c r="CP661" s="9"/>
      <c r="CQ661" s="10"/>
      <c r="CZ661" s="8"/>
      <c r="DA661" s="8"/>
      <c r="DB661" s="8"/>
      <c r="DC661" s="50"/>
      <c r="DD661" s="50"/>
      <c r="DE661" s="50"/>
      <c r="DF661" s="50"/>
    </row>
    <row r="662" spans="2:110" ht="12.5">
      <c r="B662" s="2" t="str">
        <f t="shared" si="1044"/>
        <v/>
      </c>
      <c r="C662" s="10"/>
      <c r="D662" s="10"/>
      <c r="E662" s="97"/>
      <c r="F662" s="10"/>
      <c r="K662" s="8"/>
      <c r="L662" s="8"/>
      <c r="M662" s="8"/>
      <c r="AE662" s="9"/>
      <c r="CG662" s="9"/>
      <c r="CP662" s="9"/>
      <c r="CQ662" s="10"/>
      <c r="CZ662" s="8"/>
      <c r="DA662" s="8"/>
      <c r="DB662" s="8"/>
      <c r="DC662" s="50"/>
      <c r="DD662" s="50"/>
      <c r="DE662" s="50"/>
      <c r="DF662" s="50"/>
    </row>
    <row r="663" spans="2:110" ht="12.5">
      <c r="B663" s="2" t="str">
        <f t="shared" si="1044"/>
        <v/>
      </c>
      <c r="C663" s="10"/>
      <c r="D663" s="10"/>
      <c r="E663" s="97"/>
      <c r="F663" s="10"/>
      <c r="K663" s="8"/>
      <c r="L663" s="8"/>
      <c r="M663" s="8"/>
      <c r="AE663" s="9"/>
      <c r="CG663" s="9"/>
      <c r="CP663" s="9"/>
      <c r="CQ663" s="10"/>
      <c r="CZ663" s="8"/>
      <c r="DA663" s="8"/>
      <c r="DB663" s="8"/>
      <c r="DC663" s="50"/>
      <c r="DD663" s="50"/>
      <c r="DE663" s="50"/>
      <c r="DF663" s="50"/>
    </row>
    <row r="664" spans="2:110" ht="12.5">
      <c r="B664" s="2" t="str">
        <f t="shared" si="1044"/>
        <v/>
      </c>
      <c r="C664" s="10"/>
      <c r="D664" s="10"/>
      <c r="E664" s="97"/>
      <c r="F664" s="10"/>
      <c r="K664" s="8"/>
      <c r="L664" s="8"/>
      <c r="M664" s="8"/>
      <c r="AE664" s="9"/>
      <c r="CG664" s="9"/>
      <c r="CP664" s="9"/>
      <c r="CQ664" s="10"/>
      <c r="CZ664" s="8"/>
      <c r="DA664" s="8"/>
      <c r="DB664" s="8"/>
      <c r="DC664" s="50"/>
      <c r="DD664" s="50"/>
      <c r="DE664" s="50"/>
      <c r="DF664" s="50"/>
    </row>
    <row r="665" spans="2:110" ht="12.5">
      <c r="B665" s="2" t="str">
        <f t="shared" si="1044"/>
        <v/>
      </c>
      <c r="C665" s="10"/>
      <c r="D665" s="10"/>
      <c r="E665" s="97"/>
      <c r="F665" s="10"/>
      <c r="K665" s="8"/>
      <c r="L665" s="8"/>
      <c r="M665" s="8"/>
      <c r="AE665" s="9"/>
      <c r="CG665" s="9"/>
      <c r="CP665" s="9"/>
      <c r="CQ665" s="10"/>
      <c r="CZ665" s="8"/>
      <c r="DA665" s="8"/>
      <c r="DB665" s="8"/>
      <c r="DC665" s="50"/>
      <c r="DD665" s="50"/>
      <c r="DE665" s="50"/>
      <c r="DF665" s="50"/>
    </row>
    <row r="666" spans="2:110" ht="12.5">
      <c r="B666" s="2" t="str">
        <f t="shared" si="1044"/>
        <v/>
      </c>
      <c r="C666" s="10"/>
      <c r="D666" s="10"/>
      <c r="E666" s="97"/>
      <c r="F666" s="10"/>
      <c r="K666" s="8"/>
      <c r="L666" s="8"/>
      <c r="M666" s="8"/>
      <c r="AE666" s="9"/>
      <c r="CG666" s="9"/>
      <c r="CP666" s="9"/>
      <c r="CQ666" s="10"/>
      <c r="CZ666" s="8"/>
      <c r="DA666" s="8"/>
      <c r="DB666" s="8"/>
      <c r="DC666" s="50"/>
      <c r="DD666" s="50"/>
      <c r="DE666" s="50"/>
      <c r="DF666" s="50"/>
    </row>
    <row r="667" spans="2:110" ht="12.5">
      <c r="B667" s="2" t="str">
        <f t="shared" si="1044"/>
        <v/>
      </c>
      <c r="C667" s="10"/>
      <c r="D667" s="10"/>
      <c r="E667" s="97"/>
      <c r="F667" s="10"/>
      <c r="K667" s="8"/>
      <c r="L667" s="8"/>
      <c r="M667" s="8"/>
      <c r="AE667" s="9"/>
      <c r="CG667" s="9"/>
      <c r="CP667" s="9"/>
      <c r="CQ667" s="10"/>
      <c r="CZ667" s="8"/>
      <c r="DA667" s="8"/>
      <c r="DB667" s="8"/>
      <c r="DC667" s="50"/>
      <c r="DD667" s="50"/>
      <c r="DE667" s="50"/>
      <c r="DF667" s="50"/>
    </row>
    <row r="668" spans="2:110" ht="12.5">
      <c r="B668" s="2" t="str">
        <f t="shared" si="1044"/>
        <v/>
      </c>
      <c r="C668" s="10"/>
      <c r="D668" s="10"/>
      <c r="E668" s="97"/>
      <c r="F668" s="10"/>
      <c r="K668" s="8"/>
      <c r="L668" s="8"/>
      <c r="M668" s="8"/>
      <c r="AE668" s="9"/>
      <c r="CG668" s="9"/>
      <c r="CP668" s="9"/>
      <c r="CQ668" s="10"/>
      <c r="CZ668" s="8"/>
      <c r="DA668" s="8"/>
      <c r="DB668" s="8"/>
      <c r="DC668" s="50"/>
      <c r="DD668" s="50"/>
      <c r="DE668" s="50"/>
      <c r="DF668" s="50"/>
    </row>
    <row r="669" spans="2:110" ht="12.5">
      <c r="B669" s="2" t="str">
        <f t="shared" si="1044"/>
        <v/>
      </c>
      <c r="C669" s="10"/>
      <c r="D669" s="10"/>
      <c r="E669" s="97"/>
      <c r="F669" s="10"/>
      <c r="K669" s="8"/>
      <c r="L669" s="8"/>
      <c r="M669" s="8"/>
      <c r="AE669" s="9"/>
      <c r="CG669" s="9"/>
      <c r="CP669" s="9"/>
      <c r="CQ669" s="10"/>
      <c r="CZ669" s="8"/>
      <c r="DA669" s="8"/>
      <c r="DB669" s="8"/>
      <c r="DC669" s="50"/>
      <c r="DD669" s="50"/>
      <c r="DE669" s="50"/>
      <c r="DF669" s="50"/>
    </row>
    <row r="670" spans="2:110" ht="12.5">
      <c r="B670" s="2" t="str">
        <f t="shared" si="1044"/>
        <v/>
      </c>
      <c r="C670" s="10"/>
      <c r="D670" s="10"/>
      <c r="E670" s="97"/>
      <c r="F670" s="10"/>
      <c r="K670" s="8"/>
      <c r="L670" s="8"/>
      <c r="M670" s="8"/>
      <c r="AE670" s="9"/>
      <c r="CG670" s="9"/>
      <c r="CP670" s="9"/>
      <c r="CQ670" s="10"/>
      <c r="CZ670" s="8"/>
      <c r="DA670" s="8"/>
      <c r="DB670" s="8"/>
      <c r="DC670" s="50"/>
      <c r="DD670" s="50"/>
      <c r="DE670" s="50"/>
      <c r="DF670" s="50"/>
    </row>
    <row r="671" spans="2:110" ht="12.5">
      <c r="B671" s="2" t="str">
        <f t="shared" si="1044"/>
        <v/>
      </c>
      <c r="C671" s="10"/>
      <c r="D671" s="10"/>
      <c r="E671" s="97"/>
      <c r="F671" s="10"/>
      <c r="K671" s="8"/>
      <c r="L671" s="8"/>
      <c r="M671" s="8"/>
      <c r="AE671" s="9"/>
      <c r="CG671" s="9"/>
      <c r="CP671" s="9"/>
      <c r="CQ671" s="10"/>
      <c r="CZ671" s="8"/>
      <c r="DA671" s="8"/>
      <c r="DB671" s="8"/>
      <c r="DC671" s="50"/>
      <c r="DD671" s="50"/>
      <c r="DE671" s="50"/>
      <c r="DF671" s="50"/>
    </row>
    <row r="672" spans="2:110" ht="12.5">
      <c r="B672" s="2" t="str">
        <f t="shared" si="1044"/>
        <v/>
      </c>
      <c r="C672" s="10"/>
      <c r="D672" s="10"/>
      <c r="E672" s="97"/>
      <c r="F672" s="10"/>
      <c r="K672" s="8"/>
      <c r="L672" s="8"/>
      <c r="M672" s="8"/>
      <c r="AE672" s="9"/>
      <c r="CG672" s="9"/>
      <c r="CP672" s="9"/>
      <c r="CQ672" s="10"/>
      <c r="CZ672" s="8"/>
      <c r="DA672" s="8"/>
      <c r="DB672" s="8"/>
      <c r="DC672" s="50"/>
      <c r="DD672" s="50"/>
      <c r="DE672" s="50"/>
      <c r="DF672" s="50"/>
    </row>
    <row r="673" spans="2:110" ht="12.5">
      <c r="B673" s="2" t="str">
        <f t="shared" si="1044"/>
        <v/>
      </c>
      <c r="C673" s="10"/>
      <c r="D673" s="10"/>
      <c r="E673" s="97"/>
      <c r="F673" s="10"/>
      <c r="K673" s="8"/>
      <c r="L673" s="8"/>
      <c r="M673" s="8"/>
      <c r="AE673" s="9"/>
      <c r="CG673" s="9"/>
      <c r="CP673" s="9"/>
      <c r="CQ673" s="10"/>
      <c r="CZ673" s="8"/>
      <c r="DA673" s="8"/>
      <c r="DB673" s="8"/>
      <c r="DC673" s="50"/>
      <c r="DD673" s="50"/>
      <c r="DE673" s="50"/>
      <c r="DF673" s="50"/>
    </row>
    <row r="674" spans="2:110" ht="12.5">
      <c r="B674" s="2" t="str">
        <f t="shared" si="1044"/>
        <v/>
      </c>
      <c r="C674" s="10"/>
      <c r="D674" s="10"/>
      <c r="E674" s="97"/>
      <c r="F674" s="10"/>
      <c r="K674" s="8"/>
      <c r="L674" s="8"/>
      <c r="M674" s="8"/>
      <c r="AE674" s="9"/>
      <c r="CG674" s="9"/>
      <c r="CP674" s="9"/>
      <c r="CQ674" s="10"/>
      <c r="CZ674" s="8"/>
      <c r="DA674" s="8"/>
      <c r="DB674" s="8"/>
      <c r="DC674" s="50"/>
      <c r="DD674" s="50"/>
      <c r="DE674" s="50"/>
      <c r="DF674" s="50"/>
    </row>
    <row r="675" spans="2:110" ht="12.5">
      <c r="B675" s="2" t="str">
        <f t="shared" si="1044"/>
        <v/>
      </c>
      <c r="C675" s="10"/>
      <c r="D675" s="10"/>
      <c r="E675" s="97"/>
      <c r="F675" s="10"/>
      <c r="K675" s="8"/>
      <c r="L675" s="8"/>
      <c r="M675" s="8"/>
      <c r="AE675" s="9"/>
      <c r="CG675" s="9"/>
      <c r="CP675" s="9"/>
      <c r="CQ675" s="10"/>
      <c r="CZ675" s="8"/>
      <c r="DA675" s="8"/>
      <c r="DB675" s="8"/>
      <c r="DC675" s="50"/>
      <c r="DD675" s="50"/>
      <c r="DE675" s="50"/>
      <c r="DF675" s="50"/>
    </row>
    <row r="676" spans="2:110" ht="12.5">
      <c r="B676" s="2" t="str">
        <f t="shared" si="1044"/>
        <v/>
      </c>
      <c r="C676" s="10"/>
      <c r="D676" s="10"/>
      <c r="E676" s="97"/>
      <c r="F676" s="10"/>
      <c r="K676" s="8"/>
      <c r="L676" s="8"/>
      <c r="M676" s="8"/>
      <c r="AE676" s="9"/>
      <c r="CG676" s="9"/>
      <c r="CP676" s="9"/>
      <c r="CQ676" s="10"/>
      <c r="CZ676" s="8"/>
      <c r="DA676" s="8"/>
      <c r="DB676" s="8"/>
      <c r="DC676" s="50"/>
      <c r="DD676" s="50"/>
      <c r="DE676" s="50"/>
      <c r="DF676" s="50"/>
    </row>
    <row r="677" spans="2:110" ht="12.5">
      <c r="B677" s="2" t="str">
        <f t="shared" si="1044"/>
        <v/>
      </c>
      <c r="C677" s="10"/>
      <c r="D677" s="10"/>
      <c r="E677" s="97"/>
      <c r="F677" s="10"/>
      <c r="K677" s="8"/>
      <c r="L677" s="8"/>
      <c r="M677" s="8"/>
      <c r="AE677" s="9"/>
      <c r="CG677" s="9"/>
      <c r="CP677" s="9"/>
      <c r="CQ677" s="10"/>
      <c r="CZ677" s="8"/>
      <c r="DA677" s="8"/>
      <c r="DB677" s="8"/>
      <c r="DC677" s="50"/>
      <c r="DD677" s="50"/>
      <c r="DE677" s="50"/>
      <c r="DF677" s="50"/>
    </row>
    <row r="678" spans="2:110" ht="12.5">
      <c r="B678" s="2" t="str">
        <f t="shared" si="1044"/>
        <v/>
      </c>
      <c r="C678" s="10"/>
      <c r="D678" s="10"/>
      <c r="E678" s="97"/>
      <c r="F678" s="10"/>
      <c r="K678" s="8"/>
      <c r="L678" s="8"/>
      <c r="M678" s="8"/>
      <c r="AE678" s="9"/>
      <c r="CG678" s="9"/>
      <c r="CP678" s="9"/>
      <c r="CQ678" s="10"/>
      <c r="CZ678" s="8"/>
      <c r="DA678" s="8"/>
      <c r="DB678" s="8"/>
      <c r="DC678" s="50"/>
      <c r="DD678" s="50"/>
      <c r="DE678" s="50"/>
      <c r="DF678" s="50"/>
    </row>
    <row r="679" spans="2:110" ht="12.5">
      <c r="B679" s="2" t="str">
        <f t="shared" si="1044"/>
        <v/>
      </c>
      <c r="C679" s="10"/>
      <c r="D679" s="10"/>
      <c r="E679" s="97"/>
      <c r="F679" s="10"/>
      <c r="K679" s="8"/>
      <c r="L679" s="8"/>
      <c r="M679" s="8"/>
      <c r="AE679" s="9"/>
      <c r="CG679" s="9"/>
      <c r="CP679" s="9"/>
      <c r="CQ679" s="10"/>
      <c r="CZ679" s="8"/>
      <c r="DA679" s="8"/>
      <c r="DB679" s="8"/>
      <c r="DC679" s="50"/>
      <c r="DD679" s="50"/>
      <c r="DE679" s="50"/>
      <c r="DF679" s="50"/>
    </row>
    <row r="680" spans="2:110" ht="12.5">
      <c r="B680" s="2" t="str">
        <f t="shared" si="1044"/>
        <v/>
      </c>
      <c r="C680" s="10"/>
      <c r="D680" s="10"/>
      <c r="E680" s="97"/>
      <c r="F680" s="10"/>
      <c r="K680" s="8"/>
      <c r="L680" s="8"/>
      <c r="M680" s="8"/>
      <c r="AE680" s="9"/>
      <c r="CG680" s="9"/>
      <c r="CP680" s="9"/>
      <c r="CQ680" s="10"/>
      <c r="CZ680" s="8"/>
      <c r="DA680" s="8"/>
      <c r="DB680" s="8"/>
      <c r="DC680" s="50"/>
      <c r="DD680" s="50"/>
      <c r="DE680" s="50"/>
      <c r="DF680" s="50"/>
    </row>
    <row r="681" spans="2:110" ht="12.5">
      <c r="B681" s="2" t="str">
        <f t="shared" si="1044"/>
        <v/>
      </c>
      <c r="C681" s="10"/>
      <c r="D681" s="10"/>
      <c r="E681" s="97"/>
      <c r="F681" s="10"/>
      <c r="K681" s="8"/>
      <c r="L681" s="8"/>
      <c r="M681" s="8"/>
      <c r="AE681" s="9"/>
      <c r="CG681" s="9"/>
      <c r="CP681" s="9"/>
      <c r="CQ681" s="10"/>
      <c r="CZ681" s="8"/>
      <c r="DA681" s="8"/>
      <c r="DB681" s="8"/>
      <c r="DC681" s="50"/>
      <c r="DD681" s="50"/>
      <c r="DE681" s="50"/>
      <c r="DF681" s="50"/>
    </row>
    <row r="682" spans="2:110" ht="12.5">
      <c r="B682" s="2" t="str">
        <f t="shared" si="1044"/>
        <v/>
      </c>
      <c r="C682" s="10"/>
      <c r="D682" s="10"/>
      <c r="E682" s="97"/>
      <c r="F682" s="10"/>
      <c r="K682" s="8"/>
      <c r="L682" s="8"/>
      <c r="M682" s="8"/>
      <c r="AE682" s="9"/>
      <c r="CG682" s="9"/>
      <c r="CP682" s="9"/>
      <c r="CQ682" s="10"/>
      <c r="CZ682" s="8"/>
      <c r="DA682" s="8"/>
      <c r="DB682" s="8"/>
      <c r="DC682" s="50"/>
      <c r="DD682" s="50"/>
      <c r="DE682" s="50"/>
      <c r="DF682" s="50"/>
    </row>
    <row r="683" spans="2:110" ht="12.5">
      <c r="B683" s="2" t="str">
        <f t="shared" si="1044"/>
        <v/>
      </c>
      <c r="C683" s="10"/>
      <c r="D683" s="10"/>
      <c r="E683" s="97"/>
      <c r="F683" s="10"/>
      <c r="K683" s="8"/>
      <c r="L683" s="8"/>
      <c r="M683" s="8"/>
      <c r="AE683" s="9"/>
      <c r="CG683" s="9"/>
      <c r="CP683" s="9"/>
      <c r="CQ683" s="10"/>
      <c r="CZ683" s="8"/>
      <c r="DA683" s="8"/>
      <c r="DB683" s="8"/>
      <c r="DC683" s="50"/>
      <c r="DD683" s="50"/>
      <c r="DE683" s="50"/>
      <c r="DF683" s="50"/>
    </row>
    <row r="684" spans="2:110" ht="12.5">
      <c r="B684" s="2" t="str">
        <f t="shared" si="1044"/>
        <v/>
      </c>
      <c r="C684" s="10"/>
      <c r="D684" s="10"/>
      <c r="E684" s="97"/>
      <c r="F684" s="10"/>
      <c r="K684" s="8"/>
      <c r="L684" s="8"/>
      <c r="M684" s="8"/>
      <c r="AE684" s="9"/>
      <c r="CG684" s="9"/>
      <c r="CP684" s="9"/>
      <c r="CQ684" s="10"/>
      <c r="CZ684" s="8"/>
      <c r="DA684" s="8"/>
      <c r="DB684" s="8"/>
      <c r="DC684" s="50"/>
      <c r="DD684" s="50"/>
      <c r="DE684" s="50"/>
      <c r="DF684" s="50"/>
    </row>
    <row r="685" spans="2:110" ht="12.5">
      <c r="B685" s="2" t="str">
        <f t="shared" si="1044"/>
        <v/>
      </c>
      <c r="C685" s="10"/>
      <c r="D685" s="10"/>
      <c r="E685" s="97"/>
      <c r="F685" s="10"/>
      <c r="K685" s="8"/>
      <c r="L685" s="8"/>
      <c r="M685" s="8"/>
      <c r="AE685" s="9"/>
      <c r="CG685" s="9"/>
      <c r="CP685" s="9"/>
      <c r="CQ685" s="10"/>
      <c r="CZ685" s="8"/>
      <c r="DA685" s="8"/>
      <c r="DB685" s="8"/>
      <c r="DC685" s="50"/>
      <c r="DD685" s="50"/>
      <c r="DE685" s="50"/>
      <c r="DF685" s="50"/>
    </row>
    <row r="686" spans="2:110" ht="12.5">
      <c r="B686" s="2" t="str">
        <f t="shared" si="1044"/>
        <v/>
      </c>
      <c r="C686" s="10"/>
      <c r="D686" s="10"/>
      <c r="E686" s="97"/>
      <c r="F686" s="10"/>
      <c r="K686" s="8"/>
      <c r="L686" s="8"/>
      <c r="M686" s="8"/>
      <c r="AE686" s="9"/>
      <c r="CG686" s="9"/>
      <c r="CP686" s="9"/>
      <c r="CQ686" s="10"/>
      <c r="CZ686" s="8"/>
      <c r="DA686" s="8"/>
      <c r="DB686" s="8"/>
      <c r="DC686" s="50"/>
      <c r="DD686" s="50"/>
      <c r="DE686" s="50"/>
      <c r="DF686" s="50"/>
    </row>
    <row r="687" spans="2:110" ht="12.5">
      <c r="B687" s="2" t="str">
        <f t="shared" si="1044"/>
        <v/>
      </c>
      <c r="C687" s="10"/>
      <c r="D687" s="10"/>
      <c r="E687" s="97"/>
      <c r="F687" s="10"/>
      <c r="K687" s="8"/>
      <c r="L687" s="8"/>
      <c r="M687" s="8"/>
      <c r="AE687" s="9"/>
      <c r="CG687" s="9"/>
      <c r="CP687" s="9"/>
      <c r="CQ687" s="10"/>
      <c r="CZ687" s="8"/>
      <c r="DA687" s="8"/>
      <c r="DB687" s="8"/>
      <c r="DC687" s="50"/>
      <c r="DD687" s="50"/>
      <c r="DE687" s="50"/>
      <c r="DF687" s="50"/>
    </row>
    <row r="688" spans="2:110" ht="12.5">
      <c r="B688" s="2" t="str">
        <f t="shared" si="1044"/>
        <v/>
      </c>
      <c r="C688" s="10"/>
      <c r="D688" s="10"/>
      <c r="E688" s="97"/>
      <c r="F688" s="10"/>
      <c r="K688" s="8"/>
      <c r="L688" s="8"/>
      <c r="M688" s="8"/>
      <c r="AE688" s="9"/>
      <c r="CG688" s="9"/>
      <c r="CP688" s="9"/>
      <c r="CQ688" s="10"/>
      <c r="CZ688" s="8"/>
      <c r="DA688" s="8"/>
      <c r="DB688" s="8"/>
      <c r="DC688" s="50"/>
      <c r="DD688" s="50"/>
      <c r="DE688" s="50"/>
      <c r="DF688" s="50"/>
    </row>
    <row r="689" spans="2:110" ht="12.5">
      <c r="B689" s="2" t="str">
        <f t="shared" si="1044"/>
        <v/>
      </c>
      <c r="C689" s="10"/>
      <c r="D689" s="10"/>
      <c r="E689" s="97"/>
      <c r="F689" s="10"/>
      <c r="K689" s="8"/>
      <c r="L689" s="8"/>
      <c r="M689" s="8"/>
      <c r="AE689" s="9"/>
      <c r="CG689" s="9"/>
      <c r="CP689" s="9"/>
      <c r="CQ689" s="10"/>
      <c r="CZ689" s="8"/>
      <c r="DA689" s="8"/>
      <c r="DB689" s="8"/>
      <c r="DC689" s="50"/>
      <c r="DD689" s="50"/>
      <c r="DE689" s="50"/>
      <c r="DF689" s="50"/>
    </row>
    <row r="690" spans="2:110" ht="12.5">
      <c r="B690" s="2" t="str">
        <f t="shared" si="1044"/>
        <v/>
      </c>
      <c r="C690" s="10"/>
      <c r="D690" s="10"/>
      <c r="E690" s="97"/>
      <c r="F690" s="10"/>
      <c r="K690" s="8"/>
      <c r="L690" s="8"/>
      <c r="M690" s="8"/>
      <c r="AE690" s="9"/>
      <c r="CG690" s="9"/>
      <c r="CP690" s="9"/>
      <c r="CQ690" s="10"/>
      <c r="CZ690" s="8"/>
      <c r="DA690" s="8"/>
      <c r="DB690" s="8"/>
      <c r="DC690" s="50"/>
      <c r="DD690" s="50"/>
      <c r="DE690" s="50"/>
      <c r="DF690" s="50"/>
    </row>
    <row r="691" spans="2:110" ht="12.5">
      <c r="B691" s="2" t="str">
        <f t="shared" si="1044"/>
        <v/>
      </c>
      <c r="C691" s="10"/>
      <c r="D691" s="10"/>
      <c r="E691" s="97"/>
      <c r="F691" s="10"/>
      <c r="K691" s="8"/>
      <c r="L691" s="8"/>
      <c r="M691" s="8"/>
      <c r="AE691" s="9"/>
      <c r="CG691" s="9"/>
      <c r="CP691" s="9"/>
      <c r="CQ691" s="10"/>
      <c r="CZ691" s="8"/>
      <c r="DA691" s="8"/>
      <c r="DB691" s="8"/>
      <c r="DC691" s="50"/>
      <c r="DD691" s="50"/>
      <c r="DE691" s="50"/>
      <c r="DF691" s="50"/>
    </row>
    <row r="692" spans="2:110" ht="12.5">
      <c r="B692" s="2" t="str">
        <f t="shared" si="1044"/>
        <v/>
      </c>
      <c r="C692" s="10"/>
      <c r="D692" s="10"/>
      <c r="E692" s="97"/>
      <c r="F692" s="10"/>
      <c r="K692" s="8"/>
      <c r="L692" s="8"/>
      <c r="M692" s="8"/>
      <c r="AE692" s="9"/>
      <c r="CG692" s="9"/>
      <c r="CP692" s="9"/>
      <c r="CQ692" s="10"/>
      <c r="CZ692" s="8"/>
      <c r="DA692" s="8"/>
      <c r="DB692" s="8"/>
      <c r="DC692" s="50"/>
      <c r="DD692" s="50"/>
      <c r="DE692" s="50"/>
      <c r="DF692" s="50"/>
    </row>
    <row r="693" spans="2:110" ht="12.5">
      <c r="B693" s="2" t="str">
        <f t="shared" si="1044"/>
        <v/>
      </c>
      <c r="C693" s="10"/>
      <c r="D693" s="10"/>
      <c r="E693" s="97"/>
      <c r="F693" s="10"/>
      <c r="K693" s="8"/>
      <c r="L693" s="8"/>
      <c r="M693" s="8"/>
      <c r="AE693" s="9"/>
      <c r="CG693" s="9"/>
      <c r="CP693" s="9"/>
      <c r="CQ693" s="10"/>
      <c r="CZ693" s="8"/>
      <c r="DA693" s="8"/>
      <c r="DB693" s="8"/>
      <c r="DC693" s="50"/>
      <c r="DD693" s="50"/>
      <c r="DE693" s="50"/>
      <c r="DF693" s="50"/>
    </row>
    <row r="694" spans="2:110" ht="12.5">
      <c r="B694" s="2" t="str">
        <f t="shared" si="1044"/>
        <v/>
      </c>
      <c r="C694" s="10"/>
      <c r="D694" s="10"/>
      <c r="E694" s="97"/>
      <c r="F694" s="10"/>
      <c r="K694" s="8"/>
      <c r="L694" s="8"/>
      <c r="M694" s="8"/>
      <c r="AE694" s="9"/>
      <c r="CG694" s="9"/>
      <c r="CP694" s="9"/>
      <c r="CQ694" s="10"/>
      <c r="CZ694" s="8"/>
      <c r="DA694" s="8"/>
      <c r="DB694" s="8"/>
      <c r="DC694" s="50"/>
      <c r="DD694" s="50"/>
      <c r="DE694" s="50"/>
      <c r="DF694" s="50"/>
    </row>
    <row r="695" spans="2:110" ht="12.5">
      <c r="B695" s="2" t="str">
        <f t="shared" si="1044"/>
        <v/>
      </c>
      <c r="C695" s="10"/>
      <c r="D695" s="10"/>
      <c r="E695" s="97"/>
      <c r="F695" s="10"/>
      <c r="K695" s="8"/>
      <c r="L695" s="8"/>
      <c r="M695" s="8"/>
      <c r="AE695" s="9"/>
      <c r="CG695" s="9"/>
      <c r="CP695" s="9"/>
      <c r="CQ695" s="10"/>
      <c r="CZ695" s="8"/>
      <c r="DA695" s="8"/>
      <c r="DB695" s="8"/>
      <c r="DC695" s="50"/>
      <c r="DD695" s="50"/>
      <c r="DE695" s="50"/>
      <c r="DF695" s="50"/>
    </row>
    <row r="696" spans="2:110" ht="12.5">
      <c r="B696" s="2" t="str">
        <f t="shared" si="1044"/>
        <v/>
      </c>
      <c r="C696" s="10"/>
      <c r="D696" s="10"/>
      <c r="E696" s="97"/>
      <c r="F696" s="10"/>
      <c r="K696" s="8"/>
      <c r="L696" s="8"/>
      <c r="M696" s="8"/>
      <c r="AE696" s="9"/>
      <c r="CG696" s="9"/>
      <c r="CP696" s="9"/>
      <c r="CQ696" s="10"/>
      <c r="CZ696" s="8"/>
      <c r="DA696" s="8"/>
      <c r="DB696" s="8"/>
      <c r="DC696" s="50"/>
      <c r="DD696" s="50"/>
      <c r="DE696" s="50"/>
      <c r="DF696" s="50"/>
    </row>
    <row r="697" spans="2:110" ht="12.5">
      <c r="B697" s="2" t="str">
        <f t="shared" si="1044"/>
        <v/>
      </c>
      <c r="C697" s="10"/>
      <c r="D697" s="10"/>
      <c r="E697" s="97"/>
      <c r="F697" s="10"/>
      <c r="K697" s="8"/>
      <c r="L697" s="8"/>
      <c r="M697" s="8"/>
      <c r="AE697" s="9"/>
      <c r="CG697" s="9"/>
      <c r="CP697" s="9"/>
      <c r="CQ697" s="10"/>
      <c r="CZ697" s="8"/>
      <c r="DA697" s="8"/>
      <c r="DB697" s="8"/>
      <c r="DC697" s="50"/>
      <c r="DD697" s="50"/>
      <c r="DE697" s="50"/>
      <c r="DF697" s="50"/>
    </row>
    <row r="698" spans="2:110" ht="12.5">
      <c r="B698" s="2" t="str">
        <f t="shared" si="1044"/>
        <v/>
      </c>
      <c r="C698" s="10"/>
      <c r="D698" s="10"/>
      <c r="E698" s="97"/>
      <c r="F698" s="10"/>
      <c r="K698" s="8"/>
      <c r="L698" s="8"/>
      <c r="M698" s="8"/>
      <c r="AE698" s="9"/>
      <c r="CG698" s="9"/>
      <c r="CP698" s="9"/>
      <c r="CQ698" s="10"/>
      <c r="CZ698" s="8"/>
      <c r="DA698" s="8"/>
      <c r="DB698" s="8"/>
      <c r="DC698" s="50"/>
      <c r="DD698" s="50"/>
      <c r="DE698" s="50"/>
      <c r="DF698" s="50"/>
    </row>
    <row r="699" spans="2:110" ht="12.5">
      <c r="B699" s="2" t="str">
        <f t="shared" si="1044"/>
        <v/>
      </c>
      <c r="C699" s="10"/>
      <c r="D699" s="10"/>
      <c r="E699" s="97"/>
      <c r="F699" s="10"/>
      <c r="K699" s="8"/>
      <c r="L699" s="8"/>
      <c r="M699" s="8"/>
      <c r="AE699" s="9"/>
      <c r="CG699" s="9"/>
      <c r="CP699" s="9"/>
      <c r="CQ699" s="10"/>
      <c r="CZ699" s="8"/>
      <c r="DA699" s="8"/>
      <c r="DB699" s="8"/>
      <c r="DC699" s="50"/>
      <c r="DD699" s="50"/>
      <c r="DE699" s="50"/>
      <c r="DF699" s="50"/>
    </row>
    <row r="700" spans="2:110" ht="12.5">
      <c r="B700" s="2" t="str">
        <f t="shared" si="1044"/>
        <v/>
      </c>
      <c r="C700" s="10"/>
      <c r="D700" s="10"/>
      <c r="E700" s="97"/>
      <c r="F700" s="10"/>
      <c r="K700" s="8"/>
      <c r="L700" s="8"/>
      <c r="M700" s="8"/>
      <c r="AE700" s="9"/>
      <c r="CG700" s="9"/>
      <c r="CP700" s="9"/>
      <c r="CQ700" s="10"/>
      <c r="CZ700" s="8"/>
      <c r="DA700" s="8"/>
      <c r="DB700" s="8"/>
      <c r="DC700" s="50"/>
      <c r="DD700" s="50"/>
      <c r="DE700" s="50"/>
      <c r="DF700" s="50"/>
    </row>
    <row r="701" spans="2:110" ht="12.5">
      <c r="B701" s="2" t="str">
        <f t="shared" si="1044"/>
        <v/>
      </c>
      <c r="C701" s="10"/>
      <c r="D701" s="10"/>
      <c r="E701" s="97"/>
      <c r="F701" s="10"/>
      <c r="K701" s="8"/>
      <c r="L701" s="8"/>
      <c r="M701" s="8"/>
      <c r="AE701" s="9"/>
      <c r="CG701" s="9"/>
      <c r="CP701" s="9"/>
      <c r="CQ701" s="10"/>
      <c r="CZ701" s="8"/>
      <c r="DA701" s="8"/>
      <c r="DB701" s="8"/>
      <c r="DC701" s="50"/>
      <c r="DD701" s="50"/>
      <c r="DE701" s="50"/>
      <c r="DF701" s="50"/>
    </row>
    <row r="702" spans="2:110" ht="12.5">
      <c r="B702" s="2" t="str">
        <f t="shared" si="1044"/>
        <v/>
      </c>
      <c r="C702" s="10"/>
      <c r="D702" s="10"/>
      <c r="E702" s="97"/>
      <c r="F702" s="10"/>
      <c r="K702" s="8"/>
      <c r="L702" s="8"/>
      <c r="M702" s="8"/>
      <c r="AE702" s="9"/>
      <c r="CG702" s="9"/>
      <c r="CP702" s="9"/>
      <c r="CQ702" s="10"/>
      <c r="CZ702" s="8"/>
      <c r="DA702" s="8"/>
      <c r="DB702" s="8"/>
      <c r="DC702" s="50"/>
      <c r="DD702" s="50"/>
      <c r="DE702" s="50"/>
      <c r="DF702" s="50"/>
    </row>
    <row r="703" spans="2:110" ht="12.5">
      <c r="B703" s="2" t="str">
        <f t="shared" si="1044"/>
        <v/>
      </c>
      <c r="C703" s="10"/>
      <c r="D703" s="10"/>
      <c r="E703" s="97"/>
      <c r="F703" s="10"/>
      <c r="K703" s="8"/>
      <c r="L703" s="8"/>
      <c r="M703" s="8"/>
      <c r="AE703" s="9"/>
      <c r="CG703" s="9"/>
      <c r="CP703" s="9"/>
      <c r="CQ703" s="10"/>
      <c r="CZ703" s="8"/>
      <c r="DA703" s="8"/>
      <c r="DB703" s="8"/>
      <c r="DC703" s="50"/>
      <c r="DD703" s="50"/>
      <c r="DE703" s="50"/>
      <c r="DF703" s="50"/>
    </row>
    <row r="704" spans="2:110" ht="12.5">
      <c r="B704" s="2" t="str">
        <f t="shared" si="1044"/>
        <v/>
      </c>
      <c r="C704" s="10"/>
      <c r="D704" s="10"/>
      <c r="E704" s="97"/>
      <c r="F704" s="10"/>
      <c r="K704" s="8"/>
      <c r="L704" s="8"/>
      <c r="M704" s="8"/>
      <c r="AE704" s="9"/>
      <c r="CG704" s="9"/>
      <c r="CP704" s="9"/>
      <c r="CQ704" s="10"/>
      <c r="CZ704" s="8"/>
      <c r="DA704" s="8"/>
      <c r="DB704" s="8"/>
      <c r="DC704" s="50"/>
      <c r="DD704" s="50"/>
      <c r="DE704" s="50"/>
      <c r="DF704" s="50"/>
    </row>
    <row r="705" spans="2:110" ht="12.5">
      <c r="B705" s="2" t="str">
        <f t="shared" si="1044"/>
        <v/>
      </c>
      <c r="C705" s="10"/>
      <c r="D705" s="10"/>
      <c r="E705" s="97"/>
      <c r="F705" s="10"/>
      <c r="K705" s="8"/>
      <c r="L705" s="8"/>
      <c r="M705" s="8"/>
      <c r="AE705" s="9"/>
      <c r="CG705" s="9"/>
      <c r="CP705" s="9"/>
      <c r="CQ705" s="10"/>
      <c r="CZ705" s="8"/>
      <c r="DA705" s="8"/>
      <c r="DB705" s="8"/>
      <c r="DC705" s="50"/>
      <c r="DD705" s="50"/>
      <c r="DE705" s="50"/>
      <c r="DF705" s="50"/>
    </row>
    <row r="706" spans="2:110" ht="12.5">
      <c r="B706" s="2" t="str">
        <f t="shared" si="1044"/>
        <v/>
      </c>
      <c r="C706" s="10"/>
      <c r="D706" s="10"/>
      <c r="E706" s="97"/>
      <c r="F706" s="10"/>
      <c r="K706" s="8"/>
      <c r="L706" s="8"/>
      <c r="M706" s="8"/>
      <c r="AE706" s="9"/>
      <c r="CG706" s="9"/>
      <c r="CP706" s="9"/>
      <c r="CQ706" s="10"/>
      <c r="CZ706" s="8"/>
      <c r="DA706" s="8"/>
      <c r="DB706" s="8"/>
      <c r="DC706" s="50"/>
      <c r="DD706" s="50"/>
      <c r="DE706" s="50"/>
      <c r="DF706" s="50"/>
    </row>
    <row r="707" spans="2:110" ht="12.5">
      <c r="B707" s="2" t="str">
        <f t="shared" si="1044"/>
        <v/>
      </c>
      <c r="C707" s="10"/>
      <c r="D707" s="10"/>
      <c r="E707" s="97"/>
      <c r="F707" s="10"/>
      <c r="K707" s="8"/>
      <c r="L707" s="8"/>
      <c r="M707" s="8"/>
      <c r="AE707" s="9"/>
      <c r="CG707" s="9"/>
      <c r="CP707" s="9"/>
      <c r="CQ707" s="10"/>
      <c r="CZ707" s="8"/>
      <c r="DA707" s="8"/>
      <c r="DB707" s="8"/>
      <c r="DC707" s="50"/>
      <c r="DD707" s="50"/>
      <c r="DE707" s="50"/>
      <c r="DF707" s="50"/>
    </row>
    <row r="708" spans="2:110" ht="12.5">
      <c r="B708" s="2" t="str">
        <f t="shared" si="1044"/>
        <v/>
      </c>
      <c r="C708" s="10"/>
      <c r="D708" s="10"/>
      <c r="E708" s="97"/>
      <c r="F708" s="10"/>
      <c r="K708" s="8"/>
      <c r="L708" s="8"/>
      <c r="M708" s="8"/>
      <c r="AE708" s="9"/>
      <c r="CG708" s="9"/>
      <c r="CP708" s="9"/>
      <c r="CQ708" s="10"/>
      <c r="CZ708" s="8"/>
      <c r="DA708" s="8"/>
      <c r="DB708" s="8"/>
      <c r="DC708" s="50"/>
      <c r="DD708" s="50"/>
      <c r="DE708" s="50"/>
      <c r="DF708" s="50"/>
    </row>
    <row r="709" spans="2:110" ht="12.5">
      <c r="B709" s="2" t="str">
        <f t="shared" si="1044"/>
        <v/>
      </c>
      <c r="C709" s="10"/>
      <c r="D709" s="10"/>
      <c r="E709" s="97"/>
      <c r="F709" s="10"/>
      <c r="K709" s="8"/>
      <c r="L709" s="8"/>
      <c r="M709" s="8"/>
      <c r="AE709" s="9"/>
      <c r="CG709" s="9"/>
      <c r="CP709" s="9"/>
      <c r="CQ709" s="10"/>
      <c r="CZ709" s="8"/>
      <c r="DA709" s="8"/>
      <c r="DB709" s="8"/>
      <c r="DC709" s="50"/>
      <c r="DD709" s="50"/>
      <c r="DE709" s="50"/>
      <c r="DF709" s="50"/>
    </row>
    <row r="710" spans="2:110" ht="12.5">
      <c r="B710" s="2" t="str">
        <f t="shared" si="1044"/>
        <v/>
      </c>
      <c r="C710" s="10"/>
      <c r="D710" s="10"/>
      <c r="E710" s="97"/>
      <c r="F710" s="10"/>
      <c r="K710" s="8"/>
      <c r="L710" s="8"/>
      <c r="M710" s="8"/>
      <c r="AE710" s="9"/>
      <c r="CG710" s="9"/>
      <c r="CP710" s="9"/>
      <c r="CQ710" s="10"/>
      <c r="CZ710" s="8"/>
      <c r="DA710" s="8"/>
      <c r="DB710" s="8"/>
      <c r="DC710" s="50"/>
      <c r="DD710" s="50"/>
      <c r="DE710" s="50"/>
      <c r="DF710" s="50"/>
    </row>
    <row r="711" spans="2:110" ht="12.5">
      <c r="B711" s="2" t="str">
        <f t="shared" si="1044"/>
        <v/>
      </c>
      <c r="C711" s="10"/>
      <c r="D711" s="10"/>
      <c r="E711" s="97"/>
      <c r="F711" s="10"/>
      <c r="K711" s="8"/>
      <c r="L711" s="8"/>
      <c r="M711" s="8"/>
      <c r="AE711" s="9"/>
      <c r="CG711" s="9"/>
      <c r="CP711" s="9"/>
      <c r="CQ711" s="10"/>
      <c r="CZ711" s="8"/>
      <c r="DA711" s="8"/>
      <c r="DB711" s="8"/>
      <c r="DC711" s="50"/>
      <c r="DD711" s="50"/>
      <c r="DE711" s="50"/>
      <c r="DF711" s="50"/>
    </row>
    <row r="712" spans="2:110" ht="12.5">
      <c r="B712" s="2" t="str">
        <f t="shared" si="1044"/>
        <v/>
      </c>
      <c r="C712" s="10"/>
      <c r="D712" s="10"/>
      <c r="E712" s="97"/>
      <c r="F712" s="10"/>
      <c r="K712" s="8"/>
      <c r="L712" s="8"/>
      <c r="M712" s="8"/>
      <c r="AE712" s="9"/>
      <c r="CG712" s="9"/>
      <c r="CP712" s="9"/>
      <c r="CQ712" s="10"/>
      <c r="CZ712" s="8"/>
      <c r="DA712" s="8"/>
      <c r="DB712" s="8"/>
      <c r="DC712" s="50"/>
      <c r="DD712" s="50"/>
      <c r="DE712" s="50"/>
      <c r="DF712" s="50"/>
    </row>
    <row r="713" spans="2:110" ht="12.5">
      <c r="B713" s="2" t="str">
        <f t="shared" si="1044"/>
        <v/>
      </c>
      <c r="C713" s="10"/>
      <c r="D713" s="10"/>
      <c r="E713" s="97"/>
      <c r="F713" s="10"/>
      <c r="K713" s="8"/>
      <c r="L713" s="8"/>
      <c r="M713" s="8"/>
      <c r="AE713" s="9"/>
      <c r="CG713" s="9"/>
      <c r="CP713" s="9"/>
      <c r="CQ713" s="10"/>
      <c r="CZ713" s="8"/>
      <c r="DA713" s="8"/>
      <c r="DB713" s="8"/>
      <c r="DC713" s="50"/>
      <c r="DD713" s="50"/>
      <c r="DE713" s="50"/>
      <c r="DF713" s="50"/>
    </row>
    <row r="714" spans="2:110" ht="12.5">
      <c r="B714" s="2" t="str">
        <f t="shared" si="1044"/>
        <v/>
      </c>
      <c r="C714" s="10"/>
      <c r="D714" s="10"/>
      <c r="E714" s="97"/>
      <c r="F714" s="10"/>
      <c r="K714" s="8"/>
      <c r="L714" s="8"/>
      <c r="M714" s="8"/>
      <c r="AE714" s="9"/>
      <c r="CG714" s="9"/>
      <c r="CP714" s="9"/>
      <c r="CQ714" s="10"/>
      <c r="CZ714" s="8"/>
      <c r="DA714" s="8"/>
      <c r="DB714" s="8"/>
      <c r="DC714" s="50"/>
      <c r="DD714" s="50"/>
      <c r="DE714" s="50"/>
      <c r="DF714" s="50"/>
    </row>
    <row r="715" spans="2:110" ht="12.5">
      <c r="B715" s="2" t="str">
        <f t="shared" si="1044"/>
        <v/>
      </c>
      <c r="C715" s="10"/>
      <c r="D715" s="10"/>
      <c r="E715" s="97"/>
      <c r="F715" s="10"/>
      <c r="K715" s="8"/>
      <c r="L715" s="8"/>
      <c r="M715" s="8"/>
      <c r="AE715" s="9"/>
      <c r="CG715" s="9"/>
      <c r="CP715" s="9"/>
      <c r="CQ715" s="10"/>
      <c r="CZ715" s="8"/>
      <c r="DA715" s="8"/>
      <c r="DB715" s="8"/>
      <c r="DC715" s="50"/>
      <c r="DD715" s="50"/>
      <c r="DE715" s="50"/>
      <c r="DF715" s="50"/>
    </row>
    <row r="716" spans="2:110" ht="12.5">
      <c r="B716" s="2" t="str">
        <f t="shared" si="1044"/>
        <v/>
      </c>
      <c r="C716" s="10"/>
      <c r="D716" s="10"/>
      <c r="E716" s="97"/>
      <c r="F716" s="10"/>
      <c r="K716" s="8"/>
      <c r="L716" s="8"/>
      <c r="M716" s="8"/>
      <c r="AE716" s="9"/>
      <c r="CG716" s="9"/>
      <c r="CP716" s="9"/>
      <c r="CQ716" s="10"/>
      <c r="CZ716" s="8"/>
      <c r="DA716" s="8"/>
      <c r="DB716" s="8"/>
      <c r="DC716" s="50"/>
      <c r="DD716" s="50"/>
      <c r="DE716" s="50"/>
      <c r="DF716" s="50"/>
    </row>
    <row r="717" spans="2:110" ht="12.5">
      <c r="B717" s="2" t="str">
        <f t="shared" si="1044"/>
        <v/>
      </c>
      <c r="C717" s="10"/>
      <c r="D717" s="10"/>
      <c r="E717" s="97"/>
      <c r="F717" s="10"/>
      <c r="K717" s="8"/>
      <c r="L717" s="8"/>
      <c r="M717" s="8"/>
      <c r="AE717" s="9"/>
      <c r="CG717" s="9"/>
      <c r="CP717" s="9"/>
      <c r="CQ717" s="10"/>
      <c r="CZ717" s="8"/>
      <c r="DA717" s="8"/>
      <c r="DB717" s="8"/>
      <c r="DC717" s="50"/>
      <c r="DD717" s="50"/>
      <c r="DE717" s="50"/>
      <c r="DF717" s="50"/>
    </row>
    <row r="718" spans="2:110" ht="12.5">
      <c r="B718" s="2" t="str">
        <f t="shared" si="1044"/>
        <v/>
      </c>
      <c r="C718" s="10"/>
      <c r="D718" s="10"/>
      <c r="E718" s="97"/>
      <c r="F718" s="10"/>
      <c r="K718" s="8"/>
      <c r="L718" s="8"/>
      <c r="M718" s="8"/>
      <c r="AE718" s="9"/>
      <c r="CG718" s="9"/>
      <c r="CP718" s="9"/>
      <c r="CQ718" s="10"/>
      <c r="CZ718" s="8"/>
      <c r="DA718" s="8"/>
      <c r="DB718" s="8"/>
      <c r="DC718" s="50"/>
      <c r="DD718" s="50"/>
      <c r="DE718" s="50"/>
      <c r="DF718" s="50"/>
    </row>
    <row r="719" spans="2:110" ht="12.5">
      <c r="B719" s="2" t="str">
        <f t="shared" si="1044"/>
        <v/>
      </c>
      <c r="C719" s="10"/>
      <c r="D719" s="10"/>
      <c r="E719" s="97"/>
      <c r="F719" s="10"/>
      <c r="K719" s="8"/>
      <c r="L719" s="8"/>
      <c r="M719" s="8"/>
      <c r="AE719" s="9"/>
      <c r="CG719" s="9"/>
      <c r="CP719" s="9"/>
      <c r="CQ719" s="10"/>
      <c r="CZ719" s="8"/>
      <c r="DA719" s="8"/>
      <c r="DB719" s="8"/>
      <c r="DC719" s="50"/>
      <c r="DD719" s="50"/>
      <c r="DE719" s="50"/>
      <c r="DF719" s="50"/>
    </row>
    <row r="720" spans="2:110" ht="12.5">
      <c r="B720" s="2" t="str">
        <f t="shared" si="1044"/>
        <v/>
      </c>
      <c r="C720" s="10"/>
      <c r="D720" s="10"/>
      <c r="E720" s="97"/>
      <c r="F720" s="10"/>
      <c r="K720" s="8"/>
      <c r="L720" s="8"/>
      <c r="M720" s="8"/>
      <c r="AE720" s="9"/>
      <c r="CG720" s="9"/>
      <c r="CP720" s="9"/>
      <c r="CQ720" s="10"/>
      <c r="CZ720" s="8"/>
      <c r="DA720" s="8"/>
      <c r="DB720" s="8"/>
      <c r="DC720" s="50"/>
      <c r="DD720" s="50"/>
      <c r="DE720" s="50"/>
      <c r="DF720" s="50"/>
    </row>
    <row r="721" spans="2:110" ht="12.5">
      <c r="B721" s="2" t="str">
        <f t="shared" si="1044"/>
        <v/>
      </c>
      <c r="C721" s="10"/>
      <c r="D721" s="10"/>
      <c r="E721" s="97"/>
      <c r="F721" s="10"/>
      <c r="K721" s="8"/>
      <c r="L721" s="8"/>
      <c r="M721" s="8"/>
      <c r="AE721" s="9"/>
      <c r="CG721" s="9"/>
      <c r="CP721" s="9"/>
      <c r="CQ721" s="10"/>
      <c r="CZ721" s="8"/>
      <c r="DA721" s="8"/>
      <c r="DB721" s="8"/>
      <c r="DC721" s="50"/>
      <c r="DD721" s="50"/>
      <c r="DE721" s="50"/>
      <c r="DF721" s="50"/>
    </row>
    <row r="722" spans="2:110" ht="12.5">
      <c r="B722" s="2" t="str">
        <f t="shared" si="1044"/>
        <v/>
      </c>
      <c r="C722" s="10"/>
      <c r="D722" s="10"/>
      <c r="E722" s="97"/>
      <c r="F722" s="10"/>
      <c r="K722" s="8"/>
      <c r="L722" s="8"/>
      <c r="M722" s="8"/>
      <c r="AE722" s="9"/>
      <c r="CG722" s="9"/>
      <c r="CP722" s="9"/>
      <c r="CQ722" s="10"/>
      <c r="CZ722" s="8"/>
      <c r="DA722" s="8"/>
      <c r="DB722" s="8"/>
      <c r="DC722" s="50"/>
      <c r="DD722" s="50"/>
      <c r="DE722" s="50"/>
      <c r="DF722" s="50"/>
    </row>
    <row r="723" spans="2:110" ht="12.5">
      <c r="B723" s="2" t="str">
        <f t="shared" si="1044"/>
        <v/>
      </c>
      <c r="C723" s="10"/>
      <c r="D723" s="10"/>
      <c r="E723" s="97"/>
      <c r="F723" s="10"/>
      <c r="K723" s="8"/>
      <c r="L723" s="8"/>
      <c r="M723" s="8"/>
      <c r="AE723" s="9"/>
      <c r="CG723" s="9"/>
      <c r="CP723" s="9"/>
      <c r="CQ723" s="10"/>
      <c r="CZ723" s="8"/>
      <c r="DA723" s="8"/>
      <c r="DB723" s="8"/>
      <c r="DC723" s="50"/>
      <c r="DD723" s="50"/>
      <c r="DE723" s="50"/>
      <c r="DF723" s="50"/>
    </row>
    <row r="724" spans="2:110" ht="12.5">
      <c r="B724" s="2" t="str">
        <f t="shared" si="1044"/>
        <v/>
      </c>
      <c r="C724" s="10"/>
      <c r="D724" s="10"/>
      <c r="E724" s="97"/>
      <c r="F724" s="10"/>
      <c r="K724" s="8"/>
      <c r="L724" s="8"/>
      <c r="M724" s="8"/>
      <c r="AE724" s="9"/>
      <c r="CG724" s="9"/>
      <c r="CP724" s="9"/>
      <c r="CQ724" s="10"/>
      <c r="CZ724" s="8"/>
      <c r="DA724" s="8"/>
      <c r="DB724" s="8"/>
      <c r="DC724" s="50"/>
      <c r="DD724" s="50"/>
      <c r="DE724" s="50"/>
      <c r="DF724" s="50"/>
    </row>
    <row r="725" spans="2:110" ht="12.5">
      <c r="B725" s="2" t="str">
        <f t="shared" si="1044"/>
        <v/>
      </c>
      <c r="C725" s="10"/>
      <c r="D725" s="10"/>
      <c r="E725" s="97"/>
      <c r="F725" s="10"/>
      <c r="K725" s="8"/>
      <c r="L725" s="8"/>
      <c r="M725" s="8"/>
      <c r="AE725" s="9"/>
      <c r="CG725" s="9"/>
      <c r="CP725" s="9"/>
      <c r="CQ725" s="10"/>
      <c r="CZ725" s="8"/>
      <c r="DA725" s="8"/>
      <c r="DB725" s="8"/>
      <c r="DC725" s="50"/>
      <c r="DD725" s="50"/>
      <c r="DE725" s="50"/>
      <c r="DF725" s="50"/>
    </row>
    <row r="726" spans="2:110" ht="12.5">
      <c r="B726" s="2" t="str">
        <f t="shared" si="1044"/>
        <v/>
      </c>
      <c r="C726" s="10"/>
      <c r="D726" s="10"/>
      <c r="E726" s="97"/>
      <c r="F726" s="10"/>
      <c r="K726" s="8"/>
      <c r="L726" s="8"/>
      <c r="M726" s="8"/>
      <c r="AE726" s="9"/>
      <c r="CG726" s="9"/>
      <c r="CP726" s="9"/>
      <c r="CQ726" s="10"/>
      <c r="CZ726" s="8"/>
      <c r="DA726" s="8"/>
      <c r="DB726" s="8"/>
      <c r="DC726" s="50"/>
      <c r="DD726" s="50"/>
      <c r="DE726" s="50"/>
      <c r="DF726" s="50"/>
    </row>
    <row r="727" spans="2:110" ht="12.5">
      <c r="B727" s="2" t="str">
        <f t="shared" si="1044"/>
        <v/>
      </c>
      <c r="C727" s="10"/>
      <c r="D727" s="10"/>
      <c r="E727" s="97"/>
      <c r="F727" s="10"/>
      <c r="K727" s="8"/>
      <c r="L727" s="8"/>
      <c r="M727" s="8"/>
      <c r="AE727" s="9"/>
      <c r="CG727" s="9"/>
      <c r="CP727" s="9"/>
      <c r="CQ727" s="10"/>
      <c r="CZ727" s="8"/>
      <c r="DA727" s="8"/>
      <c r="DB727" s="8"/>
      <c r="DC727" s="50"/>
      <c r="DD727" s="50"/>
      <c r="DE727" s="50"/>
      <c r="DF727" s="50"/>
    </row>
    <row r="728" spans="2:110" ht="12.5">
      <c r="B728" s="2" t="str">
        <f t="shared" si="1044"/>
        <v/>
      </c>
      <c r="C728" s="10"/>
      <c r="D728" s="10"/>
      <c r="E728" s="97"/>
      <c r="F728" s="10"/>
      <c r="K728" s="8"/>
      <c r="L728" s="8"/>
      <c r="M728" s="8"/>
      <c r="AE728" s="9"/>
      <c r="CG728" s="9"/>
      <c r="CP728" s="9"/>
      <c r="CQ728" s="10"/>
      <c r="CZ728" s="8"/>
      <c r="DA728" s="8"/>
      <c r="DB728" s="8"/>
      <c r="DC728" s="50"/>
      <c r="DD728" s="50"/>
      <c r="DE728" s="50"/>
      <c r="DF728" s="50"/>
    </row>
    <row r="729" spans="2:110" ht="12.5">
      <c r="B729" s="2" t="str">
        <f t="shared" si="1044"/>
        <v/>
      </c>
      <c r="C729" s="10"/>
      <c r="D729" s="10"/>
      <c r="E729" s="97"/>
      <c r="F729" s="10"/>
      <c r="K729" s="8"/>
      <c r="L729" s="8"/>
      <c r="M729" s="8"/>
      <c r="AE729" s="9"/>
      <c r="CG729" s="9"/>
      <c r="CP729" s="9"/>
      <c r="CQ729" s="10"/>
      <c r="CZ729" s="8"/>
      <c r="DA729" s="8"/>
      <c r="DB729" s="8"/>
      <c r="DC729" s="50"/>
      <c r="DD729" s="50"/>
      <c r="DE729" s="50"/>
      <c r="DF729" s="50"/>
    </row>
    <row r="730" spans="2:110" ht="12.5">
      <c r="B730" s="2" t="str">
        <f t="shared" si="1044"/>
        <v/>
      </c>
      <c r="C730" s="10"/>
      <c r="D730" s="10"/>
      <c r="E730" s="97"/>
      <c r="F730" s="10"/>
      <c r="K730" s="8"/>
      <c r="L730" s="8"/>
      <c r="M730" s="8"/>
      <c r="AE730" s="9"/>
      <c r="CG730" s="9"/>
      <c r="CP730" s="9"/>
      <c r="CQ730" s="10"/>
      <c r="CZ730" s="8"/>
      <c r="DA730" s="8"/>
      <c r="DB730" s="8"/>
      <c r="DC730" s="50"/>
      <c r="DD730" s="50"/>
      <c r="DE730" s="50"/>
      <c r="DF730" s="50"/>
    </row>
    <row r="731" spans="2:110" ht="12.5">
      <c r="B731" s="2" t="str">
        <f t="shared" si="1044"/>
        <v/>
      </c>
      <c r="C731" s="10"/>
      <c r="D731" s="10"/>
      <c r="E731" s="97"/>
      <c r="F731" s="10"/>
      <c r="K731" s="8"/>
      <c r="L731" s="8"/>
      <c r="M731" s="8"/>
      <c r="AE731" s="9"/>
      <c r="CG731" s="9"/>
      <c r="CP731" s="9"/>
      <c r="CQ731" s="10"/>
      <c r="CZ731" s="8"/>
      <c r="DA731" s="8"/>
      <c r="DB731" s="8"/>
      <c r="DC731" s="50"/>
      <c r="DD731" s="50"/>
      <c r="DE731" s="50"/>
      <c r="DF731" s="50"/>
    </row>
    <row r="732" spans="2:110" ht="12.5">
      <c r="B732" s="2" t="str">
        <f t="shared" si="1044"/>
        <v/>
      </c>
      <c r="C732" s="10"/>
      <c r="D732" s="10"/>
      <c r="E732" s="97"/>
      <c r="F732" s="10"/>
      <c r="K732" s="8"/>
      <c r="L732" s="8"/>
      <c r="M732" s="8"/>
      <c r="AE732" s="9"/>
      <c r="CG732" s="9"/>
      <c r="CP732" s="9"/>
      <c r="CQ732" s="10"/>
      <c r="CZ732" s="8"/>
      <c r="DA732" s="8"/>
      <c r="DB732" s="8"/>
      <c r="DC732" s="50"/>
      <c r="DD732" s="50"/>
      <c r="DE732" s="50"/>
      <c r="DF732" s="50"/>
    </row>
    <row r="733" spans="2:110" ht="12.5">
      <c r="B733" s="2" t="str">
        <f t="shared" si="1044"/>
        <v/>
      </c>
      <c r="C733" s="10"/>
      <c r="D733" s="10"/>
      <c r="E733" s="97"/>
      <c r="F733" s="10"/>
      <c r="K733" s="8"/>
      <c r="L733" s="8"/>
      <c r="M733" s="8"/>
      <c r="AE733" s="9"/>
      <c r="CG733" s="9"/>
      <c r="CP733" s="9"/>
      <c r="CQ733" s="10"/>
      <c r="CZ733" s="8"/>
      <c r="DA733" s="8"/>
      <c r="DB733" s="8"/>
      <c r="DC733" s="50"/>
      <c r="DD733" s="50"/>
      <c r="DE733" s="50"/>
      <c r="DF733" s="50"/>
    </row>
    <row r="734" spans="2:110" ht="12.5">
      <c r="B734" s="2" t="str">
        <f t="shared" si="1044"/>
        <v/>
      </c>
      <c r="C734" s="10"/>
      <c r="D734" s="10"/>
      <c r="E734" s="97"/>
      <c r="F734" s="10"/>
      <c r="K734" s="8"/>
      <c r="L734" s="8"/>
      <c r="M734" s="8"/>
      <c r="AE734" s="9"/>
      <c r="CG734" s="9"/>
      <c r="CP734" s="9"/>
      <c r="CQ734" s="10"/>
      <c r="CZ734" s="8"/>
      <c r="DA734" s="8"/>
      <c r="DB734" s="8"/>
      <c r="DC734" s="50"/>
      <c r="DD734" s="50"/>
      <c r="DE734" s="50"/>
      <c r="DF734" s="50"/>
    </row>
    <row r="735" spans="2:110" ht="12.5">
      <c r="B735" s="2" t="str">
        <f t="shared" si="1044"/>
        <v/>
      </c>
      <c r="C735" s="10"/>
      <c r="D735" s="10"/>
      <c r="E735" s="97"/>
      <c r="F735" s="10"/>
      <c r="K735" s="8"/>
      <c r="L735" s="8"/>
      <c r="M735" s="8"/>
      <c r="AE735" s="9"/>
      <c r="CG735" s="9"/>
      <c r="CP735" s="9"/>
      <c r="CQ735" s="10"/>
      <c r="CZ735" s="8"/>
      <c r="DA735" s="8"/>
      <c r="DB735" s="8"/>
      <c r="DC735" s="50"/>
      <c r="DD735" s="50"/>
      <c r="DE735" s="50"/>
      <c r="DF735" s="50"/>
    </row>
    <row r="736" spans="2:110" ht="12.5">
      <c r="B736" s="2" t="str">
        <f t="shared" si="1044"/>
        <v/>
      </c>
      <c r="C736" s="10"/>
      <c r="D736" s="10"/>
      <c r="E736" s="97"/>
      <c r="F736" s="10"/>
      <c r="K736" s="8"/>
      <c r="L736" s="8"/>
      <c r="M736" s="8"/>
      <c r="AE736" s="9"/>
      <c r="CG736" s="9"/>
      <c r="CP736" s="9"/>
      <c r="CQ736" s="10"/>
      <c r="CZ736" s="8"/>
      <c r="DA736" s="8"/>
      <c r="DB736" s="8"/>
      <c r="DC736" s="50"/>
      <c r="DD736" s="50"/>
      <c r="DE736" s="50"/>
      <c r="DF736" s="50"/>
    </row>
    <row r="737" spans="2:110" ht="12.5">
      <c r="B737" s="2" t="str">
        <f t="shared" si="1044"/>
        <v/>
      </c>
      <c r="C737" s="10"/>
      <c r="D737" s="10"/>
      <c r="E737" s="97"/>
      <c r="F737" s="10"/>
      <c r="K737" s="8"/>
      <c r="L737" s="8"/>
      <c r="M737" s="8"/>
      <c r="AE737" s="9"/>
      <c r="CG737" s="9"/>
      <c r="CP737" s="9"/>
      <c r="CQ737" s="10"/>
      <c r="CZ737" s="8"/>
      <c r="DA737" s="8"/>
      <c r="DB737" s="8"/>
      <c r="DC737" s="50"/>
      <c r="DD737" s="50"/>
      <c r="DE737" s="50"/>
      <c r="DF737" s="50"/>
    </row>
    <row r="738" spans="2:110" ht="12.5">
      <c r="B738" s="2" t="str">
        <f t="shared" si="1044"/>
        <v/>
      </c>
      <c r="C738" s="10"/>
      <c r="D738" s="10"/>
      <c r="E738" s="97"/>
      <c r="F738" s="10"/>
      <c r="K738" s="8"/>
      <c r="L738" s="8"/>
      <c r="M738" s="8"/>
      <c r="AE738" s="9"/>
      <c r="CG738" s="9"/>
      <c r="CP738" s="9"/>
      <c r="CQ738" s="10"/>
      <c r="CZ738" s="8"/>
      <c r="DA738" s="8"/>
      <c r="DB738" s="8"/>
      <c r="DC738" s="50"/>
      <c r="DD738" s="50"/>
      <c r="DE738" s="50"/>
      <c r="DF738" s="50"/>
    </row>
    <row r="739" spans="2:110" ht="12.5">
      <c r="B739" s="2" t="str">
        <f t="shared" si="1044"/>
        <v/>
      </c>
      <c r="C739" s="10"/>
      <c r="D739" s="10"/>
      <c r="E739" s="97"/>
      <c r="F739" s="10"/>
      <c r="K739" s="8"/>
      <c r="L739" s="8"/>
      <c r="M739" s="8"/>
      <c r="AE739" s="9"/>
      <c r="CG739" s="9"/>
      <c r="CP739" s="9"/>
      <c r="CQ739" s="10"/>
      <c r="CZ739" s="8"/>
      <c r="DA739" s="8"/>
      <c r="DB739" s="8"/>
      <c r="DC739" s="50"/>
      <c r="DD739" s="50"/>
      <c r="DE739" s="50"/>
      <c r="DF739" s="50"/>
    </row>
    <row r="740" spans="2:110" ht="12.5">
      <c r="B740" s="2" t="str">
        <f t="shared" si="1044"/>
        <v/>
      </c>
      <c r="C740" s="10"/>
      <c r="D740" s="10"/>
      <c r="E740" s="97"/>
      <c r="F740" s="10"/>
      <c r="K740" s="8"/>
      <c r="L740" s="8"/>
      <c r="M740" s="8"/>
      <c r="AE740" s="9"/>
      <c r="CG740" s="9"/>
      <c r="CP740" s="9"/>
      <c r="CQ740" s="10"/>
      <c r="CZ740" s="8"/>
      <c r="DA740" s="8"/>
      <c r="DB740" s="8"/>
      <c r="DC740" s="50"/>
      <c r="DD740" s="50"/>
      <c r="DE740" s="50"/>
      <c r="DF740" s="50"/>
    </row>
    <row r="741" spans="2:110" ht="12.5">
      <c r="B741" s="2" t="str">
        <f t="shared" si="1044"/>
        <v/>
      </c>
      <c r="C741" s="10"/>
      <c r="D741" s="10"/>
      <c r="E741" s="97"/>
      <c r="F741" s="10"/>
      <c r="K741" s="8"/>
      <c r="L741" s="8"/>
      <c r="M741" s="8"/>
      <c r="AE741" s="9"/>
      <c r="CG741" s="9"/>
      <c r="CP741" s="9"/>
      <c r="CQ741" s="10"/>
      <c r="CZ741" s="8"/>
      <c r="DA741" s="8"/>
      <c r="DB741" s="8"/>
      <c r="DC741" s="50"/>
      <c r="DD741" s="50"/>
      <c r="DE741" s="50"/>
      <c r="DF741" s="50"/>
    </row>
    <row r="742" spans="2:110" ht="12.5">
      <c r="B742" s="2" t="str">
        <f t="shared" si="1044"/>
        <v/>
      </c>
      <c r="C742" s="10"/>
      <c r="D742" s="10"/>
      <c r="E742" s="97"/>
      <c r="F742" s="10"/>
      <c r="K742" s="8"/>
      <c r="L742" s="8"/>
      <c r="M742" s="8"/>
      <c r="AE742" s="9"/>
      <c r="CG742" s="9"/>
      <c r="CP742" s="9"/>
      <c r="CQ742" s="10"/>
      <c r="CZ742" s="8"/>
      <c r="DA742" s="8"/>
      <c r="DB742" s="8"/>
      <c r="DC742" s="50"/>
      <c r="DD742" s="50"/>
      <c r="DE742" s="50"/>
      <c r="DF742" s="50"/>
    </row>
    <row r="743" spans="2:110" ht="12.5">
      <c r="B743" s="2" t="str">
        <f t="shared" si="1044"/>
        <v/>
      </c>
      <c r="C743" s="10"/>
      <c r="D743" s="10"/>
      <c r="E743" s="97"/>
      <c r="F743" s="10"/>
      <c r="K743" s="8"/>
      <c r="L743" s="8"/>
      <c r="M743" s="8"/>
      <c r="AE743" s="9"/>
      <c r="CG743" s="9"/>
      <c r="CP743" s="9"/>
      <c r="CQ743" s="10"/>
      <c r="CZ743" s="8"/>
      <c r="DA743" s="8"/>
      <c r="DB743" s="8"/>
      <c r="DC743" s="50"/>
      <c r="DD743" s="50"/>
      <c r="DE743" s="50"/>
      <c r="DF743" s="50"/>
    </row>
    <row r="744" spans="2:110" ht="12.5">
      <c r="B744" s="2" t="str">
        <f t="shared" si="1044"/>
        <v/>
      </c>
      <c r="C744" s="10"/>
      <c r="D744" s="10"/>
      <c r="E744" s="97"/>
      <c r="F744" s="10"/>
      <c r="K744" s="8"/>
      <c r="L744" s="8"/>
      <c r="M744" s="8"/>
      <c r="AE744" s="9"/>
      <c r="CG744" s="9"/>
      <c r="CP744" s="9"/>
      <c r="CQ744" s="10"/>
      <c r="CZ744" s="8"/>
      <c r="DA744" s="8"/>
      <c r="DB744" s="8"/>
      <c r="DC744" s="50"/>
      <c r="DD744" s="50"/>
      <c r="DE744" s="50"/>
      <c r="DF744" s="50"/>
    </row>
    <row r="745" spans="2:110" ht="12.5">
      <c r="B745" s="2" t="str">
        <f t="shared" si="1044"/>
        <v/>
      </c>
      <c r="C745" s="10"/>
      <c r="D745" s="10"/>
      <c r="E745" s="97"/>
      <c r="F745" s="10"/>
      <c r="K745" s="8"/>
      <c r="L745" s="8"/>
      <c r="M745" s="8"/>
      <c r="AE745" s="9"/>
      <c r="CG745" s="9"/>
      <c r="CP745" s="9"/>
      <c r="CQ745" s="10"/>
      <c r="CZ745" s="8"/>
      <c r="DA745" s="8"/>
      <c r="DB745" s="8"/>
      <c r="DC745" s="50"/>
      <c r="DD745" s="50"/>
      <c r="DE745" s="50"/>
      <c r="DF745" s="50"/>
    </row>
    <row r="746" spans="2:110" ht="12.5">
      <c r="B746" s="2" t="str">
        <f t="shared" si="1044"/>
        <v/>
      </c>
      <c r="C746" s="10"/>
      <c r="D746" s="10"/>
      <c r="E746" s="97"/>
      <c r="F746" s="10"/>
      <c r="K746" s="8"/>
      <c r="L746" s="8"/>
      <c r="M746" s="8"/>
      <c r="AE746" s="9"/>
      <c r="CG746" s="9"/>
      <c r="CP746" s="9"/>
      <c r="CQ746" s="10"/>
      <c r="CZ746" s="8"/>
      <c r="DA746" s="8"/>
      <c r="DB746" s="8"/>
      <c r="DC746" s="50"/>
      <c r="DD746" s="50"/>
      <c r="DE746" s="50"/>
      <c r="DF746" s="50"/>
    </row>
    <row r="747" spans="2:110" ht="12.5">
      <c r="B747" s="2" t="str">
        <f t="shared" si="1044"/>
        <v/>
      </c>
      <c r="C747" s="10"/>
      <c r="D747" s="10"/>
      <c r="E747" s="97"/>
      <c r="F747" s="10"/>
      <c r="K747" s="8"/>
      <c r="L747" s="8"/>
      <c r="M747" s="8"/>
      <c r="AE747" s="9"/>
      <c r="CG747" s="9"/>
      <c r="CP747" s="9"/>
      <c r="CQ747" s="10"/>
      <c r="CZ747" s="8"/>
      <c r="DA747" s="8"/>
      <c r="DB747" s="8"/>
      <c r="DC747" s="50"/>
      <c r="DD747" s="50"/>
      <c r="DE747" s="50"/>
      <c r="DF747" s="50"/>
    </row>
    <row r="748" spans="2:110" ht="12.5">
      <c r="B748" s="2" t="str">
        <f t="shared" si="1044"/>
        <v/>
      </c>
      <c r="C748" s="10"/>
      <c r="D748" s="10"/>
      <c r="E748" s="97"/>
      <c r="F748" s="10"/>
      <c r="K748" s="8"/>
      <c r="L748" s="8"/>
      <c r="M748" s="8"/>
      <c r="AE748" s="9"/>
      <c r="CG748" s="9"/>
      <c r="CP748" s="9"/>
      <c r="CQ748" s="10"/>
      <c r="CZ748" s="8"/>
      <c r="DA748" s="8"/>
      <c r="DB748" s="8"/>
      <c r="DC748" s="50"/>
      <c r="DD748" s="50"/>
      <c r="DE748" s="50"/>
      <c r="DF748" s="50"/>
    </row>
    <row r="749" spans="2:110" ht="12.5">
      <c r="B749" s="2" t="str">
        <f t="shared" si="1044"/>
        <v/>
      </c>
      <c r="C749" s="10"/>
      <c r="D749" s="10"/>
      <c r="E749" s="97"/>
      <c r="F749" s="10"/>
      <c r="K749" s="8"/>
      <c r="L749" s="8"/>
      <c r="M749" s="8"/>
      <c r="AE749" s="9"/>
      <c r="CG749" s="9"/>
      <c r="CP749" s="9"/>
      <c r="CQ749" s="10"/>
      <c r="CZ749" s="8"/>
      <c r="DA749" s="8"/>
      <c r="DB749" s="8"/>
      <c r="DC749" s="50"/>
      <c r="DD749" s="50"/>
      <c r="DE749" s="50"/>
      <c r="DF749" s="50"/>
    </row>
    <row r="750" spans="2:110" ht="12.5">
      <c r="B750" s="2" t="str">
        <f t="shared" si="1044"/>
        <v/>
      </c>
      <c r="C750" s="10"/>
      <c r="D750" s="10"/>
      <c r="E750" s="97"/>
      <c r="F750" s="10"/>
      <c r="K750" s="8"/>
      <c r="L750" s="8"/>
      <c r="M750" s="8"/>
      <c r="AE750" s="9"/>
      <c r="CG750" s="9"/>
      <c r="CP750" s="9"/>
      <c r="CQ750" s="10"/>
      <c r="CZ750" s="8"/>
      <c r="DA750" s="8"/>
      <c r="DB750" s="8"/>
      <c r="DC750" s="50"/>
      <c r="DD750" s="50"/>
      <c r="DE750" s="50"/>
      <c r="DF750" s="50"/>
    </row>
    <row r="751" spans="2:110" ht="12.5">
      <c r="B751" s="2" t="str">
        <f t="shared" si="1044"/>
        <v/>
      </c>
      <c r="C751" s="10"/>
      <c r="D751" s="10"/>
      <c r="E751" s="97"/>
      <c r="F751" s="10"/>
      <c r="K751" s="8"/>
      <c r="L751" s="8"/>
      <c r="M751" s="8"/>
      <c r="AE751" s="9"/>
      <c r="CG751" s="9"/>
      <c r="CP751" s="9"/>
      <c r="CQ751" s="10"/>
      <c r="CZ751" s="8"/>
      <c r="DA751" s="8"/>
      <c r="DB751" s="8"/>
      <c r="DC751" s="50"/>
      <c r="DD751" s="50"/>
      <c r="DE751" s="50"/>
      <c r="DF751" s="50"/>
    </row>
    <row r="752" spans="2:110" ht="12.5">
      <c r="B752" s="2" t="str">
        <f t="shared" si="1044"/>
        <v/>
      </c>
      <c r="C752" s="10"/>
      <c r="D752" s="10"/>
      <c r="E752" s="97"/>
      <c r="F752" s="10"/>
      <c r="K752" s="8"/>
      <c r="L752" s="8"/>
      <c r="M752" s="8"/>
      <c r="AE752" s="9"/>
      <c r="CG752" s="9"/>
      <c r="CP752" s="9"/>
      <c r="CQ752" s="10"/>
      <c r="CZ752" s="8"/>
      <c r="DA752" s="8"/>
      <c r="DB752" s="8"/>
      <c r="DC752" s="50"/>
      <c r="DD752" s="50"/>
      <c r="DE752" s="50"/>
      <c r="DF752" s="50"/>
    </row>
    <row r="753" spans="2:110" ht="12.5">
      <c r="B753" s="2" t="str">
        <f t="shared" si="1044"/>
        <v/>
      </c>
      <c r="C753" s="10"/>
      <c r="D753" s="10"/>
      <c r="E753" s="97"/>
      <c r="F753" s="10"/>
      <c r="K753" s="8"/>
      <c r="L753" s="8"/>
      <c r="M753" s="8"/>
      <c r="AE753" s="9"/>
      <c r="CG753" s="9"/>
      <c r="CP753" s="9"/>
      <c r="CQ753" s="10"/>
      <c r="CZ753" s="8"/>
      <c r="DA753" s="8"/>
      <c r="DB753" s="8"/>
      <c r="DC753" s="50"/>
      <c r="DD753" s="50"/>
      <c r="DE753" s="50"/>
      <c r="DF753" s="50"/>
    </row>
    <row r="754" spans="2:110" ht="12.5">
      <c r="B754" s="2" t="str">
        <f t="shared" si="1044"/>
        <v/>
      </c>
      <c r="C754" s="10"/>
      <c r="D754" s="10"/>
      <c r="E754" s="97"/>
      <c r="F754" s="10"/>
      <c r="K754" s="8"/>
      <c r="L754" s="8"/>
      <c r="M754" s="8"/>
      <c r="AE754" s="9"/>
      <c r="CG754" s="9"/>
      <c r="CP754" s="9"/>
      <c r="CQ754" s="10"/>
      <c r="CZ754" s="8"/>
      <c r="DA754" s="8"/>
      <c r="DB754" s="8"/>
      <c r="DC754" s="50"/>
      <c r="DD754" s="50"/>
      <c r="DE754" s="50"/>
      <c r="DF754" s="50"/>
    </row>
    <row r="755" spans="2:110" ht="12.5">
      <c r="B755" s="2" t="str">
        <f t="shared" si="1044"/>
        <v/>
      </c>
      <c r="C755" s="10"/>
      <c r="D755" s="10"/>
      <c r="E755" s="97"/>
      <c r="F755" s="10"/>
      <c r="K755" s="8"/>
      <c r="L755" s="8"/>
      <c r="M755" s="8"/>
      <c r="AE755" s="9"/>
      <c r="CG755" s="9"/>
      <c r="CP755" s="9"/>
      <c r="CQ755" s="10"/>
      <c r="CZ755" s="8"/>
      <c r="DA755" s="8"/>
      <c r="DB755" s="8"/>
      <c r="DC755" s="50"/>
      <c r="DD755" s="50"/>
      <c r="DE755" s="50"/>
      <c r="DF755" s="50"/>
    </row>
    <row r="756" spans="2:110" ht="12.5">
      <c r="B756" s="2" t="str">
        <f t="shared" si="1044"/>
        <v/>
      </c>
      <c r="C756" s="10"/>
      <c r="D756" s="10"/>
      <c r="E756" s="97"/>
      <c r="F756" s="10"/>
      <c r="K756" s="8"/>
      <c r="L756" s="8"/>
      <c r="M756" s="8"/>
      <c r="AE756" s="9"/>
      <c r="CG756" s="9"/>
      <c r="CP756" s="9"/>
      <c r="CQ756" s="10"/>
      <c r="CZ756" s="8"/>
      <c r="DA756" s="8"/>
      <c r="DB756" s="8"/>
      <c r="DC756" s="50"/>
      <c r="DD756" s="50"/>
      <c r="DE756" s="50"/>
      <c r="DF756" s="50"/>
    </row>
    <row r="757" spans="2:110" ht="12.5">
      <c r="B757" s="2" t="str">
        <f t="shared" si="1044"/>
        <v/>
      </c>
      <c r="C757" s="10"/>
      <c r="D757" s="10"/>
      <c r="E757" s="97"/>
      <c r="F757" s="10"/>
      <c r="K757" s="8"/>
      <c r="L757" s="8"/>
      <c r="M757" s="8"/>
      <c r="AE757" s="9"/>
      <c r="CG757" s="9"/>
      <c r="CP757" s="9"/>
      <c r="CQ757" s="10"/>
      <c r="CZ757" s="8"/>
      <c r="DA757" s="8"/>
      <c r="DB757" s="8"/>
      <c r="DC757" s="50"/>
      <c r="DD757" s="50"/>
      <c r="DE757" s="50"/>
      <c r="DF757" s="50"/>
    </row>
    <row r="758" spans="2:110" ht="12.5">
      <c r="B758" s="2" t="str">
        <f t="shared" si="1044"/>
        <v/>
      </c>
      <c r="C758" s="10"/>
      <c r="D758" s="10"/>
      <c r="E758" s="97"/>
      <c r="F758" s="10"/>
      <c r="K758" s="8"/>
      <c r="L758" s="8"/>
      <c r="M758" s="8"/>
      <c r="AE758" s="9"/>
      <c r="CG758" s="9"/>
      <c r="CP758" s="9"/>
      <c r="CQ758" s="10"/>
      <c r="CZ758" s="8"/>
      <c r="DA758" s="8"/>
      <c r="DB758" s="8"/>
      <c r="DC758" s="50"/>
      <c r="DD758" s="50"/>
      <c r="DE758" s="50"/>
      <c r="DF758" s="50"/>
    </row>
    <row r="759" spans="2:110" ht="12.5">
      <c r="B759" s="2" t="str">
        <f t="shared" si="1044"/>
        <v/>
      </c>
      <c r="C759" s="10"/>
      <c r="D759" s="10"/>
      <c r="E759" s="97"/>
      <c r="F759" s="10"/>
      <c r="K759" s="8"/>
      <c r="L759" s="8"/>
      <c r="M759" s="8"/>
      <c r="AE759" s="9"/>
      <c r="CG759" s="9"/>
      <c r="CP759" s="9"/>
      <c r="CQ759" s="10"/>
      <c r="CZ759" s="8"/>
      <c r="DA759" s="8"/>
      <c r="DB759" s="8"/>
      <c r="DC759" s="50"/>
      <c r="DD759" s="50"/>
      <c r="DE759" s="50"/>
      <c r="DF759" s="50"/>
    </row>
    <row r="760" spans="2:110" ht="12.5">
      <c r="B760" s="2" t="str">
        <f t="shared" si="1044"/>
        <v/>
      </c>
      <c r="C760" s="10"/>
      <c r="D760" s="10"/>
      <c r="E760" s="97"/>
      <c r="F760" s="10"/>
      <c r="K760" s="8"/>
      <c r="L760" s="8"/>
      <c r="M760" s="8"/>
      <c r="AE760" s="9"/>
      <c r="CG760" s="9"/>
      <c r="CP760" s="9"/>
      <c r="CQ760" s="10"/>
      <c r="CZ760" s="8"/>
      <c r="DA760" s="8"/>
      <c r="DB760" s="8"/>
      <c r="DC760" s="50"/>
      <c r="DD760" s="50"/>
      <c r="DE760" s="50"/>
      <c r="DF760" s="50"/>
    </row>
    <row r="761" spans="2:110" ht="12.5">
      <c r="B761" s="2" t="str">
        <f t="shared" si="1044"/>
        <v/>
      </c>
      <c r="C761" s="10"/>
      <c r="D761" s="10"/>
      <c r="E761" s="97"/>
      <c r="F761" s="10"/>
      <c r="K761" s="8"/>
      <c r="L761" s="8"/>
      <c r="M761" s="8"/>
      <c r="AE761" s="9"/>
      <c r="CG761" s="9"/>
      <c r="CP761" s="9"/>
      <c r="CQ761" s="10"/>
      <c r="CZ761" s="8"/>
      <c r="DA761" s="8"/>
      <c r="DB761" s="8"/>
      <c r="DC761" s="50"/>
      <c r="DD761" s="50"/>
      <c r="DE761" s="50"/>
      <c r="DF761" s="50"/>
    </row>
    <row r="762" spans="2:110" ht="12.5">
      <c r="B762" s="2" t="str">
        <f t="shared" si="1044"/>
        <v/>
      </c>
      <c r="C762" s="10"/>
      <c r="D762" s="10"/>
      <c r="E762" s="97"/>
      <c r="F762" s="10"/>
      <c r="K762" s="8"/>
      <c r="L762" s="8"/>
      <c r="M762" s="8"/>
      <c r="AE762" s="9"/>
      <c r="CG762" s="9"/>
      <c r="CP762" s="9"/>
      <c r="CQ762" s="10"/>
      <c r="CZ762" s="8"/>
      <c r="DA762" s="8"/>
      <c r="DB762" s="8"/>
      <c r="DC762" s="50"/>
      <c r="DD762" s="50"/>
      <c r="DE762" s="50"/>
      <c r="DF762" s="50"/>
    </row>
    <row r="763" spans="2:110" ht="12.5">
      <c r="B763" s="2" t="str">
        <f t="shared" si="1044"/>
        <v/>
      </c>
      <c r="C763" s="10"/>
      <c r="D763" s="10"/>
      <c r="E763" s="97"/>
      <c r="F763" s="10"/>
      <c r="K763" s="8"/>
      <c r="L763" s="8"/>
      <c r="M763" s="8"/>
      <c r="AE763" s="9"/>
      <c r="CG763" s="9"/>
      <c r="CP763" s="9"/>
      <c r="CQ763" s="10"/>
      <c r="CZ763" s="8"/>
      <c r="DA763" s="8"/>
      <c r="DB763" s="8"/>
      <c r="DC763" s="50"/>
      <c r="DD763" s="50"/>
      <c r="DE763" s="50"/>
      <c r="DF763" s="50"/>
    </row>
    <row r="764" spans="2:110" ht="12.5">
      <c r="B764" s="2" t="str">
        <f t="shared" si="1044"/>
        <v/>
      </c>
      <c r="C764" s="10"/>
      <c r="D764" s="10"/>
      <c r="E764" s="97"/>
      <c r="F764" s="10"/>
      <c r="K764" s="8"/>
      <c r="L764" s="8"/>
      <c r="M764" s="8"/>
      <c r="AE764" s="9"/>
      <c r="CG764" s="9"/>
      <c r="CP764" s="9"/>
      <c r="CQ764" s="10"/>
      <c r="CZ764" s="8"/>
      <c r="DA764" s="8"/>
      <c r="DB764" s="8"/>
      <c r="DC764" s="50"/>
      <c r="DD764" s="50"/>
      <c r="DE764" s="50"/>
      <c r="DF764" s="50"/>
    </row>
    <row r="765" spans="2:110" ht="12.5">
      <c r="B765" s="2" t="str">
        <f t="shared" si="1044"/>
        <v/>
      </c>
      <c r="C765" s="10"/>
      <c r="D765" s="10"/>
      <c r="E765" s="97"/>
      <c r="F765" s="10"/>
      <c r="K765" s="8"/>
      <c r="L765" s="8"/>
      <c r="M765" s="8"/>
      <c r="AE765" s="9"/>
      <c r="CG765" s="9"/>
      <c r="CP765" s="9"/>
      <c r="CQ765" s="10"/>
      <c r="CZ765" s="8"/>
      <c r="DA765" s="8"/>
      <c r="DB765" s="8"/>
      <c r="DC765" s="50"/>
      <c r="DD765" s="50"/>
      <c r="DE765" s="50"/>
      <c r="DF765" s="50"/>
    </row>
    <row r="766" spans="2:110" ht="12.5">
      <c r="B766" s="2" t="str">
        <f t="shared" si="1044"/>
        <v/>
      </c>
      <c r="C766" s="10"/>
      <c r="D766" s="10"/>
      <c r="E766" s="97"/>
      <c r="F766" s="10"/>
      <c r="K766" s="8"/>
      <c r="L766" s="8"/>
      <c r="M766" s="8"/>
      <c r="AE766" s="9"/>
      <c r="CG766" s="9"/>
      <c r="CP766" s="9"/>
      <c r="CQ766" s="10"/>
      <c r="CZ766" s="8"/>
      <c r="DA766" s="8"/>
      <c r="DB766" s="8"/>
      <c r="DC766" s="50"/>
      <c r="DD766" s="50"/>
      <c r="DE766" s="50"/>
      <c r="DF766" s="50"/>
    </row>
    <row r="767" spans="2:110" ht="12.5">
      <c r="B767" s="2" t="str">
        <f t="shared" si="1044"/>
        <v/>
      </c>
      <c r="C767" s="10"/>
      <c r="D767" s="10"/>
      <c r="E767" s="97"/>
      <c r="F767" s="10"/>
      <c r="K767" s="8"/>
      <c r="L767" s="8"/>
      <c r="M767" s="8"/>
      <c r="AE767" s="9"/>
      <c r="CG767" s="9"/>
      <c r="CP767" s="9"/>
      <c r="CQ767" s="10"/>
      <c r="CZ767" s="8"/>
      <c r="DA767" s="8"/>
      <c r="DB767" s="8"/>
      <c r="DC767" s="50"/>
      <c r="DD767" s="50"/>
      <c r="DE767" s="50"/>
      <c r="DF767" s="50"/>
    </row>
    <row r="768" spans="2:110" ht="12.5">
      <c r="B768" s="2" t="str">
        <f t="shared" si="1044"/>
        <v/>
      </c>
      <c r="C768" s="10"/>
      <c r="D768" s="10"/>
      <c r="E768" s="97"/>
      <c r="F768" s="10"/>
      <c r="K768" s="8"/>
      <c r="L768" s="8"/>
      <c r="M768" s="8"/>
      <c r="AE768" s="9"/>
      <c r="CG768" s="9"/>
      <c r="CP768" s="9"/>
      <c r="CQ768" s="10"/>
      <c r="CZ768" s="8"/>
      <c r="DA768" s="8"/>
      <c r="DB768" s="8"/>
      <c r="DC768" s="50"/>
      <c r="DD768" s="50"/>
      <c r="DE768" s="50"/>
      <c r="DF768" s="50"/>
    </row>
    <row r="769" spans="2:110" ht="12.5">
      <c r="B769" s="2" t="str">
        <f t="shared" si="1044"/>
        <v/>
      </c>
      <c r="C769" s="10"/>
      <c r="D769" s="10"/>
      <c r="E769" s="97"/>
      <c r="F769" s="10"/>
      <c r="K769" s="8"/>
      <c r="L769" s="8"/>
      <c r="M769" s="8"/>
      <c r="AE769" s="9"/>
      <c r="CG769" s="9"/>
      <c r="CP769" s="9"/>
      <c r="CQ769" s="10"/>
      <c r="CZ769" s="8"/>
      <c r="DA769" s="8"/>
      <c r="DB769" s="8"/>
      <c r="DC769" s="50"/>
      <c r="DD769" s="50"/>
      <c r="DE769" s="50"/>
      <c r="DF769" s="50"/>
    </row>
    <row r="770" spans="2:110" ht="12.5">
      <c r="B770" s="2" t="str">
        <f t="shared" si="1044"/>
        <v/>
      </c>
      <c r="C770" s="10"/>
      <c r="D770" s="10"/>
      <c r="E770" s="97"/>
      <c r="F770" s="10"/>
      <c r="K770" s="8"/>
      <c r="L770" s="8"/>
      <c r="M770" s="8"/>
      <c r="AE770" s="9"/>
      <c r="CG770" s="9"/>
      <c r="CP770" s="9"/>
      <c r="CQ770" s="10"/>
      <c r="CZ770" s="8"/>
      <c r="DA770" s="8"/>
      <c r="DB770" s="8"/>
      <c r="DC770" s="50"/>
      <c r="DD770" s="50"/>
      <c r="DE770" s="50"/>
      <c r="DF770" s="50"/>
    </row>
    <row r="771" spans="2:110" ht="12.5">
      <c r="B771" s="2" t="str">
        <f t="shared" si="1044"/>
        <v/>
      </c>
      <c r="C771" s="10"/>
      <c r="D771" s="10"/>
      <c r="E771" s="97"/>
      <c r="F771" s="10"/>
      <c r="K771" s="8"/>
      <c r="L771" s="8"/>
      <c r="M771" s="8"/>
      <c r="AE771" s="9"/>
      <c r="CG771" s="9"/>
      <c r="CP771" s="9"/>
      <c r="CQ771" s="10"/>
      <c r="CZ771" s="8"/>
      <c r="DA771" s="8"/>
      <c r="DB771" s="8"/>
      <c r="DC771" s="50"/>
      <c r="DD771" s="50"/>
      <c r="DE771" s="50"/>
      <c r="DF771" s="50"/>
    </row>
    <row r="772" spans="2:110" ht="12.5">
      <c r="B772" s="2" t="str">
        <f t="shared" si="1044"/>
        <v/>
      </c>
      <c r="C772" s="10"/>
      <c r="D772" s="10"/>
      <c r="E772" s="97"/>
      <c r="F772" s="10"/>
      <c r="K772" s="8"/>
      <c r="L772" s="8"/>
      <c r="M772" s="8"/>
      <c r="AE772" s="9"/>
      <c r="CG772" s="9"/>
      <c r="CP772" s="9"/>
      <c r="CQ772" s="10"/>
      <c r="CZ772" s="8"/>
      <c r="DA772" s="8"/>
      <c r="DB772" s="8"/>
      <c r="DC772" s="50"/>
      <c r="DD772" s="50"/>
      <c r="DE772" s="50"/>
      <c r="DF772" s="50"/>
    </row>
    <row r="773" spans="2:110" ht="12.5">
      <c r="B773" s="2" t="str">
        <f t="shared" si="1044"/>
        <v/>
      </c>
      <c r="C773" s="10"/>
      <c r="D773" s="10"/>
      <c r="E773" s="97"/>
      <c r="F773" s="10"/>
      <c r="K773" s="8"/>
      <c r="L773" s="8"/>
      <c r="M773" s="8"/>
      <c r="AE773" s="9"/>
      <c r="CG773" s="9"/>
      <c r="CP773" s="9"/>
      <c r="CQ773" s="10"/>
      <c r="CZ773" s="8"/>
      <c r="DA773" s="8"/>
      <c r="DB773" s="8"/>
      <c r="DC773" s="50"/>
      <c r="DD773" s="50"/>
      <c r="DE773" s="50"/>
      <c r="DF773" s="50"/>
    </row>
    <row r="774" spans="2:110" ht="12.5">
      <c r="B774" s="2" t="str">
        <f t="shared" si="1044"/>
        <v/>
      </c>
      <c r="C774" s="10"/>
      <c r="D774" s="10"/>
      <c r="E774" s="97"/>
      <c r="F774" s="10"/>
      <c r="K774" s="8"/>
      <c r="L774" s="8"/>
      <c r="M774" s="8"/>
      <c r="AE774" s="9"/>
      <c r="CG774" s="9"/>
      <c r="CP774" s="9"/>
      <c r="CQ774" s="10"/>
      <c r="CZ774" s="8"/>
      <c r="DA774" s="8"/>
      <c r="DB774" s="8"/>
      <c r="DC774" s="50"/>
      <c r="DD774" s="50"/>
      <c r="DE774" s="50"/>
      <c r="DF774" s="50"/>
    </row>
    <row r="775" spans="2:110" ht="12.5">
      <c r="B775" s="2" t="str">
        <f t="shared" si="1044"/>
        <v/>
      </c>
      <c r="C775" s="10"/>
      <c r="D775" s="10"/>
      <c r="E775" s="97"/>
      <c r="F775" s="10"/>
      <c r="K775" s="8"/>
      <c r="L775" s="8"/>
      <c r="M775" s="8"/>
      <c r="AE775" s="9"/>
      <c r="CG775" s="9"/>
      <c r="CP775" s="9"/>
      <c r="CQ775" s="10"/>
      <c r="CZ775" s="8"/>
      <c r="DA775" s="8"/>
      <c r="DB775" s="8"/>
      <c r="DC775" s="50"/>
      <c r="DD775" s="50"/>
      <c r="DE775" s="50"/>
      <c r="DF775" s="50"/>
    </row>
    <row r="776" spans="2:110" ht="12.5">
      <c r="B776" s="2" t="str">
        <f t="shared" si="1044"/>
        <v/>
      </c>
      <c r="C776" s="10"/>
      <c r="D776" s="10"/>
      <c r="E776" s="97"/>
      <c r="F776" s="10"/>
      <c r="K776" s="8"/>
      <c r="L776" s="8"/>
      <c r="M776" s="8"/>
      <c r="AE776" s="9"/>
      <c r="CG776" s="9"/>
      <c r="CP776" s="9"/>
      <c r="CQ776" s="10"/>
      <c r="CZ776" s="8"/>
      <c r="DA776" s="8"/>
      <c r="DB776" s="8"/>
      <c r="DC776" s="50"/>
      <c r="DD776" s="50"/>
      <c r="DE776" s="50"/>
      <c r="DF776" s="50"/>
    </row>
    <row r="777" spans="2:110" ht="12.5">
      <c r="B777" s="2" t="str">
        <f t="shared" si="1044"/>
        <v/>
      </c>
      <c r="C777" s="10"/>
      <c r="D777" s="10"/>
      <c r="E777" s="97"/>
      <c r="F777" s="10"/>
      <c r="K777" s="8"/>
      <c r="L777" s="8"/>
      <c r="M777" s="8"/>
      <c r="AE777" s="9"/>
      <c r="CG777" s="9"/>
      <c r="CP777" s="9"/>
      <c r="CQ777" s="10"/>
      <c r="CZ777" s="8"/>
      <c r="DA777" s="8"/>
      <c r="DB777" s="8"/>
      <c r="DC777" s="50"/>
      <c r="DD777" s="50"/>
      <c r="DE777" s="50"/>
      <c r="DF777" s="50"/>
    </row>
    <row r="778" spans="2:110" ht="12.5">
      <c r="B778" s="2" t="str">
        <f t="shared" si="1044"/>
        <v/>
      </c>
      <c r="C778" s="10"/>
      <c r="D778" s="10"/>
      <c r="E778" s="97"/>
      <c r="F778" s="10"/>
      <c r="K778" s="8"/>
      <c r="L778" s="8"/>
      <c r="M778" s="8"/>
      <c r="AE778" s="9"/>
      <c r="CG778" s="9"/>
      <c r="CP778" s="9"/>
      <c r="CQ778" s="10"/>
      <c r="CZ778" s="8"/>
      <c r="DA778" s="8"/>
      <c r="DB778" s="8"/>
      <c r="DC778" s="50"/>
      <c r="DD778" s="50"/>
      <c r="DE778" s="50"/>
      <c r="DF778" s="50"/>
    </row>
    <row r="779" spans="2:110" ht="12.5">
      <c r="B779" s="2" t="str">
        <f t="shared" si="1044"/>
        <v/>
      </c>
      <c r="C779" s="10"/>
      <c r="D779" s="10"/>
      <c r="E779" s="97"/>
      <c r="F779" s="10"/>
      <c r="K779" s="8"/>
      <c r="L779" s="8"/>
      <c r="M779" s="8"/>
      <c r="AE779" s="9"/>
      <c r="CG779" s="9"/>
      <c r="CP779" s="9"/>
      <c r="CQ779" s="10"/>
      <c r="CZ779" s="8"/>
      <c r="DA779" s="8"/>
      <c r="DB779" s="8"/>
      <c r="DC779" s="50"/>
      <c r="DD779" s="50"/>
      <c r="DE779" s="50"/>
      <c r="DF779" s="50"/>
    </row>
    <row r="780" spans="2:110" ht="12.5">
      <c r="B780" s="2" t="str">
        <f t="shared" si="1044"/>
        <v/>
      </c>
      <c r="C780" s="10"/>
      <c r="D780" s="10"/>
      <c r="E780" s="97"/>
      <c r="F780" s="10"/>
      <c r="K780" s="8"/>
      <c r="L780" s="8"/>
      <c r="M780" s="8"/>
      <c r="AE780" s="9"/>
      <c r="CG780" s="9"/>
      <c r="CP780" s="9"/>
      <c r="CQ780" s="10"/>
      <c r="CZ780" s="8"/>
      <c r="DA780" s="8"/>
      <c r="DB780" s="8"/>
      <c r="DC780" s="50"/>
      <c r="DD780" s="50"/>
      <c r="DE780" s="50"/>
      <c r="DF780" s="50"/>
    </row>
    <row r="781" spans="2:110" ht="12.5">
      <c r="B781" s="2" t="str">
        <f t="shared" si="1044"/>
        <v/>
      </c>
      <c r="C781" s="10"/>
      <c r="D781" s="10"/>
      <c r="E781" s="97"/>
      <c r="F781" s="10"/>
      <c r="K781" s="8"/>
      <c r="L781" s="8"/>
      <c r="M781" s="8"/>
      <c r="AE781" s="9"/>
      <c r="CG781" s="9"/>
      <c r="CP781" s="9"/>
      <c r="CQ781" s="10"/>
      <c r="CZ781" s="8"/>
      <c r="DA781" s="8"/>
      <c r="DB781" s="8"/>
      <c r="DC781" s="50"/>
      <c r="DD781" s="50"/>
      <c r="DE781" s="50"/>
      <c r="DF781" s="50"/>
    </row>
    <row r="782" spans="2:110" ht="12.5">
      <c r="B782" s="2" t="str">
        <f t="shared" si="1044"/>
        <v/>
      </c>
      <c r="C782" s="10"/>
      <c r="D782" s="10"/>
      <c r="E782" s="97"/>
      <c r="F782" s="10"/>
      <c r="K782" s="8"/>
      <c r="L782" s="8"/>
      <c r="M782" s="8"/>
      <c r="AE782" s="9"/>
      <c r="CG782" s="9"/>
      <c r="CP782" s="9"/>
      <c r="CQ782" s="10"/>
      <c r="CZ782" s="8"/>
      <c r="DA782" s="8"/>
      <c r="DB782" s="8"/>
      <c r="DC782" s="50"/>
      <c r="DD782" s="50"/>
      <c r="DE782" s="50"/>
      <c r="DF782" s="50"/>
    </row>
    <row r="783" spans="2:110" ht="12.5">
      <c r="B783" s="2" t="str">
        <f t="shared" si="1044"/>
        <v/>
      </c>
      <c r="C783" s="10"/>
      <c r="D783" s="10"/>
      <c r="E783" s="97"/>
      <c r="F783" s="10"/>
      <c r="K783" s="8"/>
      <c r="L783" s="8"/>
      <c r="M783" s="8"/>
      <c r="AE783" s="9"/>
      <c r="CG783" s="9"/>
      <c r="CP783" s="9"/>
      <c r="CQ783" s="10"/>
      <c r="CZ783" s="8"/>
      <c r="DA783" s="8"/>
      <c r="DB783" s="8"/>
      <c r="DC783" s="50"/>
      <c r="DD783" s="50"/>
      <c r="DE783" s="50"/>
      <c r="DF783" s="50"/>
    </row>
    <row r="784" spans="2:110" ht="12.5">
      <c r="B784" s="2" t="str">
        <f t="shared" ref="B784:B950" si="1287">IF(C784&lt;&gt;F784,"?","")</f>
        <v/>
      </c>
      <c r="C784" s="10"/>
      <c r="D784" s="10"/>
      <c r="E784" s="97"/>
      <c r="F784" s="10"/>
      <c r="K784" s="8"/>
      <c r="L784" s="8"/>
      <c r="M784" s="8"/>
      <c r="AE784" s="9"/>
      <c r="CG784" s="9"/>
      <c r="CP784" s="9"/>
      <c r="CQ784" s="10"/>
      <c r="CZ784" s="8"/>
      <c r="DA784" s="8"/>
      <c r="DB784" s="8"/>
      <c r="DC784" s="50"/>
      <c r="DD784" s="50"/>
      <c r="DE784" s="50"/>
      <c r="DF784" s="50"/>
    </row>
    <row r="785" spans="2:110" ht="12.5">
      <c r="B785" s="2" t="str">
        <f t="shared" si="1287"/>
        <v/>
      </c>
      <c r="C785" s="10"/>
      <c r="D785" s="10"/>
      <c r="E785" s="97"/>
      <c r="F785" s="10"/>
      <c r="K785" s="8"/>
      <c r="L785" s="8"/>
      <c r="M785" s="8"/>
      <c r="AE785" s="9"/>
      <c r="CG785" s="9"/>
      <c r="CP785" s="9"/>
      <c r="CQ785" s="10"/>
      <c r="CZ785" s="8"/>
      <c r="DA785" s="8"/>
      <c r="DB785" s="8"/>
      <c r="DC785" s="50"/>
      <c r="DD785" s="50"/>
      <c r="DE785" s="50"/>
      <c r="DF785" s="50"/>
    </row>
    <row r="786" spans="2:110" ht="12.5">
      <c r="B786" s="2" t="str">
        <f t="shared" si="1287"/>
        <v/>
      </c>
      <c r="C786" s="10"/>
      <c r="D786" s="10"/>
      <c r="E786" s="97"/>
      <c r="F786" s="10"/>
      <c r="K786" s="8"/>
      <c r="L786" s="8"/>
      <c r="M786" s="8"/>
      <c r="AE786" s="9"/>
      <c r="CG786" s="9"/>
      <c r="CP786" s="9"/>
      <c r="CQ786" s="10"/>
      <c r="CZ786" s="8"/>
      <c r="DA786" s="8"/>
      <c r="DB786" s="8"/>
      <c r="DC786" s="50"/>
      <c r="DD786" s="50"/>
      <c r="DE786" s="50"/>
      <c r="DF786" s="50"/>
    </row>
    <row r="787" spans="2:110" ht="12.5">
      <c r="B787" s="2" t="str">
        <f t="shared" si="1287"/>
        <v/>
      </c>
      <c r="C787" s="10"/>
      <c r="D787" s="10"/>
      <c r="E787" s="97"/>
      <c r="F787" s="10"/>
      <c r="K787" s="8"/>
      <c r="L787" s="8"/>
      <c r="M787" s="8"/>
      <c r="AE787" s="9"/>
      <c r="CG787" s="9"/>
      <c r="CP787" s="9"/>
      <c r="CQ787" s="10"/>
      <c r="CZ787" s="8"/>
      <c r="DA787" s="8"/>
      <c r="DB787" s="8"/>
      <c r="DC787" s="50"/>
      <c r="DD787" s="50"/>
      <c r="DE787" s="50"/>
      <c r="DF787" s="50"/>
    </row>
    <row r="788" spans="2:110" ht="12.5">
      <c r="B788" s="2" t="str">
        <f t="shared" si="1287"/>
        <v/>
      </c>
      <c r="C788" s="10"/>
      <c r="D788" s="10"/>
      <c r="E788" s="97"/>
      <c r="F788" s="10"/>
      <c r="K788" s="8"/>
      <c r="L788" s="8"/>
      <c r="M788" s="8"/>
      <c r="AE788" s="9"/>
      <c r="CG788" s="9"/>
      <c r="CP788" s="9"/>
      <c r="CQ788" s="10"/>
      <c r="CZ788" s="8"/>
      <c r="DA788" s="8"/>
      <c r="DB788" s="8"/>
      <c r="DC788" s="50"/>
      <c r="DD788" s="50"/>
      <c r="DE788" s="50"/>
      <c r="DF788" s="50"/>
    </row>
    <row r="789" spans="2:110" ht="12.5">
      <c r="B789" s="2" t="str">
        <f t="shared" si="1287"/>
        <v/>
      </c>
      <c r="C789" s="10"/>
      <c r="D789" s="10"/>
      <c r="E789" s="97"/>
      <c r="F789" s="10"/>
      <c r="K789" s="8"/>
      <c r="L789" s="8"/>
      <c r="M789" s="8"/>
      <c r="AE789" s="9"/>
      <c r="CG789" s="9"/>
      <c r="CP789" s="9"/>
      <c r="CQ789" s="10"/>
      <c r="CZ789" s="8"/>
      <c r="DA789" s="8"/>
      <c r="DB789" s="8"/>
      <c r="DC789" s="50"/>
      <c r="DD789" s="50"/>
      <c r="DE789" s="50"/>
      <c r="DF789" s="50"/>
    </row>
    <row r="790" spans="2:110" ht="12.5">
      <c r="B790" s="2" t="str">
        <f t="shared" si="1287"/>
        <v/>
      </c>
      <c r="C790" s="10"/>
      <c r="D790" s="10"/>
      <c r="E790" s="97"/>
      <c r="F790" s="10"/>
      <c r="K790" s="8"/>
      <c r="L790" s="8"/>
      <c r="M790" s="8"/>
      <c r="AE790" s="9"/>
      <c r="CG790" s="9"/>
      <c r="CP790" s="9"/>
      <c r="CQ790" s="10"/>
      <c r="CZ790" s="8"/>
      <c r="DA790" s="8"/>
      <c r="DB790" s="8"/>
      <c r="DC790" s="50"/>
      <c r="DD790" s="50"/>
      <c r="DE790" s="50"/>
      <c r="DF790" s="50"/>
    </row>
    <row r="791" spans="2:110" ht="12.5">
      <c r="B791" s="2" t="str">
        <f t="shared" si="1287"/>
        <v/>
      </c>
      <c r="C791" s="10"/>
      <c r="D791" s="10"/>
      <c r="E791" s="97"/>
      <c r="F791" s="10"/>
      <c r="K791" s="8"/>
      <c r="L791" s="8"/>
      <c r="M791" s="8"/>
      <c r="AE791" s="9"/>
      <c r="CG791" s="9"/>
      <c r="CP791" s="9"/>
      <c r="CQ791" s="10"/>
      <c r="CZ791" s="8"/>
      <c r="DA791" s="8"/>
      <c r="DB791" s="8"/>
      <c r="DC791" s="50"/>
      <c r="DD791" s="50"/>
      <c r="DE791" s="50"/>
      <c r="DF791" s="50"/>
    </row>
    <row r="792" spans="2:110" ht="12.5">
      <c r="B792" s="2" t="str">
        <f t="shared" si="1287"/>
        <v/>
      </c>
      <c r="C792" s="10"/>
      <c r="D792" s="10"/>
      <c r="E792" s="97"/>
      <c r="F792" s="10"/>
      <c r="K792" s="8"/>
      <c r="L792" s="8"/>
      <c r="M792" s="8"/>
      <c r="AE792" s="9"/>
      <c r="CG792" s="9"/>
      <c r="CP792" s="9"/>
      <c r="CQ792" s="10"/>
      <c r="CZ792" s="8"/>
      <c r="DA792" s="8"/>
      <c r="DB792" s="8"/>
      <c r="DC792" s="50"/>
      <c r="DD792" s="50"/>
      <c r="DE792" s="50"/>
      <c r="DF792" s="50"/>
    </row>
    <row r="793" spans="2:110" ht="12.5">
      <c r="B793" s="2" t="str">
        <f t="shared" si="1287"/>
        <v/>
      </c>
      <c r="C793" s="10"/>
      <c r="D793" s="10"/>
      <c r="E793" s="97"/>
      <c r="F793" s="10"/>
      <c r="K793" s="8"/>
      <c r="L793" s="8"/>
      <c r="M793" s="8"/>
      <c r="AE793" s="9"/>
      <c r="CG793" s="9"/>
      <c r="CP793" s="9"/>
      <c r="CQ793" s="10"/>
      <c r="CZ793" s="8"/>
      <c r="DA793" s="8"/>
      <c r="DB793" s="8"/>
      <c r="DC793" s="50"/>
      <c r="DD793" s="50"/>
      <c r="DE793" s="50"/>
      <c r="DF793" s="50"/>
    </row>
    <row r="794" spans="2:110" ht="12.5">
      <c r="B794" s="2" t="str">
        <f t="shared" si="1287"/>
        <v/>
      </c>
      <c r="C794" s="10"/>
      <c r="D794" s="10"/>
      <c r="E794" s="97"/>
      <c r="F794" s="10"/>
      <c r="K794" s="8"/>
      <c r="L794" s="8"/>
      <c r="M794" s="8"/>
      <c r="AE794" s="9"/>
      <c r="CG794" s="9"/>
      <c r="CP794" s="9"/>
      <c r="CQ794" s="10"/>
      <c r="CZ794" s="8"/>
      <c r="DA794" s="8"/>
      <c r="DB794" s="8"/>
      <c r="DC794" s="50"/>
      <c r="DD794" s="50"/>
      <c r="DE794" s="50"/>
      <c r="DF794" s="50"/>
    </row>
    <row r="795" spans="2:110" ht="12.5">
      <c r="B795" s="2" t="str">
        <f t="shared" si="1287"/>
        <v/>
      </c>
      <c r="C795" s="10"/>
      <c r="D795" s="10"/>
      <c r="E795" s="97"/>
      <c r="F795" s="10"/>
      <c r="K795" s="8"/>
      <c r="L795" s="8"/>
      <c r="M795" s="8"/>
      <c r="AE795" s="9"/>
      <c r="CG795" s="9"/>
      <c r="CP795" s="9"/>
      <c r="CQ795" s="10"/>
      <c r="CZ795" s="8"/>
      <c r="DA795" s="8"/>
      <c r="DB795" s="8"/>
      <c r="DC795" s="50"/>
      <c r="DD795" s="50"/>
      <c r="DE795" s="50"/>
      <c r="DF795" s="50"/>
    </row>
    <row r="796" spans="2:110" ht="12.5">
      <c r="B796" s="2" t="str">
        <f t="shared" si="1287"/>
        <v/>
      </c>
      <c r="C796" s="10"/>
      <c r="D796" s="10"/>
      <c r="E796" s="97"/>
      <c r="F796" s="10"/>
      <c r="K796" s="8"/>
      <c r="L796" s="8"/>
      <c r="M796" s="8"/>
      <c r="AE796" s="9"/>
      <c r="CG796" s="9"/>
      <c r="CP796" s="9"/>
      <c r="CQ796" s="10"/>
      <c r="CZ796" s="8"/>
      <c r="DA796" s="8"/>
      <c r="DB796" s="8"/>
      <c r="DC796" s="50"/>
      <c r="DD796" s="50"/>
      <c r="DE796" s="50"/>
      <c r="DF796" s="50"/>
    </row>
    <row r="797" spans="2:110" ht="12.5">
      <c r="B797" s="2" t="str">
        <f t="shared" si="1287"/>
        <v/>
      </c>
      <c r="C797" s="10"/>
      <c r="D797" s="10"/>
      <c r="E797" s="97"/>
      <c r="F797" s="10"/>
      <c r="K797" s="8"/>
      <c r="L797" s="8"/>
      <c r="M797" s="8"/>
      <c r="AE797" s="9"/>
      <c r="CG797" s="9"/>
      <c r="CP797" s="9"/>
      <c r="CQ797" s="10"/>
      <c r="CZ797" s="8"/>
      <c r="DA797" s="8"/>
      <c r="DB797" s="8"/>
      <c r="DC797" s="50"/>
      <c r="DD797" s="50"/>
      <c r="DE797" s="50"/>
      <c r="DF797" s="50"/>
    </row>
    <row r="798" spans="2:110" ht="12.5">
      <c r="B798" s="2" t="str">
        <f t="shared" si="1287"/>
        <v/>
      </c>
      <c r="C798" s="10"/>
      <c r="D798" s="10"/>
      <c r="E798" s="97"/>
      <c r="F798" s="10"/>
      <c r="K798" s="8"/>
      <c r="L798" s="8"/>
      <c r="M798" s="8"/>
      <c r="AE798" s="9"/>
      <c r="CG798" s="9"/>
      <c r="CP798" s="9"/>
      <c r="CQ798" s="10"/>
      <c r="CZ798" s="8"/>
      <c r="DA798" s="8"/>
      <c r="DB798" s="8"/>
      <c r="DC798" s="50"/>
      <c r="DD798" s="50"/>
      <c r="DE798" s="50"/>
      <c r="DF798" s="50"/>
    </row>
    <row r="799" spans="2:110" ht="12.5">
      <c r="B799" s="2" t="str">
        <f t="shared" si="1287"/>
        <v/>
      </c>
      <c r="C799" s="10"/>
      <c r="D799" s="10"/>
      <c r="E799" s="97"/>
      <c r="F799" s="10"/>
      <c r="K799" s="8"/>
      <c r="L799" s="8"/>
      <c r="M799" s="8"/>
      <c r="AE799" s="9"/>
      <c r="CG799" s="9"/>
      <c r="CP799" s="9"/>
      <c r="CQ799" s="10"/>
      <c r="CZ799" s="8"/>
      <c r="DA799" s="8"/>
      <c r="DB799" s="8"/>
      <c r="DC799" s="50"/>
      <c r="DD799" s="50"/>
      <c r="DE799" s="50"/>
      <c r="DF799" s="50"/>
    </row>
    <row r="800" spans="2:110" ht="12.5">
      <c r="B800" s="2" t="str">
        <f t="shared" si="1287"/>
        <v/>
      </c>
      <c r="C800" s="10"/>
      <c r="D800" s="10"/>
      <c r="E800" s="97"/>
      <c r="F800" s="10"/>
      <c r="K800" s="8"/>
      <c r="L800" s="8"/>
      <c r="M800" s="8"/>
      <c r="AE800" s="9"/>
      <c r="CG800" s="9"/>
      <c r="CP800" s="9"/>
      <c r="CQ800" s="10"/>
      <c r="CZ800" s="8"/>
      <c r="DA800" s="8"/>
      <c r="DB800" s="8"/>
      <c r="DC800" s="50"/>
      <c r="DD800" s="50"/>
      <c r="DE800" s="50"/>
      <c r="DF800" s="50"/>
    </row>
    <row r="801" spans="2:110" ht="12.5">
      <c r="B801" s="2" t="str">
        <f t="shared" si="1287"/>
        <v/>
      </c>
      <c r="C801" s="10"/>
      <c r="D801" s="10"/>
      <c r="E801" s="97"/>
      <c r="F801" s="10"/>
      <c r="K801" s="8"/>
      <c r="L801" s="8"/>
      <c r="M801" s="8"/>
      <c r="AE801" s="9"/>
      <c r="CG801" s="9"/>
      <c r="CP801" s="9"/>
      <c r="CQ801" s="10"/>
      <c r="CZ801" s="8"/>
      <c r="DA801" s="8"/>
      <c r="DB801" s="8"/>
      <c r="DC801" s="50"/>
      <c r="DD801" s="50"/>
      <c r="DE801" s="50"/>
      <c r="DF801" s="50"/>
    </row>
    <row r="802" spans="2:110" ht="12.5">
      <c r="B802" s="2" t="str">
        <f t="shared" si="1287"/>
        <v/>
      </c>
      <c r="C802" s="10"/>
      <c r="D802" s="10"/>
      <c r="E802" s="97"/>
      <c r="F802" s="10"/>
      <c r="K802" s="8"/>
      <c r="L802" s="8"/>
      <c r="M802" s="8"/>
      <c r="AE802" s="9"/>
      <c r="CG802" s="9"/>
      <c r="CP802" s="9"/>
      <c r="CQ802" s="10"/>
      <c r="CZ802" s="8"/>
      <c r="DA802" s="8"/>
      <c r="DB802" s="8"/>
      <c r="DC802" s="50"/>
      <c r="DD802" s="50"/>
      <c r="DE802" s="50"/>
      <c r="DF802" s="50"/>
    </row>
    <row r="803" spans="2:110" ht="12.5">
      <c r="B803" s="2" t="str">
        <f t="shared" si="1287"/>
        <v/>
      </c>
      <c r="C803" s="10"/>
      <c r="D803" s="10"/>
      <c r="E803" s="97"/>
      <c r="F803" s="10"/>
      <c r="K803" s="8"/>
      <c r="L803" s="8"/>
      <c r="M803" s="8"/>
      <c r="AE803" s="9"/>
      <c r="CG803" s="9"/>
      <c r="CP803" s="9"/>
      <c r="CQ803" s="10"/>
      <c r="CZ803" s="8"/>
      <c r="DA803" s="8"/>
      <c r="DB803" s="8"/>
      <c r="DC803" s="50"/>
      <c r="DD803" s="50"/>
      <c r="DE803" s="50"/>
      <c r="DF803" s="50"/>
    </row>
    <row r="804" spans="2:110" ht="12.5">
      <c r="B804" s="2" t="str">
        <f t="shared" si="1287"/>
        <v/>
      </c>
      <c r="C804" s="10"/>
      <c r="D804" s="10"/>
      <c r="E804" s="97"/>
      <c r="F804" s="10"/>
      <c r="K804" s="8"/>
      <c r="L804" s="8"/>
      <c r="M804" s="8"/>
      <c r="AE804" s="9"/>
      <c r="CG804" s="9"/>
      <c r="CP804" s="9"/>
      <c r="CQ804" s="10"/>
      <c r="CZ804" s="8"/>
      <c r="DA804" s="8"/>
      <c r="DB804" s="8"/>
      <c r="DC804" s="50"/>
      <c r="DD804" s="50"/>
      <c r="DE804" s="50"/>
      <c r="DF804" s="50"/>
    </row>
    <row r="805" spans="2:110" ht="12.5">
      <c r="B805" s="2" t="str">
        <f t="shared" si="1287"/>
        <v/>
      </c>
      <c r="C805" s="10"/>
      <c r="D805" s="10"/>
      <c r="E805" s="97"/>
      <c r="F805" s="10"/>
      <c r="K805" s="8"/>
      <c r="L805" s="8"/>
      <c r="M805" s="8"/>
      <c r="AE805" s="9"/>
      <c r="CG805" s="9"/>
      <c r="CP805" s="9"/>
      <c r="CQ805" s="10"/>
      <c r="CZ805" s="8"/>
      <c r="DA805" s="8"/>
      <c r="DB805" s="8"/>
      <c r="DC805" s="50"/>
      <c r="DD805" s="50"/>
      <c r="DE805" s="50"/>
      <c r="DF805" s="50"/>
    </row>
    <row r="806" spans="2:110" ht="12.5">
      <c r="B806" s="2" t="str">
        <f t="shared" si="1287"/>
        <v/>
      </c>
      <c r="C806" s="10"/>
      <c r="D806" s="10"/>
      <c r="E806" s="97"/>
      <c r="F806" s="10"/>
      <c r="K806" s="8"/>
      <c r="L806" s="8"/>
      <c r="M806" s="8"/>
      <c r="AE806" s="9"/>
      <c r="CG806" s="9"/>
      <c r="CP806" s="9"/>
      <c r="CQ806" s="10"/>
      <c r="CZ806" s="8"/>
      <c r="DA806" s="8"/>
      <c r="DB806" s="8"/>
      <c r="DC806" s="50"/>
      <c r="DD806" s="50"/>
      <c r="DE806" s="50"/>
      <c r="DF806" s="50"/>
    </row>
    <row r="807" spans="2:110" ht="12.5">
      <c r="B807" s="2" t="str">
        <f t="shared" si="1287"/>
        <v/>
      </c>
      <c r="C807" s="10"/>
      <c r="D807" s="10"/>
      <c r="E807" s="97"/>
      <c r="F807" s="10"/>
      <c r="K807" s="8"/>
      <c r="L807" s="8"/>
      <c r="M807" s="8"/>
      <c r="AE807" s="9"/>
      <c r="CG807" s="9"/>
      <c r="CP807" s="9"/>
      <c r="CQ807" s="10"/>
      <c r="CZ807" s="8"/>
      <c r="DA807" s="8"/>
      <c r="DB807" s="8"/>
      <c r="DC807" s="50"/>
      <c r="DD807" s="50"/>
      <c r="DE807" s="50"/>
      <c r="DF807" s="50"/>
    </row>
    <row r="808" spans="2:110" ht="12.5">
      <c r="B808" s="2" t="str">
        <f t="shared" si="1287"/>
        <v/>
      </c>
      <c r="C808" s="10"/>
      <c r="D808" s="10"/>
      <c r="E808" s="97"/>
      <c r="F808" s="10"/>
      <c r="K808" s="8"/>
      <c r="L808" s="8"/>
      <c r="M808" s="8"/>
      <c r="AE808" s="9"/>
      <c r="CG808" s="9"/>
      <c r="CP808" s="9"/>
      <c r="CQ808" s="10"/>
      <c r="CZ808" s="8"/>
      <c r="DA808" s="8"/>
      <c r="DB808" s="8"/>
      <c r="DC808" s="50"/>
      <c r="DD808" s="50"/>
      <c r="DE808" s="50"/>
      <c r="DF808" s="50"/>
    </row>
    <row r="809" spans="2:110" ht="12.5">
      <c r="B809" s="2" t="str">
        <f t="shared" si="1287"/>
        <v/>
      </c>
      <c r="C809" s="10"/>
      <c r="D809" s="10"/>
      <c r="E809" s="97"/>
      <c r="F809" s="10"/>
      <c r="K809" s="8"/>
      <c r="L809" s="8"/>
      <c r="M809" s="8"/>
      <c r="AE809" s="9"/>
      <c r="CG809" s="9"/>
      <c r="CP809" s="9"/>
      <c r="CQ809" s="10"/>
      <c r="CZ809" s="8"/>
      <c r="DA809" s="8"/>
      <c r="DB809" s="8"/>
      <c r="DC809" s="50"/>
      <c r="DD809" s="50"/>
      <c r="DE809" s="50"/>
      <c r="DF809" s="50"/>
    </row>
    <row r="810" spans="2:110" ht="12.5">
      <c r="B810" s="2" t="str">
        <f t="shared" si="1287"/>
        <v/>
      </c>
      <c r="C810" s="10"/>
      <c r="D810" s="10"/>
      <c r="E810" s="97"/>
      <c r="F810" s="10"/>
      <c r="K810" s="8"/>
      <c r="L810" s="8"/>
      <c r="M810" s="8"/>
      <c r="AE810" s="9"/>
      <c r="CG810" s="9"/>
      <c r="CP810" s="9"/>
      <c r="CQ810" s="10"/>
      <c r="CZ810" s="8"/>
      <c r="DA810" s="8"/>
      <c r="DB810" s="8"/>
      <c r="DC810" s="50"/>
      <c r="DD810" s="50"/>
      <c r="DE810" s="50"/>
      <c r="DF810" s="50"/>
    </row>
    <row r="811" spans="2:110" ht="12.5">
      <c r="B811" s="2" t="str">
        <f t="shared" si="1287"/>
        <v/>
      </c>
      <c r="C811" s="10"/>
      <c r="D811" s="10"/>
      <c r="E811" s="97"/>
      <c r="F811" s="10"/>
      <c r="K811" s="8"/>
      <c r="L811" s="8"/>
      <c r="M811" s="8"/>
      <c r="AE811" s="9"/>
      <c r="CG811" s="9"/>
      <c r="CP811" s="9"/>
      <c r="CQ811" s="10"/>
      <c r="CZ811" s="8"/>
      <c r="DA811" s="8"/>
      <c r="DB811" s="8"/>
      <c r="DC811" s="50"/>
      <c r="DD811" s="50"/>
      <c r="DE811" s="50"/>
      <c r="DF811" s="50"/>
    </row>
    <row r="812" spans="2:110" ht="12.5">
      <c r="B812" s="2" t="str">
        <f t="shared" si="1287"/>
        <v/>
      </c>
      <c r="C812" s="10"/>
      <c r="D812" s="10"/>
      <c r="E812" s="97"/>
      <c r="F812" s="10"/>
      <c r="K812" s="8"/>
      <c r="L812" s="8"/>
      <c r="M812" s="8"/>
      <c r="AE812" s="9"/>
      <c r="CG812" s="9"/>
      <c r="CP812" s="9"/>
      <c r="CQ812" s="10"/>
      <c r="CZ812" s="8"/>
      <c r="DA812" s="8"/>
      <c r="DB812" s="8"/>
      <c r="DC812" s="50"/>
      <c r="DD812" s="50"/>
      <c r="DE812" s="50"/>
      <c r="DF812" s="50"/>
    </row>
    <row r="813" spans="2:110" ht="12.5">
      <c r="B813" s="2" t="str">
        <f t="shared" si="1287"/>
        <v/>
      </c>
      <c r="C813" s="10"/>
      <c r="D813" s="10"/>
      <c r="E813" s="97"/>
      <c r="F813" s="10"/>
      <c r="K813" s="8"/>
      <c r="L813" s="8"/>
      <c r="M813" s="8"/>
      <c r="AE813" s="9"/>
      <c r="CG813" s="9"/>
      <c r="CP813" s="9"/>
      <c r="CQ813" s="10"/>
      <c r="CZ813" s="8"/>
      <c r="DA813" s="8"/>
      <c r="DB813" s="8"/>
      <c r="DC813" s="50"/>
      <c r="DD813" s="50"/>
      <c r="DE813" s="50"/>
      <c r="DF813" s="50"/>
    </row>
    <row r="814" spans="2:110" ht="12.5">
      <c r="B814" s="2" t="str">
        <f t="shared" si="1287"/>
        <v/>
      </c>
      <c r="C814" s="10"/>
      <c r="D814" s="10"/>
      <c r="E814" s="97"/>
      <c r="F814" s="10"/>
      <c r="K814" s="8"/>
      <c r="L814" s="8"/>
      <c r="M814" s="8"/>
      <c r="AE814" s="9"/>
      <c r="CG814" s="9"/>
      <c r="CP814" s="9"/>
      <c r="CQ814" s="10"/>
      <c r="CZ814" s="8"/>
      <c r="DA814" s="8"/>
      <c r="DB814" s="8"/>
      <c r="DC814" s="50"/>
      <c r="DD814" s="50"/>
      <c r="DE814" s="50"/>
      <c r="DF814" s="50"/>
    </row>
    <row r="815" spans="2:110" ht="12.5">
      <c r="B815" s="2" t="str">
        <f t="shared" si="1287"/>
        <v/>
      </c>
      <c r="C815" s="10"/>
      <c r="D815" s="10"/>
      <c r="E815" s="97"/>
      <c r="F815" s="10"/>
      <c r="K815" s="8"/>
      <c r="L815" s="8"/>
      <c r="M815" s="8"/>
      <c r="AE815" s="9"/>
      <c r="CG815" s="9"/>
      <c r="CP815" s="9"/>
      <c r="CQ815" s="10"/>
      <c r="CZ815" s="8"/>
      <c r="DA815" s="8"/>
      <c r="DB815" s="8"/>
      <c r="DC815" s="50"/>
      <c r="DD815" s="50"/>
      <c r="DE815" s="50"/>
      <c r="DF815" s="50"/>
    </row>
    <row r="816" spans="2:110" ht="12.5">
      <c r="B816" s="2" t="str">
        <f t="shared" si="1287"/>
        <v/>
      </c>
      <c r="C816" s="10"/>
      <c r="D816" s="10"/>
      <c r="E816" s="97"/>
      <c r="F816" s="10"/>
      <c r="K816" s="8"/>
      <c r="L816" s="8"/>
      <c r="M816" s="8"/>
      <c r="AE816" s="9"/>
      <c r="CG816" s="9"/>
      <c r="CP816" s="9"/>
      <c r="CQ816" s="10"/>
      <c r="CZ816" s="8"/>
      <c r="DA816" s="8"/>
      <c r="DB816" s="8"/>
      <c r="DC816" s="50"/>
      <c r="DD816" s="50"/>
      <c r="DE816" s="50"/>
      <c r="DF816" s="50"/>
    </row>
    <row r="817" spans="2:110" ht="12.5">
      <c r="B817" s="2" t="str">
        <f t="shared" si="1287"/>
        <v/>
      </c>
      <c r="C817" s="10"/>
      <c r="D817" s="10"/>
      <c r="E817" s="97"/>
      <c r="F817" s="10"/>
      <c r="K817" s="8"/>
      <c r="L817" s="8"/>
      <c r="M817" s="8"/>
      <c r="AE817" s="9"/>
      <c r="CG817" s="9"/>
      <c r="CP817" s="9"/>
      <c r="CQ817" s="10"/>
      <c r="CZ817" s="8"/>
      <c r="DA817" s="8"/>
      <c r="DB817" s="8"/>
      <c r="DC817" s="50"/>
      <c r="DD817" s="50"/>
      <c r="DE817" s="50"/>
      <c r="DF817" s="50"/>
    </row>
    <row r="818" spans="2:110" ht="12.5">
      <c r="B818" s="2" t="str">
        <f t="shared" si="1287"/>
        <v/>
      </c>
      <c r="C818" s="10"/>
      <c r="D818" s="10"/>
      <c r="E818" s="97"/>
      <c r="F818" s="10"/>
      <c r="K818" s="8"/>
      <c r="L818" s="8"/>
      <c r="M818" s="8"/>
      <c r="AE818" s="9"/>
      <c r="CG818" s="9"/>
      <c r="CP818" s="9"/>
      <c r="CQ818" s="10"/>
      <c r="CZ818" s="8"/>
      <c r="DA818" s="8"/>
      <c r="DB818" s="8"/>
      <c r="DC818" s="50"/>
      <c r="DD818" s="50"/>
      <c r="DE818" s="50"/>
      <c r="DF818" s="50"/>
    </row>
    <row r="819" spans="2:110" ht="12.5">
      <c r="B819" s="2" t="str">
        <f t="shared" si="1287"/>
        <v/>
      </c>
      <c r="C819" s="10"/>
      <c r="D819" s="10"/>
      <c r="E819" s="97"/>
      <c r="F819" s="10"/>
      <c r="K819" s="8"/>
      <c r="L819" s="8"/>
      <c r="M819" s="8"/>
      <c r="AE819" s="9"/>
      <c r="CG819" s="9"/>
      <c r="CP819" s="9"/>
      <c r="CQ819" s="10"/>
      <c r="CZ819" s="8"/>
      <c r="DA819" s="8"/>
      <c r="DB819" s="8"/>
      <c r="DC819" s="50"/>
      <c r="DD819" s="50"/>
      <c r="DE819" s="50"/>
      <c r="DF819" s="50"/>
    </row>
    <row r="820" spans="2:110" ht="12.5">
      <c r="B820" s="2" t="str">
        <f t="shared" si="1287"/>
        <v/>
      </c>
      <c r="C820" s="10"/>
      <c r="D820" s="10"/>
      <c r="E820" s="97"/>
      <c r="F820" s="10"/>
      <c r="K820" s="8"/>
      <c r="L820" s="8"/>
      <c r="M820" s="8"/>
      <c r="AE820" s="9"/>
      <c r="CG820" s="9"/>
      <c r="CP820" s="9"/>
      <c r="CQ820" s="10"/>
      <c r="CZ820" s="8"/>
      <c r="DA820" s="8"/>
      <c r="DB820" s="8"/>
      <c r="DC820" s="50"/>
      <c r="DD820" s="50"/>
      <c r="DE820" s="50"/>
      <c r="DF820" s="50"/>
    </row>
    <row r="821" spans="2:110" ht="12.5">
      <c r="B821" s="2" t="str">
        <f t="shared" si="1287"/>
        <v/>
      </c>
      <c r="C821" s="10"/>
      <c r="D821" s="10"/>
      <c r="E821" s="97"/>
      <c r="F821" s="10"/>
      <c r="K821" s="8"/>
      <c r="L821" s="8"/>
      <c r="M821" s="8"/>
      <c r="AE821" s="9"/>
      <c r="CG821" s="9"/>
      <c r="CP821" s="9"/>
      <c r="CQ821" s="10"/>
      <c r="CZ821" s="8"/>
      <c r="DA821" s="8"/>
      <c r="DB821" s="8"/>
      <c r="DC821" s="50"/>
      <c r="DD821" s="50"/>
      <c r="DE821" s="50"/>
      <c r="DF821" s="50"/>
    </row>
    <row r="822" spans="2:110" ht="12.5">
      <c r="B822" s="2" t="str">
        <f t="shared" si="1287"/>
        <v/>
      </c>
      <c r="C822" s="10"/>
      <c r="D822" s="10"/>
      <c r="E822" s="97"/>
      <c r="F822" s="10"/>
      <c r="K822" s="8"/>
      <c r="L822" s="8"/>
      <c r="M822" s="8"/>
      <c r="AE822" s="9"/>
      <c r="CG822" s="9"/>
      <c r="CP822" s="9"/>
      <c r="CQ822" s="10"/>
      <c r="CZ822" s="8"/>
      <c r="DA822" s="8"/>
      <c r="DB822" s="8"/>
      <c r="DC822" s="50"/>
      <c r="DD822" s="50"/>
      <c r="DE822" s="50"/>
      <c r="DF822" s="50"/>
    </row>
    <row r="823" spans="2:110" ht="12.5">
      <c r="B823" s="2" t="str">
        <f t="shared" si="1287"/>
        <v/>
      </c>
      <c r="C823" s="10"/>
      <c r="D823" s="10"/>
      <c r="E823" s="97"/>
      <c r="F823" s="10"/>
      <c r="K823" s="8"/>
      <c r="L823" s="8"/>
      <c r="M823" s="8"/>
      <c r="AE823" s="9"/>
      <c r="CG823" s="9"/>
      <c r="CP823" s="9"/>
      <c r="CQ823" s="10"/>
      <c r="CZ823" s="8"/>
      <c r="DA823" s="8"/>
      <c r="DB823" s="8"/>
      <c r="DC823" s="50"/>
      <c r="DD823" s="50"/>
      <c r="DE823" s="50"/>
      <c r="DF823" s="50"/>
    </row>
    <row r="824" spans="2:110" ht="12.5">
      <c r="B824" s="2" t="str">
        <f t="shared" si="1287"/>
        <v/>
      </c>
      <c r="C824" s="10"/>
      <c r="D824" s="10"/>
      <c r="E824" s="97"/>
      <c r="F824" s="10"/>
      <c r="K824" s="8"/>
      <c r="L824" s="8"/>
      <c r="M824" s="8"/>
      <c r="AE824" s="9"/>
      <c r="CG824" s="9"/>
      <c r="CP824" s="9"/>
      <c r="CQ824" s="10"/>
      <c r="CZ824" s="8"/>
      <c r="DA824" s="8"/>
      <c r="DB824" s="8"/>
      <c r="DC824" s="50"/>
      <c r="DD824" s="50"/>
      <c r="DE824" s="50"/>
      <c r="DF824" s="50"/>
    </row>
    <row r="825" spans="2:110" ht="12.5">
      <c r="B825" s="2" t="str">
        <f t="shared" si="1287"/>
        <v/>
      </c>
      <c r="C825" s="10"/>
      <c r="D825" s="10"/>
      <c r="E825" s="97"/>
      <c r="F825" s="10"/>
      <c r="K825" s="8"/>
      <c r="L825" s="8"/>
      <c r="M825" s="8"/>
      <c r="AE825" s="9"/>
      <c r="CG825" s="9"/>
      <c r="CP825" s="9"/>
      <c r="CQ825" s="10"/>
      <c r="CZ825" s="8"/>
      <c r="DA825" s="8"/>
      <c r="DB825" s="8"/>
      <c r="DC825" s="50"/>
      <c r="DD825" s="50"/>
      <c r="DE825" s="50"/>
      <c r="DF825" s="50"/>
    </row>
    <row r="826" spans="2:110" ht="12.5">
      <c r="B826" s="2" t="str">
        <f t="shared" si="1287"/>
        <v/>
      </c>
      <c r="C826" s="10"/>
      <c r="D826" s="10"/>
      <c r="E826" s="97"/>
      <c r="F826" s="10"/>
      <c r="K826" s="8"/>
      <c r="L826" s="8"/>
      <c r="M826" s="8"/>
      <c r="AE826" s="9"/>
      <c r="CG826" s="9"/>
      <c r="CP826" s="9"/>
      <c r="CQ826" s="10"/>
      <c r="CZ826" s="8"/>
      <c r="DA826" s="8"/>
      <c r="DB826" s="8"/>
      <c r="DC826" s="50"/>
      <c r="DD826" s="50"/>
      <c r="DE826" s="50"/>
      <c r="DF826" s="50"/>
    </row>
    <row r="827" spans="2:110" ht="12.5">
      <c r="B827" s="2" t="str">
        <f t="shared" si="1287"/>
        <v/>
      </c>
      <c r="C827" s="10"/>
      <c r="D827" s="10"/>
      <c r="E827" s="97"/>
      <c r="F827" s="10"/>
      <c r="K827" s="8"/>
      <c r="L827" s="8"/>
      <c r="M827" s="8"/>
      <c r="AE827" s="9"/>
      <c r="CG827" s="9"/>
      <c r="CP827" s="9"/>
      <c r="CQ827" s="10"/>
      <c r="CZ827" s="8"/>
      <c r="DA827" s="8"/>
      <c r="DB827" s="8"/>
      <c r="DC827" s="50"/>
      <c r="DD827" s="50"/>
      <c r="DE827" s="50"/>
      <c r="DF827" s="50"/>
    </row>
    <row r="828" spans="2:110" ht="12.5">
      <c r="B828" s="2" t="str">
        <f t="shared" si="1287"/>
        <v/>
      </c>
      <c r="C828" s="10"/>
      <c r="D828" s="10"/>
      <c r="E828" s="97"/>
      <c r="F828" s="10"/>
      <c r="K828" s="8"/>
      <c r="L828" s="8"/>
      <c r="M828" s="8"/>
      <c r="AE828" s="9"/>
      <c r="CG828" s="9"/>
      <c r="CP828" s="9"/>
      <c r="CQ828" s="10"/>
      <c r="CZ828" s="8"/>
      <c r="DA828" s="8"/>
      <c r="DB828" s="8"/>
      <c r="DC828" s="50"/>
      <c r="DD828" s="50"/>
      <c r="DE828" s="50"/>
      <c r="DF828" s="50"/>
    </row>
    <row r="829" spans="2:110" ht="12.5">
      <c r="B829" s="2" t="str">
        <f t="shared" si="1287"/>
        <v/>
      </c>
      <c r="C829" s="10"/>
      <c r="D829" s="10"/>
      <c r="E829" s="97"/>
      <c r="F829" s="10"/>
      <c r="K829" s="8"/>
      <c r="L829" s="8"/>
      <c r="M829" s="8"/>
      <c r="AE829" s="9"/>
      <c r="CG829" s="9"/>
      <c r="CP829" s="9"/>
      <c r="CQ829" s="10"/>
      <c r="CZ829" s="8"/>
      <c r="DA829" s="8"/>
      <c r="DB829" s="8"/>
      <c r="DC829" s="50"/>
      <c r="DD829" s="50"/>
      <c r="DE829" s="50"/>
      <c r="DF829" s="50"/>
    </row>
    <row r="830" spans="2:110" ht="12.5">
      <c r="B830" s="2" t="str">
        <f t="shared" si="1287"/>
        <v/>
      </c>
      <c r="C830" s="10"/>
      <c r="D830" s="10"/>
      <c r="E830" s="97"/>
      <c r="F830" s="10"/>
      <c r="K830" s="8"/>
      <c r="L830" s="8"/>
      <c r="M830" s="8"/>
      <c r="AE830" s="9"/>
      <c r="CG830" s="9"/>
      <c r="CP830" s="9"/>
      <c r="CQ830" s="10"/>
      <c r="CZ830" s="8"/>
      <c r="DA830" s="8"/>
      <c r="DB830" s="8"/>
      <c r="DC830" s="50"/>
      <c r="DD830" s="50"/>
      <c r="DE830" s="50"/>
      <c r="DF830" s="50"/>
    </row>
    <row r="831" spans="2:110" ht="12.5">
      <c r="B831" s="2" t="str">
        <f t="shared" si="1287"/>
        <v/>
      </c>
      <c r="C831" s="10"/>
      <c r="D831" s="10"/>
      <c r="E831" s="97"/>
      <c r="F831" s="10"/>
      <c r="K831" s="8"/>
      <c r="L831" s="8"/>
      <c r="M831" s="8"/>
      <c r="AE831" s="9"/>
      <c r="CG831" s="9"/>
      <c r="CP831" s="9"/>
      <c r="CQ831" s="10"/>
      <c r="CZ831" s="8"/>
      <c r="DA831" s="8"/>
      <c r="DB831" s="8"/>
      <c r="DC831" s="50"/>
      <c r="DD831" s="50"/>
      <c r="DE831" s="50"/>
      <c r="DF831" s="50"/>
    </row>
    <row r="832" spans="2:110" ht="12.5">
      <c r="B832" s="2" t="str">
        <f t="shared" si="1287"/>
        <v/>
      </c>
      <c r="C832" s="10"/>
      <c r="D832" s="10"/>
      <c r="E832" s="97"/>
      <c r="F832" s="10"/>
      <c r="K832" s="8"/>
      <c r="L832" s="8"/>
      <c r="M832" s="8"/>
      <c r="AE832" s="9"/>
      <c r="CG832" s="9"/>
      <c r="CP832" s="9"/>
      <c r="CQ832" s="10"/>
      <c r="CZ832" s="8"/>
      <c r="DA832" s="8"/>
      <c r="DB832" s="8"/>
      <c r="DC832" s="50"/>
      <c r="DD832" s="50"/>
      <c r="DE832" s="50"/>
      <c r="DF832" s="50"/>
    </row>
    <row r="833" spans="2:110" ht="12.5">
      <c r="B833" s="2" t="str">
        <f t="shared" si="1287"/>
        <v/>
      </c>
      <c r="C833" s="10"/>
      <c r="D833" s="10"/>
      <c r="E833" s="97"/>
      <c r="F833" s="10"/>
      <c r="K833" s="8"/>
      <c r="L833" s="8"/>
      <c r="M833" s="8"/>
      <c r="AE833" s="9"/>
      <c r="CG833" s="9"/>
      <c r="CP833" s="9"/>
      <c r="CQ833" s="10"/>
      <c r="CZ833" s="8"/>
      <c r="DA833" s="8"/>
      <c r="DB833" s="8"/>
      <c r="DC833" s="50"/>
      <c r="DD833" s="50"/>
      <c r="DE833" s="50"/>
      <c r="DF833" s="50"/>
    </row>
    <row r="834" spans="2:110" ht="12.5">
      <c r="B834" s="2" t="str">
        <f t="shared" si="1287"/>
        <v/>
      </c>
      <c r="C834" s="10"/>
      <c r="D834" s="10"/>
      <c r="E834" s="97"/>
      <c r="F834" s="10"/>
      <c r="K834" s="8"/>
      <c r="L834" s="8"/>
      <c r="M834" s="8"/>
      <c r="AE834" s="9"/>
      <c r="CG834" s="9"/>
      <c r="CP834" s="9"/>
      <c r="CQ834" s="10"/>
      <c r="CZ834" s="8"/>
      <c r="DA834" s="8"/>
      <c r="DB834" s="8"/>
      <c r="DC834" s="50"/>
      <c r="DD834" s="50"/>
      <c r="DE834" s="50"/>
      <c r="DF834" s="50"/>
    </row>
    <row r="835" spans="2:110" ht="12.5">
      <c r="B835" s="2" t="str">
        <f t="shared" si="1287"/>
        <v/>
      </c>
      <c r="C835" s="10"/>
      <c r="D835" s="10"/>
      <c r="E835" s="97"/>
      <c r="F835" s="10"/>
      <c r="K835" s="8"/>
      <c r="L835" s="8"/>
      <c r="M835" s="8"/>
      <c r="AE835" s="9"/>
      <c r="CG835" s="9"/>
      <c r="CP835" s="9"/>
      <c r="CQ835" s="10"/>
      <c r="CZ835" s="8"/>
      <c r="DA835" s="8"/>
      <c r="DB835" s="8"/>
      <c r="DC835" s="50"/>
      <c r="DD835" s="50"/>
      <c r="DE835" s="50"/>
      <c r="DF835" s="50"/>
    </row>
    <row r="836" spans="2:110" ht="12.5">
      <c r="B836" s="2" t="str">
        <f t="shared" si="1287"/>
        <v/>
      </c>
      <c r="C836" s="10"/>
      <c r="D836" s="10"/>
      <c r="E836" s="97"/>
      <c r="F836" s="10"/>
      <c r="K836" s="8"/>
      <c r="L836" s="8"/>
      <c r="M836" s="8"/>
      <c r="AE836" s="9"/>
      <c r="CG836" s="9"/>
      <c r="CP836" s="9"/>
      <c r="CQ836" s="10"/>
      <c r="CZ836" s="8"/>
      <c r="DA836" s="8"/>
      <c r="DB836" s="8"/>
      <c r="DC836" s="50"/>
      <c r="DD836" s="50"/>
      <c r="DE836" s="50"/>
      <c r="DF836" s="50"/>
    </row>
    <row r="837" spans="2:110" ht="12.5">
      <c r="B837" s="2" t="str">
        <f t="shared" si="1287"/>
        <v/>
      </c>
      <c r="C837" s="10"/>
      <c r="D837" s="10"/>
      <c r="E837" s="97"/>
      <c r="F837" s="10"/>
      <c r="K837" s="8"/>
      <c r="L837" s="8"/>
      <c r="M837" s="8"/>
      <c r="AE837" s="9"/>
      <c r="CG837" s="9"/>
      <c r="CP837" s="9"/>
      <c r="CQ837" s="10"/>
      <c r="CZ837" s="8"/>
      <c r="DA837" s="8"/>
      <c r="DB837" s="8"/>
      <c r="DC837" s="50"/>
      <c r="DD837" s="50"/>
      <c r="DE837" s="50"/>
      <c r="DF837" s="50"/>
    </row>
    <row r="838" spans="2:110" ht="12.5">
      <c r="B838" s="2" t="str">
        <f t="shared" si="1287"/>
        <v/>
      </c>
      <c r="C838" s="10"/>
      <c r="D838" s="10"/>
      <c r="E838" s="97"/>
      <c r="F838" s="10"/>
      <c r="K838" s="8"/>
      <c r="L838" s="8"/>
      <c r="M838" s="8"/>
      <c r="AE838" s="9"/>
      <c r="CG838" s="9"/>
      <c r="CP838" s="9"/>
      <c r="CQ838" s="10"/>
      <c r="CZ838" s="8"/>
      <c r="DA838" s="8"/>
      <c r="DB838" s="8"/>
      <c r="DC838" s="50"/>
      <c r="DD838" s="50"/>
      <c r="DE838" s="50"/>
      <c r="DF838" s="50"/>
    </row>
    <row r="839" spans="2:110" ht="12.5">
      <c r="B839" s="2" t="str">
        <f t="shared" si="1287"/>
        <v/>
      </c>
      <c r="C839" s="10"/>
      <c r="D839" s="10"/>
      <c r="E839" s="97"/>
      <c r="F839" s="10"/>
      <c r="K839" s="8"/>
      <c r="L839" s="8"/>
      <c r="M839" s="8"/>
      <c r="AE839" s="9"/>
      <c r="CG839" s="9"/>
      <c r="CP839" s="9"/>
      <c r="CQ839" s="10"/>
      <c r="CZ839" s="8"/>
      <c r="DA839" s="8"/>
      <c r="DB839" s="8"/>
      <c r="DC839" s="50"/>
      <c r="DD839" s="50"/>
      <c r="DE839" s="50"/>
      <c r="DF839" s="50"/>
    </row>
    <row r="840" spans="2:110" ht="12.5">
      <c r="B840" s="2" t="str">
        <f t="shared" si="1287"/>
        <v/>
      </c>
      <c r="C840" s="10"/>
      <c r="D840" s="10"/>
      <c r="E840" s="97"/>
      <c r="F840" s="10"/>
      <c r="K840" s="8"/>
      <c r="L840" s="8"/>
      <c r="M840" s="8"/>
      <c r="AE840" s="9"/>
      <c r="CG840" s="9"/>
      <c r="CP840" s="9"/>
      <c r="CQ840" s="10"/>
      <c r="CZ840" s="8"/>
      <c r="DA840" s="8"/>
      <c r="DB840" s="8"/>
      <c r="DC840" s="50"/>
      <c r="DD840" s="50"/>
      <c r="DE840" s="50"/>
      <c r="DF840" s="50"/>
    </row>
    <row r="841" spans="2:110" ht="12.5">
      <c r="B841" s="2" t="str">
        <f t="shared" si="1287"/>
        <v/>
      </c>
      <c r="C841" s="10"/>
      <c r="D841" s="10"/>
      <c r="E841" s="97"/>
      <c r="F841" s="10"/>
      <c r="K841" s="8"/>
      <c r="L841" s="8"/>
      <c r="M841" s="8"/>
      <c r="AE841" s="9"/>
      <c r="CG841" s="9"/>
      <c r="CP841" s="9"/>
      <c r="CQ841" s="10"/>
      <c r="CZ841" s="8"/>
      <c r="DA841" s="8"/>
      <c r="DB841" s="8"/>
      <c r="DC841" s="50"/>
      <c r="DD841" s="50"/>
      <c r="DE841" s="50"/>
      <c r="DF841" s="50"/>
    </row>
    <row r="842" spans="2:110" ht="12.5">
      <c r="B842" s="2" t="str">
        <f t="shared" si="1287"/>
        <v/>
      </c>
      <c r="C842" s="10"/>
      <c r="D842" s="10"/>
      <c r="E842" s="97"/>
      <c r="F842" s="10"/>
      <c r="K842" s="8"/>
      <c r="L842" s="8"/>
      <c r="M842" s="8"/>
      <c r="AE842" s="9"/>
      <c r="CG842" s="9"/>
      <c r="CP842" s="9"/>
      <c r="CQ842" s="10"/>
      <c r="CZ842" s="8"/>
      <c r="DA842" s="8"/>
      <c r="DB842" s="8"/>
      <c r="DC842" s="50"/>
      <c r="DD842" s="50"/>
      <c r="DE842" s="50"/>
      <c r="DF842" s="50"/>
    </row>
    <row r="843" spans="2:110" ht="12.5">
      <c r="B843" s="2" t="str">
        <f t="shared" si="1287"/>
        <v/>
      </c>
      <c r="C843" s="10"/>
      <c r="D843" s="10"/>
      <c r="E843" s="97"/>
      <c r="F843" s="10"/>
      <c r="K843" s="8"/>
      <c r="L843" s="8"/>
      <c r="M843" s="8"/>
      <c r="AE843" s="9"/>
      <c r="CG843" s="9"/>
      <c r="CP843" s="9"/>
      <c r="CQ843" s="10"/>
      <c r="CZ843" s="8"/>
      <c r="DA843" s="8"/>
      <c r="DB843" s="8"/>
      <c r="DC843" s="50"/>
      <c r="DD843" s="50"/>
      <c r="DE843" s="50"/>
      <c r="DF843" s="50"/>
    </row>
    <row r="844" spans="2:110" ht="12.5">
      <c r="B844" s="2" t="str">
        <f t="shared" si="1287"/>
        <v/>
      </c>
      <c r="C844" s="10"/>
      <c r="D844" s="10"/>
      <c r="E844" s="97"/>
      <c r="F844" s="10"/>
      <c r="K844" s="8"/>
      <c r="L844" s="8"/>
      <c r="M844" s="8"/>
      <c r="AE844" s="9"/>
      <c r="CG844" s="9"/>
      <c r="CP844" s="9"/>
      <c r="CQ844" s="10"/>
      <c r="CZ844" s="8"/>
      <c r="DA844" s="8"/>
      <c r="DB844" s="8"/>
      <c r="DC844" s="50"/>
      <c r="DD844" s="50"/>
      <c r="DE844" s="50"/>
      <c r="DF844" s="50"/>
    </row>
    <row r="845" spans="2:110" ht="12.5">
      <c r="B845" s="2" t="str">
        <f t="shared" si="1287"/>
        <v/>
      </c>
      <c r="C845" s="10"/>
      <c r="D845" s="10"/>
      <c r="E845" s="97"/>
      <c r="F845" s="10"/>
      <c r="K845" s="8"/>
      <c r="L845" s="8"/>
      <c r="M845" s="8"/>
      <c r="AE845" s="9"/>
      <c r="CG845" s="9"/>
      <c r="CP845" s="9"/>
      <c r="CQ845" s="10"/>
      <c r="CZ845" s="8"/>
      <c r="DA845" s="8"/>
      <c r="DB845" s="8"/>
      <c r="DC845" s="50"/>
      <c r="DD845" s="50"/>
      <c r="DE845" s="50"/>
      <c r="DF845" s="50"/>
    </row>
    <row r="846" spans="2:110" ht="12.5">
      <c r="B846" s="2" t="str">
        <f t="shared" si="1287"/>
        <v/>
      </c>
      <c r="C846" s="10"/>
      <c r="D846" s="10"/>
      <c r="E846" s="97"/>
      <c r="F846" s="10"/>
      <c r="K846" s="8"/>
      <c r="L846" s="8"/>
      <c r="M846" s="8"/>
      <c r="AE846" s="9"/>
      <c r="CG846" s="9"/>
      <c r="CP846" s="9"/>
      <c r="CQ846" s="10"/>
      <c r="CZ846" s="8"/>
      <c r="DA846" s="8"/>
      <c r="DB846" s="8"/>
      <c r="DC846" s="50"/>
      <c r="DD846" s="50"/>
      <c r="DE846" s="50"/>
      <c r="DF846" s="50"/>
    </row>
    <row r="847" spans="2:110" ht="12.5">
      <c r="B847" s="2" t="str">
        <f t="shared" si="1287"/>
        <v/>
      </c>
      <c r="C847" s="10"/>
      <c r="D847" s="10"/>
      <c r="E847" s="97"/>
      <c r="F847" s="10"/>
      <c r="K847" s="8"/>
      <c r="L847" s="8"/>
      <c r="M847" s="8"/>
      <c r="AE847" s="9"/>
      <c r="CG847" s="9"/>
      <c r="CP847" s="9"/>
      <c r="CQ847" s="10"/>
      <c r="CZ847" s="8"/>
      <c r="DA847" s="8"/>
      <c r="DB847" s="8"/>
      <c r="DC847" s="50"/>
      <c r="DD847" s="50"/>
      <c r="DE847" s="50"/>
      <c r="DF847" s="50"/>
    </row>
    <row r="848" spans="2:110" ht="12.5">
      <c r="B848" s="2" t="str">
        <f t="shared" si="1287"/>
        <v/>
      </c>
      <c r="C848" s="10"/>
      <c r="D848" s="10"/>
      <c r="E848" s="97"/>
      <c r="F848" s="10"/>
      <c r="K848" s="8"/>
      <c r="L848" s="8"/>
      <c r="M848" s="8"/>
      <c r="AE848" s="9"/>
      <c r="CG848" s="9"/>
      <c r="CP848" s="9"/>
      <c r="CQ848" s="10"/>
      <c r="CZ848" s="8"/>
      <c r="DA848" s="8"/>
      <c r="DB848" s="8"/>
      <c r="DC848" s="50"/>
      <c r="DD848" s="50"/>
      <c r="DE848" s="50"/>
      <c r="DF848" s="50"/>
    </row>
    <row r="849" spans="2:110" ht="12.5">
      <c r="B849" s="2" t="str">
        <f t="shared" si="1287"/>
        <v/>
      </c>
      <c r="C849" s="10"/>
      <c r="D849" s="10"/>
      <c r="E849" s="97"/>
      <c r="F849" s="10"/>
      <c r="K849" s="8"/>
      <c r="L849" s="8"/>
      <c r="M849" s="8"/>
      <c r="AE849" s="9"/>
      <c r="CG849" s="9"/>
      <c r="CP849" s="9"/>
      <c r="CQ849" s="10"/>
      <c r="CZ849" s="8"/>
      <c r="DA849" s="8"/>
      <c r="DB849" s="8"/>
      <c r="DC849" s="50"/>
      <c r="DD849" s="50"/>
      <c r="DE849" s="50"/>
      <c r="DF849" s="50"/>
    </row>
    <row r="850" spans="2:110" ht="12.5">
      <c r="B850" s="2" t="str">
        <f t="shared" si="1287"/>
        <v/>
      </c>
      <c r="C850" s="10"/>
      <c r="D850" s="10"/>
      <c r="E850" s="97"/>
      <c r="F850" s="10"/>
      <c r="K850" s="8"/>
      <c r="L850" s="8"/>
      <c r="M850" s="8"/>
      <c r="AE850" s="9"/>
      <c r="CG850" s="9"/>
      <c r="CP850" s="9"/>
      <c r="CQ850" s="10"/>
      <c r="CZ850" s="8"/>
      <c r="DA850" s="8"/>
      <c r="DB850" s="8"/>
      <c r="DC850" s="50"/>
      <c r="DD850" s="50"/>
      <c r="DE850" s="50"/>
      <c r="DF850" s="50"/>
    </row>
    <row r="851" spans="2:110" ht="12.5">
      <c r="B851" s="2" t="str">
        <f t="shared" si="1287"/>
        <v/>
      </c>
      <c r="C851" s="10"/>
      <c r="D851" s="10"/>
      <c r="E851" s="97"/>
      <c r="F851" s="10"/>
      <c r="K851" s="8"/>
      <c r="L851" s="8"/>
      <c r="M851" s="8"/>
      <c r="AE851" s="9"/>
      <c r="CG851" s="9"/>
      <c r="CP851" s="9"/>
      <c r="CQ851" s="10"/>
      <c r="CZ851" s="8"/>
      <c r="DA851" s="8"/>
      <c r="DB851" s="8"/>
      <c r="DC851" s="50"/>
      <c r="DD851" s="50"/>
      <c r="DE851" s="50"/>
      <c r="DF851" s="50"/>
    </row>
    <row r="852" spans="2:110" ht="12.5">
      <c r="B852" s="2" t="str">
        <f t="shared" si="1287"/>
        <v/>
      </c>
      <c r="C852" s="10"/>
      <c r="D852" s="10"/>
      <c r="E852" s="97"/>
      <c r="F852" s="10"/>
      <c r="K852" s="8"/>
      <c r="L852" s="8"/>
      <c r="M852" s="8"/>
      <c r="AE852" s="9"/>
      <c r="CG852" s="9"/>
      <c r="CP852" s="9"/>
      <c r="CQ852" s="10"/>
      <c r="CZ852" s="8"/>
      <c r="DA852" s="8"/>
      <c r="DB852" s="8"/>
      <c r="DC852" s="50"/>
      <c r="DD852" s="50"/>
      <c r="DE852" s="50"/>
      <c r="DF852" s="50"/>
    </row>
    <row r="853" spans="2:110" ht="12.5">
      <c r="B853" s="2" t="str">
        <f t="shared" si="1287"/>
        <v/>
      </c>
      <c r="C853" s="10"/>
      <c r="D853" s="10"/>
      <c r="E853" s="97"/>
      <c r="F853" s="10"/>
      <c r="K853" s="8"/>
      <c r="L853" s="8"/>
      <c r="M853" s="8"/>
      <c r="AE853" s="9"/>
      <c r="CG853" s="9"/>
      <c r="CP853" s="9"/>
      <c r="CQ853" s="10"/>
      <c r="CZ853" s="8"/>
      <c r="DA853" s="8"/>
      <c r="DB853" s="8"/>
      <c r="DC853" s="50"/>
      <c r="DD853" s="50"/>
      <c r="DE853" s="50"/>
      <c r="DF853" s="50"/>
    </row>
    <row r="854" spans="2:110" ht="12.5">
      <c r="B854" s="2" t="str">
        <f t="shared" si="1287"/>
        <v/>
      </c>
      <c r="C854" s="10"/>
      <c r="D854" s="10"/>
      <c r="E854" s="97"/>
      <c r="F854" s="10"/>
      <c r="K854" s="8"/>
      <c r="L854" s="8"/>
      <c r="M854" s="8"/>
      <c r="AE854" s="9"/>
      <c r="CG854" s="9"/>
      <c r="CP854" s="9"/>
      <c r="CQ854" s="10"/>
      <c r="CZ854" s="8"/>
      <c r="DA854" s="8"/>
      <c r="DB854" s="8"/>
      <c r="DC854" s="50"/>
      <c r="DD854" s="50"/>
      <c r="DE854" s="50"/>
      <c r="DF854" s="50"/>
    </row>
    <row r="855" spans="2:110" ht="12.5">
      <c r="B855" s="2" t="str">
        <f t="shared" si="1287"/>
        <v/>
      </c>
      <c r="C855" s="10"/>
      <c r="D855" s="10"/>
      <c r="E855" s="97"/>
      <c r="F855" s="10"/>
      <c r="K855" s="8"/>
      <c r="L855" s="8"/>
      <c r="M855" s="8"/>
      <c r="AE855" s="9"/>
      <c r="CG855" s="9"/>
      <c r="CP855" s="9"/>
      <c r="CQ855" s="10"/>
      <c r="CZ855" s="8"/>
      <c r="DA855" s="8"/>
      <c r="DB855" s="8"/>
      <c r="DC855" s="50"/>
      <c r="DD855" s="50"/>
      <c r="DE855" s="50"/>
      <c r="DF855" s="50"/>
    </row>
    <row r="856" spans="2:110" ht="12.5">
      <c r="B856" s="2" t="str">
        <f t="shared" si="1287"/>
        <v/>
      </c>
      <c r="C856" s="10"/>
      <c r="D856" s="10"/>
      <c r="E856" s="97"/>
      <c r="F856" s="10"/>
      <c r="K856" s="8"/>
      <c r="L856" s="8"/>
      <c r="M856" s="8"/>
      <c r="AE856" s="9"/>
      <c r="CG856" s="9"/>
      <c r="CP856" s="9"/>
      <c r="CQ856" s="10"/>
      <c r="CZ856" s="8"/>
      <c r="DA856" s="8"/>
      <c r="DB856" s="8"/>
      <c r="DC856" s="50"/>
      <c r="DD856" s="50"/>
      <c r="DE856" s="50"/>
      <c r="DF856" s="50"/>
    </row>
    <row r="857" spans="2:110" ht="12.5">
      <c r="B857" s="2" t="str">
        <f t="shared" si="1287"/>
        <v/>
      </c>
      <c r="C857" s="10"/>
      <c r="D857" s="10"/>
      <c r="E857" s="97"/>
      <c r="F857" s="10"/>
      <c r="K857" s="8"/>
      <c r="L857" s="8"/>
      <c r="M857" s="8"/>
      <c r="AE857" s="9"/>
      <c r="CG857" s="9"/>
      <c r="CP857" s="9"/>
      <c r="CQ857" s="10"/>
      <c r="CZ857" s="8"/>
      <c r="DA857" s="8"/>
      <c r="DB857" s="8"/>
      <c r="DC857" s="50"/>
      <c r="DD857" s="50"/>
      <c r="DE857" s="50"/>
      <c r="DF857" s="50"/>
    </row>
    <row r="858" spans="2:110" ht="12.5">
      <c r="B858" s="2" t="str">
        <f t="shared" si="1287"/>
        <v/>
      </c>
      <c r="C858" s="10"/>
      <c r="D858" s="10"/>
      <c r="E858" s="97"/>
      <c r="F858" s="10"/>
      <c r="K858" s="8"/>
      <c r="L858" s="8"/>
      <c r="M858" s="8"/>
      <c r="AE858" s="9"/>
      <c r="CG858" s="9"/>
      <c r="CP858" s="9"/>
      <c r="CQ858" s="10"/>
      <c r="CZ858" s="8"/>
      <c r="DA858" s="8"/>
      <c r="DB858" s="8"/>
      <c r="DC858" s="50"/>
      <c r="DD858" s="50"/>
      <c r="DE858" s="50"/>
      <c r="DF858" s="50"/>
    </row>
    <row r="859" spans="2:110" ht="12.5">
      <c r="B859" s="2" t="str">
        <f t="shared" si="1287"/>
        <v/>
      </c>
      <c r="C859" s="10"/>
      <c r="D859" s="10"/>
      <c r="E859" s="97"/>
      <c r="F859" s="10"/>
      <c r="K859" s="8"/>
      <c r="L859" s="8"/>
      <c r="M859" s="8"/>
      <c r="AE859" s="9"/>
      <c r="CG859" s="9"/>
      <c r="CP859" s="9"/>
      <c r="CQ859" s="10"/>
      <c r="CZ859" s="8"/>
      <c r="DA859" s="8"/>
      <c r="DB859" s="8"/>
      <c r="DC859" s="50"/>
      <c r="DD859" s="50"/>
      <c r="DE859" s="50"/>
      <c r="DF859" s="50"/>
    </row>
    <row r="860" spans="2:110" ht="12.5">
      <c r="B860" s="2" t="str">
        <f t="shared" si="1287"/>
        <v/>
      </c>
      <c r="C860" s="10"/>
      <c r="D860" s="10"/>
      <c r="E860" s="97"/>
      <c r="F860" s="10"/>
      <c r="K860" s="8"/>
      <c r="L860" s="8"/>
      <c r="M860" s="8"/>
      <c r="AE860" s="9"/>
      <c r="CG860" s="9"/>
      <c r="CP860" s="9"/>
      <c r="CQ860" s="10"/>
      <c r="CZ860" s="8"/>
      <c r="DA860" s="8"/>
      <c r="DB860" s="8"/>
      <c r="DC860" s="50"/>
      <c r="DD860" s="50"/>
      <c r="DE860" s="50"/>
      <c r="DF860" s="50"/>
    </row>
    <row r="861" spans="2:110" ht="12.5">
      <c r="B861" s="2" t="str">
        <f t="shared" si="1287"/>
        <v/>
      </c>
      <c r="C861" s="10"/>
      <c r="D861" s="10"/>
      <c r="E861" s="97"/>
      <c r="F861" s="10"/>
      <c r="K861" s="8"/>
      <c r="L861" s="8"/>
      <c r="M861" s="8"/>
      <c r="AE861" s="9"/>
      <c r="CG861" s="9"/>
      <c r="CP861" s="9"/>
      <c r="CQ861" s="10"/>
      <c r="CZ861" s="8"/>
      <c r="DA861" s="8"/>
      <c r="DB861" s="8"/>
      <c r="DC861" s="50"/>
      <c r="DD861" s="50"/>
      <c r="DE861" s="50"/>
      <c r="DF861" s="50"/>
    </row>
    <row r="862" spans="2:110" ht="12.5">
      <c r="B862" s="2" t="str">
        <f t="shared" si="1287"/>
        <v/>
      </c>
      <c r="C862" s="10"/>
      <c r="D862" s="10"/>
      <c r="E862" s="97"/>
      <c r="F862" s="10"/>
      <c r="K862" s="8"/>
      <c r="L862" s="8"/>
      <c r="M862" s="8"/>
      <c r="AE862" s="9"/>
      <c r="CG862" s="9"/>
      <c r="CP862" s="9"/>
      <c r="CQ862" s="10"/>
      <c r="CZ862" s="8"/>
      <c r="DA862" s="8"/>
      <c r="DB862" s="8"/>
      <c r="DC862" s="50"/>
      <c r="DD862" s="50"/>
      <c r="DE862" s="50"/>
      <c r="DF862" s="50"/>
    </row>
    <row r="863" spans="2:110" ht="12.5">
      <c r="B863" s="2" t="str">
        <f t="shared" si="1287"/>
        <v/>
      </c>
      <c r="C863" s="10"/>
      <c r="D863" s="10"/>
      <c r="E863" s="97"/>
      <c r="F863" s="10"/>
      <c r="K863" s="8"/>
      <c r="L863" s="8"/>
      <c r="M863" s="8"/>
      <c r="AE863" s="9"/>
      <c r="CG863" s="9"/>
      <c r="CP863" s="9"/>
      <c r="CQ863" s="10"/>
      <c r="CZ863" s="8"/>
      <c r="DA863" s="8"/>
      <c r="DB863" s="8"/>
      <c r="DC863" s="50"/>
      <c r="DD863" s="50"/>
      <c r="DE863" s="50"/>
      <c r="DF863" s="50"/>
    </row>
    <row r="864" spans="2:110" ht="12.5">
      <c r="B864" s="2" t="str">
        <f t="shared" si="1287"/>
        <v/>
      </c>
      <c r="C864" s="10"/>
      <c r="D864" s="10"/>
      <c r="E864" s="97"/>
      <c r="F864" s="10"/>
      <c r="K864" s="8"/>
      <c r="L864" s="8"/>
      <c r="M864" s="8"/>
      <c r="AE864" s="9"/>
      <c r="CG864" s="9"/>
      <c r="CP864" s="9"/>
      <c r="CQ864" s="10"/>
      <c r="CZ864" s="8"/>
      <c r="DA864" s="8"/>
      <c r="DB864" s="8"/>
      <c r="DC864" s="50"/>
      <c r="DD864" s="50"/>
      <c r="DE864" s="50"/>
      <c r="DF864" s="50"/>
    </row>
    <row r="865" spans="2:110" ht="12.5">
      <c r="B865" s="2" t="str">
        <f t="shared" si="1287"/>
        <v/>
      </c>
      <c r="C865" s="10"/>
      <c r="D865" s="10"/>
      <c r="E865" s="97"/>
      <c r="F865" s="10"/>
      <c r="K865" s="8"/>
      <c r="L865" s="8"/>
      <c r="M865" s="8"/>
      <c r="AE865" s="9"/>
      <c r="CG865" s="9"/>
      <c r="CP865" s="9"/>
      <c r="CQ865" s="10"/>
      <c r="CZ865" s="8"/>
      <c r="DA865" s="8"/>
      <c r="DB865" s="8"/>
      <c r="DC865" s="50"/>
      <c r="DD865" s="50"/>
      <c r="DE865" s="50"/>
      <c r="DF865" s="50"/>
    </row>
    <row r="866" spans="2:110" ht="12.5">
      <c r="B866" s="2" t="str">
        <f t="shared" si="1287"/>
        <v/>
      </c>
      <c r="C866" s="10"/>
      <c r="D866" s="10"/>
      <c r="E866" s="97"/>
      <c r="F866" s="10"/>
      <c r="K866" s="8"/>
      <c r="L866" s="8"/>
      <c r="M866" s="8"/>
      <c r="AE866" s="9"/>
      <c r="CG866" s="9"/>
      <c r="CP866" s="9"/>
      <c r="CQ866" s="10"/>
      <c r="CZ866" s="8"/>
      <c r="DA866" s="8"/>
      <c r="DB866" s="8"/>
      <c r="DC866" s="50"/>
      <c r="DD866" s="50"/>
      <c r="DE866" s="50"/>
      <c r="DF866" s="50"/>
    </row>
    <row r="867" spans="2:110" ht="12.5">
      <c r="B867" s="2" t="str">
        <f t="shared" si="1287"/>
        <v/>
      </c>
      <c r="C867" s="10"/>
      <c r="D867" s="10"/>
      <c r="E867" s="97"/>
      <c r="F867" s="10"/>
      <c r="K867" s="8"/>
      <c r="L867" s="8"/>
      <c r="M867" s="8"/>
      <c r="AE867" s="9"/>
      <c r="CG867" s="9"/>
      <c r="CP867" s="9"/>
      <c r="CQ867" s="10"/>
      <c r="CZ867" s="8"/>
      <c r="DA867" s="8"/>
      <c r="DB867" s="8"/>
      <c r="DC867" s="50"/>
      <c r="DD867" s="50"/>
      <c r="DE867" s="50"/>
      <c r="DF867" s="50"/>
    </row>
    <row r="868" spans="2:110" ht="12.5">
      <c r="B868" s="2" t="str">
        <f t="shared" si="1287"/>
        <v/>
      </c>
      <c r="C868" s="10"/>
      <c r="D868" s="10"/>
      <c r="E868" s="97"/>
      <c r="F868" s="10"/>
      <c r="K868" s="8"/>
      <c r="L868" s="8"/>
      <c r="M868" s="8"/>
      <c r="AE868" s="9"/>
      <c r="CG868" s="9"/>
      <c r="CP868" s="9"/>
      <c r="CQ868" s="10"/>
      <c r="CZ868" s="8"/>
      <c r="DA868" s="8"/>
      <c r="DB868" s="8"/>
      <c r="DC868" s="50"/>
      <c r="DD868" s="50"/>
      <c r="DE868" s="50"/>
      <c r="DF868" s="50"/>
    </row>
    <row r="869" spans="2:110" ht="12.5">
      <c r="B869" s="2" t="str">
        <f t="shared" si="1287"/>
        <v/>
      </c>
      <c r="C869" s="10"/>
      <c r="D869" s="10"/>
      <c r="E869" s="97"/>
      <c r="F869" s="10"/>
      <c r="K869" s="8"/>
      <c r="L869" s="8"/>
      <c r="M869" s="8"/>
      <c r="AE869" s="9"/>
      <c r="CG869" s="9"/>
      <c r="CP869" s="9"/>
      <c r="CQ869" s="10"/>
      <c r="CZ869" s="8"/>
      <c r="DA869" s="8"/>
      <c r="DB869" s="8"/>
      <c r="DC869" s="50"/>
      <c r="DD869" s="50"/>
      <c r="DE869" s="50"/>
      <c r="DF869" s="50"/>
    </row>
    <row r="870" spans="2:110" ht="12.5">
      <c r="B870" s="2" t="str">
        <f t="shared" si="1287"/>
        <v/>
      </c>
      <c r="C870" s="10"/>
      <c r="D870" s="10"/>
      <c r="E870" s="97"/>
      <c r="F870" s="10"/>
      <c r="K870" s="8"/>
      <c r="L870" s="8"/>
      <c r="M870" s="8"/>
      <c r="AE870" s="9"/>
      <c r="CG870" s="9"/>
      <c r="CP870" s="9"/>
      <c r="CQ870" s="10"/>
      <c r="CZ870" s="8"/>
      <c r="DA870" s="8"/>
      <c r="DB870" s="8"/>
      <c r="DC870" s="50"/>
      <c r="DD870" s="50"/>
      <c r="DE870" s="50"/>
      <c r="DF870" s="50"/>
    </row>
    <row r="871" spans="2:110" ht="12.5">
      <c r="B871" s="2" t="str">
        <f t="shared" si="1287"/>
        <v/>
      </c>
      <c r="C871" s="10"/>
      <c r="D871" s="10"/>
      <c r="E871" s="97"/>
      <c r="F871" s="10"/>
      <c r="K871" s="8"/>
      <c r="L871" s="8"/>
      <c r="M871" s="8"/>
      <c r="AE871" s="9"/>
      <c r="CG871" s="9"/>
      <c r="CP871" s="9"/>
      <c r="CQ871" s="10"/>
      <c r="CZ871" s="8"/>
      <c r="DA871" s="8"/>
      <c r="DB871" s="8"/>
      <c r="DC871" s="50"/>
      <c r="DD871" s="50"/>
      <c r="DE871" s="50"/>
      <c r="DF871" s="50"/>
    </row>
    <row r="872" spans="2:110" ht="12.5">
      <c r="B872" s="2" t="str">
        <f t="shared" si="1287"/>
        <v/>
      </c>
      <c r="C872" s="10"/>
      <c r="D872" s="10"/>
      <c r="E872" s="97"/>
      <c r="F872" s="10"/>
      <c r="K872" s="8"/>
      <c r="L872" s="8"/>
      <c r="M872" s="8"/>
      <c r="AE872" s="9"/>
      <c r="CG872" s="9"/>
      <c r="CP872" s="9"/>
      <c r="CQ872" s="10"/>
      <c r="CZ872" s="8"/>
      <c r="DA872" s="8"/>
      <c r="DB872" s="8"/>
      <c r="DC872" s="50"/>
      <c r="DD872" s="50"/>
      <c r="DE872" s="50"/>
      <c r="DF872" s="50"/>
    </row>
    <row r="873" spans="2:110" ht="12.5">
      <c r="B873" s="2" t="str">
        <f t="shared" si="1287"/>
        <v/>
      </c>
      <c r="C873" s="10"/>
      <c r="D873" s="10"/>
      <c r="E873" s="97"/>
      <c r="F873" s="10"/>
      <c r="K873" s="8"/>
      <c r="L873" s="8"/>
      <c r="M873" s="8"/>
      <c r="AE873" s="9"/>
      <c r="CG873" s="9"/>
      <c r="CP873" s="9"/>
      <c r="CQ873" s="10"/>
      <c r="CZ873" s="8"/>
      <c r="DA873" s="8"/>
      <c r="DB873" s="8"/>
      <c r="DC873" s="50"/>
      <c r="DD873" s="50"/>
      <c r="DE873" s="50"/>
      <c r="DF873" s="50"/>
    </row>
    <row r="874" spans="2:110" ht="12.5">
      <c r="B874" s="2" t="str">
        <f t="shared" si="1287"/>
        <v/>
      </c>
      <c r="C874" s="10"/>
      <c r="D874" s="10"/>
      <c r="E874" s="97"/>
      <c r="F874" s="10"/>
      <c r="K874" s="8"/>
      <c r="L874" s="8"/>
      <c r="M874" s="8"/>
      <c r="AE874" s="9"/>
      <c r="CG874" s="9"/>
      <c r="CP874" s="9"/>
      <c r="CQ874" s="10"/>
      <c r="CZ874" s="8"/>
      <c r="DA874" s="8"/>
      <c r="DB874" s="8"/>
      <c r="DC874" s="50"/>
      <c r="DD874" s="50"/>
      <c r="DE874" s="50"/>
      <c r="DF874" s="50"/>
    </row>
    <row r="875" spans="2:110" ht="12.5">
      <c r="B875" s="2" t="str">
        <f t="shared" si="1287"/>
        <v/>
      </c>
      <c r="C875" s="10"/>
      <c r="D875" s="10"/>
      <c r="E875" s="97"/>
      <c r="F875" s="10"/>
      <c r="K875" s="8"/>
      <c r="L875" s="8"/>
      <c r="M875" s="8"/>
      <c r="AE875" s="9"/>
      <c r="CG875" s="9"/>
      <c r="CP875" s="9"/>
      <c r="CQ875" s="10"/>
      <c r="CZ875" s="8"/>
      <c r="DA875" s="8"/>
      <c r="DB875" s="8"/>
      <c r="DC875" s="50"/>
      <c r="DD875" s="50"/>
      <c r="DE875" s="50"/>
      <c r="DF875" s="50"/>
    </row>
    <row r="876" spans="2:110" ht="12.5">
      <c r="B876" s="2" t="str">
        <f t="shared" si="1287"/>
        <v/>
      </c>
      <c r="C876" s="10"/>
      <c r="D876" s="10"/>
      <c r="E876" s="97"/>
      <c r="F876" s="10"/>
      <c r="K876" s="8"/>
      <c r="L876" s="8"/>
      <c r="M876" s="8"/>
      <c r="AE876" s="9"/>
      <c r="CG876" s="9"/>
      <c r="CP876" s="9"/>
      <c r="CQ876" s="10"/>
      <c r="CZ876" s="8"/>
      <c r="DA876" s="8"/>
      <c r="DB876" s="8"/>
      <c r="DC876" s="50"/>
      <c r="DD876" s="50"/>
      <c r="DE876" s="50"/>
      <c r="DF876" s="50"/>
    </row>
    <row r="877" spans="2:110" ht="12.5">
      <c r="B877" s="2" t="str">
        <f t="shared" si="1287"/>
        <v/>
      </c>
      <c r="C877" s="10"/>
      <c r="D877" s="10"/>
      <c r="E877" s="97"/>
      <c r="F877" s="10"/>
      <c r="K877" s="8"/>
      <c r="L877" s="8"/>
      <c r="M877" s="8"/>
      <c r="AE877" s="9"/>
      <c r="CG877" s="9"/>
      <c r="CP877" s="9"/>
      <c r="CQ877" s="10"/>
      <c r="CZ877" s="8"/>
      <c r="DA877" s="8"/>
      <c r="DB877" s="8"/>
      <c r="DC877" s="50"/>
      <c r="DD877" s="50"/>
      <c r="DE877" s="50"/>
      <c r="DF877" s="50"/>
    </row>
    <row r="878" spans="2:110" ht="12.5">
      <c r="B878" s="2" t="str">
        <f t="shared" si="1287"/>
        <v/>
      </c>
      <c r="C878" s="10"/>
      <c r="D878" s="10"/>
      <c r="E878" s="97"/>
      <c r="F878" s="10"/>
      <c r="K878" s="8"/>
      <c r="L878" s="8"/>
      <c r="M878" s="8"/>
      <c r="AE878" s="9"/>
      <c r="CG878" s="9"/>
      <c r="CP878" s="9"/>
      <c r="CQ878" s="10"/>
      <c r="CZ878" s="8"/>
      <c r="DA878" s="8"/>
      <c r="DB878" s="8"/>
      <c r="DC878" s="50"/>
      <c r="DD878" s="50"/>
      <c r="DE878" s="50"/>
      <c r="DF878" s="50"/>
    </row>
    <row r="879" spans="2:110" ht="12.5">
      <c r="B879" s="2" t="str">
        <f t="shared" si="1287"/>
        <v/>
      </c>
      <c r="C879" s="10"/>
      <c r="D879" s="10"/>
      <c r="E879" s="97"/>
      <c r="F879" s="10"/>
      <c r="K879" s="8"/>
      <c r="L879" s="8"/>
      <c r="M879" s="8"/>
      <c r="AE879" s="9"/>
      <c r="CG879" s="9"/>
      <c r="CP879" s="9"/>
      <c r="CQ879" s="10"/>
      <c r="CZ879" s="8"/>
      <c r="DA879" s="8"/>
      <c r="DB879" s="8"/>
      <c r="DC879" s="50"/>
      <c r="DD879" s="50"/>
      <c r="DE879" s="50"/>
      <c r="DF879" s="50"/>
    </row>
    <row r="880" spans="2:110" ht="12.5">
      <c r="B880" s="2" t="str">
        <f t="shared" si="1287"/>
        <v/>
      </c>
      <c r="C880" s="10"/>
      <c r="D880" s="10"/>
      <c r="E880" s="97"/>
      <c r="F880" s="10"/>
      <c r="K880" s="8"/>
      <c r="L880" s="8"/>
      <c r="M880" s="8"/>
      <c r="AE880" s="9"/>
      <c r="CG880" s="9"/>
      <c r="CP880" s="9"/>
      <c r="CQ880" s="10"/>
      <c r="CZ880" s="8"/>
      <c r="DA880" s="8"/>
      <c r="DB880" s="8"/>
      <c r="DC880" s="50"/>
      <c r="DD880" s="50"/>
      <c r="DE880" s="50"/>
      <c r="DF880" s="50"/>
    </row>
    <row r="881" spans="2:110" ht="12.5">
      <c r="B881" s="2" t="str">
        <f t="shared" si="1287"/>
        <v/>
      </c>
      <c r="C881" s="10"/>
      <c r="D881" s="10"/>
      <c r="E881" s="97"/>
      <c r="F881" s="10"/>
      <c r="K881" s="8"/>
      <c r="L881" s="8"/>
      <c r="M881" s="8"/>
      <c r="AE881" s="9"/>
      <c r="CG881" s="9"/>
      <c r="CP881" s="9"/>
      <c r="CQ881" s="10"/>
      <c r="CZ881" s="8"/>
      <c r="DA881" s="8"/>
      <c r="DB881" s="8"/>
      <c r="DC881" s="50"/>
      <c r="DD881" s="50"/>
      <c r="DE881" s="50"/>
      <c r="DF881" s="50"/>
    </row>
    <row r="882" spans="2:110" ht="12.5">
      <c r="B882" s="2" t="str">
        <f t="shared" si="1287"/>
        <v/>
      </c>
      <c r="C882" s="10"/>
      <c r="D882" s="10"/>
      <c r="E882" s="97"/>
      <c r="F882" s="10"/>
      <c r="K882" s="8"/>
      <c r="L882" s="8"/>
      <c r="M882" s="8"/>
      <c r="AE882" s="9"/>
      <c r="CG882" s="9"/>
      <c r="CP882" s="9"/>
      <c r="CQ882" s="10"/>
      <c r="CZ882" s="8"/>
      <c r="DA882" s="8"/>
      <c r="DB882" s="8"/>
      <c r="DC882" s="50"/>
      <c r="DD882" s="50"/>
      <c r="DE882" s="50"/>
      <c r="DF882" s="50"/>
    </row>
    <row r="883" spans="2:110" ht="12.5">
      <c r="B883" s="2" t="str">
        <f t="shared" si="1287"/>
        <v/>
      </c>
      <c r="C883" s="10"/>
      <c r="D883" s="10"/>
      <c r="E883" s="97"/>
      <c r="F883" s="10"/>
      <c r="K883" s="8"/>
      <c r="L883" s="8"/>
      <c r="M883" s="8"/>
      <c r="AE883" s="9"/>
      <c r="CG883" s="9"/>
      <c r="CP883" s="9"/>
      <c r="CQ883" s="10"/>
      <c r="CZ883" s="8"/>
      <c r="DA883" s="8"/>
      <c r="DB883" s="8"/>
      <c r="DC883" s="50"/>
      <c r="DD883" s="50"/>
      <c r="DE883" s="50"/>
      <c r="DF883" s="50"/>
    </row>
    <row r="884" spans="2:110" ht="12.5">
      <c r="B884" s="2" t="str">
        <f t="shared" si="1287"/>
        <v/>
      </c>
      <c r="C884" s="10"/>
      <c r="D884" s="10"/>
      <c r="E884" s="97"/>
      <c r="F884" s="10"/>
      <c r="K884" s="8"/>
      <c r="L884" s="8"/>
      <c r="M884" s="8"/>
      <c r="AE884" s="9"/>
      <c r="CG884" s="9"/>
      <c r="CP884" s="9"/>
      <c r="CQ884" s="10"/>
      <c r="CZ884" s="8"/>
      <c r="DA884" s="8"/>
      <c r="DB884" s="8"/>
      <c r="DC884" s="50"/>
      <c r="DD884" s="50"/>
      <c r="DE884" s="50"/>
      <c r="DF884" s="50"/>
    </row>
    <row r="885" spans="2:110" ht="12.5">
      <c r="B885" s="2" t="str">
        <f t="shared" si="1287"/>
        <v/>
      </c>
      <c r="C885" s="10"/>
      <c r="D885" s="10"/>
      <c r="E885" s="97"/>
      <c r="F885" s="10"/>
      <c r="K885" s="8"/>
      <c r="L885" s="8"/>
      <c r="M885" s="8"/>
      <c r="AE885" s="9"/>
      <c r="CG885" s="9"/>
      <c r="CP885" s="9"/>
      <c r="CQ885" s="10"/>
      <c r="CZ885" s="8"/>
      <c r="DA885" s="8"/>
      <c r="DB885" s="8"/>
      <c r="DC885" s="50"/>
      <c r="DD885" s="50"/>
      <c r="DE885" s="50"/>
      <c r="DF885" s="50"/>
    </row>
    <row r="886" spans="2:110" ht="12.5">
      <c r="B886" s="2" t="str">
        <f t="shared" si="1287"/>
        <v/>
      </c>
      <c r="C886" s="10"/>
      <c r="D886" s="10"/>
      <c r="E886" s="97"/>
      <c r="F886" s="10"/>
      <c r="K886" s="8"/>
      <c r="L886" s="8"/>
      <c r="M886" s="8"/>
      <c r="AE886" s="9"/>
      <c r="CG886" s="9"/>
      <c r="CP886" s="9"/>
      <c r="CQ886" s="10"/>
      <c r="CZ886" s="8"/>
      <c r="DA886" s="8"/>
      <c r="DB886" s="8"/>
      <c r="DC886" s="50"/>
      <c r="DD886" s="50"/>
      <c r="DE886" s="50"/>
      <c r="DF886" s="50"/>
    </row>
    <row r="887" spans="2:110" ht="12.5">
      <c r="B887" s="2" t="str">
        <f t="shared" si="1287"/>
        <v/>
      </c>
      <c r="C887" s="10"/>
      <c r="D887" s="10"/>
      <c r="E887" s="97"/>
      <c r="F887" s="10"/>
      <c r="K887" s="8"/>
      <c r="L887" s="8"/>
      <c r="M887" s="8"/>
      <c r="AE887" s="9"/>
      <c r="CG887" s="9"/>
      <c r="CP887" s="9"/>
      <c r="CQ887" s="10"/>
      <c r="CZ887" s="8"/>
      <c r="DA887" s="8"/>
      <c r="DB887" s="8"/>
      <c r="DC887" s="50"/>
      <c r="DD887" s="50"/>
      <c r="DE887" s="50"/>
      <c r="DF887" s="50"/>
    </row>
    <row r="888" spans="2:110" ht="12.5">
      <c r="B888" s="2" t="str">
        <f t="shared" si="1287"/>
        <v/>
      </c>
      <c r="C888" s="10"/>
      <c r="D888" s="10"/>
      <c r="E888" s="97"/>
      <c r="F888" s="10"/>
      <c r="K888" s="8"/>
      <c r="L888" s="8"/>
      <c r="M888" s="8"/>
      <c r="AE888" s="9"/>
      <c r="CG888" s="9"/>
      <c r="CP888" s="9"/>
      <c r="CQ888" s="10"/>
      <c r="CZ888" s="8"/>
      <c r="DA888" s="8"/>
      <c r="DB888" s="8"/>
      <c r="DC888" s="50"/>
      <c r="DD888" s="50"/>
      <c r="DE888" s="50"/>
      <c r="DF888" s="50"/>
    </row>
    <row r="889" spans="2:110" ht="12.5">
      <c r="B889" s="2" t="str">
        <f t="shared" si="1287"/>
        <v/>
      </c>
      <c r="C889" s="10"/>
      <c r="D889" s="10"/>
      <c r="E889" s="97"/>
      <c r="F889" s="10"/>
      <c r="K889" s="8"/>
      <c r="L889" s="8"/>
      <c r="M889" s="8"/>
      <c r="AE889" s="9"/>
      <c r="CG889" s="9"/>
      <c r="CP889" s="9"/>
      <c r="CQ889" s="10"/>
      <c r="CZ889" s="8"/>
      <c r="DA889" s="8"/>
      <c r="DB889" s="8"/>
      <c r="DC889" s="50"/>
      <c r="DD889" s="50"/>
      <c r="DE889" s="50"/>
      <c r="DF889" s="50"/>
    </row>
    <row r="890" spans="2:110" ht="12.5">
      <c r="B890" s="2" t="str">
        <f t="shared" si="1287"/>
        <v/>
      </c>
      <c r="C890" s="10"/>
      <c r="D890" s="10"/>
      <c r="E890" s="97"/>
      <c r="F890" s="10"/>
      <c r="K890" s="8"/>
      <c r="L890" s="8"/>
      <c r="M890" s="8"/>
      <c r="AE890" s="9"/>
      <c r="CG890" s="9"/>
      <c r="CP890" s="9"/>
      <c r="CQ890" s="10"/>
      <c r="CZ890" s="8"/>
      <c r="DA890" s="8"/>
      <c r="DB890" s="8"/>
      <c r="DC890" s="50"/>
      <c r="DD890" s="50"/>
      <c r="DE890" s="50"/>
      <c r="DF890" s="50"/>
    </row>
    <row r="891" spans="2:110" ht="12.5">
      <c r="B891" s="2" t="str">
        <f t="shared" si="1287"/>
        <v/>
      </c>
      <c r="C891" s="10"/>
      <c r="D891" s="10"/>
      <c r="E891" s="97"/>
      <c r="F891" s="10"/>
      <c r="K891" s="8"/>
      <c r="L891" s="8"/>
      <c r="M891" s="8"/>
      <c r="AE891" s="9"/>
      <c r="CG891" s="9"/>
      <c r="CP891" s="9"/>
      <c r="CQ891" s="10"/>
      <c r="CZ891" s="8"/>
      <c r="DA891" s="8"/>
      <c r="DB891" s="8"/>
      <c r="DC891" s="50"/>
      <c r="DD891" s="50"/>
      <c r="DE891" s="50"/>
      <c r="DF891" s="50"/>
    </row>
    <row r="892" spans="2:110" ht="12.5">
      <c r="B892" s="2" t="str">
        <f t="shared" si="1287"/>
        <v/>
      </c>
      <c r="C892" s="10"/>
      <c r="D892" s="10"/>
      <c r="E892" s="97"/>
      <c r="F892" s="10"/>
      <c r="K892" s="8"/>
      <c r="L892" s="8"/>
      <c r="M892" s="8"/>
      <c r="AE892" s="9"/>
      <c r="CG892" s="9"/>
      <c r="CP892" s="9"/>
      <c r="CQ892" s="10"/>
      <c r="CZ892" s="8"/>
      <c r="DA892" s="8"/>
      <c r="DB892" s="8"/>
      <c r="DC892" s="50"/>
      <c r="DD892" s="50"/>
      <c r="DE892" s="50"/>
      <c r="DF892" s="50"/>
    </row>
    <row r="893" spans="2:110" ht="12.5">
      <c r="B893" s="2" t="str">
        <f t="shared" si="1287"/>
        <v/>
      </c>
      <c r="C893" s="10"/>
      <c r="D893" s="10"/>
      <c r="E893" s="97"/>
      <c r="F893" s="10"/>
      <c r="K893" s="8"/>
      <c r="L893" s="8"/>
      <c r="M893" s="8"/>
      <c r="AE893" s="9"/>
      <c r="CG893" s="9"/>
      <c r="CP893" s="9"/>
      <c r="CQ893" s="10"/>
      <c r="CZ893" s="8"/>
      <c r="DA893" s="8"/>
      <c r="DB893" s="8"/>
      <c r="DC893" s="50"/>
      <c r="DD893" s="50"/>
      <c r="DE893" s="50"/>
      <c r="DF893" s="50"/>
    </row>
    <row r="894" spans="2:110" ht="12.5">
      <c r="B894" s="2" t="str">
        <f t="shared" si="1287"/>
        <v/>
      </c>
      <c r="C894" s="10"/>
      <c r="D894" s="10"/>
      <c r="E894" s="97"/>
      <c r="F894" s="10"/>
      <c r="K894" s="8"/>
      <c r="L894" s="8"/>
      <c r="M894" s="8"/>
      <c r="AE894" s="9"/>
      <c r="CG894" s="9"/>
      <c r="CP894" s="9"/>
      <c r="CQ894" s="10"/>
      <c r="CZ894" s="8"/>
      <c r="DA894" s="8"/>
      <c r="DB894" s="8"/>
      <c r="DC894" s="50"/>
      <c r="DD894" s="50"/>
      <c r="DE894" s="50"/>
      <c r="DF894" s="50"/>
    </row>
    <row r="895" spans="2:110" ht="12.5">
      <c r="B895" s="2" t="str">
        <f t="shared" si="1287"/>
        <v/>
      </c>
      <c r="C895" s="10"/>
      <c r="D895" s="10"/>
      <c r="E895" s="97"/>
      <c r="F895" s="10"/>
      <c r="K895" s="8"/>
      <c r="L895" s="8"/>
      <c r="M895" s="8"/>
      <c r="AE895" s="9"/>
      <c r="CG895" s="9"/>
      <c r="CP895" s="9"/>
      <c r="CQ895" s="10"/>
      <c r="CZ895" s="8"/>
      <c r="DA895" s="8"/>
      <c r="DB895" s="8"/>
      <c r="DC895" s="50"/>
      <c r="DD895" s="50"/>
      <c r="DE895" s="50"/>
      <c r="DF895" s="50"/>
    </row>
    <row r="896" spans="2:110" ht="12.5">
      <c r="B896" s="2" t="str">
        <f t="shared" si="1287"/>
        <v/>
      </c>
      <c r="C896" s="10"/>
      <c r="D896" s="10"/>
      <c r="E896" s="97"/>
      <c r="F896" s="10"/>
      <c r="K896" s="8"/>
      <c r="L896" s="8"/>
      <c r="M896" s="8"/>
      <c r="AE896" s="9"/>
      <c r="CG896" s="9"/>
      <c r="CP896" s="9"/>
      <c r="CQ896" s="10"/>
      <c r="CZ896" s="8"/>
      <c r="DA896" s="8"/>
      <c r="DB896" s="8"/>
      <c r="DC896" s="50"/>
      <c r="DD896" s="50"/>
      <c r="DE896" s="50"/>
      <c r="DF896" s="50"/>
    </row>
    <row r="897" spans="2:110" ht="12.5">
      <c r="B897" s="2" t="str">
        <f t="shared" si="1287"/>
        <v/>
      </c>
      <c r="C897" s="10"/>
      <c r="D897" s="10"/>
      <c r="E897" s="97"/>
      <c r="F897" s="10"/>
      <c r="K897" s="8"/>
      <c r="L897" s="8"/>
      <c r="M897" s="8"/>
      <c r="AE897" s="9"/>
      <c r="CG897" s="9"/>
      <c r="CP897" s="9"/>
      <c r="CQ897" s="10"/>
      <c r="CZ897" s="8"/>
      <c r="DA897" s="8"/>
      <c r="DB897" s="8"/>
      <c r="DC897" s="50"/>
      <c r="DD897" s="50"/>
      <c r="DE897" s="50"/>
      <c r="DF897" s="50"/>
    </row>
    <row r="898" spans="2:110" ht="12.5">
      <c r="B898" s="2" t="str">
        <f t="shared" si="1287"/>
        <v/>
      </c>
      <c r="C898" s="10"/>
      <c r="D898" s="10"/>
      <c r="E898" s="97"/>
      <c r="F898" s="10"/>
      <c r="K898" s="8"/>
      <c r="L898" s="8"/>
      <c r="M898" s="8"/>
      <c r="AE898" s="9"/>
      <c r="CG898" s="9"/>
      <c r="CP898" s="9"/>
      <c r="CQ898" s="10"/>
      <c r="CZ898" s="8"/>
      <c r="DA898" s="8"/>
      <c r="DB898" s="8"/>
      <c r="DC898" s="50"/>
      <c r="DD898" s="50"/>
      <c r="DE898" s="50"/>
      <c r="DF898" s="50"/>
    </row>
    <row r="899" spans="2:110" ht="12.5">
      <c r="B899" s="2" t="str">
        <f t="shared" si="1287"/>
        <v/>
      </c>
      <c r="C899" s="10"/>
      <c r="D899" s="10"/>
      <c r="E899" s="97"/>
      <c r="F899" s="10"/>
      <c r="K899" s="8"/>
      <c r="L899" s="8"/>
      <c r="M899" s="8"/>
      <c r="AE899" s="9"/>
      <c r="CG899" s="9"/>
      <c r="CP899" s="9"/>
      <c r="CQ899" s="10"/>
      <c r="CZ899" s="8"/>
      <c r="DA899" s="8"/>
      <c r="DB899" s="8"/>
      <c r="DC899" s="50"/>
      <c r="DD899" s="50"/>
      <c r="DE899" s="50"/>
      <c r="DF899" s="50"/>
    </row>
    <row r="900" spans="2:110" ht="12.5">
      <c r="B900" s="2" t="str">
        <f t="shared" si="1287"/>
        <v/>
      </c>
      <c r="C900" s="10"/>
      <c r="D900" s="10"/>
      <c r="E900" s="97"/>
      <c r="F900" s="10"/>
      <c r="K900" s="8"/>
      <c r="L900" s="8"/>
      <c r="M900" s="8"/>
      <c r="AE900" s="9"/>
      <c r="CG900" s="9"/>
      <c r="CP900" s="9"/>
      <c r="CQ900" s="10"/>
      <c r="CZ900" s="8"/>
      <c r="DA900" s="8"/>
      <c r="DB900" s="8"/>
      <c r="DC900" s="50"/>
      <c r="DD900" s="50"/>
      <c r="DE900" s="50"/>
      <c r="DF900" s="50"/>
    </row>
    <row r="901" spans="2:110" ht="12.5">
      <c r="B901" s="2" t="str">
        <f t="shared" si="1287"/>
        <v/>
      </c>
      <c r="C901" s="10"/>
      <c r="D901" s="10"/>
      <c r="E901" s="97"/>
      <c r="F901" s="10"/>
      <c r="K901" s="8"/>
      <c r="L901" s="8"/>
      <c r="M901" s="8"/>
      <c r="AE901" s="9"/>
      <c r="CG901" s="9"/>
      <c r="CP901" s="9"/>
      <c r="CQ901" s="10"/>
      <c r="CZ901" s="8"/>
      <c r="DA901" s="8"/>
      <c r="DB901" s="8"/>
      <c r="DC901" s="50"/>
      <c r="DD901" s="50"/>
      <c r="DE901" s="50"/>
      <c r="DF901" s="50"/>
    </row>
    <row r="902" spans="2:110" ht="12.5">
      <c r="B902" s="2" t="str">
        <f t="shared" si="1287"/>
        <v/>
      </c>
      <c r="C902" s="10"/>
      <c r="D902" s="10"/>
      <c r="E902" s="97"/>
      <c r="F902" s="10"/>
      <c r="K902" s="8"/>
      <c r="L902" s="8"/>
      <c r="M902" s="8"/>
      <c r="AE902" s="9"/>
      <c r="CG902" s="9"/>
      <c r="CP902" s="9"/>
      <c r="CQ902" s="10"/>
      <c r="CZ902" s="8"/>
      <c r="DA902" s="8"/>
      <c r="DB902" s="8"/>
      <c r="DC902" s="50"/>
      <c r="DD902" s="50"/>
      <c r="DE902" s="50"/>
      <c r="DF902" s="50"/>
    </row>
    <row r="903" spans="2:110" ht="12.5">
      <c r="B903" s="2" t="str">
        <f t="shared" si="1287"/>
        <v/>
      </c>
      <c r="C903" s="10"/>
      <c r="D903" s="10"/>
      <c r="E903" s="97"/>
      <c r="F903" s="10"/>
      <c r="K903" s="8"/>
      <c r="L903" s="8"/>
      <c r="M903" s="8"/>
      <c r="AE903" s="9"/>
      <c r="CG903" s="9"/>
      <c r="CP903" s="9"/>
      <c r="CQ903" s="10"/>
      <c r="CZ903" s="8"/>
      <c r="DA903" s="8"/>
      <c r="DB903" s="8"/>
      <c r="DC903" s="50"/>
      <c r="DD903" s="50"/>
      <c r="DE903" s="50"/>
      <c r="DF903" s="50"/>
    </row>
    <row r="904" spans="2:110" ht="12.5">
      <c r="B904" s="2" t="str">
        <f t="shared" si="1287"/>
        <v/>
      </c>
      <c r="C904" s="10"/>
      <c r="D904" s="10"/>
      <c r="E904" s="97"/>
      <c r="F904" s="10"/>
      <c r="K904" s="8"/>
      <c r="L904" s="8"/>
      <c r="M904" s="8"/>
      <c r="AE904" s="9"/>
      <c r="CG904" s="9"/>
      <c r="CP904" s="9"/>
      <c r="CQ904" s="10"/>
      <c r="CZ904" s="8"/>
      <c r="DA904" s="8"/>
      <c r="DB904" s="8"/>
      <c r="DC904" s="50"/>
      <c r="DD904" s="50"/>
      <c r="DE904" s="50"/>
      <c r="DF904" s="50"/>
    </row>
    <row r="905" spans="2:110" ht="12.5">
      <c r="B905" s="2" t="str">
        <f t="shared" si="1287"/>
        <v/>
      </c>
      <c r="C905" s="10"/>
      <c r="D905" s="10"/>
      <c r="E905" s="97"/>
      <c r="F905" s="10"/>
      <c r="K905" s="8"/>
      <c r="L905" s="8"/>
      <c r="M905" s="8"/>
      <c r="AE905" s="9"/>
      <c r="CG905" s="9"/>
      <c r="CP905" s="9"/>
      <c r="CQ905" s="10"/>
      <c r="CZ905" s="8"/>
      <c r="DA905" s="8"/>
      <c r="DB905" s="8"/>
      <c r="DC905" s="50"/>
      <c r="DD905" s="50"/>
      <c r="DE905" s="50"/>
      <c r="DF905" s="50"/>
    </row>
    <row r="906" spans="2:110" ht="12.5">
      <c r="B906" s="2" t="str">
        <f t="shared" si="1287"/>
        <v/>
      </c>
      <c r="C906" s="10"/>
      <c r="D906" s="10"/>
      <c r="E906" s="97"/>
      <c r="F906" s="10"/>
      <c r="K906" s="8"/>
      <c r="L906" s="8"/>
      <c r="M906" s="8"/>
      <c r="AE906" s="9"/>
      <c r="CG906" s="9"/>
      <c r="CP906" s="9"/>
      <c r="CQ906" s="10"/>
      <c r="CZ906" s="8"/>
      <c r="DA906" s="8"/>
      <c r="DB906" s="8"/>
      <c r="DC906" s="50"/>
      <c r="DD906" s="50"/>
      <c r="DE906" s="50"/>
      <c r="DF906" s="50"/>
    </row>
    <row r="907" spans="2:110" ht="12.5">
      <c r="B907" s="2" t="str">
        <f t="shared" si="1287"/>
        <v/>
      </c>
      <c r="C907" s="10"/>
      <c r="D907" s="10"/>
      <c r="E907" s="97"/>
      <c r="F907" s="10"/>
      <c r="K907" s="8"/>
      <c r="L907" s="8"/>
      <c r="M907" s="8"/>
      <c r="AE907" s="9"/>
      <c r="CG907" s="9"/>
      <c r="CP907" s="9"/>
      <c r="CQ907" s="10"/>
      <c r="CZ907" s="8"/>
      <c r="DA907" s="8"/>
      <c r="DB907" s="8"/>
      <c r="DC907" s="50"/>
      <c r="DD907" s="50"/>
      <c r="DE907" s="50"/>
      <c r="DF907" s="50"/>
    </row>
    <row r="908" spans="2:110" ht="12.5">
      <c r="B908" s="2" t="str">
        <f t="shared" si="1287"/>
        <v/>
      </c>
      <c r="C908" s="10"/>
      <c r="D908" s="10"/>
      <c r="E908" s="97"/>
      <c r="F908" s="10"/>
      <c r="K908" s="8"/>
      <c r="L908" s="8"/>
      <c r="M908" s="8"/>
      <c r="AE908" s="9"/>
      <c r="CG908" s="9"/>
      <c r="CP908" s="9"/>
      <c r="CQ908" s="10"/>
      <c r="CZ908" s="8"/>
      <c r="DA908" s="8"/>
      <c r="DB908" s="8"/>
      <c r="DC908" s="50"/>
      <c r="DD908" s="50"/>
      <c r="DE908" s="50"/>
      <c r="DF908" s="50"/>
    </row>
    <row r="909" spans="2:110" ht="12.5">
      <c r="B909" s="2" t="str">
        <f t="shared" si="1287"/>
        <v/>
      </c>
      <c r="C909" s="10"/>
      <c r="D909" s="10"/>
      <c r="E909" s="97"/>
      <c r="F909" s="10"/>
      <c r="K909" s="8"/>
      <c r="L909" s="8"/>
      <c r="M909" s="8"/>
      <c r="AE909" s="9"/>
      <c r="CG909" s="9"/>
      <c r="CP909" s="9"/>
      <c r="CQ909" s="10"/>
      <c r="CZ909" s="8"/>
      <c r="DA909" s="8"/>
      <c r="DB909" s="8"/>
      <c r="DC909" s="50"/>
      <c r="DD909" s="50"/>
      <c r="DE909" s="50"/>
      <c r="DF909" s="50"/>
    </row>
    <row r="910" spans="2:110" ht="12.5">
      <c r="B910" s="2" t="str">
        <f t="shared" si="1287"/>
        <v/>
      </c>
      <c r="C910" s="10"/>
      <c r="D910" s="10"/>
      <c r="E910" s="97"/>
      <c r="F910" s="10"/>
      <c r="K910" s="8"/>
      <c r="L910" s="8"/>
      <c r="M910" s="8"/>
      <c r="AE910" s="9"/>
      <c r="CG910" s="9"/>
      <c r="CP910" s="9"/>
      <c r="CQ910" s="10"/>
      <c r="CZ910" s="8"/>
      <c r="DA910" s="8"/>
      <c r="DB910" s="8"/>
      <c r="DC910" s="50"/>
      <c r="DD910" s="50"/>
      <c r="DE910" s="50"/>
      <c r="DF910" s="50"/>
    </row>
    <row r="911" spans="2:110" ht="12.5">
      <c r="B911" s="2" t="str">
        <f t="shared" si="1287"/>
        <v/>
      </c>
      <c r="C911" s="10"/>
      <c r="D911" s="10"/>
      <c r="E911" s="97"/>
      <c r="F911" s="10"/>
      <c r="K911" s="8"/>
      <c r="L911" s="8"/>
      <c r="M911" s="8"/>
      <c r="AE911" s="9"/>
      <c r="CG911" s="9"/>
      <c r="CP911" s="9"/>
      <c r="CQ911" s="10"/>
      <c r="CZ911" s="8"/>
      <c r="DA911" s="8"/>
      <c r="DB911" s="8"/>
      <c r="DC911" s="50"/>
      <c r="DD911" s="50"/>
      <c r="DE911" s="50"/>
      <c r="DF911" s="50"/>
    </row>
    <row r="912" spans="2:110" ht="12.5">
      <c r="B912" s="2" t="str">
        <f t="shared" si="1287"/>
        <v/>
      </c>
      <c r="C912" s="10"/>
      <c r="D912" s="10"/>
      <c r="E912" s="97"/>
      <c r="F912" s="10"/>
      <c r="K912" s="8"/>
      <c r="L912" s="8"/>
      <c r="M912" s="8"/>
      <c r="AE912" s="9"/>
      <c r="CG912" s="9"/>
      <c r="CP912" s="9"/>
      <c r="CQ912" s="10"/>
      <c r="CZ912" s="8"/>
      <c r="DA912" s="8"/>
      <c r="DB912" s="8"/>
      <c r="DC912" s="50"/>
      <c r="DD912" s="50"/>
      <c r="DE912" s="50"/>
      <c r="DF912" s="50"/>
    </row>
    <row r="913" spans="2:110" ht="12.5">
      <c r="B913" s="2" t="str">
        <f t="shared" si="1287"/>
        <v/>
      </c>
      <c r="C913" s="10"/>
      <c r="D913" s="10"/>
      <c r="E913" s="97"/>
      <c r="F913" s="10"/>
      <c r="K913" s="8"/>
      <c r="L913" s="8"/>
      <c r="M913" s="8"/>
      <c r="AE913" s="9"/>
      <c r="CG913" s="9"/>
      <c r="CP913" s="9"/>
      <c r="CQ913" s="10"/>
      <c r="CZ913" s="8"/>
      <c r="DA913" s="8"/>
      <c r="DB913" s="8"/>
      <c r="DC913" s="50"/>
      <c r="DD913" s="50"/>
      <c r="DE913" s="50"/>
      <c r="DF913" s="50"/>
    </row>
    <row r="914" spans="2:110" ht="12.5">
      <c r="B914" s="2" t="str">
        <f t="shared" si="1287"/>
        <v/>
      </c>
      <c r="C914" s="10"/>
      <c r="D914" s="10"/>
      <c r="E914" s="97"/>
      <c r="F914" s="10"/>
      <c r="K914" s="8"/>
      <c r="L914" s="8"/>
      <c r="M914" s="8"/>
      <c r="AE914" s="9"/>
      <c r="CG914" s="9"/>
      <c r="CP914" s="9"/>
      <c r="CQ914" s="10"/>
      <c r="CZ914" s="8"/>
      <c r="DA914" s="8"/>
      <c r="DB914" s="8"/>
      <c r="DC914" s="50"/>
      <c r="DD914" s="50"/>
      <c r="DE914" s="50"/>
      <c r="DF914" s="50"/>
    </row>
    <row r="915" spans="2:110" ht="12.5">
      <c r="B915" s="2" t="str">
        <f t="shared" si="1287"/>
        <v/>
      </c>
      <c r="C915" s="10"/>
      <c r="D915" s="10"/>
      <c r="E915" s="97"/>
      <c r="F915" s="10"/>
      <c r="K915" s="8"/>
      <c r="L915" s="8"/>
      <c r="M915" s="8"/>
      <c r="AE915" s="9"/>
      <c r="CG915" s="9"/>
      <c r="CP915" s="9"/>
      <c r="CQ915" s="10"/>
      <c r="CZ915" s="8"/>
      <c r="DA915" s="8"/>
      <c r="DB915" s="8"/>
      <c r="DC915" s="50"/>
      <c r="DD915" s="50"/>
      <c r="DE915" s="50"/>
      <c r="DF915" s="50"/>
    </row>
    <row r="916" spans="2:110" ht="12.5">
      <c r="B916" s="2" t="str">
        <f t="shared" si="1287"/>
        <v/>
      </c>
      <c r="C916" s="10"/>
      <c r="D916" s="10"/>
      <c r="E916" s="97"/>
      <c r="F916" s="10"/>
      <c r="K916" s="8"/>
      <c r="L916" s="8"/>
      <c r="M916" s="8"/>
      <c r="AE916" s="9"/>
      <c r="CG916" s="9"/>
      <c r="CP916" s="9"/>
      <c r="CQ916" s="10"/>
      <c r="CZ916" s="8"/>
      <c r="DA916" s="8"/>
      <c r="DB916" s="8"/>
      <c r="DC916" s="50"/>
      <c r="DD916" s="50"/>
      <c r="DE916" s="50"/>
      <c r="DF916" s="50"/>
    </row>
    <row r="917" spans="2:110" ht="12.5">
      <c r="B917" s="2" t="str">
        <f t="shared" si="1287"/>
        <v/>
      </c>
      <c r="C917" s="10"/>
      <c r="D917" s="10"/>
      <c r="E917" s="97"/>
      <c r="F917" s="10"/>
      <c r="K917" s="8"/>
      <c r="L917" s="8"/>
      <c r="M917" s="8"/>
      <c r="AE917" s="9"/>
      <c r="CG917" s="9"/>
      <c r="CP917" s="9"/>
      <c r="CQ917" s="10"/>
      <c r="CZ917" s="8"/>
      <c r="DA917" s="8"/>
      <c r="DB917" s="8"/>
      <c r="DC917" s="50"/>
      <c r="DD917" s="50"/>
      <c r="DE917" s="50"/>
      <c r="DF917" s="50"/>
    </row>
    <row r="918" spans="2:110" ht="12.5">
      <c r="B918" s="2" t="str">
        <f t="shared" si="1287"/>
        <v/>
      </c>
      <c r="C918" s="10"/>
      <c r="D918" s="10"/>
      <c r="E918" s="97"/>
      <c r="F918" s="10"/>
      <c r="K918" s="8"/>
      <c r="L918" s="8"/>
      <c r="M918" s="8"/>
      <c r="AE918" s="9"/>
      <c r="CG918" s="9"/>
      <c r="CP918" s="9"/>
      <c r="CQ918" s="10"/>
      <c r="CZ918" s="8"/>
      <c r="DA918" s="8"/>
      <c r="DB918" s="8"/>
      <c r="DC918" s="50"/>
      <c r="DD918" s="50"/>
      <c r="DE918" s="50"/>
      <c r="DF918" s="50"/>
    </row>
    <row r="919" spans="2:110" ht="12.5">
      <c r="B919" s="2" t="str">
        <f t="shared" si="1287"/>
        <v/>
      </c>
      <c r="C919" s="10"/>
      <c r="D919" s="10"/>
      <c r="E919" s="97"/>
      <c r="F919" s="10"/>
      <c r="K919" s="8"/>
      <c r="L919" s="8"/>
      <c r="M919" s="8"/>
      <c r="AE919" s="9"/>
      <c r="CG919" s="9"/>
      <c r="CP919" s="9"/>
      <c r="CQ919" s="10"/>
      <c r="CZ919" s="8"/>
      <c r="DA919" s="8"/>
      <c r="DB919" s="8"/>
      <c r="DC919" s="50"/>
      <c r="DD919" s="50"/>
      <c r="DE919" s="50"/>
      <c r="DF919" s="50"/>
    </row>
    <row r="920" spans="2:110" ht="12.5">
      <c r="B920" s="2" t="str">
        <f t="shared" si="1287"/>
        <v/>
      </c>
      <c r="C920" s="10"/>
      <c r="D920" s="10"/>
      <c r="E920" s="97"/>
      <c r="F920" s="10"/>
      <c r="K920" s="8"/>
      <c r="L920" s="8"/>
      <c r="M920" s="8"/>
      <c r="AE920" s="9"/>
      <c r="CG920" s="9"/>
      <c r="CP920" s="9"/>
      <c r="CQ920" s="10"/>
      <c r="CZ920" s="8"/>
      <c r="DA920" s="8"/>
      <c r="DB920" s="8"/>
      <c r="DC920" s="50"/>
      <c r="DD920" s="50"/>
      <c r="DE920" s="50"/>
      <c r="DF920" s="50"/>
    </row>
    <row r="921" spans="2:110" ht="12.5">
      <c r="B921" s="2" t="str">
        <f t="shared" si="1287"/>
        <v/>
      </c>
      <c r="C921" s="10"/>
      <c r="D921" s="10"/>
      <c r="E921" s="97"/>
      <c r="F921" s="10"/>
      <c r="K921" s="8"/>
      <c r="L921" s="8"/>
      <c r="M921" s="8"/>
      <c r="AE921" s="9"/>
      <c r="CG921" s="9"/>
      <c r="CP921" s="9"/>
      <c r="CQ921" s="10"/>
      <c r="CZ921" s="8"/>
      <c r="DA921" s="8"/>
      <c r="DB921" s="8"/>
      <c r="DC921" s="50"/>
      <c r="DD921" s="50"/>
      <c r="DE921" s="50"/>
      <c r="DF921" s="50"/>
    </row>
    <row r="922" spans="2:110" ht="12.5">
      <c r="B922" s="2" t="str">
        <f t="shared" si="1287"/>
        <v/>
      </c>
      <c r="C922" s="10"/>
      <c r="D922" s="10"/>
      <c r="E922" s="97"/>
      <c r="F922" s="10"/>
      <c r="K922" s="8"/>
      <c r="L922" s="8"/>
      <c r="M922" s="8"/>
      <c r="AE922" s="9"/>
      <c r="CG922" s="9"/>
      <c r="CP922" s="9"/>
      <c r="CQ922" s="10"/>
      <c r="CZ922" s="8"/>
      <c r="DA922" s="8"/>
      <c r="DB922" s="8"/>
      <c r="DC922" s="50"/>
      <c r="DD922" s="50"/>
      <c r="DE922" s="50"/>
      <c r="DF922" s="50"/>
    </row>
    <row r="923" spans="2:110" ht="12.5">
      <c r="B923" s="2" t="str">
        <f t="shared" si="1287"/>
        <v/>
      </c>
      <c r="C923" s="10"/>
      <c r="D923" s="10"/>
      <c r="E923" s="97"/>
      <c r="F923" s="10"/>
      <c r="K923" s="8"/>
      <c r="L923" s="8"/>
      <c r="M923" s="8"/>
      <c r="AE923" s="9"/>
      <c r="CG923" s="9"/>
      <c r="CP923" s="9"/>
      <c r="CQ923" s="10"/>
      <c r="CZ923" s="8"/>
      <c r="DA923" s="8"/>
      <c r="DB923" s="8"/>
      <c r="DC923" s="50"/>
      <c r="DD923" s="50"/>
      <c r="DE923" s="50"/>
      <c r="DF923" s="50"/>
    </row>
    <row r="924" spans="2:110" ht="12.5">
      <c r="B924" s="2" t="str">
        <f t="shared" si="1287"/>
        <v/>
      </c>
      <c r="C924" s="10"/>
      <c r="D924" s="10"/>
      <c r="E924" s="97"/>
      <c r="F924" s="10"/>
      <c r="K924" s="8"/>
      <c r="L924" s="8"/>
      <c r="M924" s="8"/>
      <c r="AE924" s="9"/>
      <c r="CG924" s="9"/>
      <c r="CP924" s="9"/>
      <c r="CQ924" s="10"/>
      <c r="CZ924" s="8"/>
      <c r="DA924" s="8"/>
      <c r="DB924" s="8"/>
      <c r="DC924" s="50"/>
      <c r="DD924" s="50"/>
      <c r="DE924" s="50"/>
      <c r="DF924" s="50"/>
    </row>
    <row r="925" spans="2:110" ht="12.5">
      <c r="B925" s="2" t="str">
        <f t="shared" si="1287"/>
        <v/>
      </c>
      <c r="C925" s="10"/>
      <c r="D925" s="10"/>
      <c r="E925" s="97"/>
      <c r="F925" s="10"/>
      <c r="K925" s="8"/>
      <c r="L925" s="8"/>
      <c r="M925" s="8"/>
      <c r="AE925" s="9"/>
      <c r="CG925" s="9"/>
      <c r="CP925" s="9"/>
      <c r="CQ925" s="10"/>
      <c r="CZ925" s="8"/>
      <c r="DA925" s="8"/>
      <c r="DB925" s="8"/>
      <c r="DC925" s="50"/>
      <c r="DD925" s="50"/>
      <c r="DE925" s="50"/>
      <c r="DF925" s="50"/>
    </row>
    <row r="926" spans="2:110" ht="12.5">
      <c r="B926" s="2" t="str">
        <f t="shared" si="1287"/>
        <v/>
      </c>
      <c r="C926" s="10"/>
      <c r="D926" s="10"/>
      <c r="E926" s="97"/>
      <c r="F926" s="10"/>
      <c r="K926" s="8"/>
      <c r="L926" s="8"/>
      <c r="M926" s="8"/>
      <c r="AE926" s="9"/>
      <c r="CG926" s="9"/>
      <c r="CP926" s="9"/>
      <c r="CQ926" s="10"/>
      <c r="CZ926" s="8"/>
      <c r="DA926" s="8"/>
      <c r="DB926" s="8"/>
      <c r="DC926" s="50"/>
      <c r="DD926" s="50"/>
      <c r="DE926" s="50"/>
      <c r="DF926" s="50"/>
    </row>
    <row r="927" spans="2:110" ht="12.5">
      <c r="B927" s="2" t="str">
        <f t="shared" si="1287"/>
        <v/>
      </c>
      <c r="C927" s="10"/>
      <c r="D927" s="10"/>
      <c r="E927" s="97"/>
      <c r="F927" s="10"/>
      <c r="K927" s="8"/>
      <c r="L927" s="8"/>
      <c r="M927" s="8"/>
      <c r="AE927" s="9"/>
      <c r="CG927" s="9"/>
      <c r="CP927" s="9"/>
      <c r="CQ927" s="10"/>
      <c r="CZ927" s="8"/>
      <c r="DA927" s="8"/>
      <c r="DB927" s="8"/>
      <c r="DC927" s="50"/>
      <c r="DD927" s="50"/>
      <c r="DE927" s="50"/>
      <c r="DF927" s="50"/>
    </row>
    <row r="928" spans="2:110" ht="12.5">
      <c r="B928" s="2" t="str">
        <f t="shared" si="1287"/>
        <v/>
      </c>
      <c r="C928" s="10"/>
      <c r="D928" s="10"/>
      <c r="E928" s="97"/>
      <c r="F928" s="10"/>
      <c r="K928" s="8"/>
      <c r="L928" s="8"/>
      <c r="M928" s="8"/>
      <c r="AE928" s="9"/>
      <c r="CG928" s="9"/>
      <c r="CP928" s="9"/>
      <c r="CQ928" s="10"/>
      <c r="CZ928" s="8"/>
      <c r="DA928" s="8"/>
      <c r="DB928" s="8"/>
      <c r="DC928" s="50"/>
      <c r="DD928" s="50"/>
      <c r="DE928" s="50"/>
      <c r="DF928" s="50"/>
    </row>
    <row r="929" spans="2:110" ht="12.5">
      <c r="B929" s="2" t="str">
        <f t="shared" si="1287"/>
        <v/>
      </c>
      <c r="C929" s="10"/>
      <c r="D929" s="10"/>
      <c r="E929" s="97"/>
      <c r="F929" s="10"/>
      <c r="K929" s="8"/>
      <c r="L929" s="8"/>
      <c r="M929" s="8"/>
      <c r="AE929" s="9"/>
      <c r="CG929" s="9"/>
      <c r="CP929" s="9"/>
      <c r="CQ929" s="10"/>
      <c r="CZ929" s="8"/>
      <c r="DA929" s="8"/>
      <c r="DB929" s="8"/>
      <c r="DC929" s="50"/>
      <c r="DD929" s="50"/>
      <c r="DE929" s="50"/>
      <c r="DF929" s="50"/>
    </row>
    <row r="930" spans="2:110" ht="12.5">
      <c r="B930" s="2" t="str">
        <f t="shared" si="1287"/>
        <v/>
      </c>
      <c r="C930" s="10"/>
      <c r="D930" s="10"/>
      <c r="E930" s="97"/>
      <c r="F930" s="10"/>
      <c r="K930" s="8"/>
      <c r="L930" s="8"/>
      <c r="M930" s="8"/>
      <c r="AE930" s="9"/>
      <c r="CG930" s="9"/>
      <c r="CP930" s="9"/>
      <c r="CQ930" s="10"/>
      <c r="CZ930" s="8"/>
      <c r="DA930" s="8"/>
      <c r="DB930" s="8"/>
      <c r="DC930" s="50"/>
      <c r="DD930" s="50"/>
      <c r="DE930" s="50"/>
      <c r="DF930" s="50"/>
    </row>
    <row r="931" spans="2:110" ht="12.5">
      <c r="B931" s="2" t="str">
        <f t="shared" si="1287"/>
        <v/>
      </c>
      <c r="C931" s="10"/>
      <c r="D931" s="10"/>
      <c r="E931" s="97"/>
      <c r="F931" s="10"/>
      <c r="K931" s="8"/>
      <c r="L931" s="8"/>
      <c r="M931" s="8"/>
      <c r="AE931" s="9"/>
      <c r="CG931" s="9"/>
      <c r="CP931" s="9"/>
      <c r="CQ931" s="10"/>
      <c r="CZ931" s="8"/>
      <c r="DA931" s="8"/>
      <c r="DB931" s="8"/>
      <c r="DC931" s="50"/>
      <c r="DD931" s="50"/>
      <c r="DE931" s="50"/>
      <c r="DF931" s="50"/>
    </row>
    <row r="932" spans="2:110" ht="12.5">
      <c r="B932" s="2" t="str">
        <f t="shared" si="1287"/>
        <v/>
      </c>
      <c r="C932" s="10"/>
      <c r="D932" s="10"/>
      <c r="E932" s="97"/>
      <c r="F932" s="10"/>
      <c r="K932" s="8"/>
      <c r="L932" s="8"/>
      <c r="M932" s="8"/>
      <c r="AE932" s="9"/>
      <c r="CG932" s="9"/>
      <c r="CP932" s="9"/>
      <c r="CQ932" s="10"/>
      <c r="CZ932" s="8"/>
      <c r="DA932" s="8"/>
      <c r="DB932" s="8"/>
      <c r="DC932" s="50"/>
      <c r="DD932" s="50"/>
      <c r="DE932" s="50"/>
      <c r="DF932" s="50"/>
    </row>
    <row r="933" spans="2:110" ht="12.5">
      <c r="B933" s="2" t="str">
        <f t="shared" si="1287"/>
        <v/>
      </c>
      <c r="C933" s="10"/>
      <c r="D933" s="10"/>
      <c r="E933" s="97"/>
      <c r="F933" s="10"/>
      <c r="K933" s="8"/>
      <c r="L933" s="8"/>
      <c r="M933" s="8"/>
      <c r="AE933" s="9"/>
      <c r="CG933" s="9"/>
      <c r="CP933" s="9"/>
      <c r="CQ933" s="10"/>
      <c r="CZ933" s="8"/>
      <c r="DA933" s="8"/>
      <c r="DB933" s="8"/>
      <c r="DC933" s="50"/>
      <c r="DD933" s="50"/>
      <c r="DE933" s="50"/>
      <c r="DF933" s="50"/>
    </row>
    <row r="934" spans="2:110" ht="12.5">
      <c r="B934" s="2" t="str">
        <f t="shared" si="1287"/>
        <v/>
      </c>
      <c r="C934" s="10"/>
      <c r="D934" s="10"/>
      <c r="E934" s="97"/>
      <c r="F934" s="10"/>
      <c r="K934" s="8"/>
      <c r="L934" s="8"/>
      <c r="M934" s="8"/>
      <c r="AE934" s="9"/>
      <c r="CG934" s="9"/>
      <c r="CP934" s="9"/>
      <c r="CQ934" s="10"/>
      <c r="CZ934" s="8"/>
      <c r="DA934" s="8"/>
      <c r="DB934" s="8"/>
      <c r="DC934" s="50"/>
      <c r="DD934" s="50"/>
      <c r="DE934" s="50"/>
      <c r="DF934" s="50"/>
    </row>
    <row r="935" spans="2:110" ht="12.5">
      <c r="B935" s="2" t="str">
        <f t="shared" si="1287"/>
        <v/>
      </c>
      <c r="C935" s="10"/>
      <c r="D935" s="10"/>
      <c r="E935" s="97"/>
      <c r="F935" s="10"/>
      <c r="K935" s="8"/>
      <c r="L935" s="8"/>
      <c r="M935" s="8"/>
      <c r="AE935" s="9"/>
      <c r="CG935" s="9"/>
      <c r="CP935" s="9"/>
      <c r="CQ935" s="10"/>
      <c r="CZ935" s="8"/>
      <c r="DA935" s="8"/>
      <c r="DB935" s="8"/>
      <c r="DC935" s="50"/>
      <c r="DD935" s="50"/>
      <c r="DE935" s="50"/>
      <c r="DF935" s="50"/>
    </row>
    <row r="936" spans="2:110" ht="12.5">
      <c r="B936" s="2" t="str">
        <f t="shared" si="1287"/>
        <v/>
      </c>
      <c r="C936" s="10"/>
      <c r="D936" s="10"/>
      <c r="E936" s="97"/>
      <c r="F936" s="10"/>
      <c r="K936" s="8"/>
      <c r="L936" s="8"/>
      <c r="M936" s="8"/>
      <c r="AE936" s="9"/>
      <c r="CG936" s="9"/>
      <c r="CP936" s="9"/>
      <c r="CQ936" s="10"/>
      <c r="CZ936" s="8"/>
      <c r="DA936" s="8"/>
      <c r="DB936" s="8"/>
      <c r="DC936" s="50"/>
      <c r="DD936" s="50"/>
      <c r="DE936" s="50"/>
      <c r="DF936" s="50"/>
    </row>
    <row r="937" spans="2:110" ht="12.5">
      <c r="B937" s="2" t="str">
        <f t="shared" si="1287"/>
        <v/>
      </c>
      <c r="C937" s="10"/>
      <c r="D937" s="10"/>
      <c r="E937" s="97"/>
      <c r="F937" s="10"/>
      <c r="K937" s="8"/>
      <c r="L937" s="8"/>
      <c r="M937" s="8"/>
      <c r="AE937" s="9"/>
      <c r="CG937" s="9"/>
      <c r="CP937" s="9"/>
      <c r="CQ937" s="10"/>
      <c r="CZ937" s="8"/>
      <c r="DA937" s="8"/>
      <c r="DB937" s="8"/>
      <c r="DC937" s="50"/>
      <c r="DD937" s="50"/>
      <c r="DE937" s="50"/>
      <c r="DF937" s="50"/>
    </row>
    <row r="938" spans="2:110" ht="12.5">
      <c r="B938" s="2" t="str">
        <f t="shared" si="1287"/>
        <v/>
      </c>
      <c r="C938" s="10"/>
      <c r="D938" s="10"/>
      <c r="E938" s="97"/>
      <c r="F938" s="10"/>
      <c r="K938" s="8"/>
      <c r="L938" s="8"/>
      <c r="M938" s="8"/>
      <c r="AE938" s="9"/>
      <c r="CG938" s="9"/>
      <c r="CP938" s="9"/>
      <c r="CQ938" s="10"/>
      <c r="CZ938" s="8"/>
      <c r="DA938" s="8"/>
      <c r="DB938" s="8"/>
      <c r="DC938" s="50"/>
      <c r="DD938" s="50"/>
      <c r="DE938" s="50"/>
      <c r="DF938" s="50"/>
    </row>
    <row r="939" spans="2:110" ht="12.5">
      <c r="B939" s="2" t="str">
        <f t="shared" si="1287"/>
        <v/>
      </c>
      <c r="C939" s="10"/>
      <c r="D939" s="10"/>
      <c r="E939" s="97"/>
      <c r="F939" s="10"/>
      <c r="K939" s="8"/>
      <c r="L939" s="8"/>
      <c r="M939" s="8"/>
      <c r="AE939" s="9"/>
      <c r="CG939" s="9"/>
      <c r="CP939" s="9"/>
      <c r="CQ939" s="10"/>
      <c r="CZ939" s="8"/>
      <c r="DA939" s="8"/>
      <c r="DB939" s="8"/>
      <c r="DC939" s="50"/>
      <c r="DD939" s="50"/>
      <c r="DE939" s="50"/>
      <c r="DF939" s="50"/>
    </row>
    <row r="940" spans="2:110" ht="12.5">
      <c r="B940" s="2" t="str">
        <f t="shared" si="1287"/>
        <v/>
      </c>
      <c r="C940" s="10"/>
      <c r="D940" s="10"/>
      <c r="E940" s="97"/>
      <c r="F940" s="10"/>
      <c r="K940" s="8"/>
      <c r="L940" s="8"/>
      <c r="M940" s="8"/>
      <c r="AE940" s="9"/>
      <c r="CG940" s="9"/>
      <c r="CP940" s="9"/>
      <c r="CQ940" s="10"/>
      <c r="CZ940" s="8"/>
      <c r="DA940" s="8"/>
      <c r="DB940" s="8"/>
      <c r="DC940" s="50"/>
      <c r="DD940" s="50"/>
      <c r="DE940" s="50"/>
      <c r="DF940" s="50"/>
    </row>
    <row r="941" spans="2:110" ht="12.5">
      <c r="B941" s="2" t="str">
        <f t="shared" si="1287"/>
        <v/>
      </c>
      <c r="C941" s="10"/>
      <c r="D941" s="10"/>
      <c r="E941" s="97"/>
      <c r="F941" s="10"/>
      <c r="K941" s="8"/>
      <c r="L941" s="8"/>
      <c r="M941" s="8"/>
      <c r="AE941" s="9"/>
      <c r="CG941" s="9"/>
      <c r="CP941" s="9"/>
      <c r="CQ941" s="10"/>
      <c r="CZ941" s="8"/>
      <c r="DA941" s="8"/>
      <c r="DB941" s="8"/>
      <c r="DC941" s="50"/>
      <c r="DD941" s="50"/>
      <c r="DE941" s="50"/>
      <c r="DF941" s="50"/>
    </row>
    <row r="942" spans="2:110" ht="12.5">
      <c r="B942" s="2" t="str">
        <f t="shared" si="1287"/>
        <v/>
      </c>
      <c r="C942" s="10"/>
      <c r="D942" s="10"/>
      <c r="E942" s="97"/>
      <c r="F942" s="10"/>
      <c r="K942" s="8"/>
      <c r="L942" s="8"/>
      <c r="M942" s="8"/>
      <c r="AE942" s="9"/>
      <c r="CG942" s="9"/>
      <c r="CP942" s="9"/>
      <c r="CQ942" s="10"/>
      <c r="CZ942" s="8"/>
      <c r="DA942" s="8"/>
      <c r="DB942" s="8"/>
      <c r="DC942" s="50"/>
      <c r="DD942" s="50"/>
      <c r="DE942" s="50"/>
      <c r="DF942" s="50"/>
    </row>
    <row r="943" spans="2:110" ht="12.5">
      <c r="B943" s="2" t="str">
        <f t="shared" si="1287"/>
        <v/>
      </c>
      <c r="C943" s="10"/>
      <c r="D943" s="10"/>
      <c r="E943" s="97"/>
      <c r="F943" s="10"/>
      <c r="K943" s="8"/>
      <c r="L943" s="8"/>
      <c r="M943" s="8"/>
      <c r="AE943" s="9"/>
      <c r="CG943" s="9"/>
      <c r="CP943" s="9"/>
      <c r="CQ943" s="10"/>
      <c r="CZ943" s="8"/>
      <c r="DA943" s="8"/>
      <c r="DB943" s="8"/>
      <c r="DC943" s="50"/>
      <c r="DD943" s="50"/>
      <c r="DE943" s="50"/>
      <c r="DF943" s="50"/>
    </row>
    <row r="944" spans="2:110" ht="12.5">
      <c r="B944" s="2" t="str">
        <f t="shared" si="1287"/>
        <v/>
      </c>
      <c r="C944" s="10"/>
      <c r="D944" s="10"/>
      <c r="E944" s="97"/>
      <c r="F944" s="10"/>
      <c r="K944" s="8"/>
      <c r="L944" s="8"/>
      <c r="M944" s="8"/>
      <c r="AE944" s="9"/>
      <c r="CG944" s="9"/>
      <c r="CP944" s="9"/>
      <c r="CQ944" s="10"/>
      <c r="CZ944" s="8"/>
      <c r="DA944" s="8"/>
      <c r="DB944" s="8"/>
      <c r="DC944" s="50"/>
      <c r="DD944" s="50"/>
      <c r="DE944" s="50"/>
      <c r="DF944" s="50"/>
    </row>
    <row r="945" spans="2:110" ht="12.5">
      <c r="B945" s="2" t="str">
        <f t="shared" si="1287"/>
        <v/>
      </c>
      <c r="C945" s="10"/>
      <c r="D945" s="10"/>
      <c r="E945" s="97"/>
      <c r="F945" s="10"/>
      <c r="K945" s="8"/>
      <c r="L945" s="8"/>
      <c r="M945" s="8"/>
      <c r="AE945" s="9"/>
      <c r="CG945" s="9"/>
      <c r="CP945" s="9"/>
      <c r="CQ945" s="10"/>
      <c r="CZ945" s="8"/>
      <c r="DA945" s="8"/>
      <c r="DB945" s="8"/>
      <c r="DC945" s="50"/>
      <c r="DD945" s="50"/>
      <c r="DE945" s="50"/>
      <c r="DF945" s="50"/>
    </row>
    <row r="946" spans="2:110" ht="12.5">
      <c r="B946" s="2" t="str">
        <f t="shared" si="1287"/>
        <v/>
      </c>
      <c r="C946" s="10"/>
      <c r="D946" s="10"/>
      <c r="E946" s="97"/>
      <c r="F946" s="10"/>
      <c r="K946" s="8"/>
      <c r="L946" s="8"/>
      <c r="M946" s="8"/>
      <c r="AE946" s="9"/>
      <c r="CG946" s="9"/>
      <c r="CP946" s="9"/>
      <c r="CQ946" s="10"/>
      <c r="CZ946" s="8"/>
      <c r="DA946" s="8"/>
      <c r="DB946" s="8"/>
      <c r="DC946" s="50"/>
      <c r="DD946" s="50"/>
      <c r="DE946" s="50"/>
      <c r="DF946" s="50"/>
    </row>
    <row r="947" spans="2:110" ht="12.5">
      <c r="B947" s="2" t="str">
        <f t="shared" si="1287"/>
        <v/>
      </c>
      <c r="C947" s="10"/>
      <c r="D947" s="10"/>
      <c r="E947" s="97"/>
      <c r="F947" s="10"/>
      <c r="K947" s="8"/>
      <c r="L947" s="8"/>
      <c r="M947" s="8"/>
      <c r="AE947" s="9"/>
      <c r="CG947" s="9"/>
      <c r="CP947" s="9"/>
      <c r="CQ947" s="10"/>
      <c r="CZ947" s="8"/>
      <c r="DA947" s="8"/>
      <c r="DB947" s="8"/>
      <c r="DC947" s="50"/>
      <c r="DD947" s="50"/>
      <c r="DE947" s="50"/>
      <c r="DF947" s="50"/>
    </row>
    <row r="948" spans="2:110" ht="12.5">
      <c r="B948" s="2" t="str">
        <f t="shared" si="1287"/>
        <v/>
      </c>
      <c r="C948" s="10"/>
      <c r="D948" s="10"/>
      <c r="E948" s="97"/>
      <c r="F948" s="10"/>
      <c r="K948" s="8"/>
      <c r="L948" s="8"/>
      <c r="M948" s="8"/>
      <c r="AE948" s="9"/>
      <c r="CG948" s="9"/>
      <c r="CP948" s="9"/>
      <c r="CQ948" s="10"/>
      <c r="CZ948" s="8"/>
      <c r="DA948" s="8"/>
      <c r="DB948" s="8"/>
      <c r="DC948" s="50"/>
      <c r="DD948" s="50"/>
      <c r="DE948" s="50"/>
      <c r="DF948" s="50"/>
    </row>
    <row r="949" spans="2:110" ht="12.5">
      <c r="B949" s="2" t="str">
        <f t="shared" si="1287"/>
        <v/>
      </c>
      <c r="C949" s="10"/>
      <c r="D949" s="10"/>
      <c r="E949" s="97"/>
      <c r="F949" s="10"/>
      <c r="K949" s="8"/>
      <c r="L949" s="8"/>
      <c r="M949" s="8"/>
      <c r="AE949" s="9"/>
      <c r="CG949" s="9"/>
      <c r="CP949" s="9"/>
      <c r="CQ949" s="10"/>
      <c r="CZ949" s="8"/>
      <c r="DA949" s="8"/>
      <c r="DB949" s="8"/>
      <c r="DC949" s="50"/>
      <c r="DD949" s="50"/>
      <c r="DE949" s="50"/>
      <c r="DF949" s="50"/>
    </row>
    <row r="950" spans="2:110" ht="12.5">
      <c r="B950" s="2" t="str">
        <f t="shared" si="1287"/>
        <v/>
      </c>
      <c r="C950" s="10"/>
      <c r="D950" s="10"/>
      <c r="E950" s="97"/>
      <c r="F950" s="10"/>
      <c r="K950" s="8"/>
      <c r="L950" s="8"/>
      <c r="M950" s="8"/>
      <c r="AE950" s="9"/>
      <c r="CG950" s="9"/>
      <c r="CP950" s="9"/>
      <c r="CQ950" s="10"/>
      <c r="CZ950" s="8"/>
      <c r="DA950" s="8"/>
      <c r="DB950" s="8"/>
      <c r="DC950" s="50"/>
      <c r="DD950" s="50"/>
      <c r="DE950" s="50"/>
      <c r="DF950" s="50"/>
    </row>
  </sheetData>
  <autoFilter ref="F4:F649" xr:uid="{00000000-0009-0000-0000-000000000000}">
    <filterColumn colId="0">
      <filters>
        <filter val="12B"/>
      </filters>
    </filterColumn>
    <sortState xmlns:xlrd2="http://schemas.microsoft.com/office/spreadsheetml/2017/richdata2" ref="F4:F649">
      <sortCondition ref="F4:F649"/>
    </sortState>
  </autoFilter>
  <mergeCells count="4">
    <mergeCell ref="DD1:DF1"/>
    <mergeCell ref="E2:F2"/>
    <mergeCell ref="DE2:DF2"/>
    <mergeCell ref="DI2:D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V100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2.6328125" defaultRowHeight="15.75" customHeight="1"/>
  <cols>
    <col min="1" max="1" width="4.08984375" customWidth="1"/>
    <col min="2" max="5" width="4.90625" customWidth="1"/>
    <col min="6" max="6" width="4.453125" customWidth="1"/>
    <col min="7" max="7" width="5.36328125" customWidth="1"/>
    <col min="8" max="8" width="4.90625" customWidth="1"/>
    <col min="9" max="9" width="4.453125" customWidth="1"/>
    <col min="10" max="10" width="5.36328125" customWidth="1"/>
    <col min="11" max="11" width="4.90625" customWidth="1"/>
    <col min="12" max="12" width="4.453125" customWidth="1"/>
    <col min="13" max="13" width="5.36328125" customWidth="1"/>
    <col min="14" max="14" width="4.90625" customWidth="1"/>
    <col min="15" max="15" width="4.453125" customWidth="1"/>
    <col min="16" max="16" width="5.36328125" customWidth="1"/>
    <col min="17" max="17" width="4.90625" customWidth="1"/>
    <col min="18" max="18" width="4.453125" customWidth="1"/>
    <col min="19" max="19" width="5.36328125" customWidth="1"/>
    <col min="20" max="20" width="4.90625" customWidth="1"/>
    <col min="21" max="21" width="4.453125" customWidth="1"/>
    <col min="22" max="22" width="5.36328125" customWidth="1"/>
    <col min="23" max="23" width="4.90625" customWidth="1"/>
    <col min="24" max="24" width="4.453125" customWidth="1"/>
    <col min="25" max="25" width="5.36328125" customWidth="1"/>
    <col min="26" max="26" width="4.90625" customWidth="1"/>
    <col min="27" max="27" width="4.453125" customWidth="1"/>
    <col min="28" max="28" width="5.36328125" customWidth="1"/>
    <col min="29" max="29" width="4.90625" customWidth="1"/>
    <col min="30" max="30" width="4.453125" customWidth="1"/>
    <col min="31" max="31" width="5.36328125" customWidth="1"/>
    <col min="32" max="32" width="4.90625" customWidth="1"/>
    <col min="33" max="33" width="4.453125" customWidth="1"/>
    <col min="34" max="34" width="5.36328125" customWidth="1"/>
    <col min="35" max="35" width="4.90625" customWidth="1"/>
    <col min="36" max="36" width="4.453125" customWidth="1"/>
    <col min="37" max="37" width="5.36328125" customWidth="1"/>
    <col min="38" max="38" width="4.90625" customWidth="1"/>
    <col min="39" max="39" width="4.453125" customWidth="1"/>
    <col min="40" max="40" width="5.36328125" customWidth="1"/>
    <col min="41" max="41" width="4.90625" customWidth="1"/>
    <col min="42" max="42" width="4.453125" customWidth="1"/>
    <col min="43" max="43" width="5.36328125" customWidth="1"/>
    <col min="44" max="44" width="4.90625" customWidth="1"/>
    <col min="45" max="45" width="4.453125" customWidth="1"/>
    <col min="46" max="46" width="5.36328125" customWidth="1"/>
    <col min="47" max="47" width="4.90625" customWidth="1"/>
    <col min="48" max="48" width="4.453125" customWidth="1"/>
    <col min="49" max="49" width="5.36328125" customWidth="1"/>
    <col min="50" max="50" width="4.90625" customWidth="1"/>
    <col min="51" max="51" width="4.453125" customWidth="1"/>
    <col min="52" max="52" width="5.36328125" customWidth="1"/>
    <col min="53" max="53" width="4.90625" customWidth="1"/>
    <col min="54" max="54" width="4.453125" customWidth="1"/>
    <col min="55" max="55" width="5.36328125" customWidth="1"/>
    <col min="56" max="56" width="4.90625" customWidth="1"/>
    <col min="57" max="57" width="4.453125" customWidth="1"/>
    <col min="58" max="58" width="5.36328125" customWidth="1"/>
    <col min="59" max="59" width="4.90625" customWidth="1"/>
    <col min="60" max="60" width="4.453125" customWidth="1"/>
    <col min="61" max="61" width="5.36328125" customWidth="1"/>
    <col min="62" max="62" width="4.90625" customWidth="1"/>
    <col min="63" max="63" width="4.453125" customWidth="1"/>
    <col min="64" max="64" width="5.36328125" customWidth="1"/>
    <col min="65" max="65" width="4.90625" customWidth="1"/>
    <col min="66" max="66" width="4.453125" customWidth="1"/>
    <col min="67" max="67" width="5.36328125" customWidth="1"/>
    <col min="68" max="68" width="4.90625" customWidth="1"/>
    <col min="69" max="69" width="4.453125" customWidth="1"/>
    <col min="70" max="70" width="5.36328125" customWidth="1"/>
    <col min="71" max="71" width="4.90625" customWidth="1"/>
    <col min="72" max="72" width="4.453125" customWidth="1"/>
    <col min="73" max="73" width="5.36328125" customWidth="1"/>
    <col min="74" max="74" width="4.90625" customWidth="1"/>
    <col min="75" max="75" width="4.453125" customWidth="1"/>
    <col min="76" max="76" width="5.36328125" customWidth="1"/>
    <col min="77" max="77" width="4.90625" customWidth="1"/>
    <col min="78" max="78" width="4.453125" customWidth="1"/>
    <col min="79" max="79" width="5.36328125" customWidth="1"/>
    <col min="80" max="80" width="4.90625" customWidth="1"/>
    <col min="81" max="81" width="4.453125" customWidth="1"/>
    <col min="82" max="82" width="5.36328125" customWidth="1"/>
    <col min="83" max="83" width="4.90625" customWidth="1"/>
    <col min="84" max="84" width="4.453125" customWidth="1"/>
    <col min="85" max="85" width="5.36328125" customWidth="1"/>
    <col min="86" max="86" width="4.90625" customWidth="1"/>
    <col min="87" max="87" width="4.453125" customWidth="1"/>
    <col min="88" max="88" width="5.36328125" customWidth="1"/>
    <col min="89" max="89" width="4.90625" customWidth="1"/>
    <col min="90" max="90" width="4.453125" customWidth="1"/>
    <col min="91" max="91" width="5.36328125" customWidth="1"/>
    <col min="92" max="92" width="4.90625" customWidth="1"/>
    <col min="93" max="93" width="4.453125" customWidth="1"/>
    <col min="94" max="94" width="5.36328125" customWidth="1"/>
    <col min="95" max="96" width="5" customWidth="1"/>
    <col min="97" max="97" width="5.36328125" customWidth="1"/>
    <col min="98" max="102" width="7.453125" customWidth="1"/>
    <col min="103" max="103" width="6.26953125" customWidth="1"/>
    <col min="104" max="177" width="4.453125" customWidth="1"/>
    <col min="178" max="178" width="5.36328125" customWidth="1"/>
  </cols>
  <sheetData>
    <row r="1" spans="1:178" ht="15.75" customHeight="1">
      <c r="A1" s="151"/>
      <c r="B1" s="63"/>
      <c r="C1" s="13"/>
      <c r="D1" s="106"/>
      <c r="W1" s="9"/>
      <c r="X1" s="9"/>
      <c r="Y1" s="9"/>
      <c r="Z1" s="10"/>
      <c r="AA1" s="97"/>
      <c r="CA1" s="9"/>
      <c r="CI1" s="97"/>
      <c r="CJ1" s="9"/>
      <c r="CK1" s="10"/>
      <c r="CL1" s="97"/>
      <c r="CP1" s="9"/>
      <c r="CQ1" s="10"/>
      <c r="CR1" s="97"/>
      <c r="CS1" s="9"/>
    </row>
    <row r="2" spans="1:178" ht="15.75" customHeight="1">
      <c r="B2" s="63"/>
      <c r="C2" s="13"/>
      <c r="D2" s="106"/>
      <c r="W2" s="9"/>
      <c r="X2" s="9"/>
      <c r="Y2" s="9"/>
      <c r="Z2" s="10"/>
      <c r="AA2" s="97"/>
      <c r="CA2" s="9"/>
      <c r="CI2" s="97"/>
      <c r="CJ2" s="9"/>
      <c r="CK2" s="10"/>
      <c r="CL2" s="97"/>
      <c r="CP2" s="9"/>
      <c r="CQ2" s="10"/>
      <c r="CR2" s="97"/>
      <c r="CS2" s="9"/>
    </row>
    <row r="3" spans="1:178" ht="15.75" customHeight="1">
      <c r="A3" s="151">
        <f>'DS HS không ăn'!E2</f>
        <v>0</v>
      </c>
      <c r="B3" s="135"/>
      <c r="C3" s="152"/>
      <c r="D3" s="135" t="s">
        <v>2</v>
      </c>
      <c r="E3" s="153">
        <f>'DS HS không ăn'!K2</f>
        <v>46054</v>
      </c>
      <c r="F3" s="153">
        <f>'DS HS không ăn'!L2</f>
        <v>46054</v>
      </c>
      <c r="G3" s="153">
        <f>'DS HS không ăn'!M2</f>
        <v>46054</v>
      </c>
      <c r="H3" s="20">
        <f>'DS HS không ăn'!N2</f>
        <v>2</v>
      </c>
      <c r="I3" s="20">
        <f>'DS HS không ăn'!O2</f>
        <v>2</v>
      </c>
      <c r="J3" s="20">
        <f>'DS HS không ăn'!P2</f>
        <v>2</v>
      </c>
      <c r="K3" s="20">
        <f>'DS HS không ăn'!Q2</f>
        <v>3</v>
      </c>
      <c r="L3" s="20">
        <f>'DS HS không ăn'!R2</f>
        <v>3</v>
      </c>
      <c r="M3" s="20">
        <f>'DS HS không ăn'!S2</f>
        <v>3</v>
      </c>
      <c r="N3" s="20">
        <f>'DS HS không ăn'!T2</f>
        <v>4</v>
      </c>
      <c r="O3" s="20">
        <f>'DS HS không ăn'!U2</f>
        <v>4</v>
      </c>
      <c r="P3" s="20">
        <f>'DS HS không ăn'!V2</f>
        <v>4</v>
      </c>
      <c r="Q3" s="20">
        <f>'DS HS không ăn'!W2</f>
        <v>5</v>
      </c>
      <c r="R3" s="20">
        <f>'DS HS không ăn'!X2</f>
        <v>5</v>
      </c>
      <c r="S3" s="20">
        <f>'DS HS không ăn'!Y2</f>
        <v>5</v>
      </c>
      <c r="T3" s="20">
        <f>'DS HS không ăn'!Z2</f>
        <v>6</v>
      </c>
      <c r="U3" s="20">
        <f>'DS HS không ăn'!AA2</f>
        <v>6</v>
      </c>
      <c r="V3" s="20">
        <f>'DS HS không ăn'!AB2</f>
        <v>6</v>
      </c>
      <c r="W3" s="22">
        <f>'DS HS không ăn'!AC2</f>
        <v>7</v>
      </c>
      <c r="X3" s="22">
        <f>'DS HS không ăn'!AD2</f>
        <v>7</v>
      </c>
      <c r="Y3" s="22">
        <f>'DS HS không ăn'!AE2</f>
        <v>7</v>
      </c>
      <c r="Z3" s="20">
        <f>'DS HS không ăn'!AF2</f>
        <v>8</v>
      </c>
      <c r="AA3" s="20">
        <f>'DS HS không ăn'!AG2</f>
        <v>8</v>
      </c>
      <c r="AB3" s="20">
        <f>'DS HS không ăn'!AH2</f>
        <v>8</v>
      </c>
      <c r="AC3" s="20">
        <f>'DS HS không ăn'!AI2</f>
        <v>9</v>
      </c>
      <c r="AD3" s="20">
        <f>'DS HS không ăn'!AJ2</f>
        <v>9</v>
      </c>
      <c r="AE3" s="20">
        <f>'DS HS không ăn'!AK2</f>
        <v>9</v>
      </c>
      <c r="AF3" s="20">
        <f>'DS HS không ăn'!AL2</f>
        <v>10</v>
      </c>
      <c r="AG3" s="20">
        <f>'DS HS không ăn'!AM2</f>
        <v>10</v>
      </c>
      <c r="AH3" s="20">
        <f>'DS HS không ăn'!AN2</f>
        <v>10</v>
      </c>
      <c r="AI3" s="20">
        <f>'DS HS không ăn'!AO2</f>
        <v>11</v>
      </c>
      <c r="AJ3" s="20">
        <f>'DS HS không ăn'!AP2</f>
        <v>11</v>
      </c>
      <c r="AK3" s="20">
        <f>'DS HS không ăn'!AQ2</f>
        <v>11</v>
      </c>
      <c r="AL3" s="20">
        <f>'DS HS không ăn'!AR2</f>
        <v>12</v>
      </c>
      <c r="AM3" s="20">
        <f>'DS HS không ăn'!AS2</f>
        <v>12</v>
      </c>
      <c r="AN3" s="20">
        <f>'DS HS không ăn'!AT2</f>
        <v>12</v>
      </c>
      <c r="AO3" s="20">
        <f>'DS HS không ăn'!AU2</f>
        <v>13</v>
      </c>
      <c r="AP3" s="20">
        <f>'DS HS không ăn'!AV2</f>
        <v>13</v>
      </c>
      <c r="AQ3" s="20">
        <f>'DS HS không ăn'!AW2</f>
        <v>13</v>
      </c>
      <c r="AR3" s="20">
        <f>'DS HS không ăn'!AX2</f>
        <v>14</v>
      </c>
      <c r="AS3" s="20">
        <f>'DS HS không ăn'!AY2</f>
        <v>14</v>
      </c>
      <c r="AT3" s="20">
        <f>'DS HS không ăn'!AZ2</f>
        <v>14</v>
      </c>
      <c r="AU3" s="20">
        <f>'DS HS không ăn'!BA2</f>
        <v>15</v>
      </c>
      <c r="AV3" s="20">
        <f>'DS HS không ăn'!BB2</f>
        <v>15</v>
      </c>
      <c r="AW3" s="20">
        <f>'DS HS không ăn'!BC2</f>
        <v>15</v>
      </c>
      <c r="AX3" s="20">
        <f>'DS HS không ăn'!BD2</f>
        <v>16</v>
      </c>
      <c r="AY3" s="20">
        <f>'DS HS không ăn'!BE2</f>
        <v>16</v>
      </c>
      <c r="AZ3" s="20">
        <f>'DS HS không ăn'!BF2</f>
        <v>16</v>
      </c>
      <c r="BA3" s="20">
        <f>'DS HS không ăn'!BG2</f>
        <v>17</v>
      </c>
      <c r="BB3" s="20">
        <f>'DS HS không ăn'!BH2</f>
        <v>17</v>
      </c>
      <c r="BC3" s="20">
        <f>'DS HS không ăn'!BI2</f>
        <v>17</v>
      </c>
      <c r="BD3" s="20">
        <f>'DS HS không ăn'!BJ2</f>
        <v>18</v>
      </c>
      <c r="BE3" s="20">
        <f>'DS HS không ăn'!BK2</f>
        <v>18</v>
      </c>
      <c r="BF3" s="20">
        <f>'DS HS không ăn'!BL2</f>
        <v>18</v>
      </c>
      <c r="BG3" s="20">
        <f>'DS HS không ăn'!BM2</f>
        <v>19</v>
      </c>
      <c r="BH3" s="20">
        <f>'DS HS không ăn'!BN2</f>
        <v>19</v>
      </c>
      <c r="BI3" s="20">
        <f>'DS HS không ăn'!BO2</f>
        <v>19</v>
      </c>
      <c r="BJ3" s="20">
        <f>'DS HS không ăn'!BP2</f>
        <v>20</v>
      </c>
      <c r="BK3" s="20">
        <f>'DS HS không ăn'!BQ2</f>
        <v>20</v>
      </c>
      <c r="BL3" s="20">
        <f>'DS HS không ăn'!BR2</f>
        <v>20</v>
      </c>
      <c r="BM3" s="20">
        <f>'DS HS không ăn'!BS2</f>
        <v>21</v>
      </c>
      <c r="BN3" s="20">
        <f>'DS HS không ăn'!BT2</f>
        <v>21</v>
      </c>
      <c r="BO3" s="20">
        <f>'DS HS không ăn'!BU2</f>
        <v>21</v>
      </c>
      <c r="BP3" s="20">
        <f>'DS HS không ăn'!BV2</f>
        <v>22</v>
      </c>
      <c r="BQ3" s="20">
        <f>'DS HS không ăn'!BW2</f>
        <v>22</v>
      </c>
      <c r="BR3" s="20">
        <f>'DS HS không ăn'!BX2</f>
        <v>22</v>
      </c>
      <c r="BS3" s="20">
        <f>'DS HS không ăn'!BY2</f>
        <v>23</v>
      </c>
      <c r="BT3" s="20">
        <f>'DS HS không ăn'!BZ2</f>
        <v>23</v>
      </c>
      <c r="BU3" s="20">
        <f>'DS HS không ăn'!CA2</f>
        <v>23</v>
      </c>
      <c r="BV3" s="20">
        <f>'DS HS không ăn'!CB2</f>
        <v>24</v>
      </c>
      <c r="BW3" s="20">
        <f>'DS HS không ăn'!CC2</f>
        <v>24</v>
      </c>
      <c r="BX3" s="40">
        <f>'DS HS không ăn'!CD2</f>
        <v>24</v>
      </c>
      <c r="BY3" s="20">
        <f>'DS HS không ăn'!CE2</f>
        <v>25</v>
      </c>
      <c r="BZ3" s="20">
        <f>'DS HS không ăn'!CF2</f>
        <v>25</v>
      </c>
      <c r="CA3" s="20">
        <f>'DS HS không ăn'!CG2</f>
        <v>25</v>
      </c>
      <c r="CB3" s="20">
        <f>'DS HS không ăn'!CH2</f>
        <v>26</v>
      </c>
      <c r="CC3" s="20">
        <f>'DS HS không ăn'!CI2</f>
        <v>26</v>
      </c>
      <c r="CD3" s="40">
        <f>'DS HS không ăn'!CJ2</f>
        <v>26</v>
      </c>
      <c r="CE3" s="20">
        <f>'DS HS không ăn'!CK2</f>
        <v>27</v>
      </c>
      <c r="CF3" s="20">
        <f>'DS HS không ăn'!CL2</f>
        <v>27</v>
      </c>
      <c r="CG3" s="40">
        <f>'DS HS không ăn'!CM2</f>
        <v>27</v>
      </c>
      <c r="CH3" s="20">
        <f>'DS HS không ăn'!CN2</f>
        <v>28</v>
      </c>
      <c r="CI3" s="20">
        <f>'DS HS không ăn'!CO2</f>
        <v>28</v>
      </c>
      <c r="CJ3" s="20">
        <f>'DS HS không ăn'!CP2</f>
        <v>28</v>
      </c>
      <c r="CK3" s="20">
        <f>'DS HS không ăn'!CQ2</f>
        <v>29</v>
      </c>
      <c r="CL3" s="20">
        <f>'DS HS không ăn'!CR2</f>
        <v>29</v>
      </c>
      <c r="CM3" s="20">
        <f>'DS HS không ăn'!CS2</f>
        <v>29</v>
      </c>
      <c r="CN3" s="20">
        <f>'DS HS không ăn'!CT2</f>
        <v>30</v>
      </c>
      <c r="CO3" s="20">
        <f>'DS HS không ăn'!CU2</f>
        <v>30</v>
      </c>
      <c r="CP3" s="20">
        <f>'DS HS không ăn'!CV2</f>
        <v>30</v>
      </c>
      <c r="CQ3" s="20">
        <f>'DS HS không ăn'!CW2</f>
        <v>31</v>
      </c>
      <c r="CR3" s="20">
        <f>'DS HS không ăn'!CX2</f>
        <v>31</v>
      </c>
      <c r="CS3" s="20">
        <f>'DS HS không ăn'!CY2</f>
        <v>31</v>
      </c>
      <c r="CT3" s="153">
        <f>'DS HS không ăn'!CZ2</f>
        <v>46054</v>
      </c>
      <c r="CU3" s="153">
        <f>'DS HS không ăn'!DA2</f>
        <v>46054</v>
      </c>
      <c r="CV3" s="153">
        <f>'DS HS không ăn'!DB2</f>
        <v>46054</v>
      </c>
      <c r="CW3" s="20"/>
      <c r="CX3" s="326">
        <f>CX4+CY4</f>
        <v>122</v>
      </c>
      <c r="CY3" s="318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</row>
    <row r="4" spans="1:178" ht="15.75" customHeight="1">
      <c r="A4" s="327" t="s">
        <v>4</v>
      </c>
      <c r="B4" s="318"/>
      <c r="C4" s="67">
        <f t="shared" ref="C4:D4" si="0">C29</f>
        <v>643</v>
      </c>
      <c r="D4" s="67">
        <f t="shared" si="0"/>
        <v>643</v>
      </c>
      <c r="E4" s="20" t="str">
        <f>'DS HS không ăn'!K3</f>
        <v>CN</v>
      </c>
      <c r="F4" s="20" t="str">
        <f>'DS HS không ăn'!L3</f>
        <v>CN</v>
      </c>
      <c r="G4" s="20" t="str">
        <f>'DS HS không ăn'!M3</f>
        <v>CN</v>
      </c>
      <c r="H4" s="20" t="str">
        <f>'DS HS không ăn'!N3</f>
        <v>Hai</v>
      </c>
      <c r="I4" s="20">
        <f>'DS HS không ăn'!O3</f>
        <v>0</v>
      </c>
      <c r="J4" s="20">
        <f>'DS HS không ăn'!P3</f>
        <v>0</v>
      </c>
      <c r="K4" s="20" t="str">
        <f>'DS HS không ăn'!Q3</f>
        <v>Ba</v>
      </c>
      <c r="L4" s="20">
        <f>'DS HS không ăn'!R3</f>
        <v>0</v>
      </c>
      <c r="M4" s="20">
        <f>'DS HS không ăn'!S3</f>
        <v>0</v>
      </c>
      <c r="N4" s="20" t="str">
        <f>'DS HS không ăn'!T3</f>
        <v>Tư</v>
      </c>
      <c r="O4" s="20">
        <f>'DS HS không ăn'!U3</f>
        <v>0</v>
      </c>
      <c r="P4" s="20">
        <f>'DS HS không ăn'!V3</f>
        <v>0</v>
      </c>
      <c r="Q4" s="20" t="str">
        <f>'DS HS không ăn'!W3</f>
        <v>Năm</v>
      </c>
      <c r="R4" s="20">
        <f>'DS HS không ăn'!X3</f>
        <v>0</v>
      </c>
      <c r="S4" s="20">
        <f>'DS HS không ăn'!Y3</f>
        <v>0</v>
      </c>
      <c r="T4" s="20" t="str">
        <f>'DS HS không ăn'!Z3</f>
        <v>Sáu</v>
      </c>
      <c r="U4" s="20">
        <f>'DS HS không ăn'!AA3</f>
        <v>0</v>
      </c>
      <c r="V4" s="20">
        <f>'DS HS không ăn'!AB3</f>
        <v>0</v>
      </c>
      <c r="W4" s="22" t="str">
        <f>'DS HS không ăn'!AC3</f>
        <v>Bảy</v>
      </c>
      <c r="X4" s="22" t="str">
        <f>'DS HS không ăn'!AD3</f>
        <v>Bảy</v>
      </c>
      <c r="Y4" s="22" t="str">
        <f>'DS HS không ăn'!AE3</f>
        <v>Bảy</v>
      </c>
      <c r="Z4" s="20" t="str">
        <f>'DS HS không ăn'!AF3</f>
        <v>CN</v>
      </c>
      <c r="AA4" s="20" t="str">
        <f>'DS HS không ăn'!AG3</f>
        <v>CN</v>
      </c>
      <c r="AB4" s="20" t="str">
        <f>'DS HS không ăn'!AH3</f>
        <v>CN</v>
      </c>
      <c r="AC4" s="20" t="str">
        <f>'DS HS không ăn'!AI3</f>
        <v>Hai</v>
      </c>
      <c r="AD4" s="20">
        <f>'DS HS không ăn'!AJ3</f>
        <v>0</v>
      </c>
      <c r="AE4" s="20">
        <f>'DS HS không ăn'!AK3</f>
        <v>0</v>
      </c>
      <c r="AF4" s="20" t="str">
        <f>'DS HS không ăn'!AL3</f>
        <v>Ba</v>
      </c>
      <c r="AG4" s="20">
        <f>'DS HS không ăn'!AM3</f>
        <v>0</v>
      </c>
      <c r="AH4" s="20">
        <f>'DS HS không ăn'!AN3</f>
        <v>0</v>
      </c>
      <c r="AI4" s="20" t="str">
        <f>'DS HS không ăn'!AO3</f>
        <v>Tư</v>
      </c>
      <c r="AJ4" s="20">
        <f>'DS HS không ăn'!AP3</f>
        <v>0</v>
      </c>
      <c r="AK4" s="20">
        <f>'DS HS không ăn'!AQ3</f>
        <v>0</v>
      </c>
      <c r="AL4" s="20" t="str">
        <f>'DS HS không ăn'!AR3</f>
        <v>Năm</v>
      </c>
      <c r="AM4" s="20">
        <f>'DS HS không ăn'!AS3</f>
        <v>0</v>
      </c>
      <c r="AN4" s="20">
        <f>'DS HS không ăn'!AT3</f>
        <v>0</v>
      </c>
      <c r="AO4" s="20" t="str">
        <f>'DS HS không ăn'!AU3</f>
        <v>Sáu</v>
      </c>
      <c r="AP4" s="20">
        <f>'DS HS không ăn'!AV3</f>
        <v>0</v>
      </c>
      <c r="AQ4" s="20">
        <f>'DS HS không ăn'!AW3</f>
        <v>0</v>
      </c>
      <c r="AR4" s="20" t="str">
        <f>'DS HS không ăn'!AX3</f>
        <v>Bảy</v>
      </c>
      <c r="AS4" s="20" t="str">
        <f>'DS HS không ăn'!AY3</f>
        <v>Bảy</v>
      </c>
      <c r="AT4" s="20" t="str">
        <f>'DS HS không ăn'!AZ3</f>
        <v>Bảy</v>
      </c>
      <c r="AU4" s="20" t="str">
        <f>'DS HS không ăn'!BA3</f>
        <v>CN</v>
      </c>
      <c r="AV4" s="20" t="str">
        <f>'DS HS không ăn'!BB3</f>
        <v>CN</v>
      </c>
      <c r="AW4" s="20" t="str">
        <f>'DS HS không ăn'!BC3</f>
        <v>CN</v>
      </c>
      <c r="AX4" s="20" t="str">
        <f>'DS HS không ăn'!BD3</f>
        <v>Hai</v>
      </c>
      <c r="AY4" s="20">
        <f>'DS HS không ăn'!BE3</f>
        <v>0</v>
      </c>
      <c r="AZ4" s="20">
        <f>'DS HS không ăn'!BF3</f>
        <v>0</v>
      </c>
      <c r="BA4" s="20" t="str">
        <f>'DS HS không ăn'!BG3</f>
        <v>Ba</v>
      </c>
      <c r="BB4" s="20">
        <f>'DS HS không ăn'!BH3</f>
        <v>0</v>
      </c>
      <c r="BC4" s="20">
        <f>'DS HS không ăn'!BI3</f>
        <v>0</v>
      </c>
      <c r="BD4" s="20" t="str">
        <f>'DS HS không ăn'!BJ3</f>
        <v>Tư</v>
      </c>
      <c r="BE4" s="20">
        <f>'DS HS không ăn'!BK3</f>
        <v>0</v>
      </c>
      <c r="BF4" s="20">
        <f>'DS HS không ăn'!BL3</f>
        <v>0</v>
      </c>
      <c r="BG4" s="20" t="str">
        <f>'DS HS không ăn'!BM3</f>
        <v>Năm</v>
      </c>
      <c r="BH4" s="20">
        <f>'DS HS không ăn'!BN3</f>
        <v>0</v>
      </c>
      <c r="BI4" s="20">
        <f>'DS HS không ăn'!BO3</f>
        <v>0</v>
      </c>
      <c r="BJ4" s="20" t="str">
        <f>'DS HS không ăn'!BP3</f>
        <v>Sáu</v>
      </c>
      <c r="BK4" s="20">
        <f>'DS HS không ăn'!BQ3</f>
        <v>0</v>
      </c>
      <c r="BL4" s="20">
        <f>'DS HS không ăn'!BR3</f>
        <v>0</v>
      </c>
      <c r="BM4" s="20" t="str">
        <f>'DS HS không ăn'!BS3</f>
        <v>Bảy</v>
      </c>
      <c r="BN4" s="20" t="str">
        <f>'DS HS không ăn'!BT3</f>
        <v>Bảy</v>
      </c>
      <c r="BO4" s="20" t="str">
        <f>'DS HS không ăn'!BU3</f>
        <v>Bảy</v>
      </c>
      <c r="BP4" s="20" t="str">
        <f>'DS HS không ăn'!BV3</f>
        <v>CN</v>
      </c>
      <c r="BQ4" s="20" t="str">
        <f>'DS HS không ăn'!BW3</f>
        <v>CN</v>
      </c>
      <c r="BR4" s="20" t="str">
        <f>'DS HS không ăn'!BX3</f>
        <v>CN</v>
      </c>
      <c r="BS4" s="20" t="str">
        <f>'DS HS không ăn'!BY3</f>
        <v>Hai</v>
      </c>
      <c r="BT4" s="20">
        <f>'DS HS không ăn'!BZ3</f>
        <v>0</v>
      </c>
      <c r="BU4" s="20">
        <f>'DS HS không ăn'!CA3</f>
        <v>0</v>
      </c>
      <c r="BV4" s="20" t="str">
        <f>'DS HS không ăn'!CB3</f>
        <v>Ba</v>
      </c>
      <c r="BW4" s="20">
        <f>'DS HS không ăn'!CC3</f>
        <v>0</v>
      </c>
      <c r="BX4" s="20">
        <f>'DS HS không ăn'!CD3</f>
        <v>0</v>
      </c>
      <c r="BY4" s="20" t="str">
        <f>'DS HS không ăn'!CE3</f>
        <v>Tư</v>
      </c>
      <c r="BZ4" s="20">
        <f>'DS HS không ăn'!CF3</f>
        <v>0</v>
      </c>
      <c r="CA4" s="20">
        <f>'DS HS không ăn'!CG3</f>
        <v>0</v>
      </c>
      <c r="CB4" s="20" t="str">
        <f>'DS HS không ăn'!CH3</f>
        <v>Năm</v>
      </c>
      <c r="CC4" s="20">
        <f>'DS HS không ăn'!CI3</f>
        <v>0</v>
      </c>
      <c r="CD4" s="20">
        <f>'DS HS không ăn'!CJ3</f>
        <v>0</v>
      </c>
      <c r="CE4" s="20" t="str">
        <f>'DS HS không ăn'!CK3</f>
        <v>Sáu</v>
      </c>
      <c r="CF4" s="20">
        <f>'DS HS không ăn'!CL3</f>
        <v>0</v>
      </c>
      <c r="CG4" s="20">
        <f>'DS HS không ăn'!CM3</f>
        <v>0</v>
      </c>
      <c r="CH4" s="20" t="str">
        <f>'DS HS không ăn'!CN3</f>
        <v>Bảy</v>
      </c>
      <c r="CI4" s="20" t="str">
        <f>'DS HS không ăn'!CO3</f>
        <v>Bảy</v>
      </c>
      <c r="CJ4" s="20" t="str">
        <f>'DS HS không ăn'!CP3</f>
        <v>Bảy</v>
      </c>
      <c r="CK4" s="20">
        <f>'DS HS không ăn'!CQ3</f>
        <v>0</v>
      </c>
      <c r="CL4" s="20">
        <f>'DS HS không ăn'!CR3</f>
        <v>0</v>
      </c>
      <c r="CM4" s="20">
        <f>'DS HS không ăn'!CS3</f>
        <v>0</v>
      </c>
      <c r="CN4" s="20">
        <f>'DS HS không ăn'!CT3</f>
        <v>0</v>
      </c>
      <c r="CO4" s="20">
        <f>'DS HS không ăn'!CU3</f>
        <v>0</v>
      </c>
      <c r="CP4" s="20">
        <f>'DS HS không ăn'!CV3</f>
        <v>0</v>
      </c>
      <c r="CQ4" s="20">
        <f>'DS HS không ăn'!CW3</f>
        <v>0</v>
      </c>
      <c r="CR4" s="20">
        <f>'DS HS không ăn'!CX3</f>
        <v>0</v>
      </c>
      <c r="CS4" s="20">
        <f>'DS HS không ăn'!CY3</f>
        <v>0</v>
      </c>
      <c r="CT4" s="20" t="str">
        <f>'DS HS không ăn'!CZ3</f>
        <v>CN</v>
      </c>
      <c r="CU4" s="20" t="str">
        <f>'DS HS không ăn'!DA3</f>
        <v>CN</v>
      </c>
      <c r="CV4" s="20" t="str">
        <f>'DS HS không ăn'!DB3</f>
        <v>CN</v>
      </c>
      <c r="CW4" s="154">
        <f t="shared" ref="CW4:CY4" si="1">SUM(CW6:CW28)</f>
        <v>69</v>
      </c>
      <c r="CX4" s="155">
        <f t="shared" si="1"/>
        <v>67</v>
      </c>
      <c r="CY4" s="156">
        <f t="shared" si="1"/>
        <v>55</v>
      </c>
    </row>
    <row r="5" spans="1:178" ht="15.75" customHeight="1">
      <c r="A5" s="55" t="s">
        <v>12</v>
      </c>
      <c r="B5" s="57" t="s">
        <v>692</v>
      </c>
      <c r="C5" s="101" t="s">
        <v>3819</v>
      </c>
      <c r="D5" s="157" t="s">
        <v>3820</v>
      </c>
      <c r="E5" s="23" t="str">
        <f>'DS HS không ăn'!K4</f>
        <v>Sáng</v>
      </c>
      <c r="F5" s="20" t="str">
        <f>'DS HS không ăn'!L4</f>
        <v>Trưa</v>
      </c>
      <c r="G5" s="20" t="str">
        <f>'DS HS không ăn'!M4</f>
        <v>Chiều</v>
      </c>
      <c r="H5" s="23" t="str">
        <f>'DS HS không ăn'!N4</f>
        <v>Sáng</v>
      </c>
      <c r="I5" s="20" t="str">
        <f>'DS HS không ăn'!O4</f>
        <v>Trưa</v>
      </c>
      <c r="J5" s="20" t="str">
        <f>'DS HS không ăn'!P4</f>
        <v>Chiều</v>
      </c>
      <c r="K5" s="23" t="str">
        <f>'DS HS không ăn'!Q4</f>
        <v>Sáng</v>
      </c>
      <c r="L5" s="20" t="str">
        <f>'DS HS không ăn'!R4</f>
        <v>Trưa</v>
      </c>
      <c r="M5" s="20" t="str">
        <f>'DS HS không ăn'!S4</f>
        <v>Chiều</v>
      </c>
      <c r="N5" s="23" t="str">
        <f>'DS HS không ăn'!T4</f>
        <v>Sáng</v>
      </c>
      <c r="O5" s="20" t="str">
        <f>'DS HS không ăn'!U4</f>
        <v>Trưa</v>
      </c>
      <c r="P5" s="20" t="str">
        <f>'DS HS không ăn'!V4</f>
        <v>Chiều</v>
      </c>
      <c r="Q5" s="23" t="str">
        <f>'DS HS không ăn'!W4</f>
        <v>Sáng</v>
      </c>
      <c r="R5" s="20" t="str">
        <f>'DS HS không ăn'!X4</f>
        <v>Trưa</v>
      </c>
      <c r="S5" s="20" t="str">
        <f>'DS HS không ăn'!Y4</f>
        <v>Chiều</v>
      </c>
      <c r="T5" s="23" t="str">
        <f>'DS HS không ăn'!Z4</f>
        <v>Sáng</v>
      </c>
      <c r="U5" s="20" t="str">
        <f>'DS HS không ăn'!AA4</f>
        <v>Trưa</v>
      </c>
      <c r="V5" s="20" t="str">
        <f>'DS HS không ăn'!AB4</f>
        <v>Chiều</v>
      </c>
      <c r="W5" s="23" t="str">
        <f>'DS HS không ăn'!AC4</f>
        <v>Sáng</v>
      </c>
      <c r="X5" s="22" t="str">
        <f>'DS HS không ăn'!AD4</f>
        <v>Trưa</v>
      </c>
      <c r="Y5" s="22" t="str">
        <f>'DS HS không ăn'!AE4</f>
        <v>Chiều</v>
      </c>
      <c r="Z5" s="23" t="str">
        <f>'DS HS không ăn'!AF4</f>
        <v>Sáng</v>
      </c>
      <c r="AA5" s="20" t="str">
        <f>'DS HS không ăn'!AG4</f>
        <v>Trưa</v>
      </c>
      <c r="AB5" s="20" t="str">
        <f>'DS HS không ăn'!AH4</f>
        <v>Chiều</v>
      </c>
      <c r="AC5" s="23" t="str">
        <f>'DS HS không ăn'!AI4</f>
        <v>Sáng</v>
      </c>
      <c r="AD5" s="20" t="str">
        <f>'DS HS không ăn'!AJ4</f>
        <v>Trưa</v>
      </c>
      <c r="AE5" s="20" t="str">
        <f>'DS HS không ăn'!AK4</f>
        <v>Chiều</v>
      </c>
      <c r="AF5" s="23" t="str">
        <f>'DS HS không ăn'!AL4</f>
        <v>Sáng</v>
      </c>
      <c r="AG5" s="20" t="str">
        <f>'DS HS không ăn'!AM4</f>
        <v>Trưa</v>
      </c>
      <c r="AH5" s="20" t="str">
        <f>'DS HS không ăn'!AN4</f>
        <v>Chiều</v>
      </c>
      <c r="AI5" s="23" t="str">
        <f>'DS HS không ăn'!AO4</f>
        <v>Sáng</v>
      </c>
      <c r="AJ5" s="20" t="str">
        <f>'DS HS không ăn'!AP4</f>
        <v>Trưa</v>
      </c>
      <c r="AK5" s="20" t="str">
        <f>'DS HS không ăn'!AQ4</f>
        <v>Chiều</v>
      </c>
      <c r="AL5" s="23" t="str">
        <f>'DS HS không ăn'!AR4</f>
        <v>Sáng</v>
      </c>
      <c r="AM5" s="20" t="str">
        <f>'DS HS không ăn'!AS4</f>
        <v>Trưa</v>
      </c>
      <c r="AN5" s="20" t="str">
        <f>'DS HS không ăn'!AT4</f>
        <v>Chiều</v>
      </c>
      <c r="AO5" s="23" t="str">
        <f>'DS HS không ăn'!AU4</f>
        <v>Sáng</v>
      </c>
      <c r="AP5" s="20" t="str">
        <f>'DS HS không ăn'!AV4</f>
        <v>Trưa</v>
      </c>
      <c r="AQ5" s="20" t="str">
        <f>'DS HS không ăn'!AW4</f>
        <v>Chiều</v>
      </c>
      <c r="AR5" s="23" t="str">
        <f>'DS HS không ăn'!AX4</f>
        <v>Sáng</v>
      </c>
      <c r="AS5" s="20" t="str">
        <f>'DS HS không ăn'!AY4</f>
        <v>Trưa</v>
      </c>
      <c r="AT5" s="20" t="str">
        <f>'DS HS không ăn'!AZ4</f>
        <v>Chiều</v>
      </c>
      <c r="AU5" s="23" t="str">
        <f>'DS HS không ăn'!BA4</f>
        <v>Sáng</v>
      </c>
      <c r="AV5" s="20" t="str">
        <f>'DS HS không ăn'!BB4</f>
        <v>Trưa</v>
      </c>
      <c r="AW5" s="20" t="str">
        <f>'DS HS không ăn'!BC4</f>
        <v>Chiều</v>
      </c>
      <c r="AX5" s="23" t="str">
        <f>'DS HS không ăn'!BD4</f>
        <v>Sáng</v>
      </c>
      <c r="AY5" s="22" t="str">
        <f>'DS HS không ăn'!BE4</f>
        <v>Trưa</v>
      </c>
      <c r="AZ5" s="22" t="str">
        <f>'DS HS không ăn'!BF4</f>
        <v>Chiều</v>
      </c>
      <c r="BA5" s="23" t="str">
        <f>'DS HS không ăn'!BG4</f>
        <v>Sáng</v>
      </c>
      <c r="BB5" s="20" t="str">
        <f>'DS HS không ăn'!BH4</f>
        <v>Trưa</v>
      </c>
      <c r="BC5" s="20" t="str">
        <f>'DS HS không ăn'!BI4</f>
        <v>Chiều</v>
      </c>
      <c r="BD5" s="23" t="str">
        <f>'DS HS không ăn'!BJ4</f>
        <v>Sáng</v>
      </c>
      <c r="BE5" s="20" t="str">
        <f>'DS HS không ăn'!BK4</f>
        <v>Trưa</v>
      </c>
      <c r="BF5" s="20" t="str">
        <f>'DS HS không ăn'!BL4</f>
        <v>Chiều</v>
      </c>
      <c r="BG5" s="23" t="str">
        <f>'DS HS không ăn'!BM4</f>
        <v>Sáng</v>
      </c>
      <c r="BH5" s="20" t="str">
        <f>'DS HS không ăn'!BN4</f>
        <v>Trưa</v>
      </c>
      <c r="BI5" s="20" t="str">
        <f>'DS HS không ăn'!BO4</f>
        <v>Chiều</v>
      </c>
      <c r="BJ5" s="23" t="str">
        <f>'DS HS không ăn'!BP4</f>
        <v>Sáng</v>
      </c>
      <c r="BK5" s="20" t="str">
        <f>'DS HS không ăn'!BQ4</f>
        <v>Trưa</v>
      </c>
      <c r="BL5" s="20" t="str">
        <f>'DS HS không ăn'!BR4</f>
        <v>Chiều</v>
      </c>
      <c r="BM5" s="23" t="str">
        <f>'DS HS không ăn'!BS4</f>
        <v>Sáng</v>
      </c>
      <c r="BN5" s="20" t="str">
        <f>'DS HS không ăn'!BT4</f>
        <v>Trưa</v>
      </c>
      <c r="BO5" s="20" t="str">
        <f>'DS HS không ăn'!BU4</f>
        <v>Chiều</v>
      </c>
      <c r="BP5" s="23" t="str">
        <f>'DS HS không ăn'!BV4</f>
        <v>Sáng</v>
      </c>
      <c r="BQ5" s="20" t="str">
        <f>'DS HS không ăn'!BW4</f>
        <v>Trưa</v>
      </c>
      <c r="BR5" s="20" t="str">
        <f>'DS HS không ăn'!BX4</f>
        <v>Chiều</v>
      </c>
      <c r="BS5" s="23" t="str">
        <f>'DS HS không ăn'!BY4</f>
        <v>Sáng</v>
      </c>
      <c r="BT5" s="20" t="str">
        <f>'DS HS không ăn'!BZ4</f>
        <v>Trưa</v>
      </c>
      <c r="BU5" s="20" t="str">
        <f>'DS HS không ăn'!CA4</f>
        <v>Chiều</v>
      </c>
      <c r="BV5" s="23" t="str">
        <f>'DS HS không ăn'!CB4</f>
        <v>Sáng</v>
      </c>
      <c r="BW5" s="20" t="str">
        <f>'DS HS không ăn'!CC4</f>
        <v>Trưa</v>
      </c>
      <c r="BX5" s="20" t="str">
        <f>'DS HS không ăn'!CD4</f>
        <v>Chiều</v>
      </c>
      <c r="BY5" s="23" t="str">
        <f>'DS HS không ăn'!CE4</f>
        <v>Sáng</v>
      </c>
      <c r="BZ5" s="22" t="str">
        <f>'DS HS không ăn'!CF4</f>
        <v>Trưa</v>
      </c>
      <c r="CA5" s="22" t="str">
        <f>'DS HS không ăn'!CG4</f>
        <v>Chiều</v>
      </c>
      <c r="CB5" s="23" t="str">
        <f>'DS HS không ăn'!CH4</f>
        <v>Sáng</v>
      </c>
      <c r="CC5" s="20" t="str">
        <f>'DS HS không ăn'!CI4</f>
        <v>Trưa</v>
      </c>
      <c r="CD5" s="20" t="str">
        <f>'DS HS không ăn'!CJ4</f>
        <v>Chiều</v>
      </c>
      <c r="CE5" s="23" t="str">
        <f>'DS HS không ăn'!CK4</f>
        <v>Sáng</v>
      </c>
      <c r="CF5" s="20" t="str">
        <f>'DS HS không ăn'!CL4</f>
        <v>Trưa</v>
      </c>
      <c r="CG5" s="20" t="str">
        <f>'DS HS không ăn'!CM4</f>
        <v>Chiều</v>
      </c>
      <c r="CH5" s="23" t="str">
        <f>'DS HS không ăn'!CN4</f>
        <v>Sáng</v>
      </c>
      <c r="CI5" s="20" t="str">
        <f>'DS HS không ăn'!CO4</f>
        <v>Trưa</v>
      </c>
      <c r="CJ5" s="20" t="str">
        <f>'DS HS không ăn'!CP4</f>
        <v>Chiều</v>
      </c>
      <c r="CK5" s="23">
        <f>'DS HS không ăn'!CQ4</f>
        <v>0</v>
      </c>
      <c r="CL5" s="20">
        <f>'DS HS không ăn'!CR4</f>
        <v>0</v>
      </c>
      <c r="CM5" s="20">
        <f>'DS HS không ăn'!CS4</f>
        <v>0</v>
      </c>
      <c r="CN5" s="23">
        <f>'DS HS không ăn'!CT4</f>
        <v>0</v>
      </c>
      <c r="CO5" s="20">
        <f>'DS HS không ăn'!CU4</f>
        <v>0</v>
      </c>
      <c r="CP5" s="20">
        <f>'DS HS không ăn'!CV4</f>
        <v>0</v>
      </c>
      <c r="CQ5" s="23">
        <f>'DS HS không ăn'!CW4</f>
        <v>0</v>
      </c>
      <c r="CR5" s="40">
        <f>'DS HS không ăn'!CX4</f>
        <v>0</v>
      </c>
      <c r="CS5" s="20">
        <f>'DS HS không ăn'!CY4</f>
        <v>0</v>
      </c>
      <c r="CT5" s="23" t="str">
        <f>'DS HS không ăn'!CZ4</f>
        <v>Sáng</v>
      </c>
      <c r="CU5" s="40" t="str">
        <f>'DS HS không ăn'!DA4</f>
        <v>Trưa</v>
      </c>
      <c r="CV5" s="20" t="str">
        <f>'DS HS không ăn'!DB4</f>
        <v>Chiều</v>
      </c>
      <c r="CW5" s="23" t="str">
        <f>'DS HS không ăn'!DD4</f>
        <v>Sáng</v>
      </c>
      <c r="CX5" s="40" t="str">
        <f>'DS HS không ăn'!DE4</f>
        <v>Trưa</v>
      </c>
      <c r="CY5" s="20" t="str">
        <f>'DS HS không ăn'!DF4</f>
        <v>Chiều</v>
      </c>
    </row>
    <row r="6" spans="1:178" ht="15.75" customHeight="1">
      <c r="A6" s="55">
        <v>1</v>
      </c>
      <c r="B6" s="65" t="s">
        <v>21</v>
      </c>
      <c r="C6" s="158">
        <f>IF(COUNTIF('DS HS không ăn'!$F$5:$F$649,$B6)=D6,COUNTIF('DS HS không ăn'!$F$5:$F$649,$B6),D6-COUNTIF('DS HS không ăn'!$F$5:$F$649,$B6))</f>
        <v>29</v>
      </c>
      <c r="D6" s="159">
        <v>29</v>
      </c>
      <c r="E6" s="160">
        <f>COUNTIFS('DS HS không ăn'!$F$5:$F$649,$B6,'DS HS không ăn'!K$5:K$649,"&lt;&gt;")</f>
        <v>0</v>
      </c>
      <c r="F6" s="160">
        <f>COUNTIFS('DS HS không ăn'!$F$5:$F$649,$B6,'DS HS không ăn'!L$5:L$649,"&lt;&gt;")</f>
        <v>0</v>
      </c>
      <c r="G6" s="160">
        <f>COUNTIFS('DS HS không ăn'!$F$5:$F$649,$B6,'DS HS không ăn'!M$5:M$649,"&lt;&gt;")</f>
        <v>0</v>
      </c>
      <c r="H6" s="160">
        <f>COUNTIFS('DS HS không ăn'!$F$5:$F$649,$B6,'DS HS không ăn'!N$5:N$649,"&lt;&gt;")</f>
        <v>0</v>
      </c>
      <c r="I6" s="160">
        <f>COUNTIFS('DS HS không ăn'!$F$5:$F$649,$B6,'DS HS không ăn'!O$5:O$649,"&lt;&gt;")</f>
        <v>0</v>
      </c>
      <c r="J6" s="160">
        <f>COUNTIFS('DS HS không ăn'!$F$5:$F$649,$B6,'DS HS không ăn'!P$5:P$649,"&lt;&gt;")</f>
        <v>0</v>
      </c>
      <c r="K6" s="160">
        <f>COUNTIFS('DS HS không ăn'!$F$5:$F$649,$B6,'DS HS không ăn'!Q$5:Q$649,"&lt;&gt;")</f>
        <v>0</v>
      </c>
      <c r="L6" s="160">
        <f>COUNTIFS('DS HS không ăn'!$F$5:$F$649,$B6,'DS HS không ăn'!R$5:R$649,"&lt;&gt;")</f>
        <v>0</v>
      </c>
      <c r="M6" s="160">
        <f>COUNTIFS('DS HS không ăn'!$F$5:$F$649,$B6,'DS HS không ăn'!S$5:S$649,"&lt;&gt;")</f>
        <v>0</v>
      </c>
      <c r="N6" s="160">
        <f>COUNTIFS('DS HS không ăn'!$F$5:$F$649,$B6,'DS HS không ăn'!T$5:T$649,"&lt;&gt;")</f>
        <v>0</v>
      </c>
      <c r="O6" s="160">
        <f>COUNTIFS('DS HS không ăn'!$F$5:$F$649,$B6,'DS HS không ăn'!U$5:U$649,"&lt;&gt;")</f>
        <v>0</v>
      </c>
      <c r="P6" s="160">
        <f>COUNTIFS('DS HS không ăn'!$F$5:$F$649,$B6,'DS HS không ăn'!V$5:V$649,"&lt;&gt;")</f>
        <v>0</v>
      </c>
      <c r="Q6" s="160">
        <f>COUNTIFS('DS HS không ăn'!$F$5:$F$649,$B6,'DS HS không ăn'!W$5:W$649,"&lt;&gt;")</f>
        <v>0</v>
      </c>
      <c r="R6" s="160">
        <f>COUNTIFS('DS HS không ăn'!$F$5:$F$649,$B6,'DS HS không ăn'!X$5:X$649,"&lt;&gt;")</f>
        <v>0</v>
      </c>
      <c r="S6" s="160">
        <f>COUNTIFS('DS HS không ăn'!$F$5:$F$649,$B6,'DS HS không ăn'!Y$5:Y$649,"&lt;&gt;")</f>
        <v>0</v>
      </c>
      <c r="T6" s="160">
        <f>COUNTIFS('DS HS không ăn'!$F$5:$F$649,$B6,'DS HS không ăn'!Z$5:Z$649,"&lt;&gt;")</f>
        <v>0</v>
      </c>
      <c r="U6" s="160">
        <f>COUNTIFS('DS HS không ăn'!$F$5:$F$649,$B6,'DS HS không ăn'!AA$5:AA$649,"&lt;&gt;")</f>
        <v>0</v>
      </c>
      <c r="V6" s="160">
        <f>COUNTIFS('DS HS không ăn'!$F$5:$F$649,$B6,'DS HS không ăn'!AB$5:AB$649,"&lt;&gt;")</f>
        <v>0</v>
      </c>
      <c r="W6" s="160">
        <f>COUNTIFS('DS HS không ăn'!$F$5:$F$649,$B6,'DS HS không ăn'!AC$5:AC$649,"&lt;&gt;")</f>
        <v>0</v>
      </c>
      <c r="X6" s="160">
        <f>COUNTIFS('DS HS không ăn'!$F$5:$F$649,$B6,'DS HS không ăn'!AD$5:AD$649,"&lt;&gt;")</f>
        <v>0</v>
      </c>
      <c r="Y6" s="160">
        <f>COUNTIFS('DS HS không ăn'!$F$5:$F$649,$B6,'DS HS không ăn'!AE$5:AE$649,"&lt;&gt;")</f>
        <v>0</v>
      </c>
      <c r="Z6" s="160">
        <f>COUNTIFS('DS HS không ăn'!$F$5:$F$649,$B6,'DS HS không ăn'!AF$5:AF$649,"&lt;&gt;")</f>
        <v>0</v>
      </c>
      <c r="AA6" s="160">
        <f>COUNTIFS('DS HS không ăn'!$F$5:$F$649,$B6,'DS HS không ăn'!AG$5:AG$649,"&lt;&gt;")</f>
        <v>0</v>
      </c>
      <c r="AB6" s="160">
        <f>COUNTIFS('DS HS không ăn'!$F$5:$F$649,$B6,'DS HS không ăn'!AH$5:AH$649,"&lt;&gt;")</f>
        <v>0</v>
      </c>
      <c r="AC6" s="160">
        <f>COUNTIFS('DS HS không ăn'!$F$5:$F$649,$B6,'DS HS không ăn'!AI$5:AI$649,"&lt;&gt;")</f>
        <v>0</v>
      </c>
      <c r="AD6" s="160">
        <f>COUNTIFS('DS HS không ăn'!$F$5:$F$649,$B6,'DS HS không ăn'!AJ$5:AJ$649,"&lt;&gt;")</f>
        <v>0</v>
      </c>
      <c r="AE6" s="160">
        <f>COUNTIFS('DS HS không ăn'!$F$5:$F$649,$B6,'DS HS không ăn'!AK$5:AK$649,"&lt;&gt;")</f>
        <v>0</v>
      </c>
      <c r="AF6" s="160">
        <f>COUNTIFS('DS HS không ăn'!$F$5:$F$649,$B6,'DS HS không ăn'!AL$5:AL$649,"&lt;&gt;")</f>
        <v>0</v>
      </c>
      <c r="AG6" s="160">
        <f>COUNTIFS('DS HS không ăn'!$F$5:$F$649,$B6,'DS HS không ăn'!AM$5:AM$649,"&lt;&gt;")</f>
        <v>0</v>
      </c>
      <c r="AH6" s="160">
        <f>COUNTIFS('DS HS không ăn'!$F$5:$F$649,$B6,'DS HS không ăn'!AN$5:AN$649,"&lt;&gt;")</f>
        <v>0</v>
      </c>
      <c r="AI6" s="160">
        <f>COUNTIFS('DS HS không ăn'!$F$5:$F$649,$B6,'DS HS không ăn'!AO$5:AO$649,"&lt;&gt;")</f>
        <v>0</v>
      </c>
      <c r="AJ6" s="160">
        <f>COUNTIFS('DS HS không ăn'!$F$5:$F$649,$B6,'DS HS không ăn'!AP$5:AP$649,"&lt;&gt;")</f>
        <v>0</v>
      </c>
      <c r="AK6" s="160">
        <f>COUNTIFS('DS HS không ăn'!$F$5:$F$649,$B6,'DS HS không ăn'!AQ$5:AQ$649,"&lt;&gt;")</f>
        <v>0</v>
      </c>
      <c r="AL6" s="160">
        <f>COUNTIFS('DS HS không ăn'!$F$5:$F$649,$B6,'DS HS không ăn'!AR$5:AR$649,"&lt;&gt;")</f>
        <v>0</v>
      </c>
      <c r="AM6" s="160">
        <f>COUNTIFS('DS HS không ăn'!$F$5:$F$649,$B6,'DS HS không ăn'!AS$5:AS$649,"&lt;&gt;")</f>
        <v>0</v>
      </c>
      <c r="AN6" s="160">
        <f>COUNTIFS('DS HS không ăn'!$F$5:$F$649,$B6,'DS HS không ăn'!AT$5:AT$649,"&lt;&gt;")</f>
        <v>0</v>
      </c>
      <c r="AO6" s="160">
        <f>COUNTIFS('DS HS không ăn'!$F$5:$F$649,$B6,'DS HS không ăn'!AU$5:AU$649,"&lt;&gt;")</f>
        <v>0</v>
      </c>
      <c r="AP6" s="160">
        <f>COUNTIFS('DS HS không ăn'!$F$5:$F$649,$B6,'DS HS không ăn'!AV$5:AV$649,"&lt;&gt;")</f>
        <v>0</v>
      </c>
      <c r="AQ6" s="160">
        <f>COUNTIFS('DS HS không ăn'!$F$5:$F$649,$B6,'DS HS không ăn'!AW$5:AW$649,"&lt;&gt;")</f>
        <v>0</v>
      </c>
      <c r="AR6" s="160">
        <f>COUNTIFS('DS HS không ăn'!$F$5:$F$649,$B6,'DS HS không ăn'!AX$5:AX$649,"&lt;&gt;")</f>
        <v>0</v>
      </c>
      <c r="AS6" s="160">
        <f>COUNTIFS('DS HS không ăn'!$F$5:$F$649,$B6,'DS HS không ăn'!AY$5:AY$649,"&lt;&gt;")</f>
        <v>0</v>
      </c>
      <c r="AT6" s="160">
        <f>COUNTIFS('DS HS không ăn'!$F$5:$F$649,$B6,'DS HS không ăn'!AZ$5:AZ$649,"&lt;&gt;")</f>
        <v>0</v>
      </c>
      <c r="AU6" s="160">
        <f>COUNTIFS('DS HS không ăn'!$F$5:$F$649,$B6,'DS HS không ăn'!BA$5:BA$649,"&lt;&gt;")</f>
        <v>0</v>
      </c>
      <c r="AV6" s="160">
        <f>COUNTIFS('DS HS không ăn'!$F$5:$F$649,$B6,'DS HS không ăn'!BB$5:BB$649,"&lt;&gt;")</f>
        <v>0</v>
      </c>
      <c r="AW6" s="160">
        <f>COUNTIFS('DS HS không ăn'!$F$5:$F$649,$B6,'DS HS không ăn'!BC$5:BC$649,"&lt;&gt;")</f>
        <v>0</v>
      </c>
      <c r="AX6" s="160">
        <f>COUNTIFS('DS HS không ăn'!$F$5:$F$649,$B6,'DS HS không ăn'!BD$5:BD$649,"&lt;&gt;")</f>
        <v>0</v>
      </c>
      <c r="AY6" s="160">
        <f>COUNTIFS('DS HS không ăn'!$F$5:$F$649,$B6,'DS HS không ăn'!BE$5:BE$649,"&lt;&gt;")</f>
        <v>0</v>
      </c>
      <c r="AZ6" s="160">
        <f>COUNTIFS('DS HS không ăn'!$F$5:$F$649,$B6,'DS HS không ăn'!BF$5:BF$649,"&lt;&gt;")</f>
        <v>0</v>
      </c>
      <c r="BA6" s="160">
        <f>COUNTIFS('DS HS không ăn'!$F$5:$F$649,$B6,'DS HS không ăn'!BG$5:BG$649,"&lt;&gt;")</f>
        <v>0</v>
      </c>
      <c r="BB6" s="160">
        <f>COUNTIFS('DS HS không ăn'!$F$5:$F$649,$B6,'DS HS không ăn'!BH$5:BH$649,"&lt;&gt;")</f>
        <v>0</v>
      </c>
      <c r="BC6" s="160">
        <f>COUNTIFS('DS HS không ăn'!$F$5:$F$649,$B6,'DS HS không ăn'!BI$5:BI$649,"&lt;&gt;")</f>
        <v>0</v>
      </c>
      <c r="BD6" s="160">
        <f>COUNTIFS('DS HS không ăn'!$F$5:$F$649,$B6,'DS HS không ăn'!BJ$5:BJ$649,"&lt;&gt;")</f>
        <v>0</v>
      </c>
      <c r="BE6" s="160">
        <f>COUNTIFS('DS HS không ăn'!$F$5:$F$649,$B6,'DS HS không ăn'!BK$5:BK$649,"&lt;&gt;")</f>
        <v>0</v>
      </c>
      <c r="BF6" s="160">
        <f>COUNTIFS('DS HS không ăn'!$F$5:$F$649,$B6,'DS HS không ăn'!BL$5:BL$649,"&lt;&gt;")</f>
        <v>0</v>
      </c>
      <c r="BG6" s="160">
        <f>COUNTIFS('DS HS không ăn'!$F$5:$F$649,$B6,'DS HS không ăn'!BM$5:BM$649,"&lt;&gt;")</f>
        <v>0</v>
      </c>
      <c r="BH6" s="160">
        <f>COUNTIFS('DS HS không ăn'!$F$5:$F$649,$B6,'DS HS không ăn'!BN$5:BN$649,"&lt;&gt;")</f>
        <v>0</v>
      </c>
      <c r="BI6" s="160">
        <f>COUNTIFS('DS HS không ăn'!$F$5:$F$649,$B6,'DS HS không ăn'!BO$5:BO$649,"&lt;&gt;")</f>
        <v>0</v>
      </c>
      <c r="BJ6" s="160">
        <f>COUNTIFS('DS HS không ăn'!$F$5:$F$649,$B6,'DS HS không ăn'!BP$5:BP$649,"&lt;&gt;")</f>
        <v>0</v>
      </c>
      <c r="BK6" s="160">
        <f>COUNTIFS('DS HS không ăn'!$F$5:$F$649,$B6,'DS HS không ăn'!BQ$5:BQ$649,"&lt;&gt;")</f>
        <v>0</v>
      </c>
      <c r="BL6" s="160">
        <f>COUNTIFS('DS HS không ăn'!$F$5:$F$649,$B6,'DS HS không ăn'!BR$5:BR$649,"&lt;&gt;")</f>
        <v>0</v>
      </c>
      <c r="BM6" s="160">
        <f>COUNTIFS('DS HS không ăn'!$F$5:$F$649,$B6,'DS HS không ăn'!BS$5:BS$649,"&lt;&gt;")</f>
        <v>0</v>
      </c>
      <c r="BN6" s="160">
        <f>COUNTIFS('DS HS không ăn'!$F$5:$F$649,$B6,'DS HS không ăn'!BT$5:BT$649,"&lt;&gt;")</f>
        <v>0</v>
      </c>
      <c r="BO6" s="160">
        <f>COUNTIFS('DS HS không ăn'!$F$5:$F$649,$B6,'DS HS không ăn'!BU$5:BU$649,"&lt;&gt;")</f>
        <v>0</v>
      </c>
      <c r="BP6" s="160">
        <f>COUNTIFS('DS HS không ăn'!$F$5:$F$649,$B6,'DS HS không ăn'!BV$5:BV$649,"&lt;&gt;")</f>
        <v>0</v>
      </c>
      <c r="BQ6" s="160">
        <f>COUNTIFS('DS HS không ăn'!$F$5:$F$649,$B6,'DS HS không ăn'!BW$5:BW$649,"&lt;&gt;")</f>
        <v>0</v>
      </c>
      <c r="BR6" s="160">
        <f>COUNTIFS('DS HS không ăn'!$F$5:$F$649,$B6,'DS HS không ăn'!BX$5:BX$649,"&lt;&gt;")</f>
        <v>0</v>
      </c>
      <c r="BS6" s="160">
        <f>COUNTIFS('DS HS không ăn'!$F$5:$F$649,$B6,'DS HS không ăn'!BY$5:BY$649,"&lt;&gt;")</f>
        <v>0</v>
      </c>
      <c r="BT6" s="160">
        <f>COUNTIFS('DS HS không ăn'!$F$5:$F$649,$B6,'DS HS không ăn'!BZ$5:BZ$649,"&lt;&gt;")</f>
        <v>0</v>
      </c>
      <c r="BU6" s="160">
        <f>COUNTIFS('DS HS không ăn'!$F$5:$F$649,$B6,'DS HS không ăn'!CA$5:CA$649,"&lt;&gt;")</f>
        <v>0</v>
      </c>
      <c r="BV6" s="160">
        <f>COUNTIFS('DS HS không ăn'!$F$5:$F$649,$B6,'DS HS không ăn'!CB$5:CB$649,"&lt;&gt;")</f>
        <v>0</v>
      </c>
      <c r="BW6" s="160">
        <f>COUNTIFS('DS HS không ăn'!$F$5:$F$649,$B6,'DS HS không ăn'!CC$5:CC$649,"&lt;&gt;")</f>
        <v>0</v>
      </c>
      <c r="BX6" s="160">
        <f>COUNTIFS('DS HS không ăn'!$F$5:$F$649,$B6,'DS HS không ăn'!CD$5:CD$649,"&lt;&gt;")</f>
        <v>0</v>
      </c>
      <c r="BY6" s="160">
        <f>COUNTIFS('DS HS không ăn'!$F$5:$F$649,$B6,'DS HS không ăn'!CE$5:CE$649,"&lt;&gt;")</f>
        <v>0</v>
      </c>
      <c r="BZ6" s="160">
        <f>COUNTIFS('DS HS không ăn'!$F$5:$F$649,$B6,'DS HS không ăn'!CF$5:CF$649,"&lt;&gt;")</f>
        <v>0</v>
      </c>
      <c r="CA6" s="160">
        <f>COUNTIFS('DS HS không ăn'!$F$5:$F$649,$B6,'DS HS không ăn'!CG$5:CG$649,"&lt;&gt;")</f>
        <v>0</v>
      </c>
      <c r="CB6" s="160">
        <f>COUNTIFS('DS HS không ăn'!$F$5:$F$649,$B6,'DS HS không ăn'!CH$5:CH$649,"&lt;&gt;")</f>
        <v>0</v>
      </c>
      <c r="CC6" s="160">
        <f>COUNTIFS('DS HS không ăn'!$F$5:$F$649,$B6,'DS HS không ăn'!CI$5:CI$649,"&lt;&gt;")</f>
        <v>0</v>
      </c>
      <c r="CD6" s="160">
        <f>COUNTIFS('DS HS không ăn'!$F$5:$F$649,$B6,'DS HS không ăn'!CJ$5:CJ$649,"&lt;&gt;")</f>
        <v>0</v>
      </c>
      <c r="CE6" s="160">
        <f>COUNTIFS('DS HS không ăn'!$F$5:$F$649,$B6,'DS HS không ăn'!CK$5:CK$649,"&lt;&gt;")</f>
        <v>0</v>
      </c>
      <c r="CF6" s="160">
        <f>COUNTIFS('DS HS không ăn'!$F$5:$F$649,$B6,'DS HS không ăn'!CL$5:CL$649,"&lt;&gt;")</f>
        <v>0</v>
      </c>
      <c r="CG6" s="160">
        <f>COUNTIFS('DS HS không ăn'!$F$5:$F$649,$B6,'DS HS không ăn'!CM$5:CM$649,"&lt;&gt;")</f>
        <v>0</v>
      </c>
      <c r="CH6" s="160">
        <f>COUNTIFS('DS HS không ăn'!$F$5:$F$649,$B6,'DS HS không ăn'!CN$5:CN$649,"&lt;&gt;")</f>
        <v>0</v>
      </c>
      <c r="CI6" s="160">
        <f>COUNTIFS('DS HS không ăn'!$F$5:$F$649,$B6,'DS HS không ăn'!CO$5:CO$649,"&lt;&gt;")</f>
        <v>0</v>
      </c>
      <c r="CJ6" s="160">
        <f>COUNTIFS('DS HS không ăn'!$F$5:$F$649,$B6,'DS HS không ăn'!CP$5:CP$649,"&lt;&gt;")</f>
        <v>0</v>
      </c>
      <c r="CK6" s="160">
        <f>COUNTIFS('DS HS không ăn'!$F$5:$F$649,$B6,'DS HS không ăn'!CQ$5:CQ$649,"&lt;&gt;")</f>
        <v>0</v>
      </c>
      <c r="CL6" s="160">
        <f>COUNTIFS('DS HS không ăn'!$F$5:$F$649,$B6,'DS HS không ăn'!CR$5:CR$649,"&lt;&gt;")</f>
        <v>0</v>
      </c>
      <c r="CM6" s="160">
        <f>COUNTIFS('DS HS không ăn'!$F$5:$F$649,$B6,'DS HS không ăn'!CS$5:CS$649,"&lt;&gt;")</f>
        <v>0</v>
      </c>
      <c r="CN6" s="160">
        <f>COUNTIFS('DS HS không ăn'!$F$5:$F$649,$B6,'DS HS không ăn'!CT$5:CT$649,"&lt;&gt;")</f>
        <v>0</v>
      </c>
      <c r="CO6" s="160">
        <f>COUNTIFS('DS HS không ăn'!$F$5:$F$649,$B6,'DS HS không ăn'!CU$5:CU$649,"&lt;&gt;")</f>
        <v>0</v>
      </c>
      <c r="CP6" s="160">
        <f>COUNTIFS('DS HS không ăn'!$F$5:$F$649,$B6,'DS HS không ăn'!CV$5:CV$649,"&lt;&gt;")</f>
        <v>0</v>
      </c>
      <c r="CQ6" s="160">
        <f>COUNTIFS('DS HS không ăn'!$F$5:$F$649,$B6,'DS HS không ăn'!CW$5:CW$649,"&lt;&gt;")</f>
        <v>0</v>
      </c>
      <c r="CR6" s="160">
        <f>COUNTIFS('DS HS không ăn'!$F$5:$F$649,$B6,'DS HS không ăn'!CX$5:CX$649,"&lt;&gt;")</f>
        <v>0</v>
      </c>
      <c r="CS6" s="160">
        <f>COUNTIFS('DS HS không ăn'!$F$5:$F$649,$B6,'DS HS không ăn'!CY$5:CY$649,"&lt;&gt;")</f>
        <v>0</v>
      </c>
      <c r="CT6" s="160">
        <f>COUNTIFS('DS HS không ăn'!$F$5:$F$649,$B6,'DS HS không ăn'!CZ$5:CZ$649,"&lt;&gt;")</f>
        <v>0</v>
      </c>
      <c r="CU6" s="160">
        <f>COUNTIFS('DS HS không ăn'!$F$5:$F$649,$B6,'DS HS không ăn'!DA$5:DA$649,"&lt;&gt;")</f>
        <v>0</v>
      </c>
      <c r="CV6" s="160">
        <f>COUNTIFS('DS HS không ăn'!$F$5:$F$649,$B6,'DS HS không ăn'!DB$5:DB$649,"&lt;&gt;")</f>
        <v>0</v>
      </c>
      <c r="CW6" s="160">
        <f t="shared" ref="CW6:CY6" si="2">CQ6+CN6+CK6+CH6+CE6+CB6+BY6+BV6+BS6+BP6+BM6+BJ6+BG6+BD6+BA6+AX6+AU6+AR6+AO6+AL6+AI6+AF6+AC6+Z6+W6+T6+Q6+N6+K6+H6+E6+CT6</f>
        <v>0</v>
      </c>
      <c r="CX6" s="160">
        <f t="shared" si="2"/>
        <v>0</v>
      </c>
      <c r="CY6" s="160">
        <f t="shared" si="2"/>
        <v>0</v>
      </c>
    </row>
    <row r="7" spans="1:178" ht="15.75" customHeight="1">
      <c r="A7" s="55">
        <v>2</v>
      </c>
      <c r="B7" s="161" t="s">
        <v>51</v>
      </c>
      <c r="C7" s="158">
        <f>IF(COUNTIF('DS HS không ăn'!$F$5:$F$649,$B7)=D7,COUNTIF('DS HS không ăn'!$F$5:$F$649,$B7),D7-COUNTIF('DS HS không ăn'!$F$5:$F$649,$B7))</f>
        <v>26</v>
      </c>
      <c r="D7" s="159">
        <v>26</v>
      </c>
      <c r="E7" s="160">
        <f>COUNTIFS('DS HS không ăn'!$F$5:$F$649,$B7,'DS HS không ăn'!K$5:K$649,"&lt;&gt;")</f>
        <v>2</v>
      </c>
      <c r="F7" s="160">
        <f>COUNTIFS('DS HS không ăn'!$F$5:$F$649,$B7,'DS HS không ăn'!L$5:L$649,"&lt;&gt;")</f>
        <v>2</v>
      </c>
      <c r="G7" s="160">
        <f>COUNTIFS('DS HS không ăn'!$F$5:$F$649,$B7,'DS HS không ăn'!M$5:M$649,"&lt;&gt;")</f>
        <v>0</v>
      </c>
      <c r="H7" s="160">
        <f>COUNTIFS('DS HS không ăn'!$F$5:$F$649,$B7,'DS HS không ăn'!N$5:N$649,"&lt;&gt;")</f>
        <v>0</v>
      </c>
      <c r="I7" s="160">
        <f>COUNTIFS('DS HS không ăn'!$F$5:$F$649,$B7,'DS HS không ăn'!O$5:O$649,"&lt;&gt;")</f>
        <v>0</v>
      </c>
      <c r="J7" s="160">
        <f>COUNTIFS('DS HS không ăn'!$F$5:$F$649,$B7,'DS HS không ăn'!P$5:P$649,"&lt;&gt;")</f>
        <v>0</v>
      </c>
      <c r="K7" s="160">
        <f>COUNTIFS('DS HS không ăn'!$F$5:$F$649,$B7,'DS HS không ăn'!Q$5:Q$649,"&lt;&gt;")</f>
        <v>0</v>
      </c>
      <c r="L7" s="160">
        <f>COUNTIFS('DS HS không ăn'!$F$5:$F$649,$B7,'DS HS không ăn'!R$5:R$649,"&lt;&gt;")</f>
        <v>0</v>
      </c>
      <c r="M7" s="160">
        <f>COUNTIFS('DS HS không ăn'!$F$5:$F$649,$B7,'DS HS không ăn'!S$5:S$649,"&lt;&gt;")</f>
        <v>0</v>
      </c>
      <c r="N7" s="160">
        <f>COUNTIFS('DS HS không ăn'!$F$5:$F$649,$B7,'DS HS không ăn'!T$5:T$649,"&lt;&gt;")</f>
        <v>0</v>
      </c>
      <c r="O7" s="160">
        <f>COUNTIFS('DS HS không ăn'!$F$5:$F$649,$B7,'DS HS không ăn'!U$5:U$649,"&lt;&gt;")</f>
        <v>0</v>
      </c>
      <c r="P7" s="160">
        <f>COUNTIFS('DS HS không ăn'!$F$5:$F$649,$B7,'DS HS không ăn'!V$5:V$649,"&lt;&gt;")</f>
        <v>0</v>
      </c>
      <c r="Q7" s="160">
        <f>COUNTIFS('DS HS không ăn'!$F$5:$F$649,$B7,'DS HS không ăn'!W$5:W$649,"&lt;&gt;")</f>
        <v>0</v>
      </c>
      <c r="R7" s="160">
        <f>COUNTIFS('DS HS không ăn'!$F$5:$F$649,$B7,'DS HS không ăn'!X$5:X$649,"&lt;&gt;")</f>
        <v>0</v>
      </c>
      <c r="S7" s="160">
        <f>COUNTIFS('DS HS không ăn'!$F$5:$F$649,$B7,'DS HS không ăn'!Y$5:Y$649,"&lt;&gt;")</f>
        <v>0</v>
      </c>
      <c r="T7" s="160">
        <f>COUNTIFS('DS HS không ăn'!$F$5:$F$649,$B7,'DS HS không ăn'!Z$5:Z$649,"&lt;&gt;")</f>
        <v>0</v>
      </c>
      <c r="U7" s="160">
        <f>COUNTIFS('DS HS không ăn'!$F$5:$F$649,$B7,'DS HS không ăn'!AA$5:AA$649,"&lt;&gt;")</f>
        <v>0</v>
      </c>
      <c r="V7" s="160">
        <f>COUNTIFS('DS HS không ăn'!$F$5:$F$649,$B7,'DS HS không ăn'!AB$5:AB$649,"&lt;&gt;")</f>
        <v>0</v>
      </c>
      <c r="W7" s="160">
        <f>COUNTIFS('DS HS không ăn'!$F$5:$F$649,$B7,'DS HS không ăn'!AC$5:AC$649,"&lt;&gt;")</f>
        <v>0</v>
      </c>
      <c r="X7" s="160">
        <f>COUNTIFS('DS HS không ăn'!$F$5:$F$649,$B7,'DS HS không ăn'!AD$5:AD$649,"&lt;&gt;")</f>
        <v>0</v>
      </c>
      <c r="Y7" s="160">
        <f>COUNTIFS('DS HS không ăn'!$F$5:$F$649,$B7,'DS HS không ăn'!AE$5:AE$649,"&lt;&gt;")</f>
        <v>0</v>
      </c>
      <c r="Z7" s="160">
        <f>COUNTIFS('DS HS không ăn'!$F$5:$F$649,$B7,'DS HS không ăn'!AF$5:AF$649,"&lt;&gt;")</f>
        <v>0</v>
      </c>
      <c r="AA7" s="160">
        <f>COUNTIFS('DS HS không ăn'!$F$5:$F$649,$B7,'DS HS không ăn'!AG$5:AG$649,"&lt;&gt;")</f>
        <v>0</v>
      </c>
      <c r="AB7" s="160">
        <f>COUNTIFS('DS HS không ăn'!$F$5:$F$649,$B7,'DS HS không ăn'!AH$5:AH$649,"&lt;&gt;")</f>
        <v>0</v>
      </c>
      <c r="AC7" s="160">
        <f>COUNTIFS('DS HS không ăn'!$F$5:$F$649,$B7,'DS HS không ăn'!AI$5:AI$649,"&lt;&gt;")</f>
        <v>0</v>
      </c>
      <c r="AD7" s="160">
        <f>COUNTIFS('DS HS không ăn'!$F$5:$F$649,$B7,'DS HS không ăn'!AJ$5:AJ$649,"&lt;&gt;")</f>
        <v>0</v>
      </c>
      <c r="AE7" s="160">
        <f>COUNTIFS('DS HS không ăn'!$F$5:$F$649,$B7,'DS HS không ăn'!AK$5:AK$649,"&lt;&gt;")</f>
        <v>0</v>
      </c>
      <c r="AF7" s="160">
        <f>COUNTIFS('DS HS không ăn'!$F$5:$F$649,$B7,'DS HS không ăn'!AL$5:AL$649,"&lt;&gt;")</f>
        <v>0</v>
      </c>
      <c r="AG7" s="160">
        <f>COUNTIFS('DS HS không ăn'!$F$5:$F$649,$B7,'DS HS không ăn'!AM$5:AM$649,"&lt;&gt;")</f>
        <v>0</v>
      </c>
      <c r="AH7" s="160">
        <f>COUNTIFS('DS HS không ăn'!$F$5:$F$649,$B7,'DS HS không ăn'!AN$5:AN$649,"&lt;&gt;")</f>
        <v>0</v>
      </c>
      <c r="AI7" s="160">
        <f>COUNTIFS('DS HS không ăn'!$F$5:$F$649,$B7,'DS HS không ăn'!AO$5:AO$649,"&lt;&gt;")</f>
        <v>0</v>
      </c>
      <c r="AJ7" s="160">
        <f>COUNTIFS('DS HS không ăn'!$F$5:$F$649,$B7,'DS HS không ăn'!AP$5:AP$649,"&lt;&gt;")</f>
        <v>0</v>
      </c>
      <c r="AK7" s="160">
        <f>COUNTIFS('DS HS không ăn'!$F$5:$F$649,$B7,'DS HS không ăn'!AQ$5:AQ$649,"&lt;&gt;")</f>
        <v>0</v>
      </c>
      <c r="AL7" s="160">
        <f>COUNTIFS('DS HS không ăn'!$F$5:$F$649,$B7,'DS HS không ăn'!AR$5:AR$649,"&lt;&gt;")</f>
        <v>0</v>
      </c>
      <c r="AM7" s="160">
        <f>COUNTIFS('DS HS không ăn'!$F$5:$F$649,$B7,'DS HS không ăn'!AS$5:AS$649,"&lt;&gt;")</f>
        <v>0</v>
      </c>
      <c r="AN7" s="160">
        <f>COUNTIFS('DS HS không ăn'!$F$5:$F$649,$B7,'DS HS không ăn'!AT$5:AT$649,"&lt;&gt;")</f>
        <v>0</v>
      </c>
      <c r="AO7" s="160">
        <f>COUNTIFS('DS HS không ăn'!$F$5:$F$649,$B7,'DS HS không ăn'!AU$5:AU$649,"&lt;&gt;")</f>
        <v>0</v>
      </c>
      <c r="AP7" s="160">
        <f>COUNTIFS('DS HS không ăn'!$F$5:$F$649,$B7,'DS HS không ăn'!AV$5:AV$649,"&lt;&gt;")</f>
        <v>0</v>
      </c>
      <c r="AQ7" s="160">
        <f>COUNTIFS('DS HS không ăn'!$F$5:$F$649,$B7,'DS HS không ăn'!AW$5:AW$649,"&lt;&gt;")</f>
        <v>0</v>
      </c>
      <c r="AR7" s="160">
        <f>COUNTIFS('DS HS không ăn'!$F$5:$F$649,$B7,'DS HS không ăn'!AX$5:AX$649,"&lt;&gt;")</f>
        <v>0</v>
      </c>
      <c r="AS7" s="160">
        <f>COUNTIFS('DS HS không ăn'!$F$5:$F$649,$B7,'DS HS không ăn'!AY$5:AY$649,"&lt;&gt;")</f>
        <v>0</v>
      </c>
      <c r="AT7" s="160">
        <f>COUNTIFS('DS HS không ăn'!$F$5:$F$649,$B7,'DS HS không ăn'!AZ$5:AZ$649,"&lt;&gt;")</f>
        <v>0</v>
      </c>
      <c r="AU7" s="160">
        <f>COUNTIFS('DS HS không ăn'!$F$5:$F$649,$B7,'DS HS không ăn'!BA$5:BA$649,"&lt;&gt;")</f>
        <v>0</v>
      </c>
      <c r="AV7" s="160">
        <f>COUNTIFS('DS HS không ăn'!$F$5:$F$649,$B7,'DS HS không ăn'!BB$5:BB$649,"&lt;&gt;")</f>
        <v>0</v>
      </c>
      <c r="AW7" s="160">
        <f>COUNTIFS('DS HS không ăn'!$F$5:$F$649,$B7,'DS HS không ăn'!BC$5:BC$649,"&lt;&gt;")</f>
        <v>0</v>
      </c>
      <c r="AX7" s="160">
        <f>COUNTIFS('DS HS không ăn'!$F$5:$F$649,$B7,'DS HS không ăn'!BD$5:BD$649,"&lt;&gt;")</f>
        <v>0</v>
      </c>
      <c r="AY7" s="160">
        <f>COUNTIFS('DS HS không ăn'!$F$5:$F$649,$B7,'DS HS không ăn'!BE$5:BE$649,"&lt;&gt;")</f>
        <v>0</v>
      </c>
      <c r="AZ7" s="160">
        <f>COUNTIFS('DS HS không ăn'!$F$5:$F$649,$B7,'DS HS không ăn'!BF$5:BF$649,"&lt;&gt;")</f>
        <v>0</v>
      </c>
      <c r="BA7" s="160">
        <f>COUNTIFS('DS HS không ăn'!$F$5:$F$649,$B7,'DS HS không ăn'!BG$5:BG$649,"&lt;&gt;")</f>
        <v>0</v>
      </c>
      <c r="BB7" s="160">
        <f>COUNTIFS('DS HS không ăn'!$F$5:$F$649,$B7,'DS HS không ăn'!BH$5:BH$649,"&lt;&gt;")</f>
        <v>0</v>
      </c>
      <c r="BC7" s="160">
        <f>COUNTIFS('DS HS không ăn'!$F$5:$F$649,$B7,'DS HS không ăn'!BI$5:BI$649,"&lt;&gt;")</f>
        <v>0</v>
      </c>
      <c r="BD7" s="160">
        <f>COUNTIFS('DS HS không ăn'!$F$5:$F$649,$B7,'DS HS không ăn'!BJ$5:BJ$649,"&lt;&gt;")</f>
        <v>0</v>
      </c>
      <c r="BE7" s="160">
        <f>COUNTIFS('DS HS không ăn'!$F$5:$F$649,$B7,'DS HS không ăn'!BK$5:BK$649,"&lt;&gt;")</f>
        <v>0</v>
      </c>
      <c r="BF7" s="160">
        <f>COUNTIFS('DS HS không ăn'!$F$5:$F$649,$B7,'DS HS không ăn'!BL$5:BL$649,"&lt;&gt;")</f>
        <v>0</v>
      </c>
      <c r="BG7" s="160">
        <f>COUNTIFS('DS HS không ăn'!$F$5:$F$649,$B7,'DS HS không ăn'!BM$5:BM$649,"&lt;&gt;")</f>
        <v>0</v>
      </c>
      <c r="BH7" s="160">
        <f>COUNTIFS('DS HS không ăn'!$F$5:$F$649,$B7,'DS HS không ăn'!BN$5:BN$649,"&lt;&gt;")</f>
        <v>0</v>
      </c>
      <c r="BI7" s="160">
        <f>COUNTIFS('DS HS không ăn'!$F$5:$F$649,$B7,'DS HS không ăn'!BO$5:BO$649,"&lt;&gt;")</f>
        <v>0</v>
      </c>
      <c r="BJ7" s="160">
        <f>COUNTIFS('DS HS không ăn'!$F$5:$F$649,$B7,'DS HS không ăn'!BP$5:BP$649,"&lt;&gt;")</f>
        <v>0</v>
      </c>
      <c r="BK7" s="160">
        <f>COUNTIFS('DS HS không ăn'!$F$5:$F$649,$B7,'DS HS không ăn'!BQ$5:BQ$649,"&lt;&gt;")</f>
        <v>0</v>
      </c>
      <c r="BL7" s="160">
        <f>COUNTIFS('DS HS không ăn'!$F$5:$F$649,$B7,'DS HS không ăn'!BR$5:BR$649,"&lt;&gt;")</f>
        <v>0</v>
      </c>
      <c r="BM7" s="160">
        <f>COUNTIFS('DS HS không ăn'!$F$5:$F$649,$B7,'DS HS không ăn'!BS$5:BS$649,"&lt;&gt;")</f>
        <v>0</v>
      </c>
      <c r="BN7" s="160">
        <f>COUNTIFS('DS HS không ăn'!$F$5:$F$649,$B7,'DS HS không ăn'!BT$5:BT$649,"&lt;&gt;")</f>
        <v>0</v>
      </c>
      <c r="BO7" s="160">
        <f>COUNTIFS('DS HS không ăn'!$F$5:$F$649,$B7,'DS HS không ăn'!BU$5:BU$649,"&lt;&gt;")</f>
        <v>0</v>
      </c>
      <c r="BP7" s="160">
        <f>COUNTIFS('DS HS không ăn'!$F$5:$F$649,$B7,'DS HS không ăn'!BV$5:BV$649,"&lt;&gt;")</f>
        <v>0</v>
      </c>
      <c r="BQ7" s="160">
        <f>COUNTIFS('DS HS không ăn'!$F$5:$F$649,$B7,'DS HS không ăn'!BW$5:BW$649,"&lt;&gt;")</f>
        <v>0</v>
      </c>
      <c r="BR7" s="160">
        <f>COUNTIFS('DS HS không ăn'!$F$5:$F$649,$B7,'DS HS không ăn'!BX$5:BX$649,"&lt;&gt;")</f>
        <v>0</v>
      </c>
      <c r="BS7" s="160">
        <f>COUNTIFS('DS HS không ăn'!$F$5:$F$649,$B7,'DS HS không ăn'!BY$5:BY$649,"&lt;&gt;")</f>
        <v>0</v>
      </c>
      <c r="BT7" s="160">
        <f>COUNTIFS('DS HS không ăn'!$F$5:$F$649,$B7,'DS HS không ăn'!BZ$5:BZ$649,"&lt;&gt;")</f>
        <v>0</v>
      </c>
      <c r="BU7" s="160">
        <f>COUNTIFS('DS HS không ăn'!$F$5:$F$649,$B7,'DS HS không ăn'!CA$5:CA$649,"&lt;&gt;")</f>
        <v>0</v>
      </c>
      <c r="BV7" s="160">
        <f>COUNTIFS('DS HS không ăn'!$F$5:$F$649,$B7,'DS HS không ăn'!CB$5:CB$649,"&lt;&gt;")</f>
        <v>0</v>
      </c>
      <c r="BW7" s="160">
        <f>COUNTIFS('DS HS không ăn'!$F$5:$F$649,$B7,'DS HS không ăn'!CC$5:CC$649,"&lt;&gt;")</f>
        <v>0</v>
      </c>
      <c r="BX7" s="160">
        <f>COUNTIFS('DS HS không ăn'!$F$5:$F$649,$B7,'DS HS không ăn'!CD$5:CD$649,"&lt;&gt;")</f>
        <v>0</v>
      </c>
      <c r="BY7" s="160">
        <f>COUNTIFS('DS HS không ăn'!$F$5:$F$649,$B7,'DS HS không ăn'!CE$5:CE$649,"&lt;&gt;")</f>
        <v>0</v>
      </c>
      <c r="BZ7" s="160">
        <f>COUNTIFS('DS HS không ăn'!$F$5:$F$649,$B7,'DS HS không ăn'!CF$5:CF$649,"&lt;&gt;")</f>
        <v>0</v>
      </c>
      <c r="CA7" s="160">
        <f>COUNTIFS('DS HS không ăn'!$F$5:$F$649,$B7,'DS HS không ăn'!CG$5:CG$649,"&lt;&gt;")</f>
        <v>0</v>
      </c>
      <c r="CB7" s="160">
        <f>COUNTIFS('DS HS không ăn'!$F$5:$F$649,$B7,'DS HS không ăn'!CH$5:CH$649,"&lt;&gt;")</f>
        <v>0</v>
      </c>
      <c r="CC7" s="160">
        <f>COUNTIFS('DS HS không ăn'!$F$5:$F$649,$B7,'DS HS không ăn'!CI$5:CI$649,"&lt;&gt;")</f>
        <v>0</v>
      </c>
      <c r="CD7" s="160">
        <f>COUNTIFS('DS HS không ăn'!$F$5:$F$649,$B7,'DS HS không ăn'!CJ$5:CJ$649,"&lt;&gt;")</f>
        <v>0</v>
      </c>
      <c r="CE7" s="160">
        <f>COUNTIFS('DS HS không ăn'!$F$5:$F$649,$B7,'DS HS không ăn'!CK$5:CK$649,"&lt;&gt;")</f>
        <v>0</v>
      </c>
      <c r="CF7" s="160">
        <f>COUNTIFS('DS HS không ăn'!$F$5:$F$649,$B7,'DS HS không ăn'!CL$5:CL$649,"&lt;&gt;")</f>
        <v>0</v>
      </c>
      <c r="CG7" s="160">
        <f>COUNTIFS('DS HS không ăn'!$F$5:$F$649,$B7,'DS HS không ăn'!CM$5:CM$649,"&lt;&gt;")</f>
        <v>0</v>
      </c>
      <c r="CH7" s="160">
        <f>COUNTIFS('DS HS không ăn'!$F$5:$F$649,$B7,'DS HS không ăn'!CN$5:CN$649,"&lt;&gt;")</f>
        <v>0</v>
      </c>
      <c r="CI7" s="160">
        <f>COUNTIFS('DS HS không ăn'!$F$5:$F$649,$B7,'DS HS không ăn'!CO$5:CO$649,"&lt;&gt;")</f>
        <v>0</v>
      </c>
      <c r="CJ7" s="160">
        <f>COUNTIFS('DS HS không ăn'!$F$5:$F$649,$B7,'DS HS không ăn'!CP$5:CP$649,"&lt;&gt;")</f>
        <v>0</v>
      </c>
      <c r="CK7" s="160">
        <f>COUNTIFS('DS HS không ăn'!$F$5:$F$649,$B7,'DS HS không ăn'!CQ$5:CQ$649,"&lt;&gt;")</f>
        <v>0</v>
      </c>
      <c r="CL7" s="160">
        <f>COUNTIFS('DS HS không ăn'!$F$5:$F$649,$B7,'DS HS không ăn'!CR$5:CR$649,"&lt;&gt;")</f>
        <v>0</v>
      </c>
      <c r="CM7" s="160">
        <f>COUNTIFS('DS HS không ăn'!$F$5:$F$649,$B7,'DS HS không ăn'!CS$5:CS$649,"&lt;&gt;")</f>
        <v>0</v>
      </c>
      <c r="CN7" s="160">
        <f>COUNTIFS('DS HS không ăn'!$F$5:$F$649,$B7,'DS HS không ăn'!CT$5:CT$649,"&lt;&gt;")</f>
        <v>0</v>
      </c>
      <c r="CO7" s="160">
        <f>COUNTIFS('DS HS không ăn'!$F$5:$F$649,$B7,'DS HS không ăn'!CU$5:CU$649,"&lt;&gt;")</f>
        <v>0</v>
      </c>
      <c r="CP7" s="160">
        <f>COUNTIFS('DS HS không ăn'!$F$5:$F$649,$B7,'DS HS không ăn'!CV$5:CV$649,"&lt;&gt;")</f>
        <v>0</v>
      </c>
      <c r="CQ7" s="160">
        <f>COUNTIFS('DS HS không ăn'!$F$5:$F$649,$B7,'DS HS không ăn'!CW$5:CW$649,"&lt;&gt;")</f>
        <v>0</v>
      </c>
      <c r="CR7" s="160">
        <f>COUNTIFS('DS HS không ăn'!$F$5:$F$649,$B7,'DS HS không ăn'!CX$5:CX$649,"&lt;&gt;")</f>
        <v>0</v>
      </c>
      <c r="CS7" s="160">
        <f>COUNTIFS('DS HS không ăn'!$F$5:$F$649,$B7,'DS HS không ăn'!CY$5:CY$649,"&lt;&gt;")</f>
        <v>0</v>
      </c>
      <c r="CT7" s="160">
        <f>COUNTIFS('DS HS không ăn'!$F$5:$F$649,$B7,'DS HS không ăn'!CZ$5:CZ$649,"&lt;&gt;")</f>
        <v>0</v>
      </c>
      <c r="CU7" s="160">
        <f>COUNTIFS('DS HS không ăn'!$F$5:$F$649,$B7,'DS HS không ăn'!DA$5:DA$649,"&lt;&gt;")</f>
        <v>0</v>
      </c>
      <c r="CV7" s="160">
        <f>COUNTIFS('DS HS không ăn'!$F$5:$F$649,$B7,'DS HS không ăn'!DB$5:DB$649,"&lt;&gt;")</f>
        <v>0</v>
      </c>
      <c r="CW7" s="160">
        <f t="shared" ref="CW7:CY7" si="3">CQ7+CN7+CK7+CH7+CE7+CB7+BY7+BV7+BS7+BP7+BM7+BJ7+BG7+BD7+BA7+AX7+AU7+AR7+AO7+AL7+AI7+AF7+AC7+Z7+W7+T7+Q7+N7+K7+H7+E7+CT7</f>
        <v>2</v>
      </c>
      <c r="CX7" s="160">
        <f t="shared" si="3"/>
        <v>2</v>
      </c>
      <c r="CY7" s="160">
        <f t="shared" si="3"/>
        <v>0</v>
      </c>
    </row>
    <row r="8" spans="1:178" ht="15.75" customHeight="1">
      <c r="A8" s="55">
        <v>3</v>
      </c>
      <c r="B8" s="161" t="s">
        <v>78</v>
      </c>
      <c r="C8" s="158">
        <f>IF(COUNTIF('DS HS không ăn'!$F$5:$F$649,$B8)=D8,COUNTIF('DS HS không ăn'!$F$5:$F$649,$B8),D8-COUNTIF('DS HS không ăn'!$F$5:$F$649,$B8))</f>
        <v>29</v>
      </c>
      <c r="D8" s="159">
        <v>29</v>
      </c>
      <c r="E8" s="160">
        <f>COUNTIFS('DS HS không ăn'!$F$5:$F$649,$B8,'DS HS không ăn'!K$5:K$649,"&lt;&gt;")</f>
        <v>4</v>
      </c>
      <c r="F8" s="160">
        <f>COUNTIFS('DS HS không ăn'!$F$5:$F$649,$B8,'DS HS không ăn'!L$5:L$649,"&lt;&gt;")</f>
        <v>4</v>
      </c>
      <c r="G8" s="160">
        <f>COUNTIFS('DS HS không ăn'!$F$5:$F$649,$B8,'DS HS không ăn'!M$5:M$649,"&lt;&gt;")</f>
        <v>0</v>
      </c>
      <c r="H8" s="160">
        <f>COUNTIFS('DS HS không ăn'!$F$5:$F$649,$B8,'DS HS không ăn'!N$5:N$649,"&lt;&gt;")</f>
        <v>0</v>
      </c>
      <c r="I8" s="160">
        <f>COUNTIFS('DS HS không ăn'!$F$5:$F$649,$B8,'DS HS không ăn'!O$5:O$649,"&lt;&gt;")</f>
        <v>0</v>
      </c>
      <c r="J8" s="160">
        <f>COUNTIFS('DS HS không ăn'!$F$5:$F$649,$B8,'DS HS không ăn'!P$5:P$649,"&lt;&gt;")</f>
        <v>0</v>
      </c>
      <c r="K8" s="160">
        <f>COUNTIFS('DS HS không ăn'!$F$5:$F$649,$B8,'DS HS không ăn'!Q$5:Q$649,"&lt;&gt;")</f>
        <v>0</v>
      </c>
      <c r="L8" s="160">
        <f>COUNTIFS('DS HS không ăn'!$F$5:$F$649,$B8,'DS HS không ăn'!R$5:R$649,"&lt;&gt;")</f>
        <v>0</v>
      </c>
      <c r="M8" s="160">
        <f>COUNTIFS('DS HS không ăn'!$F$5:$F$649,$B8,'DS HS không ăn'!S$5:S$649,"&lt;&gt;")</f>
        <v>0</v>
      </c>
      <c r="N8" s="160">
        <f>COUNTIFS('DS HS không ăn'!$F$5:$F$649,$B8,'DS HS không ăn'!T$5:T$649,"&lt;&gt;")</f>
        <v>0</v>
      </c>
      <c r="O8" s="160">
        <f>COUNTIFS('DS HS không ăn'!$F$5:$F$649,$B8,'DS HS không ăn'!U$5:U$649,"&lt;&gt;")</f>
        <v>0</v>
      </c>
      <c r="P8" s="160">
        <f>COUNTIFS('DS HS không ăn'!$F$5:$F$649,$B8,'DS HS không ăn'!V$5:V$649,"&lt;&gt;")</f>
        <v>0</v>
      </c>
      <c r="Q8" s="160">
        <f>COUNTIFS('DS HS không ăn'!$F$5:$F$649,$B8,'DS HS không ăn'!W$5:W$649,"&lt;&gt;")</f>
        <v>0</v>
      </c>
      <c r="R8" s="160">
        <f>COUNTIFS('DS HS không ăn'!$F$5:$F$649,$B8,'DS HS không ăn'!X$5:X$649,"&lt;&gt;")</f>
        <v>0</v>
      </c>
      <c r="S8" s="160">
        <f>COUNTIFS('DS HS không ăn'!$F$5:$F$649,$B8,'DS HS không ăn'!Y$5:Y$649,"&lt;&gt;")</f>
        <v>0</v>
      </c>
      <c r="T8" s="160">
        <f>COUNTIFS('DS HS không ăn'!$F$5:$F$649,$B8,'DS HS không ăn'!Z$5:Z$649,"&lt;&gt;")</f>
        <v>0</v>
      </c>
      <c r="U8" s="160">
        <f>COUNTIFS('DS HS không ăn'!$F$5:$F$649,$B8,'DS HS không ăn'!AA$5:AA$649,"&lt;&gt;")</f>
        <v>0</v>
      </c>
      <c r="V8" s="160">
        <f>COUNTIFS('DS HS không ăn'!$F$5:$F$649,$B8,'DS HS không ăn'!AB$5:AB$649,"&lt;&gt;")</f>
        <v>0</v>
      </c>
      <c r="W8" s="160">
        <f>COUNTIFS('DS HS không ăn'!$F$5:$F$649,$B8,'DS HS không ăn'!AC$5:AC$649,"&lt;&gt;")</f>
        <v>0</v>
      </c>
      <c r="X8" s="160">
        <f>COUNTIFS('DS HS không ăn'!$F$5:$F$649,$B8,'DS HS không ăn'!AD$5:AD$649,"&lt;&gt;")</f>
        <v>0</v>
      </c>
      <c r="Y8" s="160">
        <f>COUNTIFS('DS HS không ăn'!$F$5:$F$649,$B8,'DS HS không ăn'!AE$5:AE$649,"&lt;&gt;")</f>
        <v>0</v>
      </c>
      <c r="Z8" s="160">
        <f>COUNTIFS('DS HS không ăn'!$F$5:$F$649,$B8,'DS HS không ăn'!AF$5:AF$649,"&lt;&gt;")</f>
        <v>0</v>
      </c>
      <c r="AA8" s="160">
        <f>COUNTIFS('DS HS không ăn'!$F$5:$F$649,$B8,'DS HS không ăn'!AG$5:AG$649,"&lt;&gt;")</f>
        <v>0</v>
      </c>
      <c r="AB8" s="160">
        <f>COUNTIFS('DS HS không ăn'!$F$5:$F$649,$B8,'DS HS không ăn'!AH$5:AH$649,"&lt;&gt;")</f>
        <v>0</v>
      </c>
      <c r="AC8" s="160">
        <f>COUNTIFS('DS HS không ăn'!$F$5:$F$649,$B8,'DS HS không ăn'!AI$5:AI$649,"&lt;&gt;")</f>
        <v>0</v>
      </c>
      <c r="AD8" s="160">
        <f>COUNTIFS('DS HS không ăn'!$F$5:$F$649,$B8,'DS HS không ăn'!AJ$5:AJ$649,"&lt;&gt;")</f>
        <v>0</v>
      </c>
      <c r="AE8" s="160">
        <f>COUNTIFS('DS HS không ăn'!$F$5:$F$649,$B8,'DS HS không ăn'!AK$5:AK$649,"&lt;&gt;")</f>
        <v>0</v>
      </c>
      <c r="AF8" s="160">
        <f>COUNTIFS('DS HS không ăn'!$F$5:$F$649,$B8,'DS HS không ăn'!AL$5:AL$649,"&lt;&gt;")</f>
        <v>0</v>
      </c>
      <c r="AG8" s="160">
        <f>COUNTIFS('DS HS không ăn'!$F$5:$F$649,$B8,'DS HS không ăn'!AM$5:AM$649,"&lt;&gt;")</f>
        <v>0</v>
      </c>
      <c r="AH8" s="160">
        <f>COUNTIFS('DS HS không ăn'!$F$5:$F$649,$B8,'DS HS không ăn'!AN$5:AN$649,"&lt;&gt;")</f>
        <v>0</v>
      </c>
      <c r="AI8" s="160">
        <f>COUNTIFS('DS HS không ăn'!$F$5:$F$649,$B8,'DS HS không ăn'!AO$5:AO$649,"&lt;&gt;")</f>
        <v>0</v>
      </c>
      <c r="AJ8" s="160">
        <f>COUNTIFS('DS HS không ăn'!$F$5:$F$649,$B8,'DS HS không ăn'!AP$5:AP$649,"&lt;&gt;")</f>
        <v>0</v>
      </c>
      <c r="AK8" s="160">
        <f>COUNTIFS('DS HS không ăn'!$F$5:$F$649,$B8,'DS HS không ăn'!AQ$5:AQ$649,"&lt;&gt;")</f>
        <v>0</v>
      </c>
      <c r="AL8" s="160">
        <f>COUNTIFS('DS HS không ăn'!$F$5:$F$649,$B8,'DS HS không ăn'!AR$5:AR$649,"&lt;&gt;")</f>
        <v>0</v>
      </c>
      <c r="AM8" s="160">
        <f>COUNTIFS('DS HS không ăn'!$F$5:$F$649,$B8,'DS HS không ăn'!AS$5:AS$649,"&lt;&gt;")</f>
        <v>0</v>
      </c>
      <c r="AN8" s="160">
        <f>COUNTIFS('DS HS không ăn'!$F$5:$F$649,$B8,'DS HS không ăn'!AT$5:AT$649,"&lt;&gt;")</f>
        <v>0</v>
      </c>
      <c r="AO8" s="160">
        <f>COUNTIFS('DS HS không ăn'!$F$5:$F$649,$B8,'DS HS không ăn'!AU$5:AU$649,"&lt;&gt;")</f>
        <v>0</v>
      </c>
      <c r="AP8" s="160">
        <f>COUNTIFS('DS HS không ăn'!$F$5:$F$649,$B8,'DS HS không ăn'!AV$5:AV$649,"&lt;&gt;")</f>
        <v>0</v>
      </c>
      <c r="AQ8" s="160">
        <f>COUNTIFS('DS HS không ăn'!$F$5:$F$649,$B8,'DS HS không ăn'!AW$5:AW$649,"&lt;&gt;")</f>
        <v>0</v>
      </c>
      <c r="AR8" s="160">
        <f>COUNTIFS('DS HS không ăn'!$F$5:$F$649,$B8,'DS HS không ăn'!AX$5:AX$649,"&lt;&gt;")</f>
        <v>0</v>
      </c>
      <c r="AS8" s="160">
        <f>COUNTIFS('DS HS không ăn'!$F$5:$F$649,$B8,'DS HS không ăn'!AY$5:AY$649,"&lt;&gt;")</f>
        <v>0</v>
      </c>
      <c r="AT8" s="160">
        <f>COUNTIFS('DS HS không ăn'!$F$5:$F$649,$B8,'DS HS không ăn'!AZ$5:AZ$649,"&lt;&gt;")</f>
        <v>0</v>
      </c>
      <c r="AU8" s="160">
        <f>COUNTIFS('DS HS không ăn'!$F$5:$F$649,$B8,'DS HS không ăn'!BA$5:BA$649,"&lt;&gt;")</f>
        <v>0</v>
      </c>
      <c r="AV8" s="160">
        <f>COUNTIFS('DS HS không ăn'!$F$5:$F$649,$B8,'DS HS không ăn'!BB$5:BB$649,"&lt;&gt;")</f>
        <v>0</v>
      </c>
      <c r="AW8" s="160">
        <f>COUNTIFS('DS HS không ăn'!$F$5:$F$649,$B8,'DS HS không ăn'!BC$5:BC$649,"&lt;&gt;")</f>
        <v>0</v>
      </c>
      <c r="AX8" s="160">
        <f>COUNTIFS('DS HS không ăn'!$F$5:$F$649,$B8,'DS HS không ăn'!BD$5:BD$649,"&lt;&gt;")</f>
        <v>0</v>
      </c>
      <c r="AY8" s="160">
        <f>COUNTIFS('DS HS không ăn'!$F$5:$F$649,$B8,'DS HS không ăn'!BE$5:BE$649,"&lt;&gt;")</f>
        <v>0</v>
      </c>
      <c r="AZ8" s="160">
        <f>COUNTIFS('DS HS không ăn'!$F$5:$F$649,$B8,'DS HS không ăn'!BF$5:BF$649,"&lt;&gt;")</f>
        <v>0</v>
      </c>
      <c r="BA8" s="160">
        <f>COUNTIFS('DS HS không ăn'!$F$5:$F$649,$B8,'DS HS không ăn'!BG$5:BG$649,"&lt;&gt;")</f>
        <v>0</v>
      </c>
      <c r="BB8" s="160">
        <f>COUNTIFS('DS HS không ăn'!$F$5:$F$649,$B8,'DS HS không ăn'!BH$5:BH$649,"&lt;&gt;")</f>
        <v>0</v>
      </c>
      <c r="BC8" s="160">
        <f>COUNTIFS('DS HS không ăn'!$F$5:$F$649,$B8,'DS HS không ăn'!BI$5:BI$649,"&lt;&gt;")</f>
        <v>0</v>
      </c>
      <c r="BD8" s="160">
        <f>COUNTIFS('DS HS không ăn'!$F$5:$F$649,$B8,'DS HS không ăn'!BJ$5:BJ$649,"&lt;&gt;")</f>
        <v>0</v>
      </c>
      <c r="BE8" s="160">
        <f>COUNTIFS('DS HS không ăn'!$F$5:$F$649,$B8,'DS HS không ăn'!BK$5:BK$649,"&lt;&gt;")</f>
        <v>0</v>
      </c>
      <c r="BF8" s="160">
        <f>COUNTIFS('DS HS không ăn'!$F$5:$F$649,$B8,'DS HS không ăn'!BL$5:BL$649,"&lt;&gt;")</f>
        <v>0</v>
      </c>
      <c r="BG8" s="160">
        <f>COUNTIFS('DS HS không ăn'!$F$5:$F$649,$B8,'DS HS không ăn'!BM$5:BM$649,"&lt;&gt;")</f>
        <v>0</v>
      </c>
      <c r="BH8" s="160">
        <f>COUNTIFS('DS HS không ăn'!$F$5:$F$649,$B8,'DS HS không ăn'!BN$5:BN$649,"&lt;&gt;")</f>
        <v>0</v>
      </c>
      <c r="BI8" s="160">
        <f>COUNTIFS('DS HS không ăn'!$F$5:$F$649,$B8,'DS HS không ăn'!BO$5:BO$649,"&lt;&gt;")</f>
        <v>0</v>
      </c>
      <c r="BJ8" s="160">
        <f>COUNTIFS('DS HS không ăn'!$F$5:$F$649,$B8,'DS HS không ăn'!BP$5:BP$649,"&lt;&gt;")</f>
        <v>0</v>
      </c>
      <c r="BK8" s="160">
        <f>COUNTIFS('DS HS không ăn'!$F$5:$F$649,$B8,'DS HS không ăn'!BQ$5:BQ$649,"&lt;&gt;")</f>
        <v>0</v>
      </c>
      <c r="BL8" s="160">
        <f>COUNTIFS('DS HS không ăn'!$F$5:$F$649,$B8,'DS HS không ăn'!BR$5:BR$649,"&lt;&gt;")</f>
        <v>0</v>
      </c>
      <c r="BM8" s="160">
        <f>COUNTIFS('DS HS không ăn'!$F$5:$F$649,$B8,'DS HS không ăn'!BS$5:BS$649,"&lt;&gt;")</f>
        <v>0</v>
      </c>
      <c r="BN8" s="160">
        <f>COUNTIFS('DS HS không ăn'!$F$5:$F$649,$B8,'DS HS không ăn'!BT$5:BT$649,"&lt;&gt;")</f>
        <v>0</v>
      </c>
      <c r="BO8" s="160">
        <f>COUNTIFS('DS HS không ăn'!$F$5:$F$649,$B8,'DS HS không ăn'!BU$5:BU$649,"&lt;&gt;")</f>
        <v>0</v>
      </c>
      <c r="BP8" s="160">
        <f>COUNTIFS('DS HS không ăn'!$F$5:$F$649,$B8,'DS HS không ăn'!BV$5:BV$649,"&lt;&gt;")</f>
        <v>0</v>
      </c>
      <c r="BQ8" s="160">
        <f>COUNTIFS('DS HS không ăn'!$F$5:$F$649,$B8,'DS HS không ăn'!BW$5:BW$649,"&lt;&gt;")</f>
        <v>0</v>
      </c>
      <c r="BR8" s="160">
        <f>COUNTIFS('DS HS không ăn'!$F$5:$F$649,$B8,'DS HS không ăn'!BX$5:BX$649,"&lt;&gt;")</f>
        <v>0</v>
      </c>
      <c r="BS8" s="160">
        <f>COUNTIFS('DS HS không ăn'!$F$5:$F$649,$B8,'DS HS không ăn'!BY$5:BY$649,"&lt;&gt;")</f>
        <v>0</v>
      </c>
      <c r="BT8" s="160">
        <f>COUNTIFS('DS HS không ăn'!$F$5:$F$649,$B8,'DS HS không ăn'!BZ$5:BZ$649,"&lt;&gt;")</f>
        <v>0</v>
      </c>
      <c r="BU8" s="160">
        <f>COUNTIFS('DS HS không ăn'!$F$5:$F$649,$B8,'DS HS không ăn'!CA$5:CA$649,"&lt;&gt;")</f>
        <v>0</v>
      </c>
      <c r="BV8" s="160">
        <f>COUNTIFS('DS HS không ăn'!$F$5:$F$649,$B8,'DS HS không ăn'!CB$5:CB$649,"&lt;&gt;")</f>
        <v>0</v>
      </c>
      <c r="BW8" s="160">
        <f>COUNTIFS('DS HS không ăn'!$F$5:$F$649,$B8,'DS HS không ăn'!CC$5:CC$649,"&lt;&gt;")</f>
        <v>0</v>
      </c>
      <c r="BX8" s="160">
        <f>COUNTIFS('DS HS không ăn'!$F$5:$F$649,$B8,'DS HS không ăn'!CD$5:CD$649,"&lt;&gt;")</f>
        <v>0</v>
      </c>
      <c r="BY8" s="160">
        <f>COUNTIFS('DS HS không ăn'!$F$5:$F$649,$B8,'DS HS không ăn'!CE$5:CE$649,"&lt;&gt;")</f>
        <v>0</v>
      </c>
      <c r="BZ8" s="160">
        <f>COUNTIFS('DS HS không ăn'!$F$5:$F$649,$B8,'DS HS không ăn'!CF$5:CF$649,"&lt;&gt;")</f>
        <v>0</v>
      </c>
      <c r="CA8" s="160">
        <f>COUNTIFS('DS HS không ăn'!$F$5:$F$649,$B8,'DS HS không ăn'!CG$5:CG$649,"&lt;&gt;")</f>
        <v>0</v>
      </c>
      <c r="CB8" s="160">
        <f>COUNTIFS('DS HS không ăn'!$F$5:$F$649,$B8,'DS HS không ăn'!CH$5:CH$649,"&lt;&gt;")</f>
        <v>0</v>
      </c>
      <c r="CC8" s="160">
        <f>COUNTIFS('DS HS không ăn'!$F$5:$F$649,$B8,'DS HS không ăn'!CI$5:CI$649,"&lt;&gt;")</f>
        <v>0</v>
      </c>
      <c r="CD8" s="160">
        <f>COUNTIFS('DS HS không ăn'!$F$5:$F$649,$B8,'DS HS không ăn'!CJ$5:CJ$649,"&lt;&gt;")</f>
        <v>0</v>
      </c>
      <c r="CE8" s="160">
        <f>COUNTIFS('DS HS không ăn'!$F$5:$F$649,$B8,'DS HS không ăn'!CK$5:CK$649,"&lt;&gt;")</f>
        <v>0</v>
      </c>
      <c r="CF8" s="160">
        <f>COUNTIFS('DS HS không ăn'!$F$5:$F$649,$B8,'DS HS không ăn'!CL$5:CL$649,"&lt;&gt;")</f>
        <v>0</v>
      </c>
      <c r="CG8" s="160">
        <f>COUNTIFS('DS HS không ăn'!$F$5:$F$649,$B8,'DS HS không ăn'!CM$5:CM$649,"&lt;&gt;")</f>
        <v>0</v>
      </c>
      <c r="CH8" s="160">
        <f>COUNTIFS('DS HS không ăn'!$F$5:$F$649,$B8,'DS HS không ăn'!CN$5:CN$649,"&lt;&gt;")</f>
        <v>0</v>
      </c>
      <c r="CI8" s="160">
        <f>COUNTIFS('DS HS không ăn'!$F$5:$F$649,$B8,'DS HS không ăn'!CO$5:CO$649,"&lt;&gt;")</f>
        <v>0</v>
      </c>
      <c r="CJ8" s="160">
        <f>COUNTIFS('DS HS không ăn'!$F$5:$F$649,$B8,'DS HS không ăn'!CP$5:CP$649,"&lt;&gt;")</f>
        <v>0</v>
      </c>
      <c r="CK8" s="160">
        <f>COUNTIFS('DS HS không ăn'!$F$5:$F$649,$B8,'DS HS không ăn'!CQ$5:CQ$649,"&lt;&gt;")</f>
        <v>0</v>
      </c>
      <c r="CL8" s="160">
        <f>COUNTIFS('DS HS không ăn'!$F$5:$F$649,$B8,'DS HS không ăn'!CR$5:CR$649,"&lt;&gt;")</f>
        <v>0</v>
      </c>
      <c r="CM8" s="160">
        <f>COUNTIFS('DS HS không ăn'!$F$5:$F$649,$B8,'DS HS không ăn'!CS$5:CS$649,"&lt;&gt;")</f>
        <v>0</v>
      </c>
      <c r="CN8" s="160">
        <f>COUNTIFS('DS HS không ăn'!$F$5:$F$649,$B8,'DS HS không ăn'!CT$5:CT$649,"&lt;&gt;")</f>
        <v>0</v>
      </c>
      <c r="CO8" s="160">
        <f>COUNTIFS('DS HS không ăn'!$F$5:$F$649,$B8,'DS HS không ăn'!CU$5:CU$649,"&lt;&gt;")</f>
        <v>0</v>
      </c>
      <c r="CP8" s="160">
        <f>COUNTIFS('DS HS không ăn'!$F$5:$F$649,$B8,'DS HS không ăn'!CV$5:CV$649,"&lt;&gt;")</f>
        <v>0</v>
      </c>
      <c r="CQ8" s="160">
        <f>COUNTIFS('DS HS không ăn'!$F$5:$F$649,$B8,'DS HS không ăn'!CW$5:CW$649,"&lt;&gt;")</f>
        <v>0</v>
      </c>
      <c r="CR8" s="160">
        <f>COUNTIFS('DS HS không ăn'!$F$5:$F$649,$B8,'DS HS không ăn'!CX$5:CX$649,"&lt;&gt;")</f>
        <v>0</v>
      </c>
      <c r="CS8" s="160">
        <f>COUNTIFS('DS HS không ăn'!$F$5:$F$649,$B8,'DS HS không ăn'!CY$5:CY$649,"&lt;&gt;")</f>
        <v>0</v>
      </c>
      <c r="CT8" s="160">
        <f>COUNTIFS('DS HS không ăn'!$F$5:$F$649,$B8,'DS HS không ăn'!CZ$5:CZ$649,"&lt;&gt;")</f>
        <v>0</v>
      </c>
      <c r="CU8" s="160">
        <f>COUNTIFS('DS HS không ăn'!$F$5:$F$649,$B8,'DS HS không ăn'!DA$5:DA$649,"&lt;&gt;")</f>
        <v>0</v>
      </c>
      <c r="CV8" s="160">
        <f>COUNTIFS('DS HS không ăn'!$F$5:$F$649,$B8,'DS HS không ăn'!DB$5:DB$649,"&lt;&gt;")</f>
        <v>0</v>
      </c>
      <c r="CW8" s="160">
        <f t="shared" ref="CW8:CY8" si="4">CQ8+CN8+CK8+CH8+CE8+CB8+BY8+BV8+BS8+BP8+BM8+BJ8+BG8+BD8+BA8+AX8+AU8+AR8+AO8+AL8+AI8+AF8+AC8+Z8+W8+T8+Q8+N8+K8+H8+E8+CT8</f>
        <v>4</v>
      </c>
      <c r="CX8" s="160">
        <f t="shared" si="4"/>
        <v>4</v>
      </c>
      <c r="CY8" s="160">
        <f t="shared" si="4"/>
        <v>0</v>
      </c>
    </row>
    <row r="9" spans="1:178" ht="15.75" customHeight="1">
      <c r="A9" s="55">
        <v>4</v>
      </c>
      <c r="B9" s="161" t="s">
        <v>109</v>
      </c>
      <c r="C9" s="158">
        <f>IF(COUNTIF('DS HS không ăn'!$F$5:$F$649,$B9)=D9,COUNTIF('DS HS không ăn'!$F$5:$F$649,$B9),D9-COUNTIF('DS HS không ăn'!$F$5:$F$649,$B9))</f>
        <v>29</v>
      </c>
      <c r="D9" s="159">
        <v>29</v>
      </c>
      <c r="E9" s="160">
        <f>COUNTIFS('DS HS không ăn'!$F$5:$F$649,$B9,'DS HS không ăn'!K$5:K$649,"&lt;&gt;")</f>
        <v>0</v>
      </c>
      <c r="F9" s="160">
        <f>COUNTIFS('DS HS không ăn'!$F$5:$F$649,$B9,'DS HS không ăn'!L$5:L$649,"&lt;&gt;")</f>
        <v>0</v>
      </c>
      <c r="G9" s="160">
        <f>COUNTIFS('DS HS không ăn'!$F$5:$F$649,$B9,'DS HS không ăn'!M$5:M$649,"&lt;&gt;")</f>
        <v>0</v>
      </c>
      <c r="H9" s="160">
        <f>COUNTIFS('DS HS không ăn'!$F$5:$F$649,$B9,'DS HS không ăn'!N$5:N$649,"&lt;&gt;")</f>
        <v>0</v>
      </c>
      <c r="I9" s="160">
        <f>COUNTIFS('DS HS không ăn'!$F$5:$F$649,$B9,'DS HS không ăn'!O$5:O$649,"&lt;&gt;")</f>
        <v>0</v>
      </c>
      <c r="J9" s="160">
        <f>COUNTIFS('DS HS không ăn'!$F$5:$F$649,$B9,'DS HS không ăn'!P$5:P$649,"&lt;&gt;")</f>
        <v>0</v>
      </c>
      <c r="K9" s="160">
        <f>COUNTIFS('DS HS không ăn'!$F$5:$F$649,$B9,'DS HS không ăn'!Q$5:Q$649,"&lt;&gt;")</f>
        <v>0</v>
      </c>
      <c r="L9" s="160">
        <f>COUNTIFS('DS HS không ăn'!$F$5:$F$649,$B9,'DS HS không ăn'!R$5:R$649,"&lt;&gt;")</f>
        <v>0</v>
      </c>
      <c r="M9" s="160">
        <f>COUNTIFS('DS HS không ăn'!$F$5:$F$649,$B9,'DS HS không ăn'!S$5:S$649,"&lt;&gt;")</f>
        <v>0</v>
      </c>
      <c r="N9" s="160">
        <f>COUNTIFS('DS HS không ăn'!$F$5:$F$649,$B9,'DS HS không ăn'!T$5:T$649,"&lt;&gt;")</f>
        <v>0</v>
      </c>
      <c r="O9" s="160">
        <f>COUNTIFS('DS HS không ăn'!$F$5:$F$649,$B9,'DS HS không ăn'!U$5:U$649,"&lt;&gt;")</f>
        <v>0</v>
      </c>
      <c r="P9" s="160">
        <f>COUNTIFS('DS HS không ăn'!$F$5:$F$649,$B9,'DS HS không ăn'!V$5:V$649,"&lt;&gt;")</f>
        <v>0</v>
      </c>
      <c r="Q9" s="160">
        <f>COUNTIFS('DS HS không ăn'!$F$5:$F$649,$B9,'DS HS không ăn'!W$5:W$649,"&lt;&gt;")</f>
        <v>0</v>
      </c>
      <c r="R9" s="160">
        <f>COUNTIFS('DS HS không ăn'!$F$5:$F$649,$B9,'DS HS không ăn'!X$5:X$649,"&lt;&gt;")</f>
        <v>0</v>
      </c>
      <c r="S9" s="160">
        <f>COUNTIFS('DS HS không ăn'!$F$5:$F$649,$B9,'DS HS không ăn'!Y$5:Y$649,"&lt;&gt;")</f>
        <v>0</v>
      </c>
      <c r="T9" s="160">
        <f>COUNTIFS('DS HS không ăn'!$F$5:$F$649,$B9,'DS HS không ăn'!Z$5:Z$649,"&lt;&gt;")</f>
        <v>0</v>
      </c>
      <c r="U9" s="160">
        <f>COUNTIFS('DS HS không ăn'!$F$5:$F$649,$B9,'DS HS không ăn'!AA$5:AA$649,"&lt;&gt;")</f>
        <v>0</v>
      </c>
      <c r="V9" s="160">
        <f>COUNTIFS('DS HS không ăn'!$F$5:$F$649,$B9,'DS HS không ăn'!AB$5:AB$649,"&lt;&gt;")</f>
        <v>0</v>
      </c>
      <c r="W9" s="160">
        <f>COUNTIFS('DS HS không ăn'!$F$5:$F$649,$B9,'DS HS không ăn'!AC$5:AC$649,"&lt;&gt;")</f>
        <v>0</v>
      </c>
      <c r="X9" s="160">
        <f>COUNTIFS('DS HS không ăn'!$F$5:$F$649,$B9,'DS HS không ăn'!AD$5:AD$649,"&lt;&gt;")</f>
        <v>0</v>
      </c>
      <c r="Y9" s="160">
        <f>COUNTIFS('DS HS không ăn'!$F$5:$F$649,$B9,'DS HS không ăn'!AE$5:AE$649,"&lt;&gt;")</f>
        <v>0</v>
      </c>
      <c r="Z9" s="160">
        <f>COUNTIFS('DS HS không ăn'!$F$5:$F$649,$B9,'DS HS không ăn'!AF$5:AF$649,"&lt;&gt;")</f>
        <v>0</v>
      </c>
      <c r="AA9" s="160">
        <f>COUNTIFS('DS HS không ăn'!$F$5:$F$649,$B9,'DS HS không ăn'!AG$5:AG$649,"&lt;&gt;")</f>
        <v>0</v>
      </c>
      <c r="AB9" s="160">
        <f>COUNTIFS('DS HS không ăn'!$F$5:$F$649,$B9,'DS HS không ăn'!AH$5:AH$649,"&lt;&gt;")</f>
        <v>0</v>
      </c>
      <c r="AC9" s="160">
        <f>COUNTIFS('DS HS không ăn'!$F$5:$F$649,$B9,'DS HS không ăn'!AI$5:AI$649,"&lt;&gt;")</f>
        <v>0</v>
      </c>
      <c r="AD9" s="160">
        <f>COUNTIFS('DS HS không ăn'!$F$5:$F$649,$B9,'DS HS không ăn'!AJ$5:AJ$649,"&lt;&gt;")</f>
        <v>0</v>
      </c>
      <c r="AE9" s="160">
        <f>COUNTIFS('DS HS không ăn'!$F$5:$F$649,$B9,'DS HS không ăn'!AK$5:AK$649,"&lt;&gt;")</f>
        <v>0</v>
      </c>
      <c r="AF9" s="160">
        <f>COUNTIFS('DS HS không ăn'!$F$5:$F$649,$B9,'DS HS không ăn'!AL$5:AL$649,"&lt;&gt;")</f>
        <v>0</v>
      </c>
      <c r="AG9" s="160">
        <f>COUNTIFS('DS HS không ăn'!$F$5:$F$649,$B9,'DS HS không ăn'!AM$5:AM$649,"&lt;&gt;")</f>
        <v>0</v>
      </c>
      <c r="AH9" s="160">
        <f>COUNTIFS('DS HS không ăn'!$F$5:$F$649,$B9,'DS HS không ăn'!AN$5:AN$649,"&lt;&gt;")</f>
        <v>0</v>
      </c>
      <c r="AI9" s="160">
        <f>COUNTIFS('DS HS không ăn'!$F$5:$F$649,$B9,'DS HS không ăn'!AO$5:AO$649,"&lt;&gt;")</f>
        <v>0</v>
      </c>
      <c r="AJ9" s="160">
        <f>COUNTIFS('DS HS không ăn'!$F$5:$F$649,$B9,'DS HS không ăn'!AP$5:AP$649,"&lt;&gt;")</f>
        <v>0</v>
      </c>
      <c r="AK9" s="160">
        <f>COUNTIFS('DS HS không ăn'!$F$5:$F$649,$B9,'DS HS không ăn'!AQ$5:AQ$649,"&lt;&gt;")</f>
        <v>0</v>
      </c>
      <c r="AL9" s="160">
        <f>COUNTIFS('DS HS không ăn'!$F$5:$F$649,$B9,'DS HS không ăn'!AR$5:AR$649,"&lt;&gt;")</f>
        <v>0</v>
      </c>
      <c r="AM9" s="160">
        <f>COUNTIFS('DS HS không ăn'!$F$5:$F$649,$B9,'DS HS không ăn'!AS$5:AS$649,"&lt;&gt;")</f>
        <v>0</v>
      </c>
      <c r="AN9" s="160">
        <f>COUNTIFS('DS HS không ăn'!$F$5:$F$649,$B9,'DS HS không ăn'!AT$5:AT$649,"&lt;&gt;")</f>
        <v>0</v>
      </c>
      <c r="AO9" s="160">
        <f>COUNTIFS('DS HS không ăn'!$F$5:$F$649,$B9,'DS HS không ăn'!AU$5:AU$649,"&lt;&gt;")</f>
        <v>0</v>
      </c>
      <c r="AP9" s="160">
        <f>COUNTIFS('DS HS không ăn'!$F$5:$F$649,$B9,'DS HS không ăn'!AV$5:AV$649,"&lt;&gt;")</f>
        <v>0</v>
      </c>
      <c r="AQ9" s="160">
        <f>COUNTIFS('DS HS không ăn'!$F$5:$F$649,$B9,'DS HS không ăn'!AW$5:AW$649,"&lt;&gt;")</f>
        <v>0</v>
      </c>
      <c r="AR9" s="160">
        <f>COUNTIFS('DS HS không ăn'!$F$5:$F$649,$B9,'DS HS không ăn'!AX$5:AX$649,"&lt;&gt;")</f>
        <v>0</v>
      </c>
      <c r="AS9" s="160">
        <f>COUNTIFS('DS HS không ăn'!$F$5:$F$649,$B9,'DS HS không ăn'!AY$5:AY$649,"&lt;&gt;")</f>
        <v>0</v>
      </c>
      <c r="AT9" s="160">
        <f>COUNTIFS('DS HS không ăn'!$F$5:$F$649,$B9,'DS HS không ăn'!AZ$5:AZ$649,"&lt;&gt;")</f>
        <v>0</v>
      </c>
      <c r="AU9" s="160">
        <f>COUNTIFS('DS HS không ăn'!$F$5:$F$649,$B9,'DS HS không ăn'!BA$5:BA$649,"&lt;&gt;")</f>
        <v>0</v>
      </c>
      <c r="AV9" s="160">
        <f>COUNTIFS('DS HS không ăn'!$F$5:$F$649,$B9,'DS HS không ăn'!BB$5:BB$649,"&lt;&gt;")</f>
        <v>0</v>
      </c>
      <c r="AW9" s="160">
        <f>COUNTIFS('DS HS không ăn'!$F$5:$F$649,$B9,'DS HS không ăn'!BC$5:BC$649,"&lt;&gt;")</f>
        <v>0</v>
      </c>
      <c r="AX9" s="160">
        <f>COUNTIFS('DS HS không ăn'!$F$5:$F$649,$B9,'DS HS không ăn'!BD$5:BD$649,"&lt;&gt;")</f>
        <v>0</v>
      </c>
      <c r="AY9" s="160">
        <f>COUNTIFS('DS HS không ăn'!$F$5:$F$649,$B9,'DS HS không ăn'!BE$5:BE$649,"&lt;&gt;")</f>
        <v>0</v>
      </c>
      <c r="AZ9" s="160">
        <f>COUNTIFS('DS HS không ăn'!$F$5:$F$649,$B9,'DS HS không ăn'!BF$5:BF$649,"&lt;&gt;")</f>
        <v>0</v>
      </c>
      <c r="BA9" s="160">
        <f>COUNTIFS('DS HS không ăn'!$F$5:$F$649,$B9,'DS HS không ăn'!BG$5:BG$649,"&lt;&gt;")</f>
        <v>0</v>
      </c>
      <c r="BB9" s="160">
        <f>COUNTIFS('DS HS không ăn'!$F$5:$F$649,$B9,'DS HS không ăn'!BH$5:BH$649,"&lt;&gt;")</f>
        <v>0</v>
      </c>
      <c r="BC9" s="160">
        <f>COUNTIFS('DS HS không ăn'!$F$5:$F$649,$B9,'DS HS không ăn'!BI$5:BI$649,"&lt;&gt;")</f>
        <v>0</v>
      </c>
      <c r="BD9" s="160">
        <f>COUNTIFS('DS HS không ăn'!$F$5:$F$649,$B9,'DS HS không ăn'!BJ$5:BJ$649,"&lt;&gt;")</f>
        <v>0</v>
      </c>
      <c r="BE9" s="160">
        <f>COUNTIFS('DS HS không ăn'!$F$5:$F$649,$B9,'DS HS không ăn'!BK$5:BK$649,"&lt;&gt;")</f>
        <v>0</v>
      </c>
      <c r="BF9" s="160">
        <f>COUNTIFS('DS HS không ăn'!$F$5:$F$649,$B9,'DS HS không ăn'!BL$5:BL$649,"&lt;&gt;")</f>
        <v>0</v>
      </c>
      <c r="BG9" s="160">
        <f>COUNTIFS('DS HS không ăn'!$F$5:$F$649,$B9,'DS HS không ăn'!BM$5:BM$649,"&lt;&gt;")</f>
        <v>0</v>
      </c>
      <c r="BH9" s="160">
        <f>COUNTIFS('DS HS không ăn'!$F$5:$F$649,$B9,'DS HS không ăn'!BN$5:BN$649,"&lt;&gt;")</f>
        <v>0</v>
      </c>
      <c r="BI9" s="160">
        <f>COUNTIFS('DS HS không ăn'!$F$5:$F$649,$B9,'DS HS không ăn'!BO$5:BO$649,"&lt;&gt;")</f>
        <v>0</v>
      </c>
      <c r="BJ9" s="160">
        <f>COUNTIFS('DS HS không ăn'!$F$5:$F$649,$B9,'DS HS không ăn'!BP$5:BP$649,"&lt;&gt;")</f>
        <v>0</v>
      </c>
      <c r="BK9" s="160">
        <f>COUNTIFS('DS HS không ăn'!$F$5:$F$649,$B9,'DS HS không ăn'!BQ$5:BQ$649,"&lt;&gt;")</f>
        <v>0</v>
      </c>
      <c r="BL9" s="160">
        <f>COUNTIFS('DS HS không ăn'!$F$5:$F$649,$B9,'DS HS không ăn'!BR$5:BR$649,"&lt;&gt;")</f>
        <v>0</v>
      </c>
      <c r="BM9" s="160">
        <f>COUNTIFS('DS HS không ăn'!$F$5:$F$649,$B9,'DS HS không ăn'!BS$5:BS$649,"&lt;&gt;")</f>
        <v>0</v>
      </c>
      <c r="BN9" s="160">
        <f>COUNTIFS('DS HS không ăn'!$F$5:$F$649,$B9,'DS HS không ăn'!BT$5:BT$649,"&lt;&gt;")</f>
        <v>0</v>
      </c>
      <c r="BO9" s="160">
        <f>COUNTIFS('DS HS không ăn'!$F$5:$F$649,$B9,'DS HS không ăn'!BU$5:BU$649,"&lt;&gt;")</f>
        <v>0</v>
      </c>
      <c r="BP9" s="160">
        <f>COUNTIFS('DS HS không ăn'!$F$5:$F$649,$B9,'DS HS không ăn'!BV$5:BV$649,"&lt;&gt;")</f>
        <v>0</v>
      </c>
      <c r="BQ9" s="160">
        <f>COUNTIFS('DS HS không ăn'!$F$5:$F$649,$B9,'DS HS không ăn'!BW$5:BW$649,"&lt;&gt;")</f>
        <v>0</v>
      </c>
      <c r="BR9" s="160">
        <f>COUNTIFS('DS HS không ăn'!$F$5:$F$649,$B9,'DS HS không ăn'!BX$5:BX$649,"&lt;&gt;")</f>
        <v>0</v>
      </c>
      <c r="BS9" s="160">
        <f>COUNTIFS('DS HS không ăn'!$F$5:$F$649,$B9,'DS HS không ăn'!BY$5:BY$649,"&lt;&gt;")</f>
        <v>0</v>
      </c>
      <c r="BT9" s="160">
        <f>COUNTIFS('DS HS không ăn'!$F$5:$F$649,$B9,'DS HS không ăn'!BZ$5:BZ$649,"&lt;&gt;")</f>
        <v>0</v>
      </c>
      <c r="BU9" s="160">
        <f>COUNTIFS('DS HS không ăn'!$F$5:$F$649,$B9,'DS HS không ăn'!CA$5:CA$649,"&lt;&gt;")</f>
        <v>0</v>
      </c>
      <c r="BV9" s="160">
        <f>COUNTIFS('DS HS không ăn'!$F$5:$F$649,$B9,'DS HS không ăn'!CB$5:CB$649,"&lt;&gt;")</f>
        <v>0</v>
      </c>
      <c r="BW9" s="160">
        <f>COUNTIFS('DS HS không ăn'!$F$5:$F$649,$B9,'DS HS không ăn'!CC$5:CC$649,"&lt;&gt;")</f>
        <v>0</v>
      </c>
      <c r="BX9" s="160">
        <f>COUNTIFS('DS HS không ăn'!$F$5:$F$649,$B9,'DS HS không ăn'!CD$5:CD$649,"&lt;&gt;")</f>
        <v>0</v>
      </c>
      <c r="BY9" s="160">
        <f>COUNTIFS('DS HS không ăn'!$F$5:$F$649,$B9,'DS HS không ăn'!CE$5:CE$649,"&lt;&gt;")</f>
        <v>0</v>
      </c>
      <c r="BZ9" s="160">
        <f>COUNTIFS('DS HS không ăn'!$F$5:$F$649,$B9,'DS HS không ăn'!CF$5:CF$649,"&lt;&gt;")</f>
        <v>0</v>
      </c>
      <c r="CA9" s="160">
        <f>COUNTIFS('DS HS không ăn'!$F$5:$F$649,$B9,'DS HS không ăn'!CG$5:CG$649,"&lt;&gt;")</f>
        <v>0</v>
      </c>
      <c r="CB9" s="160">
        <f>COUNTIFS('DS HS không ăn'!$F$5:$F$649,$B9,'DS HS không ăn'!CH$5:CH$649,"&lt;&gt;")</f>
        <v>0</v>
      </c>
      <c r="CC9" s="160">
        <f>COUNTIFS('DS HS không ăn'!$F$5:$F$649,$B9,'DS HS không ăn'!CI$5:CI$649,"&lt;&gt;")</f>
        <v>0</v>
      </c>
      <c r="CD9" s="160">
        <f>COUNTIFS('DS HS không ăn'!$F$5:$F$649,$B9,'DS HS không ăn'!CJ$5:CJ$649,"&lt;&gt;")</f>
        <v>0</v>
      </c>
      <c r="CE9" s="160">
        <f>COUNTIFS('DS HS không ăn'!$F$5:$F$649,$B9,'DS HS không ăn'!CK$5:CK$649,"&lt;&gt;")</f>
        <v>0</v>
      </c>
      <c r="CF9" s="160">
        <f>COUNTIFS('DS HS không ăn'!$F$5:$F$649,$B9,'DS HS không ăn'!CL$5:CL$649,"&lt;&gt;")</f>
        <v>0</v>
      </c>
      <c r="CG9" s="160">
        <f>COUNTIFS('DS HS không ăn'!$F$5:$F$649,$B9,'DS HS không ăn'!CM$5:CM$649,"&lt;&gt;")</f>
        <v>0</v>
      </c>
      <c r="CH9" s="160">
        <f>COUNTIFS('DS HS không ăn'!$F$5:$F$649,$B9,'DS HS không ăn'!CN$5:CN$649,"&lt;&gt;")</f>
        <v>0</v>
      </c>
      <c r="CI9" s="160">
        <f>COUNTIFS('DS HS không ăn'!$F$5:$F$649,$B9,'DS HS không ăn'!CO$5:CO$649,"&lt;&gt;")</f>
        <v>0</v>
      </c>
      <c r="CJ9" s="160">
        <f>COUNTIFS('DS HS không ăn'!$F$5:$F$649,$B9,'DS HS không ăn'!CP$5:CP$649,"&lt;&gt;")</f>
        <v>0</v>
      </c>
      <c r="CK9" s="160">
        <f>COUNTIFS('DS HS không ăn'!$F$5:$F$649,$B9,'DS HS không ăn'!CQ$5:CQ$649,"&lt;&gt;")</f>
        <v>0</v>
      </c>
      <c r="CL9" s="160">
        <f>COUNTIFS('DS HS không ăn'!$F$5:$F$649,$B9,'DS HS không ăn'!CR$5:CR$649,"&lt;&gt;")</f>
        <v>0</v>
      </c>
      <c r="CM9" s="160">
        <f>COUNTIFS('DS HS không ăn'!$F$5:$F$649,$B9,'DS HS không ăn'!CS$5:CS$649,"&lt;&gt;")</f>
        <v>0</v>
      </c>
      <c r="CN9" s="160">
        <f>COUNTIFS('DS HS không ăn'!$F$5:$F$649,$B9,'DS HS không ăn'!CT$5:CT$649,"&lt;&gt;")</f>
        <v>0</v>
      </c>
      <c r="CO9" s="160">
        <f>COUNTIFS('DS HS không ăn'!$F$5:$F$649,$B9,'DS HS không ăn'!CU$5:CU$649,"&lt;&gt;")</f>
        <v>0</v>
      </c>
      <c r="CP9" s="160">
        <f>COUNTIFS('DS HS không ăn'!$F$5:$F$649,$B9,'DS HS không ăn'!CV$5:CV$649,"&lt;&gt;")</f>
        <v>0</v>
      </c>
      <c r="CQ9" s="160">
        <f>COUNTIFS('DS HS không ăn'!$F$5:$F$649,$B9,'DS HS không ăn'!CW$5:CW$649,"&lt;&gt;")</f>
        <v>0</v>
      </c>
      <c r="CR9" s="160">
        <f>COUNTIFS('DS HS không ăn'!$F$5:$F$649,$B9,'DS HS không ăn'!CX$5:CX$649,"&lt;&gt;")</f>
        <v>0</v>
      </c>
      <c r="CS9" s="160">
        <f>COUNTIFS('DS HS không ăn'!$F$5:$F$649,$B9,'DS HS không ăn'!CY$5:CY$649,"&lt;&gt;")</f>
        <v>0</v>
      </c>
      <c r="CT9" s="160">
        <f>COUNTIFS('DS HS không ăn'!$F$5:$F$649,$B9,'DS HS không ăn'!CZ$5:CZ$649,"&lt;&gt;")</f>
        <v>0</v>
      </c>
      <c r="CU9" s="160">
        <f>COUNTIFS('DS HS không ăn'!$F$5:$F$649,$B9,'DS HS không ăn'!DA$5:DA$649,"&lt;&gt;")</f>
        <v>0</v>
      </c>
      <c r="CV9" s="160">
        <f>COUNTIFS('DS HS không ăn'!$F$5:$F$649,$B9,'DS HS không ăn'!DB$5:DB$649,"&lt;&gt;")</f>
        <v>0</v>
      </c>
      <c r="CW9" s="160">
        <f t="shared" ref="CW9:CY9" si="5">CQ9+CN9+CK9+CH9+CE9+CB9+BY9+BV9+BS9+BP9+BM9+BJ9+BG9+BD9+BA9+AX9+AU9+AR9+AO9+AL9+AI9+AF9+AC9+Z9+W9+T9+Q9+N9+K9+H9+E9+CT9</f>
        <v>0</v>
      </c>
      <c r="CX9" s="160">
        <f t="shared" si="5"/>
        <v>0</v>
      </c>
      <c r="CY9" s="160">
        <f t="shared" si="5"/>
        <v>0</v>
      </c>
    </row>
    <row r="10" spans="1:178" ht="15.75" customHeight="1">
      <c r="A10" s="55">
        <v>5</v>
      </c>
      <c r="B10" s="162" t="s">
        <v>139</v>
      </c>
      <c r="C10" s="158">
        <f>IF(COUNTIF('DS HS không ăn'!$F$5:$F$649,$B10)=D10,COUNTIF('DS HS không ăn'!$F$5:$F$649,$B10),D10-COUNTIF('DS HS không ăn'!$F$5:$F$649,$B10))</f>
        <v>22</v>
      </c>
      <c r="D10" s="163">
        <v>22</v>
      </c>
      <c r="E10" s="160">
        <f>COUNTIFS('DS HS không ăn'!$F$5:$F$649,$B10,'DS HS không ăn'!K$5:K$649,"&lt;&gt;")</f>
        <v>0</v>
      </c>
      <c r="F10" s="160">
        <f>COUNTIFS('DS HS không ăn'!$F$5:$F$649,$B10,'DS HS không ăn'!L$5:L$649,"&lt;&gt;")</f>
        <v>0</v>
      </c>
      <c r="G10" s="160">
        <f>COUNTIFS('DS HS không ăn'!$F$5:$F$649,$B10,'DS HS không ăn'!M$5:M$649,"&lt;&gt;")</f>
        <v>0</v>
      </c>
      <c r="H10" s="160">
        <f>COUNTIFS('DS HS không ăn'!$F$5:$F$649,$B10,'DS HS không ăn'!N$5:N$649,"&lt;&gt;")</f>
        <v>0</v>
      </c>
      <c r="I10" s="160">
        <f>COUNTIFS('DS HS không ăn'!$F$5:$F$649,$B10,'DS HS không ăn'!O$5:O$649,"&lt;&gt;")</f>
        <v>0</v>
      </c>
      <c r="J10" s="160">
        <f>COUNTIFS('DS HS không ăn'!$F$5:$F$649,$B10,'DS HS không ăn'!P$5:P$649,"&lt;&gt;")</f>
        <v>0</v>
      </c>
      <c r="K10" s="160">
        <f>COUNTIFS('DS HS không ăn'!$F$5:$F$649,$B10,'DS HS không ăn'!Q$5:Q$649,"&lt;&gt;")</f>
        <v>0</v>
      </c>
      <c r="L10" s="160">
        <f>COUNTIFS('DS HS không ăn'!$F$5:$F$649,$B10,'DS HS không ăn'!R$5:R$649,"&lt;&gt;")</f>
        <v>0</v>
      </c>
      <c r="M10" s="160">
        <f>COUNTIFS('DS HS không ăn'!$F$5:$F$649,$B10,'DS HS không ăn'!S$5:S$649,"&lt;&gt;")</f>
        <v>0</v>
      </c>
      <c r="N10" s="160">
        <f>COUNTIFS('DS HS không ăn'!$F$5:$F$649,$B10,'DS HS không ăn'!T$5:T$649,"&lt;&gt;")</f>
        <v>0</v>
      </c>
      <c r="O10" s="160">
        <f>COUNTIFS('DS HS không ăn'!$F$5:$F$649,$B10,'DS HS không ăn'!U$5:U$649,"&lt;&gt;")</f>
        <v>0</v>
      </c>
      <c r="P10" s="160">
        <f>COUNTIFS('DS HS không ăn'!$F$5:$F$649,$B10,'DS HS không ăn'!V$5:V$649,"&lt;&gt;")</f>
        <v>0</v>
      </c>
      <c r="Q10" s="160">
        <f>COUNTIFS('DS HS không ăn'!$F$5:$F$649,$B10,'DS HS không ăn'!W$5:W$649,"&lt;&gt;")</f>
        <v>0</v>
      </c>
      <c r="R10" s="160">
        <f>COUNTIFS('DS HS không ăn'!$F$5:$F$649,$B10,'DS HS không ăn'!X$5:X$649,"&lt;&gt;")</f>
        <v>0</v>
      </c>
      <c r="S10" s="160">
        <f>COUNTIFS('DS HS không ăn'!$F$5:$F$649,$B10,'DS HS không ăn'!Y$5:Y$649,"&lt;&gt;")</f>
        <v>0</v>
      </c>
      <c r="T10" s="160">
        <f>COUNTIFS('DS HS không ăn'!$F$5:$F$649,$B10,'DS HS không ăn'!Z$5:Z$649,"&lt;&gt;")</f>
        <v>0</v>
      </c>
      <c r="U10" s="160">
        <f>COUNTIFS('DS HS không ăn'!$F$5:$F$649,$B10,'DS HS không ăn'!AA$5:AA$649,"&lt;&gt;")</f>
        <v>0</v>
      </c>
      <c r="V10" s="160">
        <f>COUNTIFS('DS HS không ăn'!$F$5:$F$649,$B10,'DS HS không ăn'!AB$5:AB$649,"&lt;&gt;")</f>
        <v>0</v>
      </c>
      <c r="W10" s="160">
        <f>COUNTIFS('DS HS không ăn'!$F$5:$F$649,$B10,'DS HS không ăn'!AC$5:AC$649,"&lt;&gt;")</f>
        <v>0</v>
      </c>
      <c r="X10" s="160">
        <f>COUNTIFS('DS HS không ăn'!$F$5:$F$649,$B10,'DS HS không ăn'!AD$5:AD$649,"&lt;&gt;")</f>
        <v>0</v>
      </c>
      <c r="Y10" s="160">
        <f>COUNTIFS('DS HS không ăn'!$F$5:$F$649,$B10,'DS HS không ăn'!AE$5:AE$649,"&lt;&gt;")</f>
        <v>0</v>
      </c>
      <c r="Z10" s="160">
        <f>COUNTIFS('DS HS không ăn'!$F$5:$F$649,$B10,'DS HS không ăn'!AF$5:AF$649,"&lt;&gt;")</f>
        <v>0</v>
      </c>
      <c r="AA10" s="160">
        <f>COUNTIFS('DS HS không ăn'!$F$5:$F$649,$B10,'DS HS không ăn'!AG$5:AG$649,"&lt;&gt;")</f>
        <v>0</v>
      </c>
      <c r="AB10" s="160">
        <f>COUNTIFS('DS HS không ăn'!$F$5:$F$649,$B10,'DS HS không ăn'!AH$5:AH$649,"&lt;&gt;")</f>
        <v>0</v>
      </c>
      <c r="AC10" s="160">
        <f>COUNTIFS('DS HS không ăn'!$F$5:$F$649,$B10,'DS HS không ăn'!AI$5:AI$649,"&lt;&gt;")</f>
        <v>0</v>
      </c>
      <c r="AD10" s="160">
        <f>COUNTIFS('DS HS không ăn'!$F$5:$F$649,$B10,'DS HS không ăn'!AJ$5:AJ$649,"&lt;&gt;")</f>
        <v>0</v>
      </c>
      <c r="AE10" s="160">
        <f>COUNTIFS('DS HS không ăn'!$F$5:$F$649,$B10,'DS HS không ăn'!AK$5:AK$649,"&lt;&gt;")</f>
        <v>0</v>
      </c>
      <c r="AF10" s="160">
        <f>COUNTIFS('DS HS không ăn'!$F$5:$F$649,$B10,'DS HS không ăn'!AL$5:AL$649,"&lt;&gt;")</f>
        <v>0</v>
      </c>
      <c r="AG10" s="160">
        <f>COUNTIFS('DS HS không ăn'!$F$5:$F$649,$B10,'DS HS không ăn'!AM$5:AM$649,"&lt;&gt;")</f>
        <v>0</v>
      </c>
      <c r="AH10" s="160">
        <f>COUNTIFS('DS HS không ăn'!$F$5:$F$649,$B10,'DS HS không ăn'!AN$5:AN$649,"&lt;&gt;")</f>
        <v>0</v>
      </c>
      <c r="AI10" s="160">
        <f>COUNTIFS('DS HS không ăn'!$F$5:$F$649,$B10,'DS HS không ăn'!AO$5:AO$649,"&lt;&gt;")</f>
        <v>0</v>
      </c>
      <c r="AJ10" s="160">
        <f>COUNTIFS('DS HS không ăn'!$F$5:$F$649,$B10,'DS HS không ăn'!AP$5:AP$649,"&lt;&gt;")</f>
        <v>0</v>
      </c>
      <c r="AK10" s="160">
        <f>COUNTIFS('DS HS không ăn'!$F$5:$F$649,$B10,'DS HS không ăn'!AQ$5:AQ$649,"&lt;&gt;")</f>
        <v>0</v>
      </c>
      <c r="AL10" s="160">
        <f>COUNTIFS('DS HS không ăn'!$F$5:$F$649,$B10,'DS HS không ăn'!AR$5:AR$649,"&lt;&gt;")</f>
        <v>0</v>
      </c>
      <c r="AM10" s="160">
        <f>COUNTIFS('DS HS không ăn'!$F$5:$F$649,$B10,'DS HS không ăn'!AS$5:AS$649,"&lt;&gt;")</f>
        <v>0</v>
      </c>
      <c r="AN10" s="160">
        <f>COUNTIFS('DS HS không ăn'!$F$5:$F$649,$B10,'DS HS không ăn'!AT$5:AT$649,"&lt;&gt;")</f>
        <v>0</v>
      </c>
      <c r="AO10" s="160">
        <f>COUNTIFS('DS HS không ăn'!$F$5:$F$649,$B10,'DS HS không ăn'!AU$5:AU$649,"&lt;&gt;")</f>
        <v>0</v>
      </c>
      <c r="AP10" s="160">
        <f>COUNTIFS('DS HS không ăn'!$F$5:$F$649,$B10,'DS HS không ăn'!AV$5:AV$649,"&lt;&gt;")</f>
        <v>0</v>
      </c>
      <c r="AQ10" s="160">
        <f>COUNTIFS('DS HS không ăn'!$F$5:$F$649,$B10,'DS HS không ăn'!AW$5:AW$649,"&lt;&gt;")</f>
        <v>0</v>
      </c>
      <c r="AR10" s="160">
        <f>COUNTIFS('DS HS không ăn'!$F$5:$F$649,$B10,'DS HS không ăn'!AX$5:AX$649,"&lt;&gt;")</f>
        <v>0</v>
      </c>
      <c r="AS10" s="160">
        <f>COUNTIFS('DS HS không ăn'!$F$5:$F$649,$B10,'DS HS không ăn'!AY$5:AY$649,"&lt;&gt;")</f>
        <v>0</v>
      </c>
      <c r="AT10" s="160">
        <f>COUNTIFS('DS HS không ăn'!$F$5:$F$649,$B10,'DS HS không ăn'!AZ$5:AZ$649,"&lt;&gt;")</f>
        <v>0</v>
      </c>
      <c r="AU10" s="160">
        <f>COUNTIFS('DS HS không ăn'!$F$5:$F$649,$B10,'DS HS không ăn'!BA$5:BA$649,"&lt;&gt;")</f>
        <v>0</v>
      </c>
      <c r="AV10" s="160">
        <f>COUNTIFS('DS HS không ăn'!$F$5:$F$649,$B10,'DS HS không ăn'!BB$5:BB$649,"&lt;&gt;")</f>
        <v>0</v>
      </c>
      <c r="AW10" s="160">
        <f>COUNTIFS('DS HS không ăn'!$F$5:$F$649,$B10,'DS HS không ăn'!BC$5:BC$649,"&lt;&gt;")</f>
        <v>0</v>
      </c>
      <c r="AX10" s="160">
        <f>COUNTIFS('DS HS không ăn'!$F$5:$F$649,$B10,'DS HS không ăn'!BD$5:BD$649,"&lt;&gt;")</f>
        <v>0</v>
      </c>
      <c r="AY10" s="160">
        <f>COUNTIFS('DS HS không ăn'!$F$5:$F$649,$B10,'DS HS không ăn'!BE$5:BE$649,"&lt;&gt;")</f>
        <v>0</v>
      </c>
      <c r="AZ10" s="160">
        <f>COUNTIFS('DS HS không ăn'!$F$5:$F$649,$B10,'DS HS không ăn'!BF$5:BF$649,"&lt;&gt;")</f>
        <v>0</v>
      </c>
      <c r="BA10" s="160">
        <f>COUNTIFS('DS HS không ăn'!$F$5:$F$649,$B10,'DS HS không ăn'!BG$5:BG$649,"&lt;&gt;")</f>
        <v>0</v>
      </c>
      <c r="BB10" s="160">
        <f>COUNTIFS('DS HS không ăn'!$F$5:$F$649,$B10,'DS HS không ăn'!BH$5:BH$649,"&lt;&gt;")</f>
        <v>0</v>
      </c>
      <c r="BC10" s="160">
        <f>COUNTIFS('DS HS không ăn'!$F$5:$F$649,$B10,'DS HS không ăn'!BI$5:BI$649,"&lt;&gt;")</f>
        <v>0</v>
      </c>
      <c r="BD10" s="160">
        <f>COUNTIFS('DS HS không ăn'!$F$5:$F$649,$B10,'DS HS không ăn'!BJ$5:BJ$649,"&lt;&gt;")</f>
        <v>0</v>
      </c>
      <c r="BE10" s="160">
        <f>COUNTIFS('DS HS không ăn'!$F$5:$F$649,$B10,'DS HS không ăn'!BK$5:BK$649,"&lt;&gt;")</f>
        <v>0</v>
      </c>
      <c r="BF10" s="160">
        <f>COUNTIFS('DS HS không ăn'!$F$5:$F$649,$B10,'DS HS không ăn'!BL$5:BL$649,"&lt;&gt;")</f>
        <v>0</v>
      </c>
      <c r="BG10" s="160">
        <f>COUNTIFS('DS HS không ăn'!$F$5:$F$649,$B10,'DS HS không ăn'!BM$5:BM$649,"&lt;&gt;")</f>
        <v>0</v>
      </c>
      <c r="BH10" s="160">
        <f>COUNTIFS('DS HS không ăn'!$F$5:$F$649,$B10,'DS HS không ăn'!BN$5:BN$649,"&lt;&gt;")</f>
        <v>0</v>
      </c>
      <c r="BI10" s="160">
        <f>COUNTIFS('DS HS không ăn'!$F$5:$F$649,$B10,'DS HS không ăn'!BO$5:BO$649,"&lt;&gt;")</f>
        <v>0</v>
      </c>
      <c r="BJ10" s="160">
        <f>COUNTIFS('DS HS không ăn'!$F$5:$F$649,$B10,'DS HS không ăn'!BP$5:BP$649,"&lt;&gt;")</f>
        <v>0</v>
      </c>
      <c r="BK10" s="160">
        <f>COUNTIFS('DS HS không ăn'!$F$5:$F$649,$B10,'DS HS không ăn'!BQ$5:BQ$649,"&lt;&gt;")</f>
        <v>0</v>
      </c>
      <c r="BL10" s="160">
        <f>COUNTIFS('DS HS không ăn'!$F$5:$F$649,$B10,'DS HS không ăn'!BR$5:BR$649,"&lt;&gt;")</f>
        <v>0</v>
      </c>
      <c r="BM10" s="160">
        <f>COUNTIFS('DS HS không ăn'!$F$5:$F$649,$B10,'DS HS không ăn'!BS$5:BS$649,"&lt;&gt;")</f>
        <v>0</v>
      </c>
      <c r="BN10" s="160">
        <f>COUNTIFS('DS HS không ăn'!$F$5:$F$649,$B10,'DS HS không ăn'!BT$5:BT$649,"&lt;&gt;")</f>
        <v>0</v>
      </c>
      <c r="BO10" s="160">
        <f>COUNTIFS('DS HS không ăn'!$F$5:$F$649,$B10,'DS HS không ăn'!BU$5:BU$649,"&lt;&gt;")</f>
        <v>0</v>
      </c>
      <c r="BP10" s="160">
        <f>COUNTIFS('DS HS không ăn'!$F$5:$F$649,$B10,'DS HS không ăn'!BV$5:BV$649,"&lt;&gt;")</f>
        <v>0</v>
      </c>
      <c r="BQ10" s="160">
        <f>COUNTIFS('DS HS không ăn'!$F$5:$F$649,$B10,'DS HS không ăn'!BW$5:BW$649,"&lt;&gt;")</f>
        <v>0</v>
      </c>
      <c r="BR10" s="160">
        <f>COUNTIFS('DS HS không ăn'!$F$5:$F$649,$B10,'DS HS không ăn'!BX$5:BX$649,"&lt;&gt;")</f>
        <v>0</v>
      </c>
      <c r="BS10" s="160">
        <f>COUNTIFS('DS HS không ăn'!$F$5:$F$649,$B10,'DS HS không ăn'!BY$5:BY$649,"&lt;&gt;")</f>
        <v>0</v>
      </c>
      <c r="BT10" s="160">
        <f>COUNTIFS('DS HS không ăn'!$F$5:$F$649,$B10,'DS HS không ăn'!BZ$5:BZ$649,"&lt;&gt;")</f>
        <v>0</v>
      </c>
      <c r="BU10" s="160">
        <f>COUNTIFS('DS HS không ăn'!$F$5:$F$649,$B10,'DS HS không ăn'!CA$5:CA$649,"&lt;&gt;")</f>
        <v>0</v>
      </c>
      <c r="BV10" s="160">
        <f>COUNTIFS('DS HS không ăn'!$F$5:$F$649,$B10,'DS HS không ăn'!CB$5:CB$649,"&lt;&gt;")</f>
        <v>0</v>
      </c>
      <c r="BW10" s="160">
        <f>COUNTIFS('DS HS không ăn'!$F$5:$F$649,$B10,'DS HS không ăn'!CC$5:CC$649,"&lt;&gt;")</f>
        <v>0</v>
      </c>
      <c r="BX10" s="160">
        <f>COUNTIFS('DS HS không ăn'!$F$5:$F$649,$B10,'DS HS không ăn'!CD$5:CD$649,"&lt;&gt;")</f>
        <v>0</v>
      </c>
      <c r="BY10" s="160">
        <f>COUNTIFS('DS HS không ăn'!$F$5:$F$649,$B10,'DS HS không ăn'!CE$5:CE$649,"&lt;&gt;")</f>
        <v>0</v>
      </c>
      <c r="BZ10" s="160">
        <f>COUNTIFS('DS HS không ăn'!$F$5:$F$649,$B10,'DS HS không ăn'!CF$5:CF$649,"&lt;&gt;")</f>
        <v>0</v>
      </c>
      <c r="CA10" s="160">
        <f>COUNTIFS('DS HS không ăn'!$F$5:$F$649,$B10,'DS HS không ăn'!CG$5:CG$649,"&lt;&gt;")</f>
        <v>0</v>
      </c>
      <c r="CB10" s="160">
        <f>COUNTIFS('DS HS không ăn'!$F$5:$F$649,$B10,'DS HS không ăn'!CH$5:CH$649,"&lt;&gt;")</f>
        <v>0</v>
      </c>
      <c r="CC10" s="160">
        <f>COUNTIFS('DS HS không ăn'!$F$5:$F$649,$B10,'DS HS không ăn'!CI$5:CI$649,"&lt;&gt;")</f>
        <v>0</v>
      </c>
      <c r="CD10" s="160">
        <f>COUNTIFS('DS HS không ăn'!$F$5:$F$649,$B10,'DS HS không ăn'!CJ$5:CJ$649,"&lt;&gt;")</f>
        <v>0</v>
      </c>
      <c r="CE10" s="160">
        <f>COUNTIFS('DS HS không ăn'!$F$5:$F$649,$B10,'DS HS không ăn'!CK$5:CK$649,"&lt;&gt;")</f>
        <v>0</v>
      </c>
      <c r="CF10" s="160">
        <f>COUNTIFS('DS HS không ăn'!$F$5:$F$649,$B10,'DS HS không ăn'!CL$5:CL$649,"&lt;&gt;")</f>
        <v>0</v>
      </c>
      <c r="CG10" s="160">
        <f>COUNTIFS('DS HS không ăn'!$F$5:$F$649,$B10,'DS HS không ăn'!CM$5:CM$649,"&lt;&gt;")</f>
        <v>0</v>
      </c>
      <c r="CH10" s="160">
        <f>COUNTIFS('DS HS không ăn'!$F$5:$F$649,$B10,'DS HS không ăn'!CN$5:CN$649,"&lt;&gt;")</f>
        <v>0</v>
      </c>
      <c r="CI10" s="160">
        <f>COUNTIFS('DS HS không ăn'!$F$5:$F$649,$B10,'DS HS không ăn'!CO$5:CO$649,"&lt;&gt;")</f>
        <v>0</v>
      </c>
      <c r="CJ10" s="160">
        <f>COUNTIFS('DS HS không ăn'!$F$5:$F$649,$B10,'DS HS không ăn'!CP$5:CP$649,"&lt;&gt;")</f>
        <v>0</v>
      </c>
      <c r="CK10" s="160">
        <f>COUNTIFS('DS HS không ăn'!$F$5:$F$649,$B10,'DS HS không ăn'!CQ$5:CQ$649,"&lt;&gt;")</f>
        <v>0</v>
      </c>
      <c r="CL10" s="160">
        <f>COUNTIFS('DS HS không ăn'!$F$5:$F$649,$B10,'DS HS không ăn'!CR$5:CR$649,"&lt;&gt;")</f>
        <v>0</v>
      </c>
      <c r="CM10" s="160">
        <f>COUNTIFS('DS HS không ăn'!$F$5:$F$649,$B10,'DS HS không ăn'!CS$5:CS$649,"&lt;&gt;")</f>
        <v>0</v>
      </c>
      <c r="CN10" s="160">
        <f>COUNTIFS('DS HS không ăn'!$F$5:$F$649,$B10,'DS HS không ăn'!CT$5:CT$649,"&lt;&gt;")</f>
        <v>0</v>
      </c>
      <c r="CO10" s="160">
        <f>COUNTIFS('DS HS không ăn'!$F$5:$F$649,$B10,'DS HS không ăn'!CU$5:CU$649,"&lt;&gt;")</f>
        <v>0</v>
      </c>
      <c r="CP10" s="160">
        <f>COUNTIFS('DS HS không ăn'!$F$5:$F$649,$B10,'DS HS không ăn'!CV$5:CV$649,"&lt;&gt;")</f>
        <v>0</v>
      </c>
      <c r="CQ10" s="160">
        <f>COUNTIFS('DS HS không ăn'!$F$5:$F$649,$B10,'DS HS không ăn'!CW$5:CW$649,"&lt;&gt;")</f>
        <v>0</v>
      </c>
      <c r="CR10" s="160">
        <f>COUNTIFS('DS HS không ăn'!$F$5:$F$649,$B10,'DS HS không ăn'!CX$5:CX$649,"&lt;&gt;")</f>
        <v>0</v>
      </c>
      <c r="CS10" s="160">
        <f>COUNTIFS('DS HS không ăn'!$F$5:$F$649,$B10,'DS HS không ăn'!CY$5:CY$649,"&lt;&gt;")</f>
        <v>0</v>
      </c>
      <c r="CT10" s="160">
        <f>COUNTIFS('DS HS không ăn'!$F$5:$F$649,$B10,'DS HS không ăn'!CZ$5:CZ$649,"&lt;&gt;")</f>
        <v>0</v>
      </c>
      <c r="CU10" s="160">
        <f>COUNTIFS('DS HS không ăn'!$F$5:$F$649,$B10,'DS HS không ăn'!DA$5:DA$649,"&lt;&gt;")</f>
        <v>0</v>
      </c>
      <c r="CV10" s="160">
        <f>COUNTIFS('DS HS không ăn'!$F$5:$F$649,$B10,'DS HS không ăn'!DB$5:DB$649,"&lt;&gt;")</f>
        <v>0</v>
      </c>
      <c r="CW10" s="160">
        <f t="shared" ref="CW10:CY10" si="6">CQ10+CN10+CK10+CH10+CE10+CB10+BY10+BV10+BS10+BP10+BM10+BJ10+BG10+BD10+BA10+AX10+AU10+AR10+AO10+AL10+AI10+AF10+AC10+Z10+W10+T10+Q10+N10+K10+H10+E10+CT10</f>
        <v>0</v>
      </c>
      <c r="CX10" s="160">
        <f t="shared" si="6"/>
        <v>0</v>
      </c>
      <c r="CY10" s="160">
        <f t="shared" si="6"/>
        <v>0</v>
      </c>
    </row>
    <row r="11" spans="1:178" ht="15.75" customHeight="1">
      <c r="A11" s="55">
        <v>6</v>
      </c>
      <c r="B11" s="161" t="s">
        <v>162</v>
      </c>
      <c r="C11" s="158">
        <f>IF(COUNTIF('DS HS không ăn'!$F$5:$F$649,$B11)=D11,COUNTIF('DS HS không ăn'!$F$5:$F$649,$B11),D11-COUNTIF('DS HS không ăn'!$F$5:$F$649,$B11))</f>
        <v>22</v>
      </c>
      <c r="D11" s="159">
        <v>22</v>
      </c>
      <c r="E11" s="160">
        <f>COUNTIFS('DS HS không ăn'!$F$5:$F$649,$B11,'DS HS không ăn'!K$5:K$649,"&lt;&gt;")</f>
        <v>2</v>
      </c>
      <c r="F11" s="160">
        <f>COUNTIFS('DS HS không ăn'!$F$5:$F$649,$B11,'DS HS không ăn'!L$5:L$649,"&lt;&gt;")</f>
        <v>2</v>
      </c>
      <c r="G11" s="160">
        <f>COUNTIFS('DS HS không ăn'!$F$5:$F$649,$B11,'DS HS không ăn'!M$5:M$649,"&lt;&gt;")</f>
        <v>0</v>
      </c>
      <c r="H11" s="160">
        <f>COUNTIFS('DS HS không ăn'!$F$5:$F$649,$B11,'DS HS không ăn'!N$5:N$649,"&lt;&gt;")</f>
        <v>0</v>
      </c>
      <c r="I11" s="160">
        <f>COUNTIFS('DS HS không ăn'!$F$5:$F$649,$B11,'DS HS không ăn'!O$5:O$649,"&lt;&gt;")</f>
        <v>0</v>
      </c>
      <c r="J11" s="160">
        <f>COUNTIFS('DS HS không ăn'!$F$5:$F$649,$B11,'DS HS không ăn'!P$5:P$649,"&lt;&gt;")</f>
        <v>0</v>
      </c>
      <c r="K11" s="160">
        <f>COUNTIFS('DS HS không ăn'!$F$5:$F$649,$B11,'DS HS không ăn'!Q$5:Q$649,"&lt;&gt;")</f>
        <v>0</v>
      </c>
      <c r="L11" s="160">
        <f>COUNTIFS('DS HS không ăn'!$F$5:$F$649,$B11,'DS HS không ăn'!R$5:R$649,"&lt;&gt;")</f>
        <v>0</v>
      </c>
      <c r="M11" s="160">
        <f>COUNTIFS('DS HS không ăn'!$F$5:$F$649,$B11,'DS HS không ăn'!S$5:S$649,"&lt;&gt;")</f>
        <v>0</v>
      </c>
      <c r="N11" s="160">
        <f>COUNTIFS('DS HS không ăn'!$F$5:$F$649,$B11,'DS HS không ăn'!T$5:T$649,"&lt;&gt;")</f>
        <v>0</v>
      </c>
      <c r="O11" s="160">
        <f>COUNTIFS('DS HS không ăn'!$F$5:$F$649,$B11,'DS HS không ăn'!U$5:U$649,"&lt;&gt;")</f>
        <v>0</v>
      </c>
      <c r="P11" s="160">
        <f>COUNTIFS('DS HS không ăn'!$F$5:$F$649,$B11,'DS HS không ăn'!V$5:V$649,"&lt;&gt;")</f>
        <v>0</v>
      </c>
      <c r="Q11" s="160">
        <f>COUNTIFS('DS HS không ăn'!$F$5:$F$649,$B11,'DS HS không ăn'!W$5:W$649,"&lt;&gt;")</f>
        <v>0</v>
      </c>
      <c r="R11" s="160">
        <f>COUNTIFS('DS HS không ăn'!$F$5:$F$649,$B11,'DS HS không ăn'!X$5:X$649,"&lt;&gt;")</f>
        <v>0</v>
      </c>
      <c r="S11" s="160">
        <f>COUNTIFS('DS HS không ăn'!$F$5:$F$649,$B11,'DS HS không ăn'!Y$5:Y$649,"&lt;&gt;")</f>
        <v>0</v>
      </c>
      <c r="T11" s="160">
        <f>COUNTIFS('DS HS không ăn'!$F$5:$F$649,$B11,'DS HS không ăn'!Z$5:Z$649,"&lt;&gt;")</f>
        <v>0</v>
      </c>
      <c r="U11" s="160">
        <f>COUNTIFS('DS HS không ăn'!$F$5:$F$649,$B11,'DS HS không ăn'!AA$5:AA$649,"&lt;&gt;")</f>
        <v>0</v>
      </c>
      <c r="V11" s="160">
        <f>COUNTIFS('DS HS không ăn'!$F$5:$F$649,$B11,'DS HS không ăn'!AB$5:AB$649,"&lt;&gt;")</f>
        <v>0</v>
      </c>
      <c r="W11" s="160">
        <f>COUNTIFS('DS HS không ăn'!$F$5:$F$649,$B11,'DS HS không ăn'!AC$5:AC$649,"&lt;&gt;")</f>
        <v>0</v>
      </c>
      <c r="X11" s="160">
        <f>COUNTIFS('DS HS không ăn'!$F$5:$F$649,$B11,'DS HS không ăn'!AD$5:AD$649,"&lt;&gt;")</f>
        <v>0</v>
      </c>
      <c r="Y11" s="160">
        <f>COUNTIFS('DS HS không ăn'!$F$5:$F$649,$B11,'DS HS không ăn'!AE$5:AE$649,"&lt;&gt;")</f>
        <v>0</v>
      </c>
      <c r="Z11" s="160">
        <f>COUNTIFS('DS HS không ăn'!$F$5:$F$649,$B11,'DS HS không ăn'!AF$5:AF$649,"&lt;&gt;")</f>
        <v>0</v>
      </c>
      <c r="AA11" s="160">
        <f>COUNTIFS('DS HS không ăn'!$F$5:$F$649,$B11,'DS HS không ăn'!AG$5:AG$649,"&lt;&gt;")</f>
        <v>0</v>
      </c>
      <c r="AB11" s="160">
        <f>COUNTIFS('DS HS không ăn'!$F$5:$F$649,$B11,'DS HS không ăn'!AH$5:AH$649,"&lt;&gt;")</f>
        <v>0</v>
      </c>
      <c r="AC11" s="160">
        <f>COUNTIFS('DS HS không ăn'!$F$5:$F$649,$B11,'DS HS không ăn'!AI$5:AI$649,"&lt;&gt;")</f>
        <v>0</v>
      </c>
      <c r="AD11" s="160">
        <f>COUNTIFS('DS HS không ăn'!$F$5:$F$649,$B11,'DS HS không ăn'!AJ$5:AJ$649,"&lt;&gt;")</f>
        <v>0</v>
      </c>
      <c r="AE11" s="160">
        <f>COUNTIFS('DS HS không ăn'!$F$5:$F$649,$B11,'DS HS không ăn'!AK$5:AK$649,"&lt;&gt;")</f>
        <v>0</v>
      </c>
      <c r="AF11" s="160">
        <f>COUNTIFS('DS HS không ăn'!$F$5:$F$649,$B11,'DS HS không ăn'!AL$5:AL$649,"&lt;&gt;")</f>
        <v>0</v>
      </c>
      <c r="AG11" s="160">
        <f>COUNTIFS('DS HS không ăn'!$F$5:$F$649,$B11,'DS HS không ăn'!AM$5:AM$649,"&lt;&gt;")</f>
        <v>0</v>
      </c>
      <c r="AH11" s="160">
        <f>COUNTIFS('DS HS không ăn'!$F$5:$F$649,$B11,'DS HS không ăn'!AN$5:AN$649,"&lt;&gt;")</f>
        <v>0</v>
      </c>
      <c r="AI11" s="160">
        <f>COUNTIFS('DS HS không ăn'!$F$5:$F$649,$B11,'DS HS không ăn'!AO$5:AO$649,"&lt;&gt;")</f>
        <v>0</v>
      </c>
      <c r="AJ11" s="160">
        <f>COUNTIFS('DS HS không ăn'!$F$5:$F$649,$B11,'DS HS không ăn'!AP$5:AP$649,"&lt;&gt;")</f>
        <v>0</v>
      </c>
      <c r="AK11" s="160">
        <f>COUNTIFS('DS HS không ăn'!$F$5:$F$649,$B11,'DS HS không ăn'!AQ$5:AQ$649,"&lt;&gt;")</f>
        <v>0</v>
      </c>
      <c r="AL11" s="160">
        <f>COUNTIFS('DS HS không ăn'!$F$5:$F$649,$B11,'DS HS không ăn'!AR$5:AR$649,"&lt;&gt;")</f>
        <v>0</v>
      </c>
      <c r="AM11" s="160">
        <f>COUNTIFS('DS HS không ăn'!$F$5:$F$649,$B11,'DS HS không ăn'!AS$5:AS$649,"&lt;&gt;")</f>
        <v>0</v>
      </c>
      <c r="AN11" s="160">
        <f>COUNTIFS('DS HS không ăn'!$F$5:$F$649,$B11,'DS HS không ăn'!AT$5:AT$649,"&lt;&gt;")</f>
        <v>0</v>
      </c>
      <c r="AO11" s="160">
        <f>COUNTIFS('DS HS không ăn'!$F$5:$F$649,$B11,'DS HS không ăn'!AU$5:AU$649,"&lt;&gt;")</f>
        <v>0</v>
      </c>
      <c r="AP11" s="160">
        <f>COUNTIFS('DS HS không ăn'!$F$5:$F$649,$B11,'DS HS không ăn'!AV$5:AV$649,"&lt;&gt;")</f>
        <v>0</v>
      </c>
      <c r="AQ11" s="160">
        <f>COUNTIFS('DS HS không ăn'!$F$5:$F$649,$B11,'DS HS không ăn'!AW$5:AW$649,"&lt;&gt;")</f>
        <v>0</v>
      </c>
      <c r="AR11" s="160">
        <f>COUNTIFS('DS HS không ăn'!$F$5:$F$649,$B11,'DS HS không ăn'!AX$5:AX$649,"&lt;&gt;")</f>
        <v>0</v>
      </c>
      <c r="AS11" s="160">
        <f>COUNTIFS('DS HS không ăn'!$F$5:$F$649,$B11,'DS HS không ăn'!AY$5:AY$649,"&lt;&gt;")</f>
        <v>0</v>
      </c>
      <c r="AT11" s="160">
        <f>COUNTIFS('DS HS không ăn'!$F$5:$F$649,$B11,'DS HS không ăn'!AZ$5:AZ$649,"&lt;&gt;")</f>
        <v>0</v>
      </c>
      <c r="AU11" s="160">
        <f>COUNTIFS('DS HS không ăn'!$F$5:$F$649,$B11,'DS HS không ăn'!BA$5:BA$649,"&lt;&gt;")</f>
        <v>0</v>
      </c>
      <c r="AV11" s="160">
        <f>COUNTIFS('DS HS không ăn'!$F$5:$F$649,$B11,'DS HS không ăn'!BB$5:BB$649,"&lt;&gt;")</f>
        <v>0</v>
      </c>
      <c r="AW11" s="160">
        <f>COUNTIFS('DS HS không ăn'!$F$5:$F$649,$B11,'DS HS không ăn'!BC$5:BC$649,"&lt;&gt;")</f>
        <v>0</v>
      </c>
      <c r="AX11" s="160">
        <f>COUNTIFS('DS HS không ăn'!$F$5:$F$649,$B11,'DS HS không ăn'!BD$5:BD$649,"&lt;&gt;")</f>
        <v>0</v>
      </c>
      <c r="AY11" s="160">
        <f>COUNTIFS('DS HS không ăn'!$F$5:$F$649,$B11,'DS HS không ăn'!BE$5:BE$649,"&lt;&gt;")</f>
        <v>0</v>
      </c>
      <c r="AZ11" s="160">
        <f>COUNTIFS('DS HS không ăn'!$F$5:$F$649,$B11,'DS HS không ăn'!BF$5:BF$649,"&lt;&gt;")</f>
        <v>0</v>
      </c>
      <c r="BA11" s="160">
        <f>COUNTIFS('DS HS không ăn'!$F$5:$F$649,$B11,'DS HS không ăn'!BG$5:BG$649,"&lt;&gt;")</f>
        <v>0</v>
      </c>
      <c r="BB11" s="160">
        <f>COUNTIFS('DS HS không ăn'!$F$5:$F$649,$B11,'DS HS không ăn'!BH$5:BH$649,"&lt;&gt;")</f>
        <v>0</v>
      </c>
      <c r="BC11" s="160">
        <f>COUNTIFS('DS HS không ăn'!$F$5:$F$649,$B11,'DS HS không ăn'!BI$5:BI$649,"&lt;&gt;")</f>
        <v>0</v>
      </c>
      <c r="BD11" s="160">
        <f>COUNTIFS('DS HS không ăn'!$F$5:$F$649,$B11,'DS HS không ăn'!BJ$5:BJ$649,"&lt;&gt;")</f>
        <v>0</v>
      </c>
      <c r="BE11" s="160">
        <f>COUNTIFS('DS HS không ăn'!$F$5:$F$649,$B11,'DS HS không ăn'!BK$5:BK$649,"&lt;&gt;")</f>
        <v>0</v>
      </c>
      <c r="BF11" s="160">
        <f>COUNTIFS('DS HS không ăn'!$F$5:$F$649,$B11,'DS HS không ăn'!BL$5:BL$649,"&lt;&gt;")</f>
        <v>0</v>
      </c>
      <c r="BG11" s="160">
        <f>COUNTIFS('DS HS không ăn'!$F$5:$F$649,$B11,'DS HS không ăn'!BM$5:BM$649,"&lt;&gt;")</f>
        <v>0</v>
      </c>
      <c r="BH11" s="160">
        <f>COUNTIFS('DS HS không ăn'!$F$5:$F$649,$B11,'DS HS không ăn'!BN$5:BN$649,"&lt;&gt;")</f>
        <v>0</v>
      </c>
      <c r="BI11" s="160">
        <f>COUNTIFS('DS HS không ăn'!$F$5:$F$649,$B11,'DS HS không ăn'!BO$5:BO$649,"&lt;&gt;")</f>
        <v>0</v>
      </c>
      <c r="BJ11" s="160">
        <f>COUNTIFS('DS HS không ăn'!$F$5:$F$649,$B11,'DS HS không ăn'!BP$5:BP$649,"&lt;&gt;")</f>
        <v>0</v>
      </c>
      <c r="BK11" s="160">
        <f>COUNTIFS('DS HS không ăn'!$F$5:$F$649,$B11,'DS HS không ăn'!BQ$5:BQ$649,"&lt;&gt;")</f>
        <v>0</v>
      </c>
      <c r="BL11" s="160">
        <f>COUNTIFS('DS HS không ăn'!$F$5:$F$649,$B11,'DS HS không ăn'!BR$5:BR$649,"&lt;&gt;")</f>
        <v>0</v>
      </c>
      <c r="BM11" s="160">
        <f>COUNTIFS('DS HS không ăn'!$F$5:$F$649,$B11,'DS HS không ăn'!BS$5:BS$649,"&lt;&gt;")</f>
        <v>0</v>
      </c>
      <c r="BN11" s="160">
        <f>COUNTIFS('DS HS không ăn'!$F$5:$F$649,$B11,'DS HS không ăn'!BT$5:BT$649,"&lt;&gt;")</f>
        <v>0</v>
      </c>
      <c r="BO11" s="160">
        <f>COUNTIFS('DS HS không ăn'!$F$5:$F$649,$B11,'DS HS không ăn'!BU$5:BU$649,"&lt;&gt;")</f>
        <v>0</v>
      </c>
      <c r="BP11" s="160">
        <f>COUNTIFS('DS HS không ăn'!$F$5:$F$649,$B11,'DS HS không ăn'!BV$5:BV$649,"&lt;&gt;")</f>
        <v>0</v>
      </c>
      <c r="BQ11" s="160">
        <f>COUNTIFS('DS HS không ăn'!$F$5:$F$649,$B11,'DS HS không ăn'!BW$5:BW$649,"&lt;&gt;")</f>
        <v>0</v>
      </c>
      <c r="BR11" s="160">
        <f>COUNTIFS('DS HS không ăn'!$F$5:$F$649,$B11,'DS HS không ăn'!BX$5:BX$649,"&lt;&gt;")</f>
        <v>0</v>
      </c>
      <c r="BS11" s="160">
        <f>COUNTIFS('DS HS không ăn'!$F$5:$F$649,$B11,'DS HS không ăn'!BY$5:BY$649,"&lt;&gt;")</f>
        <v>0</v>
      </c>
      <c r="BT11" s="160">
        <f>COUNTIFS('DS HS không ăn'!$F$5:$F$649,$B11,'DS HS không ăn'!BZ$5:BZ$649,"&lt;&gt;")</f>
        <v>0</v>
      </c>
      <c r="BU11" s="160">
        <f>COUNTIFS('DS HS không ăn'!$F$5:$F$649,$B11,'DS HS không ăn'!CA$5:CA$649,"&lt;&gt;")</f>
        <v>0</v>
      </c>
      <c r="BV11" s="160">
        <f>COUNTIFS('DS HS không ăn'!$F$5:$F$649,$B11,'DS HS không ăn'!CB$5:CB$649,"&lt;&gt;")</f>
        <v>0</v>
      </c>
      <c r="BW11" s="160">
        <f>COUNTIFS('DS HS không ăn'!$F$5:$F$649,$B11,'DS HS không ăn'!CC$5:CC$649,"&lt;&gt;")</f>
        <v>0</v>
      </c>
      <c r="BX11" s="160">
        <f>COUNTIFS('DS HS không ăn'!$F$5:$F$649,$B11,'DS HS không ăn'!CD$5:CD$649,"&lt;&gt;")</f>
        <v>0</v>
      </c>
      <c r="BY11" s="160">
        <f>COUNTIFS('DS HS không ăn'!$F$5:$F$649,$B11,'DS HS không ăn'!CE$5:CE$649,"&lt;&gt;")</f>
        <v>0</v>
      </c>
      <c r="BZ11" s="160">
        <f>COUNTIFS('DS HS không ăn'!$F$5:$F$649,$B11,'DS HS không ăn'!CF$5:CF$649,"&lt;&gt;")</f>
        <v>0</v>
      </c>
      <c r="CA11" s="160">
        <f>COUNTIFS('DS HS không ăn'!$F$5:$F$649,$B11,'DS HS không ăn'!CG$5:CG$649,"&lt;&gt;")</f>
        <v>0</v>
      </c>
      <c r="CB11" s="160">
        <f>COUNTIFS('DS HS không ăn'!$F$5:$F$649,$B11,'DS HS không ăn'!CH$5:CH$649,"&lt;&gt;")</f>
        <v>0</v>
      </c>
      <c r="CC11" s="160">
        <f>COUNTIFS('DS HS không ăn'!$F$5:$F$649,$B11,'DS HS không ăn'!CI$5:CI$649,"&lt;&gt;")</f>
        <v>0</v>
      </c>
      <c r="CD11" s="160">
        <f>COUNTIFS('DS HS không ăn'!$F$5:$F$649,$B11,'DS HS không ăn'!CJ$5:CJ$649,"&lt;&gt;")</f>
        <v>0</v>
      </c>
      <c r="CE11" s="160">
        <f>COUNTIFS('DS HS không ăn'!$F$5:$F$649,$B11,'DS HS không ăn'!CK$5:CK$649,"&lt;&gt;")</f>
        <v>0</v>
      </c>
      <c r="CF11" s="160">
        <f>COUNTIFS('DS HS không ăn'!$F$5:$F$649,$B11,'DS HS không ăn'!CL$5:CL$649,"&lt;&gt;")</f>
        <v>0</v>
      </c>
      <c r="CG11" s="160">
        <f>COUNTIFS('DS HS không ăn'!$F$5:$F$649,$B11,'DS HS không ăn'!CM$5:CM$649,"&lt;&gt;")</f>
        <v>0</v>
      </c>
      <c r="CH11" s="160">
        <f>COUNTIFS('DS HS không ăn'!$F$5:$F$649,$B11,'DS HS không ăn'!CN$5:CN$649,"&lt;&gt;")</f>
        <v>0</v>
      </c>
      <c r="CI11" s="160">
        <f>COUNTIFS('DS HS không ăn'!$F$5:$F$649,$B11,'DS HS không ăn'!CO$5:CO$649,"&lt;&gt;")</f>
        <v>0</v>
      </c>
      <c r="CJ11" s="160">
        <f>COUNTIFS('DS HS không ăn'!$F$5:$F$649,$B11,'DS HS không ăn'!CP$5:CP$649,"&lt;&gt;")</f>
        <v>0</v>
      </c>
      <c r="CK11" s="160">
        <f>COUNTIFS('DS HS không ăn'!$F$5:$F$649,$B11,'DS HS không ăn'!CQ$5:CQ$649,"&lt;&gt;")</f>
        <v>0</v>
      </c>
      <c r="CL11" s="160">
        <f>COUNTIFS('DS HS không ăn'!$F$5:$F$649,$B11,'DS HS không ăn'!CR$5:CR$649,"&lt;&gt;")</f>
        <v>0</v>
      </c>
      <c r="CM11" s="160">
        <f>COUNTIFS('DS HS không ăn'!$F$5:$F$649,$B11,'DS HS không ăn'!CS$5:CS$649,"&lt;&gt;")</f>
        <v>0</v>
      </c>
      <c r="CN11" s="160">
        <f>COUNTIFS('DS HS không ăn'!$F$5:$F$649,$B11,'DS HS không ăn'!CT$5:CT$649,"&lt;&gt;")</f>
        <v>0</v>
      </c>
      <c r="CO11" s="160">
        <f>COUNTIFS('DS HS không ăn'!$F$5:$F$649,$B11,'DS HS không ăn'!CU$5:CU$649,"&lt;&gt;")</f>
        <v>0</v>
      </c>
      <c r="CP11" s="160">
        <f>COUNTIFS('DS HS không ăn'!$F$5:$F$649,$B11,'DS HS không ăn'!CV$5:CV$649,"&lt;&gt;")</f>
        <v>0</v>
      </c>
      <c r="CQ11" s="160">
        <f>COUNTIFS('DS HS không ăn'!$F$5:$F$649,$B11,'DS HS không ăn'!CW$5:CW$649,"&lt;&gt;")</f>
        <v>0</v>
      </c>
      <c r="CR11" s="160">
        <f>COUNTIFS('DS HS không ăn'!$F$5:$F$649,$B11,'DS HS không ăn'!CX$5:CX$649,"&lt;&gt;")</f>
        <v>0</v>
      </c>
      <c r="CS11" s="160">
        <f>COUNTIFS('DS HS không ăn'!$F$5:$F$649,$B11,'DS HS không ăn'!CY$5:CY$649,"&lt;&gt;")</f>
        <v>0</v>
      </c>
      <c r="CT11" s="160">
        <f>COUNTIFS('DS HS không ăn'!$F$5:$F$649,$B11,'DS HS không ăn'!CZ$5:CZ$649,"&lt;&gt;")</f>
        <v>0</v>
      </c>
      <c r="CU11" s="160">
        <f>COUNTIFS('DS HS không ăn'!$F$5:$F$649,$B11,'DS HS không ăn'!DA$5:DA$649,"&lt;&gt;")</f>
        <v>0</v>
      </c>
      <c r="CV11" s="160">
        <f>COUNTIFS('DS HS không ăn'!$F$5:$F$649,$B11,'DS HS không ăn'!DB$5:DB$649,"&lt;&gt;")</f>
        <v>0</v>
      </c>
      <c r="CW11" s="160">
        <f t="shared" ref="CW11:CY11" si="7">CQ11+CN11+CK11+CH11+CE11+CB11+BY11+BV11+BS11+BP11+BM11+BJ11+BG11+BD11+BA11+AX11+AU11+AR11+AO11+AL11+AI11+AF11+AC11+Z11+W11+T11+Q11+N11+K11+H11+E11+CT11</f>
        <v>2</v>
      </c>
      <c r="CX11" s="160">
        <f t="shared" si="7"/>
        <v>2</v>
      </c>
      <c r="CY11" s="160">
        <f t="shared" si="7"/>
        <v>0</v>
      </c>
    </row>
    <row r="12" spans="1:178" ht="15.75" customHeight="1">
      <c r="A12" s="55">
        <v>7</v>
      </c>
      <c r="B12" s="161" t="s">
        <v>185</v>
      </c>
      <c r="C12" s="158">
        <f>IF(COUNTIF('DS HS không ăn'!$F$5:$F$649,$B12)=D12,COUNTIF('DS HS không ăn'!$F$5:$F$649,$B12),D12-COUNTIF('DS HS không ăn'!$F$5:$F$649,$B12))</f>
        <v>24</v>
      </c>
      <c r="D12" s="159">
        <v>24</v>
      </c>
      <c r="E12" s="160">
        <f>COUNTIFS('DS HS không ăn'!$F$5:$F$649,$B12,'DS HS không ăn'!K$5:K$649,"&lt;&gt;")</f>
        <v>1</v>
      </c>
      <c r="F12" s="160">
        <f>COUNTIFS('DS HS không ăn'!$F$5:$F$649,$B12,'DS HS không ăn'!L$5:L$649,"&lt;&gt;")</f>
        <v>0</v>
      </c>
      <c r="G12" s="160">
        <f>COUNTIFS('DS HS không ăn'!$F$5:$F$649,$B12,'DS HS không ăn'!M$5:M$649,"&lt;&gt;")</f>
        <v>0</v>
      </c>
      <c r="H12" s="160">
        <f>COUNTIFS('DS HS không ăn'!$F$5:$F$649,$B12,'DS HS không ăn'!N$5:N$649,"&lt;&gt;")</f>
        <v>0</v>
      </c>
      <c r="I12" s="160">
        <f>COUNTIFS('DS HS không ăn'!$F$5:$F$649,$B12,'DS HS không ăn'!O$5:O$649,"&lt;&gt;")</f>
        <v>0</v>
      </c>
      <c r="J12" s="160">
        <f>COUNTIFS('DS HS không ăn'!$F$5:$F$649,$B12,'DS HS không ăn'!P$5:P$649,"&lt;&gt;")</f>
        <v>0</v>
      </c>
      <c r="K12" s="160">
        <f>COUNTIFS('DS HS không ăn'!$F$5:$F$649,$B12,'DS HS không ăn'!Q$5:Q$649,"&lt;&gt;")</f>
        <v>0</v>
      </c>
      <c r="L12" s="160">
        <f>COUNTIFS('DS HS không ăn'!$F$5:$F$649,$B12,'DS HS không ăn'!R$5:R$649,"&lt;&gt;")</f>
        <v>0</v>
      </c>
      <c r="M12" s="160">
        <f>COUNTIFS('DS HS không ăn'!$F$5:$F$649,$B12,'DS HS không ăn'!S$5:S$649,"&lt;&gt;")</f>
        <v>0</v>
      </c>
      <c r="N12" s="160">
        <f>COUNTIFS('DS HS không ăn'!$F$5:$F$649,$B12,'DS HS không ăn'!T$5:T$649,"&lt;&gt;")</f>
        <v>0</v>
      </c>
      <c r="O12" s="160">
        <f>COUNTIFS('DS HS không ăn'!$F$5:$F$649,$B12,'DS HS không ăn'!U$5:U$649,"&lt;&gt;")</f>
        <v>0</v>
      </c>
      <c r="P12" s="160">
        <f>COUNTIFS('DS HS không ăn'!$F$5:$F$649,$B12,'DS HS không ăn'!V$5:V$649,"&lt;&gt;")</f>
        <v>0</v>
      </c>
      <c r="Q12" s="160">
        <f>COUNTIFS('DS HS không ăn'!$F$5:$F$649,$B12,'DS HS không ăn'!W$5:W$649,"&lt;&gt;")</f>
        <v>0</v>
      </c>
      <c r="R12" s="160">
        <f>COUNTIFS('DS HS không ăn'!$F$5:$F$649,$B12,'DS HS không ăn'!X$5:X$649,"&lt;&gt;")</f>
        <v>0</v>
      </c>
      <c r="S12" s="160">
        <f>COUNTIFS('DS HS không ăn'!$F$5:$F$649,$B12,'DS HS không ăn'!Y$5:Y$649,"&lt;&gt;")</f>
        <v>0</v>
      </c>
      <c r="T12" s="160">
        <f>COUNTIFS('DS HS không ăn'!$F$5:$F$649,$B12,'DS HS không ăn'!Z$5:Z$649,"&lt;&gt;")</f>
        <v>0</v>
      </c>
      <c r="U12" s="160">
        <f>COUNTIFS('DS HS không ăn'!$F$5:$F$649,$B12,'DS HS không ăn'!AA$5:AA$649,"&lt;&gt;")</f>
        <v>0</v>
      </c>
      <c r="V12" s="160">
        <f>COUNTIFS('DS HS không ăn'!$F$5:$F$649,$B12,'DS HS không ăn'!AB$5:AB$649,"&lt;&gt;")</f>
        <v>0</v>
      </c>
      <c r="W12" s="160">
        <f>COUNTIFS('DS HS không ăn'!$F$5:$F$649,$B12,'DS HS không ăn'!AC$5:AC$649,"&lt;&gt;")</f>
        <v>0</v>
      </c>
      <c r="X12" s="160">
        <f>COUNTIFS('DS HS không ăn'!$F$5:$F$649,$B12,'DS HS không ăn'!AD$5:AD$649,"&lt;&gt;")</f>
        <v>0</v>
      </c>
      <c r="Y12" s="160">
        <f>COUNTIFS('DS HS không ăn'!$F$5:$F$649,$B12,'DS HS không ăn'!AE$5:AE$649,"&lt;&gt;")</f>
        <v>0</v>
      </c>
      <c r="Z12" s="160">
        <f>COUNTIFS('DS HS không ăn'!$F$5:$F$649,$B12,'DS HS không ăn'!AF$5:AF$649,"&lt;&gt;")</f>
        <v>0</v>
      </c>
      <c r="AA12" s="160">
        <f>COUNTIFS('DS HS không ăn'!$F$5:$F$649,$B12,'DS HS không ăn'!AG$5:AG$649,"&lt;&gt;")</f>
        <v>0</v>
      </c>
      <c r="AB12" s="160">
        <f>COUNTIFS('DS HS không ăn'!$F$5:$F$649,$B12,'DS HS không ăn'!AH$5:AH$649,"&lt;&gt;")</f>
        <v>0</v>
      </c>
      <c r="AC12" s="160">
        <f>COUNTIFS('DS HS không ăn'!$F$5:$F$649,$B12,'DS HS không ăn'!AI$5:AI$649,"&lt;&gt;")</f>
        <v>0</v>
      </c>
      <c r="AD12" s="160">
        <f>COUNTIFS('DS HS không ăn'!$F$5:$F$649,$B12,'DS HS không ăn'!AJ$5:AJ$649,"&lt;&gt;")</f>
        <v>0</v>
      </c>
      <c r="AE12" s="160">
        <f>COUNTIFS('DS HS không ăn'!$F$5:$F$649,$B12,'DS HS không ăn'!AK$5:AK$649,"&lt;&gt;")</f>
        <v>0</v>
      </c>
      <c r="AF12" s="160">
        <f>COUNTIFS('DS HS không ăn'!$F$5:$F$649,$B12,'DS HS không ăn'!AL$5:AL$649,"&lt;&gt;")</f>
        <v>0</v>
      </c>
      <c r="AG12" s="160">
        <f>COUNTIFS('DS HS không ăn'!$F$5:$F$649,$B12,'DS HS không ăn'!AM$5:AM$649,"&lt;&gt;")</f>
        <v>0</v>
      </c>
      <c r="AH12" s="160">
        <f>COUNTIFS('DS HS không ăn'!$F$5:$F$649,$B12,'DS HS không ăn'!AN$5:AN$649,"&lt;&gt;")</f>
        <v>0</v>
      </c>
      <c r="AI12" s="160">
        <f>COUNTIFS('DS HS không ăn'!$F$5:$F$649,$B12,'DS HS không ăn'!AO$5:AO$649,"&lt;&gt;")</f>
        <v>0</v>
      </c>
      <c r="AJ12" s="160">
        <f>COUNTIFS('DS HS không ăn'!$F$5:$F$649,$B12,'DS HS không ăn'!AP$5:AP$649,"&lt;&gt;")</f>
        <v>0</v>
      </c>
      <c r="AK12" s="160">
        <f>COUNTIFS('DS HS không ăn'!$F$5:$F$649,$B12,'DS HS không ăn'!AQ$5:AQ$649,"&lt;&gt;")</f>
        <v>0</v>
      </c>
      <c r="AL12" s="160">
        <f>COUNTIFS('DS HS không ăn'!$F$5:$F$649,$B12,'DS HS không ăn'!AR$5:AR$649,"&lt;&gt;")</f>
        <v>0</v>
      </c>
      <c r="AM12" s="160">
        <f>COUNTIFS('DS HS không ăn'!$F$5:$F$649,$B12,'DS HS không ăn'!AS$5:AS$649,"&lt;&gt;")</f>
        <v>0</v>
      </c>
      <c r="AN12" s="160">
        <f>COUNTIFS('DS HS không ăn'!$F$5:$F$649,$B12,'DS HS không ăn'!AT$5:AT$649,"&lt;&gt;")</f>
        <v>0</v>
      </c>
      <c r="AO12" s="160">
        <f>COUNTIFS('DS HS không ăn'!$F$5:$F$649,$B12,'DS HS không ăn'!AU$5:AU$649,"&lt;&gt;")</f>
        <v>0</v>
      </c>
      <c r="AP12" s="160">
        <f>COUNTIFS('DS HS không ăn'!$F$5:$F$649,$B12,'DS HS không ăn'!AV$5:AV$649,"&lt;&gt;")</f>
        <v>0</v>
      </c>
      <c r="AQ12" s="160">
        <f>COUNTIFS('DS HS không ăn'!$F$5:$F$649,$B12,'DS HS không ăn'!AW$5:AW$649,"&lt;&gt;")</f>
        <v>0</v>
      </c>
      <c r="AR12" s="160">
        <f>COUNTIFS('DS HS không ăn'!$F$5:$F$649,$B12,'DS HS không ăn'!AX$5:AX$649,"&lt;&gt;")</f>
        <v>0</v>
      </c>
      <c r="AS12" s="160">
        <f>COUNTIFS('DS HS không ăn'!$F$5:$F$649,$B12,'DS HS không ăn'!AY$5:AY$649,"&lt;&gt;")</f>
        <v>0</v>
      </c>
      <c r="AT12" s="160">
        <f>COUNTIFS('DS HS không ăn'!$F$5:$F$649,$B12,'DS HS không ăn'!AZ$5:AZ$649,"&lt;&gt;")</f>
        <v>0</v>
      </c>
      <c r="AU12" s="160">
        <f>COUNTIFS('DS HS không ăn'!$F$5:$F$649,$B12,'DS HS không ăn'!BA$5:BA$649,"&lt;&gt;")</f>
        <v>0</v>
      </c>
      <c r="AV12" s="160">
        <f>COUNTIFS('DS HS không ăn'!$F$5:$F$649,$B12,'DS HS không ăn'!BB$5:BB$649,"&lt;&gt;")</f>
        <v>0</v>
      </c>
      <c r="AW12" s="160">
        <f>COUNTIFS('DS HS không ăn'!$F$5:$F$649,$B12,'DS HS không ăn'!BC$5:BC$649,"&lt;&gt;")</f>
        <v>0</v>
      </c>
      <c r="AX12" s="160">
        <f>COUNTIFS('DS HS không ăn'!$F$5:$F$649,$B12,'DS HS không ăn'!BD$5:BD$649,"&lt;&gt;")</f>
        <v>0</v>
      </c>
      <c r="AY12" s="160">
        <f>COUNTIFS('DS HS không ăn'!$F$5:$F$649,$B12,'DS HS không ăn'!BE$5:BE$649,"&lt;&gt;")</f>
        <v>0</v>
      </c>
      <c r="AZ12" s="160">
        <f>COUNTIFS('DS HS không ăn'!$F$5:$F$649,$B12,'DS HS không ăn'!BF$5:BF$649,"&lt;&gt;")</f>
        <v>0</v>
      </c>
      <c r="BA12" s="160">
        <f>COUNTIFS('DS HS không ăn'!$F$5:$F$649,$B12,'DS HS không ăn'!BG$5:BG$649,"&lt;&gt;")</f>
        <v>0</v>
      </c>
      <c r="BB12" s="160">
        <f>COUNTIFS('DS HS không ăn'!$F$5:$F$649,$B12,'DS HS không ăn'!BH$5:BH$649,"&lt;&gt;")</f>
        <v>0</v>
      </c>
      <c r="BC12" s="160">
        <f>COUNTIFS('DS HS không ăn'!$F$5:$F$649,$B12,'DS HS không ăn'!BI$5:BI$649,"&lt;&gt;")</f>
        <v>0</v>
      </c>
      <c r="BD12" s="160">
        <f>COUNTIFS('DS HS không ăn'!$F$5:$F$649,$B12,'DS HS không ăn'!BJ$5:BJ$649,"&lt;&gt;")</f>
        <v>0</v>
      </c>
      <c r="BE12" s="160">
        <f>COUNTIFS('DS HS không ăn'!$F$5:$F$649,$B12,'DS HS không ăn'!BK$5:BK$649,"&lt;&gt;")</f>
        <v>0</v>
      </c>
      <c r="BF12" s="160">
        <f>COUNTIFS('DS HS không ăn'!$F$5:$F$649,$B12,'DS HS không ăn'!BL$5:BL$649,"&lt;&gt;")</f>
        <v>0</v>
      </c>
      <c r="BG12" s="160">
        <f>COUNTIFS('DS HS không ăn'!$F$5:$F$649,$B12,'DS HS không ăn'!BM$5:BM$649,"&lt;&gt;")</f>
        <v>0</v>
      </c>
      <c r="BH12" s="160">
        <f>COUNTIFS('DS HS không ăn'!$F$5:$F$649,$B12,'DS HS không ăn'!BN$5:BN$649,"&lt;&gt;")</f>
        <v>0</v>
      </c>
      <c r="BI12" s="160">
        <f>COUNTIFS('DS HS không ăn'!$F$5:$F$649,$B12,'DS HS không ăn'!BO$5:BO$649,"&lt;&gt;")</f>
        <v>0</v>
      </c>
      <c r="BJ12" s="160">
        <f>COUNTIFS('DS HS không ăn'!$F$5:$F$649,$B12,'DS HS không ăn'!BP$5:BP$649,"&lt;&gt;")</f>
        <v>0</v>
      </c>
      <c r="BK12" s="160">
        <f>COUNTIFS('DS HS không ăn'!$F$5:$F$649,$B12,'DS HS không ăn'!BQ$5:BQ$649,"&lt;&gt;")</f>
        <v>0</v>
      </c>
      <c r="BL12" s="160">
        <f>COUNTIFS('DS HS không ăn'!$F$5:$F$649,$B12,'DS HS không ăn'!BR$5:BR$649,"&lt;&gt;")</f>
        <v>0</v>
      </c>
      <c r="BM12" s="160">
        <f>COUNTIFS('DS HS không ăn'!$F$5:$F$649,$B12,'DS HS không ăn'!BS$5:BS$649,"&lt;&gt;")</f>
        <v>0</v>
      </c>
      <c r="BN12" s="160">
        <f>COUNTIFS('DS HS không ăn'!$F$5:$F$649,$B12,'DS HS không ăn'!BT$5:BT$649,"&lt;&gt;")</f>
        <v>0</v>
      </c>
      <c r="BO12" s="160">
        <f>COUNTIFS('DS HS không ăn'!$F$5:$F$649,$B12,'DS HS không ăn'!BU$5:BU$649,"&lt;&gt;")</f>
        <v>0</v>
      </c>
      <c r="BP12" s="160">
        <f>COUNTIFS('DS HS không ăn'!$F$5:$F$649,$B12,'DS HS không ăn'!BV$5:BV$649,"&lt;&gt;")</f>
        <v>0</v>
      </c>
      <c r="BQ12" s="160">
        <f>COUNTIFS('DS HS không ăn'!$F$5:$F$649,$B12,'DS HS không ăn'!BW$5:BW$649,"&lt;&gt;")</f>
        <v>0</v>
      </c>
      <c r="BR12" s="160">
        <f>COUNTIFS('DS HS không ăn'!$F$5:$F$649,$B12,'DS HS không ăn'!BX$5:BX$649,"&lt;&gt;")</f>
        <v>0</v>
      </c>
      <c r="BS12" s="160">
        <f>COUNTIFS('DS HS không ăn'!$F$5:$F$649,$B12,'DS HS không ăn'!BY$5:BY$649,"&lt;&gt;")</f>
        <v>0</v>
      </c>
      <c r="BT12" s="160">
        <f>COUNTIFS('DS HS không ăn'!$F$5:$F$649,$B12,'DS HS không ăn'!BZ$5:BZ$649,"&lt;&gt;")</f>
        <v>0</v>
      </c>
      <c r="BU12" s="160">
        <f>COUNTIFS('DS HS không ăn'!$F$5:$F$649,$B12,'DS HS không ăn'!CA$5:CA$649,"&lt;&gt;")</f>
        <v>0</v>
      </c>
      <c r="BV12" s="160">
        <f>COUNTIFS('DS HS không ăn'!$F$5:$F$649,$B12,'DS HS không ăn'!CB$5:CB$649,"&lt;&gt;")</f>
        <v>0</v>
      </c>
      <c r="BW12" s="160">
        <f>COUNTIFS('DS HS không ăn'!$F$5:$F$649,$B12,'DS HS không ăn'!CC$5:CC$649,"&lt;&gt;")</f>
        <v>0</v>
      </c>
      <c r="BX12" s="160">
        <f>COUNTIFS('DS HS không ăn'!$F$5:$F$649,$B12,'DS HS không ăn'!CD$5:CD$649,"&lt;&gt;")</f>
        <v>0</v>
      </c>
      <c r="BY12" s="160">
        <f>COUNTIFS('DS HS không ăn'!$F$5:$F$649,$B12,'DS HS không ăn'!CE$5:CE$649,"&lt;&gt;")</f>
        <v>0</v>
      </c>
      <c r="BZ12" s="160">
        <f>COUNTIFS('DS HS không ăn'!$F$5:$F$649,$B12,'DS HS không ăn'!CF$5:CF$649,"&lt;&gt;")</f>
        <v>0</v>
      </c>
      <c r="CA12" s="160">
        <f>COUNTIFS('DS HS không ăn'!$F$5:$F$649,$B12,'DS HS không ăn'!CG$5:CG$649,"&lt;&gt;")</f>
        <v>0</v>
      </c>
      <c r="CB12" s="160">
        <f>COUNTIFS('DS HS không ăn'!$F$5:$F$649,$B12,'DS HS không ăn'!CH$5:CH$649,"&lt;&gt;")</f>
        <v>0</v>
      </c>
      <c r="CC12" s="160">
        <f>COUNTIFS('DS HS không ăn'!$F$5:$F$649,$B12,'DS HS không ăn'!CI$5:CI$649,"&lt;&gt;")</f>
        <v>0</v>
      </c>
      <c r="CD12" s="160">
        <f>COUNTIFS('DS HS không ăn'!$F$5:$F$649,$B12,'DS HS không ăn'!CJ$5:CJ$649,"&lt;&gt;")</f>
        <v>0</v>
      </c>
      <c r="CE12" s="160">
        <f>COUNTIFS('DS HS không ăn'!$F$5:$F$649,$B12,'DS HS không ăn'!CK$5:CK$649,"&lt;&gt;")</f>
        <v>0</v>
      </c>
      <c r="CF12" s="160">
        <f>COUNTIFS('DS HS không ăn'!$F$5:$F$649,$B12,'DS HS không ăn'!CL$5:CL$649,"&lt;&gt;")</f>
        <v>0</v>
      </c>
      <c r="CG12" s="160">
        <f>COUNTIFS('DS HS không ăn'!$F$5:$F$649,$B12,'DS HS không ăn'!CM$5:CM$649,"&lt;&gt;")</f>
        <v>0</v>
      </c>
      <c r="CH12" s="160">
        <f>COUNTIFS('DS HS không ăn'!$F$5:$F$649,$B12,'DS HS không ăn'!CN$5:CN$649,"&lt;&gt;")</f>
        <v>0</v>
      </c>
      <c r="CI12" s="160">
        <f>COUNTIFS('DS HS không ăn'!$F$5:$F$649,$B12,'DS HS không ăn'!CO$5:CO$649,"&lt;&gt;")</f>
        <v>0</v>
      </c>
      <c r="CJ12" s="160">
        <f>COUNTIFS('DS HS không ăn'!$F$5:$F$649,$B12,'DS HS không ăn'!CP$5:CP$649,"&lt;&gt;")</f>
        <v>0</v>
      </c>
      <c r="CK12" s="160">
        <f>COUNTIFS('DS HS không ăn'!$F$5:$F$649,$B12,'DS HS không ăn'!CQ$5:CQ$649,"&lt;&gt;")</f>
        <v>0</v>
      </c>
      <c r="CL12" s="160">
        <f>COUNTIFS('DS HS không ăn'!$F$5:$F$649,$B12,'DS HS không ăn'!CR$5:CR$649,"&lt;&gt;")</f>
        <v>0</v>
      </c>
      <c r="CM12" s="160">
        <f>COUNTIFS('DS HS không ăn'!$F$5:$F$649,$B12,'DS HS không ăn'!CS$5:CS$649,"&lt;&gt;")</f>
        <v>0</v>
      </c>
      <c r="CN12" s="160">
        <f>COUNTIFS('DS HS không ăn'!$F$5:$F$649,$B12,'DS HS không ăn'!CT$5:CT$649,"&lt;&gt;")</f>
        <v>0</v>
      </c>
      <c r="CO12" s="160">
        <f>COUNTIFS('DS HS không ăn'!$F$5:$F$649,$B12,'DS HS không ăn'!CU$5:CU$649,"&lt;&gt;")</f>
        <v>0</v>
      </c>
      <c r="CP12" s="160">
        <f>COUNTIFS('DS HS không ăn'!$F$5:$F$649,$B12,'DS HS không ăn'!CV$5:CV$649,"&lt;&gt;")</f>
        <v>0</v>
      </c>
      <c r="CQ12" s="160">
        <f>COUNTIFS('DS HS không ăn'!$F$5:$F$649,$B12,'DS HS không ăn'!CW$5:CW$649,"&lt;&gt;")</f>
        <v>0</v>
      </c>
      <c r="CR12" s="160">
        <f>COUNTIFS('DS HS không ăn'!$F$5:$F$649,$B12,'DS HS không ăn'!CX$5:CX$649,"&lt;&gt;")</f>
        <v>0</v>
      </c>
      <c r="CS12" s="160">
        <f>COUNTIFS('DS HS không ăn'!$F$5:$F$649,$B12,'DS HS không ăn'!CY$5:CY$649,"&lt;&gt;")</f>
        <v>0</v>
      </c>
      <c r="CT12" s="160">
        <f>COUNTIFS('DS HS không ăn'!$F$5:$F$649,$B12,'DS HS không ăn'!CZ$5:CZ$649,"&lt;&gt;")</f>
        <v>0</v>
      </c>
      <c r="CU12" s="160">
        <f>COUNTIFS('DS HS không ăn'!$F$5:$F$649,$B12,'DS HS không ăn'!DA$5:DA$649,"&lt;&gt;")</f>
        <v>0</v>
      </c>
      <c r="CV12" s="160">
        <f>COUNTIFS('DS HS không ăn'!$F$5:$F$649,$B12,'DS HS không ăn'!DB$5:DB$649,"&lt;&gt;")</f>
        <v>0</v>
      </c>
      <c r="CW12" s="160">
        <f t="shared" ref="CW12:CY12" si="8">CQ12+CN12+CK12+CH12+CE12+CB12+BY12+BV12+BS12+BP12+BM12+BJ12+BG12+BD12+BA12+AX12+AU12+AR12+AO12+AL12+AI12+AF12+AC12+Z12+W12+T12+Q12+N12+K12+H12+E12+CT12</f>
        <v>1</v>
      </c>
      <c r="CX12" s="160">
        <f t="shared" si="8"/>
        <v>0</v>
      </c>
      <c r="CY12" s="160">
        <f t="shared" si="8"/>
        <v>0</v>
      </c>
    </row>
    <row r="13" spans="1:178" ht="15.75" customHeight="1">
      <c r="A13" s="55">
        <v>8</v>
      </c>
      <c r="B13" s="161" t="s">
        <v>211</v>
      </c>
      <c r="C13" s="158">
        <f>IF(COUNTIF('DS HS không ăn'!$F$5:$F$649,$B13)=D13,COUNTIF('DS HS không ăn'!$F$5:$F$649,$B13),D13-COUNTIF('DS HS không ăn'!$F$5:$F$649,$B13))</f>
        <v>24</v>
      </c>
      <c r="D13" s="159">
        <v>24</v>
      </c>
      <c r="E13" s="160">
        <f>COUNTIFS('DS HS không ăn'!$F$5:$F$649,$B13,'DS HS không ăn'!K$5:K$649,"&lt;&gt;")</f>
        <v>0</v>
      </c>
      <c r="F13" s="160">
        <f>COUNTIFS('DS HS không ăn'!$F$5:$F$649,$B13,'DS HS không ăn'!L$5:L$649,"&lt;&gt;")</f>
        <v>0</v>
      </c>
      <c r="G13" s="160">
        <f>COUNTIFS('DS HS không ăn'!$F$5:$F$649,$B13,'DS HS không ăn'!M$5:M$649,"&lt;&gt;")</f>
        <v>0</v>
      </c>
      <c r="H13" s="160">
        <f>COUNTIFS('DS HS không ăn'!$F$5:$F$649,$B13,'DS HS không ăn'!N$5:N$649,"&lt;&gt;")</f>
        <v>0</v>
      </c>
      <c r="I13" s="160">
        <f>COUNTIFS('DS HS không ăn'!$F$5:$F$649,$B13,'DS HS không ăn'!O$5:O$649,"&lt;&gt;")</f>
        <v>0</v>
      </c>
      <c r="J13" s="160">
        <f>COUNTIFS('DS HS không ăn'!$F$5:$F$649,$B13,'DS HS không ăn'!P$5:P$649,"&lt;&gt;")</f>
        <v>0</v>
      </c>
      <c r="K13" s="160">
        <f>COUNTIFS('DS HS không ăn'!$F$5:$F$649,$B13,'DS HS không ăn'!Q$5:Q$649,"&lt;&gt;")</f>
        <v>0</v>
      </c>
      <c r="L13" s="160">
        <f>COUNTIFS('DS HS không ăn'!$F$5:$F$649,$B13,'DS HS không ăn'!R$5:R$649,"&lt;&gt;")</f>
        <v>0</v>
      </c>
      <c r="M13" s="160">
        <f>COUNTIFS('DS HS không ăn'!$F$5:$F$649,$B13,'DS HS không ăn'!S$5:S$649,"&lt;&gt;")</f>
        <v>0</v>
      </c>
      <c r="N13" s="160">
        <f>COUNTIFS('DS HS không ăn'!$F$5:$F$649,$B13,'DS HS không ăn'!T$5:T$649,"&lt;&gt;")</f>
        <v>0</v>
      </c>
      <c r="O13" s="160">
        <f>COUNTIFS('DS HS không ăn'!$F$5:$F$649,$B13,'DS HS không ăn'!U$5:U$649,"&lt;&gt;")</f>
        <v>0</v>
      </c>
      <c r="P13" s="160">
        <f>COUNTIFS('DS HS không ăn'!$F$5:$F$649,$B13,'DS HS không ăn'!V$5:V$649,"&lt;&gt;")</f>
        <v>0</v>
      </c>
      <c r="Q13" s="160">
        <f>COUNTIFS('DS HS không ăn'!$F$5:$F$649,$B13,'DS HS không ăn'!W$5:W$649,"&lt;&gt;")</f>
        <v>0</v>
      </c>
      <c r="R13" s="160">
        <f>COUNTIFS('DS HS không ăn'!$F$5:$F$649,$B13,'DS HS không ăn'!X$5:X$649,"&lt;&gt;")</f>
        <v>0</v>
      </c>
      <c r="S13" s="160">
        <f>COUNTIFS('DS HS không ăn'!$F$5:$F$649,$B13,'DS HS không ăn'!Y$5:Y$649,"&lt;&gt;")</f>
        <v>0</v>
      </c>
      <c r="T13" s="160">
        <f>COUNTIFS('DS HS không ăn'!$F$5:$F$649,$B13,'DS HS không ăn'!Z$5:Z$649,"&lt;&gt;")</f>
        <v>0</v>
      </c>
      <c r="U13" s="160">
        <f>COUNTIFS('DS HS không ăn'!$F$5:$F$649,$B13,'DS HS không ăn'!AA$5:AA$649,"&lt;&gt;")</f>
        <v>0</v>
      </c>
      <c r="V13" s="160">
        <f>COUNTIFS('DS HS không ăn'!$F$5:$F$649,$B13,'DS HS không ăn'!AB$5:AB$649,"&lt;&gt;")</f>
        <v>0</v>
      </c>
      <c r="W13" s="160">
        <f>COUNTIFS('DS HS không ăn'!$F$5:$F$649,$B13,'DS HS không ăn'!AC$5:AC$649,"&lt;&gt;")</f>
        <v>0</v>
      </c>
      <c r="X13" s="160">
        <f>COUNTIFS('DS HS không ăn'!$F$5:$F$649,$B13,'DS HS không ăn'!AD$5:AD$649,"&lt;&gt;")</f>
        <v>0</v>
      </c>
      <c r="Y13" s="160">
        <f>COUNTIFS('DS HS không ăn'!$F$5:$F$649,$B13,'DS HS không ăn'!AE$5:AE$649,"&lt;&gt;")</f>
        <v>0</v>
      </c>
      <c r="Z13" s="160">
        <f>COUNTIFS('DS HS không ăn'!$F$5:$F$649,$B13,'DS HS không ăn'!AF$5:AF$649,"&lt;&gt;")</f>
        <v>0</v>
      </c>
      <c r="AA13" s="160">
        <f>COUNTIFS('DS HS không ăn'!$F$5:$F$649,$B13,'DS HS không ăn'!AG$5:AG$649,"&lt;&gt;")</f>
        <v>0</v>
      </c>
      <c r="AB13" s="160">
        <f>COUNTIFS('DS HS không ăn'!$F$5:$F$649,$B13,'DS HS không ăn'!AH$5:AH$649,"&lt;&gt;")</f>
        <v>0</v>
      </c>
      <c r="AC13" s="160">
        <f>COUNTIFS('DS HS không ăn'!$F$5:$F$649,$B13,'DS HS không ăn'!AI$5:AI$649,"&lt;&gt;")</f>
        <v>0</v>
      </c>
      <c r="AD13" s="160">
        <f>COUNTIFS('DS HS không ăn'!$F$5:$F$649,$B13,'DS HS không ăn'!AJ$5:AJ$649,"&lt;&gt;")</f>
        <v>0</v>
      </c>
      <c r="AE13" s="160">
        <f>COUNTIFS('DS HS không ăn'!$F$5:$F$649,$B13,'DS HS không ăn'!AK$5:AK$649,"&lt;&gt;")</f>
        <v>0</v>
      </c>
      <c r="AF13" s="160">
        <f>COUNTIFS('DS HS không ăn'!$F$5:$F$649,$B13,'DS HS không ăn'!AL$5:AL$649,"&lt;&gt;")</f>
        <v>0</v>
      </c>
      <c r="AG13" s="160">
        <f>COUNTIFS('DS HS không ăn'!$F$5:$F$649,$B13,'DS HS không ăn'!AM$5:AM$649,"&lt;&gt;")</f>
        <v>0</v>
      </c>
      <c r="AH13" s="160">
        <f>COUNTIFS('DS HS không ăn'!$F$5:$F$649,$B13,'DS HS không ăn'!AN$5:AN$649,"&lt;&gt;")</f>
        <v>0</v>
      </c>
      <c r="AI13" s="160">
        <f>COUNTIFS('DS HS không ăn'!$F$5:$F$649,$B13,'DS HS không ăn'!AO$5:AO$649,"&lt;&gt;")</f>
        <v>0</v>
      </c>
      <c r="AJ13" s="160">
        <f>COUNTIFS('DS HS không ăn'!$F$5:$F$649,$B13,'DS HS không ăn'!AP$5:AP$649,"&lt;&gt;")</f>
        <v>0</v>
      </c>
      <c r="AK13" s="160">
        <f>COUNTIFS('DS HS không ăn'!$F$5:$F$649,$B13,'DS HS không ăn'!AQ$5:AQ$649,"&lt;&gt;")</f>
        <v>0</v>
      </c>
      <c r="AL13" s="160">
        <f>COUNTIFS('DS HS không ăn'!$F$5:$F$649,$B13,'DS HS không ăn'!AR$5:AR$649,"&lt;&gt;")</f>
        <v>0</v>
      </c>
      <c r="AM13" s="160">
        <f>COUNTIFS('DS HS không ăn'!$F$5:$F$649,$B13,'DS HS không ăn'!AS$5:AS$649,"&lt;&gt;")</f>
        <v>0</v>
      </c>
      <c r="AN13" s="160">
        <f>COUNTIFS('DS HS không ăn'!$F$5:$F$649,$B13,'DS HS không ăn'!AT$5:AT$649,"&lt;&gt;")</f>
        <v>0</v>
      </c>
      <c r="AO13" s="160">
        <f>COUNTIFS('DS HS không ăn'!$F$5:$F$649,$B13,'DS HS không ăn'!AU$5:AU$649,"&lt;&gt;")</f>
        <v>0</v>
      </c>
      <c r="AP13" s="160">
        <f>COUNTIFS('DS HS không ăn'!$F$5:$F$649,$B13,'DS HS không ăn'!AV$5:AV$649,"&lt;&gt;")</f>
        <v>0</v>
      </c>
      <c r="AQ13" s="160">
        <f>COUNTIFS('DS HS không ăn'!$F$5:$F$649,$B13,'DS HS không ăn'!AW$5:AW$649,"&lt;&gt;")</f>
        <v>0</v>
      </c>
      <c r="AR13" s="160">
        <f>COUNTIFS('DS HS không ăn'!$F$5:$F$649,$B13,'DS HS không ăn'!AX$5:AX$649,"&lt;&gt;")</f>
        <v>0</v>
      </c>
      <c r="AS13" s="160">
        <f>COUNTIFS('DS HS không ăn'!$F$5:$F$649,$B13,'DS HS không ăn'!AY$5:AY$649,"&lt;&gt;")</f>
        <v>0</v>
      </c>
      <c r="AT13" s="160">
        <f>COUNTIFS('DS HS không ăn'!$F$5:$F$649,$B13,'DS HS không ăn'!AZ$5:AZ$649,"&lt;&gt;")</f>
        <v>0</v>
      </c>
      <c r="AU13" s="160">
        <f>COUNTIFS('DS HS không ăn'!$F$5:$F$649,$B13,'DS HS không ăn'!BA$5:BA$649,"&lt;&gt;")</f>
        <v>0</v>
      </c>
      <c r="AV13" s="160">
        <f>COUNTIFS('DS HS không ăn'!$F$5:$F$649,$B13,'DS HS không ăn'!BB$5:BB$649,"&lt;&gt;")</f>
        <v>0</v>
      </c>
      <c r="AW13" s="160">
        <f>COUNTIFS('DS HS không ăn'!$F$5:$F$649,$B13,'DS HS không ăn'!BC$5:BC$649,"&lt;&gt;")</f>
        <v>0</v>
      </c>
      <c r="AX13" s="160">
        <f>COUNTIFS('DS HS không ăn'!$F$5:$F$649,$B13,'DS HS không ăn'!BD$5:BD$649,"&lt;&gt;")</f>
        <v>0</v>
      </c>
      <c r="AY13" s="160">
        <f>COUNTIFS('DS HS không ăn'!$F$5:$F$649,$B13,'DS HS không ăn'!BE$5:BE$649,"&lt;&gt;")</f>
        <v>0</v>
      </c>
      <c r="AZ13" s="160">
        <f>COUNTIFS('DS HS không ăn'!$F$5:$F$649,$B13,'DS HS không ăn'!BF$5:BF$649,"&lt;&gt;")</f>
        <v>0</v>
      </c>
      <c r="BA13" s="160">
        <f>COUNTIFS('DS HS không ăn'!$F$5:$F$649,$B13,'DS HS không ăn'!BG$5:BG$649,"&lt;&gt;")</f>
        <v>0</v>
      </c>
      <c r="BB13" s="160">
        <f>COUNTIFS('DS HS không ăn'!$F$5:$F$649,$B13,'DS HS không ăn'!BH$5:BH$649,"&lt;&gt;")</f>
        <v>0</v>
      </c>
      <c r="BC13" s="160">
        <f>COUNTIFS('DS HS không ăn'!$F$5:$F$649,$B13,'DS HS không ăn'!BI$5:BI$649,"&lt;&gt;")</f>
        <v>0</v>
      </c>
      <c r="BD13" s="160">
        <f>COUNTIFS('DS HS không ăn'!$F$5:$F$649,$B13,'DS HS không ăn'!BJ$5:BJ$649,"&lt;&gt;")</f>
        <v>0</v>
      </c>
      <c r="BE13" s="160">
        <f>COUNTIFS('DS HS không ăn'!$F$5:$F$649,$B13,'DS HS không ăn'!BK$5:BK$649,"&lt;&gt;")</f>
        <v>0</v>
      </c>
      <c r="BF13" s="160">
        <f>COUNTIFS('DS HS không ăn'!$F$5:$F$649,$B13,'DS HS không ăn'!BL$5:BL$649,"&lt;&gt;")</f>
        <v>0</v>
      </c>
      <c r="BG13" s="160">
        <f>COUNTIFS('DS HS không ăn'!$F$5:$F$649,$B13,'DS HS không ăn'!BM$5:BM$649,"&lt;&gt;")</f>
        <v>0</v>
      </c>
      <c r="BH13" s="160">
        <f>COUNTIFS('DS HS không ăn'!$F$5:$F$649,$B13,'DS HS không ăn'!BN$5:BN$649,"&lt;&gt;")</f>
        <v>0</v>
      </c>
      <c r="BI13" s="160">
        <f>COUNTIFS('DS HS không ăn'!$F$5:$F$649,$B13,'DS HS không ăn'!BO$5:BO$649,"&lt;&gt;")</f>
        <v>0</v>
      </c>
      <c r="BJ13" s="160">
        <f>COUNTIFS('DS HS không ăn'!$F$5:$F$649,$B13,'DS HS không ăn'!BP$5:BP$649,"&lt;&gt;")</f>
        <v>0</v>
      </c>
      <c r="BK13" s="160">
        <f>COUNTIFS('DS HS không ăn'!$F$5:$F$649,$B13,'DS HS không ăn'!BQ$5:BQ$649,"&lt;&gt;")</f>
        <v>0</v>
      </c>
      <c r="BL13" s="160">
        <f>COUNTIFS('DS HS không ăn'!$F$5:$F$649,$B13,'DS HS không ăn'!BR$5:BR$649,"&lt;&gt;")</f>
        <v>0</v>
      </c>
      <c r="BM13" s="160">
        <f>COUNTIFS('DS HS không ăn'!$F$5:$F$649,$B13,'DS HS không ăn'!BS$5:BS$649,"&lt;&gt;")</f>
        <v>0</v>
      </c>
      <c r="BN13" s="160">
        <f>COUNTIFS('DS HS không ăn'!$F$5:$F$649,$B13,'DS HS không ăn'!BT$5:BT$649,"&lt;&gt;")</f>
        <v>0</v>
      </c>
      <c r="BO13" s="160">
        <f>COUNTIFS('DS HS không ăn'!$F$5:$F$649,$B13,'DS HS không ăn'!BU$5:BU$649,"&lt;&gt;")</f>
        <v>0</v>
      </c>
      <c r="BP13" s="160">
        <f>COUNTIFS('DS HS không ăn'!$F$5:$F$649,$B13,'DS HS không ăn'!BV$5:BV$649,"&lt;&gt;")</f>
        <v>0</v>
      </c>
      <c r="BQ13" s="160">
        <f>COUNTIFS('DS HS không ăn'!$F$5:$F$649,$B13,'DS HS không ăn'!BW$5:BW$649,"&lt;&gt;")</f>
        <v>0</v>
      </c>
      <c r="BR13" s="160">
        <f>COUNTIFS('DS HS không ăn'!$F$5:$F$649,$B13,'DS HS không ăn'!BX$5:BX$649,"&lt;&gt;")</f>
        <v>0</v>
      </c>
      <c r="BS13" s="160">
        <f>COUNTIFS('DS HS không ăn'!$F$5:$F$649,$B13,'DS HS không ăn'!BY$5:BY$649,"&lt;&gt;")</f>
        <v>0</v>
      </c>
      <c r="BT13" s="160">
        <f>COUNTIFS('DS HS không ăn'!$F$5:$F$649,$B13,'DS HS không ăn'!BZ$5:BZ$649,"&lt;&gt;")</f>
        <v>0</v>
      </c>
      <c r="BU13" s="160">
        <f>COUNTIFS('DS HS không ăn'!$F$5:$F$649,$B13,'DS HS không ăn'!CA$5:CA$649,"&lt;&gt;")</f>
        <v>0</v>
      </c>
      <c r="BV13" s="160">
        <f>COUNTIFS('DS HS không ăn'!$F$5:$F$649,$B13,'DS HS không ăn'!CB$5:CB$649,"&lt;&gt;")</f>
        <v>0</v>
      </c>
      <c r="BW13" s="160">
        <f>COUNTIFS('DS HS không ăn'!$F$5:$F$649,$B13,'DS HS không ăn'!CC$5:CC$649,"&lt;&gt;")</f>
        <v>0</v>
      </c>
      <c r="BX13" s="160">
        <f>COUNTIFS('DS HS không ăn'!$F$5:$F$649,$B13,'DS HS không ăn'!CD$5:CD$649,"&lt;&gt;")</f>
        <v>0</v>
      </c>
      <c r="BY13" s="160">
        <f>COUNTIFS('DS HS không ăn'!$F$5:$F$649,$B13,'DS HS không ăn'!CE$5:CE$649,"&lt;&gt;")</f>
        <v>0</v>
      </c>
      <c r="BZ13" s="160">
        <f>COUNTIFS('DS HS không ăn'!$F$5:$F$649,$B13,'DS HS không ăn'!CF$5:CF$649,"&lt;&gt;")</f>
        <v>0</v>
      </c>
      <c r="CA13" s="160">
        <f>COUNTIFS('DS HS không ăn'!$F$5:$F$649,$B13,'DS HS không ăn'!CG$5:CG$649,"&lt;&gt;")</f>
        <v>0</v>
      </c>
      <c r="CB13" s="160">
        <f>COUNTIFS('DS HS không ăn'!$F$5:$F$649,$B13,'DS HS không ăn'!CH$5:CH$649,"&lt;&gt;")</f>
        <v>0</v>
      </c>
      <c r="CC13" s="160">
        <f>COUNTIFS('DS HS không ăn'!$F$5:$F$649,$B13,'DS HS không ăn'!CI$5:CI$649,"&lt;&gt;")</f>
        <v>0</v>
      </c>
      <c r="CD13" s="160">
        <f>COUNTIFS('DS HS không ăn'!$F$5:$F$649,$B13,'DS HS không ăn'!CJ$5:CJ$649,"&lt;&gt;")</f>
        <v>0</v>
      </c>
      <c r="CE13" s="160">
        <f>COUNTIFS('DS HS không ăn'!$F$5:$F$649,$B13,'DS HS không ăn'!CK$5:CK$649,"&lt;&gt;")</f>
        <v>0</v>
      </c>
      <c r="CF13" s="160">
        <f>COUNTIFS('DS HS không ăn'!$F$5:$F$649,$B13,'DS HS không ăn'!CL$5:CL$649,"&lt;&gt;")</f>
        <v>0</v>
      </c>
      <c r="CG13" s="160">
        <f>COUNTIFS('DS HS không ăn'!$F$5:$F$649,$B13,'DS HS không ăn'!CM$5:CM$649,"&lt;&gt;")</f>
        <v>0</v>
      </c>
      <c r="CH13" s="160">
        <f>COUNTIFS('DS HS không ăn'!$F$5:$F$649,$B13,'DS HS không ăn'!CN$5:CN$649,"&lt;&gt;")</f>
        <v>0</v>
      </c>
      <c r="CI13" s="160">
        <f>COUNTIFS('DS HS không ăn'!$F$5:$F$649,$B13,'DS HS không ăn'!CO$5:CO$649,"&lt;&gt;")</f>
        <v>0</v>
      </c>
      <c r="CJ13" s="160">
        <f>COUNTIFS('DS HS không ăn'!$F$5:$F$649,$B13,'DS HS không ăn'!CP$5:CP$649,"&lt;&gt;")</f>
        <v>0</v>
      </c>
      <c r="CK13" s="160">
        <f>COUNTIFS('DS HS không ăn'!$F$5:$F$649,$B13,'DS HS không ăn'!CQ$5:CQ$649,"&lt;&gt;")</f>
        <v>0</v>
      </c>
      <c r="CL13" s="160">
        <f>COUNTIFS('DS HS không ăn'!$F$5:$F$649,$B13,'DS HS không ăn'!CR$5:CR$649,"&lt;&gt;")</f>
        <v>0</v>
      </c>
      <c r="CM13" s="160">
        <f>COUNTIFS('DS HS không ăn'!$F$5:$F$649,$B13,'DS HS không ăn'!CS$5:CS$649,"&lt;&gt;")</f>
        <v>0</v>
      </c>
      <c r="CN13" s="160">
        <f>COUNTIFS('DS HS không ăn'!$F$5:$F$649,$B13,'DS HS không ăn'!CT$5:CT$649,"&lt;&gt;")</f>
        <v>0</v>
      </c>
      <c r="CO13" s="160">
        <f>COUNTIFS('DS HS không ăn'!$F$5:$F$649,$B13,'DS HS không ăn'!CU$5:CU$649,"&lt;&gt;")</f>
        <v>0</v>
      </c>
      <c r="CP13" s="160">
        <f>COUNTIFS('DS HS không ăn'!$F$5:$F$649,$B13,'DS HS không ăn'!CV$5:CV$649,"&lt;&gt;")</f>
        <v>0</v>
      </c>
      <c r="CQ13" s="160">
        <f>COUNTIFS('DS HS không ăn'!$F$5:$F$649,$B13,'DS HS không ăn'!CW$5:CW$649,"&lt;&gt;")</f>
        <v>0</v>
      </c>
      <c r="CR13" s="160">
        <f>COUNTIFS('DS HS không ăn'!$F$5:$F$649,$B13,'DS HS không ăn'!CX$5:CX$649,"&lt;&gt;")</f>
        <v>0</v>
      </c>
      <c r="CS13" s="160">
        <f>COUNTIFS('DS HS không ăn'!$F$5:$F$649,$B13,'DS HS không ăn'!CY$5:CY$649,"&lt;&gt;")</f>
        <v>0</v>
      </c>
      <c r="CT13" s="160">
        <f>COUNTIFS('DS HS không ăn'!$F$5:$F$649,$B13,'DS HS không ăn'!CZ$5:CZ$649,"&lt;&gt;")</f>
        <v>0</v>
      </c>
      <c r="CU13" s="160">
        <f>COUNTIFS('DS HS không ăn'!$F$5:$F$649,$B13,'DS HS không ăn'!DA$5:DA$649,"&lt;&gt;")</f>
        <v>0</v>
      </c>
      <c r="CV13" s="160">
        <f>COUNTIFS('DS HS không ăn'!$F$5:$F$649,$B13,'DS HS không ăn'!DB$5:DB$649,"&lt;&gt;")</f>
        <v>0</v>
      </c>
      <c r="CW13" s="160">
        <f t="shared" ref="CW13:CY13" si="9">CQ13+CN13+CK13+CH13+CE13+CB13+BY13+BV13+BS13+BP13+BM13+BJ13+BG13+BD13+BA13+AX13+AU13+AR13+AO13+AL13+AI13+AF13+AC13+Z13+W13+T13+Q13+N13+K13+H13+E13+CT13</f>
        <v>0</v>
      </c>
      <c r="CX13" s="160">
        <f t="shared" si="9"/>
        <v>0</v>
      </c>
      <c r="CY13" s="160">
        <f t="shared" si="9"/>
        <v>0</v>
      </c>
    </row>
    <row r="14" spans="1:178" ht="15.75" customHeight="1">
      <c r="A14" s="55">
        <v>9</v>
      </c>
      <c r="B14" s="164" t="s">
        <v>236</v>
      </c>
      <c r="C14" s="158">
        <f>IF(COUNTIF('DS HS không ăn'!$F$5:$F$649,$B14)=D14,COUNTIF('DS HS không ăn'!$F$5:$F$649,$B14),D14-COUNTIF('DS HS không ăn'!$F$5:$F$649,$B14))</f>
        <v>30</v>
      </c>
      <c r="D14" s="159">
        <v>30</v>
      </c>
      <c r="E14" s="160">
        <f>COUNTIFS('DS HS không ăn'!$F$5:$F$649,$B14,'DS HS không ăn'!K$5:K$649,"&lt;&gt;")</f>
        <v>1</v>
      </c>
      <c r="F14" s="160">
        <f>COUNTIFS('DS HS không ăn'!$F$5:$F$649,$B14,'DS HS không ăn'!L$5:L$649,"&lt;&gt;")</f>
        <v>2</v>
      </c>
      <c r="G14" s="160">
        <f>COUNTIFS('DS HS không ăn'!$F$5:$F$649,$B14,'DS HS không ăn'!M$5:M$649,"&lt;&gt;")</f>
        <v>0</v>
      </c>
      <c r="H14" s="160">
        <f>COUNTIFS('DS HS không ăn'!$F$5:$F$649,$B14,'DS HS không ăn'!N$5:N$649,"&lt;&gt;")</f>
        <v>0</v>
      </c>
      <c r="I14" s="160">
        <f>COUNTIFS('DS HS không ăn'!$F$5:$F$649,$B14,'DS HS không ăn'!O$5:O$649,"&lt;&gt;")</f>
        <v>0</v>
      </c>
      <c r="J14" s="160">
        <f>COUNTIFS('DS HS không ăn'!$F$5:$F$649,$B14,'DS HS không ăn'!P$5:P$649,"&lt;&gt;")</f>
        <v>0</v>
      </c>
      <c r="K14" s="160">
        <f>COUNTIFS('DS HS không ăn'!$F$5:$F$649,$B14,'DS HS không ăn'!Q$5:Q$649,"&lt;&gt;")</f>
        <v>0</v>
      </c>
      <c r="L14" s="160">
        <f>COUNTIFS('DS HS không ăn'!$F$5:$F$649,$B14,'DS HS không ăn'!R$5:R$649,"&lt;&gt;")</f>
        <v>0</v>
      </c>
      <c r="M14" s="160">
        <f>COUNTIFS('DS HS không ăn'!$F$5:$F$649,$B14,'DS HS không ăn'!S$5:S$649,"&lt;&gt;")</f>
        <v>0</v>
      </c>
      <c r="N14" s="160">
        <f>COUNTIFS('DS HS không ăn'!$F$5:$F$649,$B14,'DS HS không ăn'!T$5:T$649,"&lt;&gt;")</f>
        <v>0</v>
      </c>
      <c r="O14" s="160">
        <f>COUNTIFS('DS HS không ăn'!$F$5:$F$649,$B14,'DS HS không ăn'!U$5:U$649,"&lt;&gt;")</f>
        <v>0</v>
      </c>
      <c r="P14" s="160">
        <f>COUNTIFS('DS HS không ăn'!$F$5:$F$649,$B14,'DS HS không ăn'!V$5:V$649,"&lt;&gt;")</f>
        <v>0</v>
      </c>
      <c r="Q14" s="160">
        <f>COUNTIFS('DS HS không ăn'!$F$5:$F$649,$B14,'DS HS không ăn'!W$5:W$649,"&lt;&gt;")</f>
        <v>0</v>
      </c>
      <c r="R14" s="160">
        <f>COUNTIFS('DS HS không ăn'!$F$5:$F$649,$B14,'DS HS không ăn'!X$5:X$649,"&lt;&gt;")</f>
        <v>0</v>
      </c>
      <c r="S14" s="160">
        <f>COUNTIFS('DS HS không ăn'!$F$5:$F$649,$B14,'DS HS không ăn'!Y$5:Y$649,"&lt;&gt;")</f>
        <v>0</v>
      </c>
      <c r="T14" s="160">
        <f>COUNTIFS('DS HS không ăn'!$F$5:$F$649,$B14,'DS HS không ăn'!Z$5:Z$649,"&lt;&gt;")</f>
        <v>0</v>
      </c>
      <c r="U14" s="160">
        <f>COUNTIFS('DS HS không ăn'!$F$5:$F$649,$B14,'DS HS không ăn'!AA$5:AA$649,"&lt;&gt;")</f>
        <v>0</v>
      </c>
      <c r="V14" s="160">
        <f>COUNTIFS('DS HS không ăn'!$F$5:$F$649,$B14,'DS HS không ăn'!AB$5:AB$649,"&lt;&gt;")</f>
        <v>0</v>
      </c>
      <c r="W14" s="160">
        <f>COUNTIFS('DS HS không ăn'!$F$5:$F$649,$B14,'DS HS không ăn'!AC$5:AC$649,"&lt;&gt;")</f>
        <v>0</v>
      </c>
      <c r="X14" s="160">
        <f>COUNTIFS('DS HS không ăn'!$F$5:$F$649,$B14,'DS HS không ăn'!AD$5:AD$649,"&lt;&gt;")</f>
        <v>0</v>
      </c>
      <c r="Y14" s="160">
        <f>COUNTIFS('DS HS không ăn'!$F$5:$F$649,$B14,'DS HS không ăn'!AE$5:AE$649,"&lt;&gt;")</f>
        <v>0</v>
      </c>
      <c r="Z14" s="160">
        <f>COUNTIFS('DS HS không ăn'!$F$5:$F$649,$B14,'DS HS không ăn'!AF$5:AF$649,"&lt;&gt;")</f>
        <v>0</v>
      </c>
      <c r="AA14" s="160">
        <f>COUNTIFS('DS HS không ăn'!$F$5:$F$649,$B14,'DS HS không ăn'!AG$5:AG$649,"&lt;&gt;")</f>
        <v>0</v>
      </c>
      <c r="AB14" s="160">
        <f>COUNTIFS('DS HS không ăn'!$F$5:$F$649,$B14,'DS HS không ăn'!AH$5:AH$649,"&lt;&gt;")</f>
        <v>0</v>
      </c>
      <c r="AC14" s="160">
        <f>COUNTIFS('DS HS không ăn'!$F$5:$F$649,$B14,'DS HS không ăn'!AI$5:AI$649,"&lt;&gt;")</f>
        <v>0</v>
      </c>
      <c r="AD14" s="160">
        <f>COUNTIFS('DS HS không ăn'!$F$5:$F$649,$B14,'DS HS không ăn'!AJ$5:AJ$649,"&lt;&gt;")</f>
        <v>0</v>
      </c>
      <c r="AE14" s="160">
        <f>COUNTIFS('DS HS không ăn'!$F$5:$F$649,$B14,'DS HS không ăn'!AK$5:AK$649,"&lt;&gt;")</f>
        <v>0</v>
      </c>
      <c r="AF14" s="160">
        <f>COUNTIFS('DS HS không ăn'!$F$5:$F$649,$B14,'DS HS không ăn'!AL$5:AL$649,"&lt;&gt;")</f>
        <v>0</v>
      </c>
      <c r="AG14" s="160">
        <f>COUNTIFS('DS HS không ăn'!$F$5:$F$649,$B14,'DS HS không ăn'!AM$5:AM$649,"&lt;&gt;")</f>
        <v>0</v>
      </c>
      <c r="AH14" s="160">
        <f>COUNTIFS('DS HS không ăn'!$F$5:$F$649,$B14,'DS HS không ăn'!AN$5:AN$649,"&lt;&gt;")</f>
        <v>0</v>
      </c>
      <c r="AI14" s="160">
        <f>COUNTIFS('DS HS không ăn'!$F$5:$F$649,$B14,'DS HS không ăn'!AO$5:AO$649,"&lt;&gt;")</f>
        <v>0</v>
      </c>
      <c r="AJ14" s="160">
        <f>COUNTIFS('DS HS không ăn'!$F$5:$F$649,$B14,'DS HS không ăn'!AP$5:AP$649,"&lt;&gt;")</f>
        <v>0</v>
      </c>
      <c r="AK14" s="160">
        <f>COUNTIFS('DS HS không ăn'!$F$5:$F$649,$B14,'DS HS không ăn'!AQ$5:AQ$649,"&lt;&gt;")</f>
        <v>0</v>
      </c>
      <c r="AL14" s="160">
        <f>COUNTIFS('DS HS không ăn'!$F$5:$F$649,$B14,'DS HS không ăn'!AR$5:AR$649,"&lt;&gt;")</f>
        <v>0</v>
      </c>
      <c r="AM14" s="160">
        <f>COUNTIFS('DS HS không ăn'!$F$5:$F$649,$B14,'DS HS không ăn'!AS$5:AS$649,"&lt;&gt;")</f>
        <v>0</v>
      </c>
      <c r="AN14" s="160">
        <f>COUNTIFS('DS HS không ăn'!$F$5:$F$649,$B14,'DS HS không ăn'!AT$5:AT$649,"&lt;&gt;")</f>
        <v>0</v>
      </c>
      <c r="AO14" s="160">
        <f>COUNTIFS('DS HS không ăn'!$F$5:$F$649,$B14,'DS HS không ăn'!AU$5:AU$649,"&lt;&gt;")</f>
        <v>0</v>
      </c>
      <c r="AP14" s="160">
        <f>COUNTIFS('DS HS không ăn'!$F$5:$F$649,$B14,'DS HS không ăn'!AV$5:AV$649,"&lt;&gt;")</f>
        <v>0</v>
      </c>
      <c r="AQ14" s="160">
        <f>COUNTIFS('DS HS không ăn'!$F$5:$F$649,$B14,'DS HS không ăn'!AW$5:AW$649,"&lt;&gt;")</f>
        <v>0</v>
      </c>
      <c r="AR14" s="160">
        <f>COUNTIFS('DS HS không ăn'!$F$5:$F$649,$B14,'DS HS không ăn'!AX$5:AX$649,"&lt;&gt;")</f>
        <v>0</v>
      </c>
      <c r="AS14" s="160">
        <f>COUNTIFS('DS HS không ăn'!$F$5:$F$649,$B14,'DS HS không ăn'!AY$5:AY$649,"&lt;&gt;")</f>
        <v>0</v>
      </c>
      <c r="AT14" s="160">
        <f>COUNTIFS('DS HS không ăn'!$F$5:$F$649,$B14,'DS HS không ăn'!AZ$5:AZ$649,"&lt;&gt;")</f>
        <v>0</v>
      </c>
      <c r="AU14" s="160">
        <f>COUNTIFS('DS HS không ăn'!$F$5:$F$649,$B14,'DS HS không ăn'!BA$5:BA$649,"&lt;&gt;")</f>
        <v>0</v>
      </c>
      <c r="AV14" s="160">
        <f>COUNTIFS('DS HS không ăn'!$F$5:$F$649,$B14,'DS HS không ăn'!BB$5:BB$649,"&lt;&gt;")</f>
        <v>0</v>
      </c>
      <c r="AW14" s="160">
        <f>COUNTIFS('DS HS không ăn'!$F$5:$F$649,$B14,'DS HS không ăn'!BC$5:BC$649,"&lt;&gt;")</f>
        <v>0</v>
      </c>
      <c r="AX14" s="160">
        <f>COUNTIFS('DS HS không ăn'!$F$5:$F$649,$B14,'DS HS không ăn'!BD$5:BD$649,"&lt;&gt;")</f>
        <v>0</v>
      </c>
      <c r="AY14" s="160">
        <f>COUNTIFS('DS HS không ăn'!$F$5:$F$649,$B14,'DS HS không ăn'!BE$5:BE$649,"&lt;&gt;")</f>
        <v>0</v>
      </c>
      <c r="AZ14" s="160">
        <f>COUNTIFS('DS HS không ăn'!$F$5:$F$649,$B14,'DS HS không ăn'!BF$5:BF$649,"&lt;&gt;")</f>
        <v>0</v>
      </c>
      <c r="BA14" s="160">
        <f>COUNTIFS('DS HS không ăn'!$F$5:$F$649,$B14,'DS HS không ăn'!BG$5:BG$649,"&lt;&gt;")</f>
        <v>0</v>
      </c>
      <c r="BB14" s="160">
        <f>COUNTIFS('DS HS không ăn'!$F$5:$F$649,$B14,'DS HS không ăn'!BH$5:BH$649,"&lt;&gt;")</f>
        <v>0</v>
      </c>
      <c r="BC14" s="160">
        <f>COUNTIFS('DS HS không ăn'!$F$5:$F$649,$B14,'DS HS không ăn'!BI$5:BI$649,"&lt;&gt;")</f>
        <v>0</v>
      </c>
      <c r="BD14" s="160">
        <f>COUNTIFS('DS HS không ăn'!$F$5:$F$649,$B14,'DS HS không ăn'!BJ$5:BJ$649,"&lt;&gt;")</f>
        <v>0</v>
      </c>
      <c r="BE14" s="160">
        <f>COUNTIFS('DS HS không ăn'!$F$5:$F$649,$B14,'DS HS không ăn'!BK$5:BK$649,"&lt;&gt;")</f>
        <v>0</v>
      </c>
      <c r="BF14" s="160">
        <f>COUNTIFS('DS HS không ăn'!$F$5:$F$649,$B14,'DS HS không ăn'!BL$5:BL$649,"&lt;&gt;")</f>
        <v>0</v>
      </c>
      <c r="BG14" s="160">
        <f>COUNTIFS('DS HS không ăn'!$F$5:$F$649,$B14,'DS HS không ăn'!BM$5:BM$649,"&lt;&gt;")</f>
        <v>0</v>
      </c>
      <c r="BH14" s="160">
        <f>COUNTIFS('DS HS không ăn'!$F$5:$F$649,$B14,'DS HS không ăn'!BN$5:BN$649,"&lt;&gt;")</f>
        <v>0</v>
      </c>
      <c r="BI14" s="160">
        <f>COUNTIFS('DS HS không ăn'!$F$5:$F$649,$B14,'DS HS không ăn'!BO$5:BO$649,"&lt;&gt;")</f>
        <v>0</v>
      </c>
      <c r="BJ14" s="160">
        <f>COUNTIFS('DS HS không ăn'!$F$5:$F$649,$B14,'DS HS không ăn'!BP$5:BP$649,"&lt;&gt;")</f>
        <v>0</v>
      </c>
      <c r="BK14" s="160">
        <f>COUNTIFS('DS HS không ăn'!$F$5:$F$649,$B14,'DS HS không ăn'!BQ$5:BQ$649,"&lt;&gt;")</f>
        <v>0</v>
      </c>
      <c r="BL14" s="160">
        <f>COUNTIFS('DS HS không ăn'!$F$5:$F$649,$B14,'DS HS không ăn'!BR$5:BR$649,"&lt;&gt;")</f>
        <v>0</v>
      </c>
      <c r="BM14" s="160">
        <f>COUNTIFS('DS HS không ăn'!$F$5:$F$649,$B14,'DS HS không ăn'!BS$5:BS$649,"&lt;&gt;")</f>
        <v>0</v>
      </c>
      <c r="BN14" s="160">
        <f>COUNTIFS('DS HS không ăn'!$F$5:$F$649,$B14,'DS HS không ăn'!BT$5:BT$649,"&lt;&gt;")</f>
        <v>0</v>
      </c>
      <c r="BO14" s="160">
        <f>COUNTIFS('DS HS không ăn'!$F$5:$F$649,$B14,'DS HS không ăn'!BU$5:BU$649,"&lt;&gt;")</f>
        <v>0</v>
      </c>
      <c r="BP14" s="160">
        <f>COUNTIFS('DS HS không ăn'!$F$5:$F$649,$B14,'DS HS không ăn'!BV$5:BV$649,"&lt;&gt;")</f>
        <v>0</v>
      </c>
      <c r="BQ14" s="160">
        <f>COUNTIFS('DS HS không ăn'!$F$5:$F$649,$B14,'DS HS không ăn'!BW$5:BW$649,"&lt;&gt;")</f>
        <v>0</v>
      </c>
      <c r="BR14" s="160">
        <f>COUNTIFS('DS HS không ăn'!$F$5:$F$649,$B14,'DS HS không ăn'!BX$5:BX$649,"&lt;&gt;")</f>
        <v>0</v>
      </c>
      <c r="BS14" s="160">
        <f>COUNTIFS('DS HS không ăn'!$F$5:$F$649,$B14,'DS HS không ăn'!BY$5:BY$649,"&lt;&gt;")</f>
        <v>0</v>
      </c>
      <c r="BT14" s="160">
        <f>COUNTIFS('DS HS không ăn'!$F$5:$F$649,$B14,'DS HS không ăn'!BZ$5:BZ$649,"&lt;&gt;")</f>
        <v>0</v>
      </c>
      <c r="BU14" s="160">
        <f>COUNTIFS('DS HS không ăn'!$F$5:$F$649,$B14,'DS HS không ăn'!CA$5:CA$649,"&lt;&gt;")</f>
        <v>0</v>
      </c>
      <c r="BV14" s="160">
        <f>COUNTIFS('DS HS không ăn'!$F$5:$F$649,$B14,'DS HS không ăn'!CB$5:CB$649,"&lt;&gt;")</f>
        <v>0</v>
      </c>
      <c r="BW14" s="160">
        <f>COUNTIFS('DS HS không ăn'!$F$5:$F$649,$B14,'DS HS không ăn'!CC$5:CC$649,"&lt;&gt;")</f>
        <v>0</v>
      </c>
      <c r="BX14" s="160">
        <f>COUNTIFS('DS HS không ăn'!$F$5:$F$649,$B14,'DS HS không ăn'!CD$5:CD$649,"&lt;&gt;")</f>
        <v>0</v>
      </c>
      <c r="BY14" s="160">
        <f>COUNTIFS('DS HS không ăn'!$F$5:$F$649,$B14,'DS HS không ăn'!CE$5:CE$649,"&lt;&gt;")</f>
        <v>0</v>
      </c>
      <c r="BZ14" s="160">
        <f>COUNTIFS('DS HS không ăn'!$F$5:$F$649,$B14,'DS HS không ăn'!CF$5:CF$649,"&lt;&gt;")</f>
        <v>0</v>
      </c>
      <c r="CA14" s="160">
        <f>COUNTIFS('DS HS không ăn'!$F$5:$F$649,$B14,'DS HS không ăn'!CG$5:CG$649,"&lt;&gt;")</f>
        <v>0</v>
      </c>
      <c r="CB14" s="160">
        <f>COUNTIFS('DS HS không ăn'!$F$5:$F$649,$B14,'DS HS không ăn'!CH$5:CH$649,"&lt;&gt;")</f>
        <v>0</v>
      </c>
      <c r="CC14" s="160">
        <f>COUNTIFS('DS HS không ăn'!$F$5:$F$649,$B14,'DS HS không ăn'!CI$5:CI$649,"&lt;&gt;")</f>
        <v>0</v>
      </c>
      <c r="CD14" s="160">
        <f>COUNTIFS('DS HS không ăn'!$F$5:$F$649,$B14,'DS HS không ăn'!CJ$5:CJ$649,"&lt;&gt;")</f>
        <v>0</v>
      </c>
      <c r="CE14" s="160">
        <f>COUNTIFS('DS HS không ăn'!$F$5:$F$649,$B14,'DS HS không ăn'!CK$5:CK$649,"&lt;&gt;")</f>
        <v>0</v>
      </c>
      <c r="CF14" s="160">
        <f>COUNTIFS('DS HS không ăn'!$F$5:$F$649,$B14,'DS HS không ăn'!CL$5:CL$649,"&lt;&gt;")</f>
        <v>0</v>
      </c>
      <c r="CG14" s="160">
        <f>COUNTIFS('DS HS không ăn'!$F$5:$F$649,$B14,'DS HS không ăn'!CM$5:CM$649,"&lt;&gt;")</f>
        <v>0</v>
      </c>
      <c r="CH14" s="160">
        <f>COUNTIFS('DS HS không ăn'!$F$5:$F$649,$B14,'DS HS không ăn'!CN$5:CN$649,"&lt;&gt;")</f>
        <v>0</v>
      </c>
      <c r="CI14" s="160">
        <f>COUNTIFS('DS HS không ăn'!$F$5:$F$649,$B14,'DS HS không ăn'!CO$5:CO$649,"&lt;&gt;")</f>
        <v>0</v>
      </c>
      <c r="CJ14" s="160">
        <f>COUNTIFS('DS HS không ăn'!$F$5:$F$649,$B14,'DS HS không ăn'!CP$5:CP$649,"&lt;&gt;")</f>
        <v>0</v>
      </c>
      <c r="CK14" s="160">
        <f>COUNTIFS('DS HS không ăn'!$F$5:$F$649,$B14,'DS HS không ăn'!CQ$5:CQ$649,"&lt;&gt;")</f>
        <v>0</v>
      </c>
      <c r="CL14" s="160">
        <f>COUNTIFS('DS HS không ăn'!$F$5:$F$649,$B14,'DS HS không ăn'!CR$5:CR$649,"&lt;&gt;")</f>
        <v>0</v>
      </c>
      <c r="CM14" s="160">
        <f>COUNTIFS('DS HS không ăn'!$F$5:$F$649,$B14,'DS HS không ăn'!CS$5:CS$649,"&lt;&gt;")</f>
        <v>0</v>
      </c>
      <c r="CN14" s="160">
        <f>COUNTIFS('DS HS không ăn'!$F$5:$F$649,$B14,'DS HS không ăn'!CT$5:CT$649,"&lt;&gt;")</f>
        <v>0</v>
      </c>
      <c r="CO14" s="160">
        <f>COUNTIFS('DS HS không ăn'!$F$5:$F$649,$B14,'DS HS không ăn'!CU$5:CU$649,"&lt;&gt;")</f>
        <v>0</v>
      </c>
      <c r="CP14" s="160">
        <f>COUNTIFS('DS HS không ăn'!$F$5:$F$649,$B14,'DS HS không ăn'!CV$5:CV$649,"&lt;&gt;")</f>
        <v>0</v>
      </c>
      <c r="CQ14" s="160">
        <f>COUNTIFS('DS HS không ăn'!$F$5:$F$649,$B14,'DS HS không ăn'!CW$5:CW$649,"&lt;&gt;")</f>
        <v>0</v>
      </c>
      <c r="CR14" s="160">
        <f>COUNTIFS('DS HS không ăn'!$F$5:$F$649,$B14,'DS HS không ăn'!CX$5:CX$649,"&lt;&gt;")</f>
        <v>0</v>
      </c>
      <c r="CS14" s="160">
        <f>COUNTIFS('DS HS không ăn'!$F$5:$F$649,$B14,'DS HS không ăn'!CY$5:CY$649,"&lt;&gt;")</f>
        <v>0</v>
      </c>
      <c r="CT14" s="160">
        <f>COUNTIFS('DS HS không ăn'!$F$5:$F$649,$B14,'DS HS không ăn'!CZ$5:CZ$649,"&lt;&gt;")</f>
        <v>0</v>
      </c>
      <c r="CU14" s="160">
        <f>COUNTIFS('DS HS không ăn'!$F$5:$F$649,$B14,'DS HS không ăn'!DA$5:DA$649,"&lt;&gt;")</f>
        <v>0</v>
      </c>
      <c r="CV14" s="160">
        <f>COUNTIFS('DS HS không ăn'!$F$5:$F$649,$B14,'DS HS không ăn'!DB$5:DB$649,"&lt;&gt;")</f>
        <v>0</v>
      </c>
      <c r="CW14" s="160">
        <f t="shared" ref="CW14:CY14" si="10">CQ14+CN14+CK14+CH14+CE14+CB14+BY14+BV14+BS14+BP14+BM14+BJ14+BG14+BD14+BA14+AX14+AU14+AR14+AO14+AL14+AI14+AF14+AC14+Z14+W14+T14+Q14+N14+K14+H14+E14+CT14</f>
        <v>1</v>
      </c>
      <c r="CX14" s="160">
        <f t="shared" si="10"/>
        <v>2</v>
      </c>
      <c r="CY14" s="160">
        <f t="shared" si="10"/>
        <v>0</v>
      </c>
    </row>
    <row r="15" spans="1:178" ht="15.75" customHeight="1">
      <c r="A15" s="55">
        <v>10</v>
      </c>
      <c r="B15" s="164" t="s">
        <v>268</v>
      </c>
      <c r="C15" s="158">
        <f>IF(COUNTIF('DS HS không ăn'!$F$5:$F$649,$B15)=D15,COUNTIF('DS HS không ăn'!$F$5:$F$649,$B15),D15-COUNTIF('DS HS không ăn'!$F$5:$F$649,$B15))</f>
        <v>29</v>
      </c>
      <c r="D15" s="159">
        <v>29</v>
      </c>
      <c r="E15" s="160">
        <f>COUNTIFS('DS HS không ăn'!$F$5:$F$649,$B15,'DS HS không ăn'!K$5:K$649,"&lt;&gt;")</f>
        <v>0</v>
      </c>
      <c r="F15" s="160">
        <f>COUNTIFS('DS HS không ăn'!$F$5:$F$649,$B15,'DS HS không ăn'!L$5:L$649,"&lt;&gt;")</f>
        <v>0</v>
      </c>
      <c r="G15" s="160">
        <f>COUNTIFS('DS HS không ăn'!$F$5:$F$649,$B15,'DS HS không ăn'!M$5:M$649,"&lt;&gt;")</f>
        <v>0</v>
      </c>
      <c r="H15" s="160">
        <f>COUNTIFS('DS HS không ăn'!$F$5:$F$649,$B15,'DS HS không ăn'!N$5:N$649,"&lt;&gt;")</f>
        <v>1</v>
      </c>
      <c r="I15" s="160">
        <f>COUNTIFS('DS HS không ăn'!$F$5:$F$649,$B15,'DS HS không ăn'!O$5:O$649,"&lt;&gt;")</f>
        <v>1</v>
      </c>
      <c r="J15" s="160">
        <f>COUNTIFS('DS HS không ăn'!$F$5:$F$649,$B15,'DS HS không ăn'!P$5:P$649,"&lt;&gt;")</f>
        <v>1</v>
      </c>
      <c r="K15" s="160">
        <f>COUNTIFS('DS HS không ăn'!$F$5:$F$649,$B15,'DS HS không ăn'!Q$5:Q$649,"&lt;&gt;")</f>
        <v>1</v>
      </c>
      <c r="L15" s="160">
        <f>COUNTIFS('DS HS không ăn'!$F$5:$F$649,$B15,'DS HS không ăn'!R$5:R$649,"&lt;&gt;")</f>
        <v>1</v>
      </c>
      <c r="M15" s="160">
        <f>COUNTIFS('DS HS không ăn'!$F$5:$F$649,$B15,'DS HS không ăn'!S$5:S$649,"&lt;&gt;")</f>
        <v>1</v>
      </c>
      <c r="N15" s="160">
        <f>COUNTIFS('DS HS không ăn'!$F$5:$F$649,$B15,'DS HS không ăn'!T$5:T$649,"&lt;&gt;")</f>
        <v>1</v>
      </c>
      <c r="O15" s="160">
        <f>COUNTIFS('DS HS không ăn'!$F$5:$F$649,$B15,'DS HS không ăn'!U$5:U$649,"&lt;&gt;")</f>
        <v>1</v>
      </c>
      <c r="P15" s="160">
        <f>COUNTIFS('DS HS không ăn'!$F$5:$F$649,$B15,'DS HS không ăn'!V$5:V$649,"&lt;&gt;")</f>
        <v>1</v>
      </c>
      <c r="Q15" s="160">
        <f>COUNTIFS('DS HS không ăn'!$F$5:$F$649,$B15,'DS HS không ăn'!W$5:W$649,"&lt;&gt;")</f>
        <v>0</v>
      </c>
      <c r="R15" s="160">
        <f>COUNTIFS('DS HS không ăn'!$F$5:$F$649,$B15,'DS HS không ăn'!X$5:X$649,"&lt;&gt;")</f>
        <v>0</v>
      </c>
      <c r="S15" s="160">
        <f>COUNTIFS('DS HS không ăn'!$F$5:$F$649,$B15,'DS HS không ăn'!Y$5:Y$649,"&lt;&gt;")</f>
        <v>0</v>
      </c>
      <c r="T15" s="160">
        <f>COUNTIFS('DS HS không ăn'!$F$5:$F$649,$B15,'DS HS không ăn'!Z$5:Z$649,"&lt;&gt;")</f>
        <v>0</v>
      </c>
      <c r="U15" s="160">
        <f>COUNTIFS('DS HS không ăn'!$F$5:$F$649,$B15,'DS HS không ăn'!AA$5:AA$649,"&lt;&gt;")</f>
        <v>0</v>
      </c>
      <c r="V15" s="160">
        <f>COUNTIFS('DS HS không ăn'!$F$5:$F$649,$B15,'DS HS không ăn'!AB$5:AB$649,"&lt;&gt;")</f>
        <v>0</v>
      </c>
      <c r="W15" s="160">
        <f>COUNTIFS('DS HS không ăn'!$F$5:$F$649,$B15,'DS HS không ăn'!AC$5:AC$649,"&lt;&gt;")</f>
        <v>0</v>
      </c>
      <c r="X15" s="160">
        <f>COUNTIFS('DS HS không ăn'!$F$5:$F$649,$B15,'DS HS không ăn'!AD$5:AD$649,"&lt;&gt;")</f>
        <v>0</v>
      </c>
      <c r="Y15" s="160">
        <f>COUNTIFS('DS HS không ăn'!$F$5:$F$649,$B15,'DS HS không ăn'!AE$5:AE$649,"&lt;&gt;")</f>
        <v>0</v>
      </c>
      <c r="Z15" s="160">
        <f>COUNTIFS('DS HS không ăn'!$F$5:$F$649,$B15,'DS HS không ăn'!AF$5:AF$649,"&lt;&gt;")</f>
        <v>0</v>
      </c>
      <c r="AA15" s="160">
        <f>COUNTIFS('DS HS không ăn'!$F$5:$F$649,$B15,'DS HS không ăn'!AG$5:AG$649,"&lt;&gt;")</f>
        <v>0</v>
      </c>
      <c r="AB15" s="160">
        <f>COUNTIFS('DS HS không ăn'!$F$5:$F$649,$B15,'DS HS không ăn'!AH$5:AH$649,"&lt;&gt;")</f>
        <v>0</v>
      </c>
      <c r="AC15" s="160">
        <f>COUNTIFS('DS HS không ăn'!$F$5:$F$649,$B15,'DS HS không ăn'!AI$5:AI$649,"&lt;&gt;")</f>
        <v>0</v>
      </c>
      <c r="AD15" s="160">
        <f>COUNTIFS('DS HS không ăn'!$F$5:$F$649,$B15,'DS HS không ăn'!AJ$5:AJ$649,"&lt;&gt;")</f>
        <v>0</v>
      </c>
      <c r="AE15" s="160">
        <f>COUNTIFS('DS HS không ăn'!$F$5:$F$649,$B15,'DS HS không ăn'!AK$5:AK$649,"&lt;&gt;")</f>
        <v>0</v>
      </c>
      <c r="AF15" s="160">
        <f>COUNTIFS('DS HS không ăn'!$F$5:$F$649,$B15,'DS HS không ăn'!AL$5:AL$649,"&lt;&gt;")</f>
        <v>0</v>
      </c>
      <c r="AG15" s="160">
        <f>COUNTIFS('DS HS không ăn'!$F$5:$F$649,$B15,'DS HS không ăn'!AM$5:AM$649,"&lt;&gt;")</f>
        <v>0</v>
      </c>
      <c r="AH15" s="160">
        <f>COUNTIFS('DS HS không ăn'!$F$5:$F$649,$B15,'DS HS không ăn'!AN$5:AN$649,"&lt;&gt;")</f>
        <v>0</v>
      </c>
      <c r="AI15" s="160">
        <f>COUNTIFS('DS HS không ăn'!$F$5:$F$649,$B15,'DS HS không ăn'!AO$5:AO$649,"&lt;&gt;")</f>
        <v>0</v>
      </c>
      <c r="AJ15" s="160">
        <f>COUNTIFS('DS HS không ăn'!$F$5:$F$649,$B15,'DS HS không ăn'!AP$5:AP$649,"&lt;&gt;")</f>
        <v>0</v>
      </c>
      <c r="AK15" s="160">
        <f>COUNTIFS('DS HS không ăn'!$F$5:$F$649,$B15,'DS HS không ăn'!AQ$5:AQ$649,"&lt;&gt;")</f>
        <v>0</v>
      </c>
      <c r="AL15" s="160">
        <f>COUNTIFS('DS HS không ăn'!$F$5:$F$649,$B15,'DS HS không ăn'!AR$5:AR$649,"&lt;&gt;")</f>
        <v>0</v>
      </c>
      <c r="AM15" s="160">
        <f>COUNTIFS('DS HS không ăn'!$F$5:$F$649,$B15,'DS HS không ăn'!AS$5:AS$649,"&lt;&gt;")</f>
        <v>0</v>
      </c>
      <c r="AN15" s="160">
        <f>COUNTIFS('DS HS không ăn'!$F$5:$F$649,$B15,'DS HS không ăn'!AT$5:AT$649,"&lt;&gt;")</f>
        <v>0</v>
      </c>
      <c r="AO15" s="160">
        <f>COUNTIFS('DS HS không ăn'!$F$5:$F$649,$B15,'DS HS không ăn'!AU$5:AU$649,"&lt;&gt;")</f>
        <v>0</v>
      </c>
      <c r="AP15" s="160">
        <f>COUNTIFS('DS HS không ăn'!$F$5:$F$649,$B15,'DS HS không ăn'!AV$5:AV$649,"&lt;&gt;")</f>
        <v>0</v>
      </c>
      <c r="AQ15" s="160">
        <f>COUNTIFS('DS HS không ăn'!$F$5:$F$649,$B15,'DS HS không ăn'!AW$5:AW$649,"&lt;&gt;")</f>
        <v>0</v>
      </c>
      <c r="AR15" s="160">
        <f>COUNTIFS('DS HS không ăn'!$F$5:$F$649,$B15,'DS HS không ăn'!AX$5:AX$649,"&lt;&gt;")</f>
        <v>0</v>
      </c>
      <c r="AS15" s="160">
        <f>COUNTIFS('DS HS không ăn'!$F$5:$F$649,$B15,'DS HS không ăn'!AY$5:AY$649,"&lt;&gt;")</f>
        <v>0</v>
      </c>
      <c r="AT15" s="160">
        <f>COUNTIFS('DS HS không ăn'!$F$5:$F$649,$B15,'DS HS không ăn'!AZ$5:AZ$649,"&lt;&gt;")</f>
        <v>0</v>
      </c>
      <c r="AU15" s="160">
        <f>COUNTIFS('DS HS không ăn'!$F$5:$F$649,$B15,'DS HS không ăn'!BA$5:BA$649,"&lt;&gt;")</f>
        <v>0</v>
      </c>
      <c r="AV15" s="160">
        <f>COUNTIFS('DS HS không ăn'!$F$5:$F$649,$B15,'DS HS không ăn'!BB$5:BB$649,"&lt;&gt;")</f>
        <v>0</v>
      </c>
      <c r="AW15" s="160">
        <f>COUNTIFS('DS HS không ăn'!$F$5:$F$649,$B15,'DS HS không ăn'!BC$5:BC$649,"&lt;&gt;")</f>
        <v>0</v>
      </c>
      <c r="AX15" s="160">
        <f>COUNTIFS('DS HS không ăn'!$F$5:$F$649,$B15,'DS HS không ăn'!BD$5:BD$649,"&lt;&gt;")</f>
        <v>0</v>
      </c>
      <c r="AY15" s="160">
        <f>COUNTIFS('DS HS không ăn'!$F$5:$F$649,$B15,'DS HS không ăn'!BE$5:BE$649,"&lt;&gt;")</f>
        <v>0</v>
      </c>
      <c r="AZ15" s="160">
        <f>COUNTIFS('DS HS không ăn'!$F$5:$F$649,$B15,'DS HS không ăn'!BF$5:BF$649,"&lt;&gt;")</f>
        <v>0</v>
      </c>
      <c r="BA15" s="160">
        <f>COUNTIFS('DS HS không ăn'!$F$5:$F$649,$B15,'DS HS không ăn'!BG$5:BG$649,"&lt;&gt;")</f>
        <v>0</v>
      </c>
      <c r="BB15" s="160">
        <f>COUNTIFS('DS HS không ăn'!$F$5:$F$649,$B15,'DS HS không ăn'!BH$5:BH$649,"&lt;&gt;")</f>
        <v>0</v>
      </c>
      <c r="BC15" s="160">
        <f>COUNTIFS('DS HS không ăn'!$F$5:$F$649,$B15,'DS HS không ăn'!BI$5:BI$649,"&lt;&gt;")</f>
        <v>0</v>
      </c>
      <c r="BD15" s="160">
        <f>COUNTIFS('DS HS không ăn'!$F$5:$F$649,$B15,'DS HS không ăn'!BJ$5:BJ$649,"&lt;&gt;")</f>
        <v>0</v>
      </c>
      <c r="BE15" s="160">
        <f>COUNTIFS('DS HS không ăn'!$F$5:$F$649,$B15,'DS HS không ăn'!BK$5:BK$649,"&lt;&gt;")</f>
        <v>0</v>
      </c>
      <c r="BF15" s="160">
        <f>COUNTIFS('DS HS không ăn'!$F$5:$F$649,$B15,'DS HS không ăn'!BL$5:BL$649,"&lt;&gt;")</f>
        <v>0</v>
      </c>
      <c r="BG15" s="160">
        <f>COUNTIFS('DS HS không ăn'!$F$5:$F$649,$B15,'DS HS không ăn'!BM$5:BM$649,"&lt;&gt;")</f>
        <v>0</v>
      </c>
      <c r="BH15" s="160">
        <f>COUNTIFS('DS HS không ăn'!$F$5:$F$649,$B15,'DS HS không ăn'!BN$5:BN$649,"&lt;&gt;")</f>
        <v>0</v>
      </c>
      <c r="BI15" s="160">
        <f>COUNTIFS('DS HS không ăn'!$F$5:$F$649,$B15,'DS HS không ăn'!BO$5:BO$649,"&lt;&gt;")</f>
        <v>0</v>
      </c>
      <c r="BJ15" s="160">
        <f>COUNTIFS('DS HS không ăn'!$F$5:$F$649,$B15,'DS HS không ăn'!BP$5:BP$649,"&lt;&gt;")</f>
        <v>0</v>
      </c>
      <c r="BK15" s="160">
        <f>COUNTIFS('DS HS không ăn'!$F$5:$F$649,$B15,'DS HS không ăn'!BQ$5:BQ$649,"&lt;&gt;")</f>
        <v>0</v>
      </c>
      <c r="BL15" s="160">
        <f>COUNTIFS('DS HS không ăn'!$F$5:$F$649,$B15,'DS HS không ăn'!BR$5:BR$649,"&lt;&gt;")</f>
        <v>0</v>
      </c>
      <c r="BM15" s="160">
        <f>COUNTIFS('DS HS không ăn'!$F$5:$F$649,$B15,'DS HS không ăn'!BS$5:BS$649,"&lt;&gt;")</f>
        <v>0</v>
      </c>
      <c r="BN15" s="160">
        <f>COUNTIFS('DS HS không ăn'!$F$5:$F$649,$B15,'DS HS không ăn'!BT$5:BT$649,"&lt;&gt;")</f>
        <v>0</v>
      </c>
      <c r="BO15" s="160">
        <f>COUNTIFS('DS HS không ăn'!$F$5:$F$649,$B15,'DS HS không ăn'!BU$5:BU$649,"&lt;&gt;")</f>
        <v>0</v>
      </c>
      <c r="BP15" s="160">
        <f>COUNTIFS('DS HS không ăn'!$F$5:$F$649,$B15,'DS HS không ăn'!BV$5:BV$649,"&lt;&gt;")</f>
        <v>0</v>
      </c>
      <c r="BQ15" s="160">
        <f>COUNTIFS('DS HS không ăn'!$F$5:$F$649,$B15,'DS HS không ăn'!BW$5:BW$649,"&lt;&gt;")</f>
        <v>0</v>
      </c>
      <c r="BR15" s="160">
        <f>COUNTIFS('DS HS không ăn'!$F$5:$F$649,$B15,'DS HS không ăn'!BX$5:BX$649,"&lt;&gt;")</f>
        <v>0</v>
      </c>
      <c r="BS15" s="160">
        <f>COUNTIFS('DS HS không ăn'!$F$5:$F$649,$B15,'DS HS không ăn'!BY$5:BY$649,"&lt;&gt;")</f>
        <v>0</v>
      </c>
      <c r="BT15" s="160">
        <f>COUNTIFS('DS HS không ăn'!$F$5:$F$649,$B15,'DS HS không ăn'!BZ$5:BZ$649,"&lt;&gt;")</f>
        <v>0</v>
      </c>
      <c r="BU15" s="160">
        <f>COUNTIFS('DS HS không ăn'!$F$5:$F$649,$B15,'DS HS không ăn'!CA$5:CA$649,"&lt;&gt;")</f>
        <v>0</v>
      </c>
      <c r="BV15" s="160">
        <f>COUNTIFS('DS HS không ăn'!$F$5:$F$649,$B15,'DS HS không ăn'!CB$5:CB$649,"&lt;&gt;")</f>
        <v>0</v>
      </c>
      <c r="BW15" s="160">
        <f>COUNTIFS('DS HS không ăn'!$F$5:$F$649,$B15,'DS HS không ăn'!CC$5:CC$649,"&lt;&gt;")</f>
        <v>0</v>
      </c>
      <c r="BX15" s="160">
        <f>COUNTIFS('DS HS không ăn'!$F$5:$F$649,$B15,'DS HS không ăn'!CD$5:CD$649,"&lt;&gt;")</f>
        <v>0</v>
      </c>
      <c r="BY15" s="160">
        <f>COUNTIFS('DS HS không ăn'!$F$5:$F$649,$B15,'DS HS không ăn'!CE$5:CE$649,"&lt;&gt;")</f>
        <v>0</v>
      </c>
      <c r="BZ15" s="160">
        <f>COUNTIFS('DS HS không ăn'!$F$5:$F$649,$B15,'DS HS không ăn'!CF$5:CF$649,"&lt;&gt;")</f>
        <v>0</v>
      </c>
      <c r="CA15" s="160">
        <f>COUNTIFS('DS HS không ăn'!$F$5:$F$649,$B15,'DS HS không ăn'!CG$5:CG$649,"&lt;&gt;")</f>
        <v>0</v>
      </c>
      <c r="CB15" s="160">
        <f>COUNTIFS('DS HS không ăn'!$F$5:$F$649,$B15,'DS HS không ăn'!CH$5:CH$649,"&lt;&gt;")</f>
        <v>0</v>
      </c>
      <c r="CC15" s="160">
        <f>COUNTIFS('DS HS không ăn'!$F$5:$F$649,$B15,'DS HS không ăn'!CI$5:CI$649,"&lt;&gt;")</f>
        <v>0</v>
      </c>
      <c r="CD15" s="160">
        <f>COUNTIFS('DS HS không ăn'!$F$5:$F$649,$B15,'DS HS không ăn'!CJ$5:CJ$649,"&lt;&gt;")</f>
        <v>0</v>
      </c>
      <c r="CE15" s="160">
        <f>COUNTIFS('DS HS không ăn'!$F$5:$F$649,$B15,'DS HS không ăn'!CK$5:CK$649,"&lt;&gt;")</f>
        <v>0</v>
      </c>
      <c r="CF15" s="160">
        <f>COUNTIFS('DS HS không ăn'!$F$5:$F$649,$B15,'DS HS không ăn'!CL$5:CL$649,"&lt;&gt;")</f>
        <v>0</v>
      </c>
      <c r="CG15" s="160">
        <f>COUNTIFS('DS HS không ăn'!$F$5:$F$649,$B15,'DS HS không ăn'!CM$5:CM$649,"&lt;&gt;")</f>
        <v>0</v>
      </c>
      <c r="CH15" s="160">
        <f>COUNTIFS('DS HS không ăn'!$F$5:$F$649,$B15,'DS HS không ăn'!CN$5:CN$649,"&lt;&gt;")</f>
        <v>0</v>
      </c>
      <c r="CI15" s="160">
        <f>COUNTIFS('DS HS không ăn'!$F$5:$F$649,$B15,'DS HS không ăn'!CO$5:CO$649,"&lt;&gt;")</f>
        <v>0</v>
      </c>
      <c r="CJ15" s="160">
        <f>COUNTIFS('DS HS không ăn'!$F$5:$F$649,$B15,'DS HS không ăn'!CP$5:CP$649,"&lt;&gt;")</f>
        <v>0</v>
      </c>
      <c r="CK15" s="160">
        <f>COUNTIFS('DS HS không ăn'!$F$5:$F$649,$B15,'DS HS không ăn'!CQ$5:CQ$649,"&lt;&gt;")</f>
        <v>0</v>
      </c>
      <c r="CL15" s="160">
        <f>COUNTIFS('DS HS không ăn'!$F$5:$F$649,$B15,'DS HS không ăn'!CR$5:CR$649,"&lt;&gt;")</f>
        <v>0</v>
      </c>
      <c r="CM15" s="160">
        <f>COUNTIFS('DS HS không ăn'!$F$5:$F$649,$B15,'DS HS không ăn'!CS$5:CS$649,"&lt;&gt;")</f>
        <v>0</v>
      </c>
      <c r="CN15" s="160">
        <f>COUNTIFS('DS HS không ăn'!$F$5:$F$649,$B15,'DS HS không ăn'!CT$5:CT$649,"&lt;&gt;")</f>
        <v>0</v>
      </c>
      <c r="CO15" s="160">
        <f>COUNTIFS('DS HS không ăn'!$F$5:$F$649,$B15,'DS HS không ăn'!CU$5:CU$649,"&lt;&gt;")</f>
        <v>0</v>
      </c>
      <c r="CP15" s="160">
        <f>COUNTIFS('DS HS không ăn'!$F$5:$F$649,$B15,'DS HS không ăn'!CV$5:CV$649,"&lt;&gt;")</f>
        <v>0</v>
      </c>
      <c r="CQ15" s="160">
        <f>COUNTIFS('DS HS không ăn'!$F$5:$F$649,$B15,'DS HS không ăn'!CW$5:CW$649,"&lt;&gt;")</f>
        <v>0</v>
      </c>
      <c r="CR15" s="160">
        <f>COUNTIFS('DS HS không ăn'!$F$5:$F$649,$B15,'DS HS không ăn'!CX$5:CX$649,"&lt;&gt;")</f>
        <v>0</v>
      </c>
      <c r="CS15" s="160">
        <f>COUNTIFS('DS HS không ăn'!$F$5:$F$649,$B15,'DS HS không ăn'!CY$5:CY$649,"&lt;&gt;")</f>
        <v>0</v>
      </c>
      <c r="CT15" s="160">
        <f>COUNTIFS('DS HS không ăn'!$F$5:$F$649,$B15,'DS HS không ăn'!CZ$5:CZ$649,"&lt;&gt;")</f>
        <v>0</v>
      </c>
      <c r="CU15" s="160">
        <f>COUNTIFS('DS HS không ăn'!$F$5:$F$649,$B15,'DS HS không ăn'!DA$5:DA$649,"&lt;&gt;")</f>
        <v>0</v>
      </c>
      <c r="CV15" s="160">
        <f>COUNTIFS('DS HS không ăn'!$F$5:$F$649,$B15,'DS HS không ăn'!DB$5:DB$649,"&lt;&gt;")</f>
        <v>0</v>
      </c>
      <c r="CW15" s="160">
        <f t="shared" ref="CW15:CY15" si="11">CQ15+CN15+CK15+CH15+CE15+CB15+BY15+BV15+BS15+BP15+BM15+BJ15+BG15+BD15+BA15+AX15+AU15+AR15+AO15+AL15+AI15+AF15+AC15+Z15+W15+T15+Q15+N15+K15+H15+E15+CT15</f>
        <v>3</v>
      </c>
      <c r="CX15" s="160">
        <f t="shared" si="11"/>
        <v>3</v>
      </c>
      <c r="CY15" s="160">
        <f t="shared" si="11"/>
        <v>3</v>
      </c>
    </row>
    <row r="16" spans="1:178" ht="15.75" customHeight="1">
      <c r="A16" s="55">
        <v>11</v>
      </c>
      <c r="B16" s="164" t="s">
        <v>301</v>
      </c>
      <c r="C16" s="158">
        <f>IF(COUNTIF('DS HS không ăn'!$F$5:$F$649,$B16)=D16,COUNTIF('DS HS không ăn'!$F$5:$F$649,$B16),D16-COUNTIF('DS HS không ăn'!$F$5:$F$649,$B16))</f>
        <v>30</v>
      </c>
      <c r="D16" s="159">
        <v>30</v>
      </c>
      <c r="E16" s="160">
        <f>COUNTIFS('DS HS không ăn'!$F$5:$F$649,$B16,'DS HS không ăn'!K$5:K$649,"&lt;&gt;")</f>
        <v>0</v>
      </c>
      <c r="F16" s="160">
        <f>COUNTIFS('DS HS không ăn'!$F$5:$F$649,$B16,'DS HS không ăn'!L$5:L$649,"&lt;&gt;")</f>
        <v>0</v>
      </c>
      <c r="G16" s="160">
        <f>COUNTIFS('DS HS không ăn'!$F$5:$F$649,$B16,'DS HS không ăn'!M$5:M$649,"&lt;&gt;")</f>
        <v>0</v>
      </c>
      <c r="H16" s="160">
        <f>COUNTIFS('DS HS không ăn'!$F$5:$F$649,$B16,'DS HS không ăn'!N$5:N$649,"&lt;&gt;")</f>
        <v>0</v>
      </c>
      <c r="I16" s="160">
        <f>COUNTIFS('DS HS không ăn'!$F$5:$F$649,$B16,'DS HS không ăn'!O$5:O$649,"&lt;&gt;")</f>
        <v>0</v>
      </c>
      <c r="J16" s="160">
        <f>COUNTIFS('DS HS không ăn'!$F$5:$F$649,$B16,'DS HS không ăn'!P$5:P$649,"&lt;&gt;")</f>
        <v>0</v>
      </c>
      <c r="K16" s="160">
        <f>COUNTIFS('DS HS không ăn'!$F$5:$F$649,$B16,'DS HS không ăn'!Q$5:Q$649,"&lt;&gt;")</f>
        <v>0</v>
      </c>
      <c r="L16" s="160">
        <f>COUNTIFS('DS HS không ăn'!$F$5:$F$649,$B16,'DS HS không ăn'!R$5:R$649,"&lt;&gt;")</f>
        <v>0</v>
      </c>
      <c r="M16" s="160">
        <f>COUNTIFS('DS HS không ăn'!$F$5:$F$649,$B16,'DS HS không ăn'!S$5:S$649,"&lt;&gt;")</f>
        <v>0</v>
      </c>
      <c r="N16" s="160">
        <f>COUNTIFS('DS HS không ăn'!$F$5:$F$649,$B16,'DS HS không ăn'!T$5:T$649,"&lt;&gt;")</f>
        <v>0</v>
      </c>
      <c r="O16" s="160">
        <f>COUNTIFS('DS HS không ăn'!$F$5:$F$649,$B16,'DS HS không ăn'!U$5:U$649,"&lt;&gt;")</f>
        <v>0</v>
      </c>
      <c r="P16" s="160">
        <f>COUNTIFS('DS HS không ăn'!$F$5:$F$649,$B16,'DS HS không ăn'!V$5:V$649,"&lt;&gt;")</f>
        <v>0</v>
      </c>
      <c r="Q16" s="160">
        <f>COUNTIFS('DS HS không ăn'!$F$5:$F$649,$B16,'DS HS không ăn'!W$5:W$649,"&lt;&gt;")</f>
        <v>0</v>
      </c>
      <c r="R16" s="160">
        <f>COUNTIFS('DS HS không ăn'!$F$5:$F$649,$B16,'DS HS không ăn'!X$5:X$649,"&lt;&gt;")</f>
        <v>0</v>
      </c>
      <c r="S16" s="160">
        <f>COUNTIFS('DS HS không ăn'!$F$5:$F$649,$B16,'DS HS không ăn'!Y$5:Y$649,"&lt;&gt;")</f>
        <v>0</v>
      </c>
      <c r="T16" s="160">
        <f>COUNTIFS('DS HS không ăn'!$F$5:$F$649,$B16,'DS HS không ăn'!Z$5:Z$649,"&lt;&gt;")</f>
        <v>0</v>
      </c>
      <c r="U16" s="160">
        <f>COUNTIFS('DS HS không ăn'!$F$5:$F$649,$B16,'DS HS không ăn'!AA$5:AA$649,"&lt;&gt;")</f>
        <v>0</v>
      </c>
      <c r="V16" s="160">
        <f>COUNTIFS('DS HS không ăn'!$F$5:$F$649,$B16,'DS HS không ăn'!AB$5:AB$649,"&lt;&gt;")</f>
        <v>0</v>
      </c>
      <c r="W16" s="160">
        <f>COUNTIFS('DS HS không ăn'!$F$5:$F$649,$B16,'DS HS không ăn'!AC$5:AC$649,"&lt;&gt;")</f>
        <v>0</v>
      </c>
      <c r="X16" s="160">
        <f>COUNTIFS('DS HS không ăn'!$F$5:$F$649,$B16,'DS HS không ăn'!AD$5:AD$649,"&lt;&gt;")</f>
        <v>0</v>
      </c>
      <c r="Y16" s="160">
        <f>COUNTIFS('DS HS không ăn'!$F$5:$F$649,$B16,'DS HS không ăn'!AE$5:AE$649,"&lt;&gt;")</f>
        <v>0</v>
      </c>
      <c r="Z16" s="160">
        <f>COUNTIFS('DS HS không ăn'!$F$5:$F$649,$B16,'DS HS không ăn'!AF$5:AF$649,"&lt;&gt;")</f>
        <v>0</v>
      </c>
      <c r="AA16" s="160">
        <f>COUNTIFS('DS HS không ăn'!$F$5:$F$649,$B16,'DS HS không ăn'!AG$5:AG$649,"&lt;&gt;")</f>
        <v>0</v>
      </c>
      <c r="AB16" s="160">
        <f>COUNTIFS('DS HS không ăn'!$F$5:$F$649,$B16,'DS HS không ăn'!AH$5:AH$649,"&lt;&gt;")</f>
        <v>0</v>
      </c>
      <c r="AC16" s="160">
        <f>COUNTIFS('DS HS không ăn'!$F$5:$F$649,$B16,'DS HS không ăn'!AI$5:AI$649,"&lt;&gt;")</f>
        <v>0</v>
      </c>
      <c r="AD16" s="160">
        <f>COUNTIFS('DS HS không ăn'!$F$5:$F$649,$B16,'DS HS không ăn'!AJ$5:AJ$649,"&lt;&gt;")</f>
        <v>0</v>
      </c>
      <c r="AE16" s="160">
        <f>COUNTIFS('DS HS không ăn'!$F$5:$F$649,$B16,'DS HS không ăn'!AK$5:AK$649,"&lt;&gt;")</f>
        <v>0</v>
      </c>
      <c r="AF16" s="160">
        <f>COUNTIFS('DS HS không ăn'!$F$5:$F$649,$B16,'DS HS không ăn'!AL$5:AL$649,"&lt;&gt;")</f>
        <v>0</v>
      </c>
      <c r="AG16" s="160">
        <f>COUNTIFS('DS HS không ăn'!$F$5:$F$649,$B16,'DS HS không ăn'!AM$5:AM$649,"&lt;&gt;")</f>
        <v>0</v>
      </c>
      <c r="AH16" s="160">
        <f>COUNTIFS('DS HS không ăn'!$F$5:$F$649,$B16,'DS HS không ăn'!AN$5:AN$649,"&lt;&gt;")</f>
        <v>0</v>
      </c>
      <c r="AI16" s="160">
        <f>COUNTIFS('DS HS không ăn'!$F$5:$F$649,$B16,'DS HS không ăn'!AO$5:AO$649,"&lt;&gt;")</f>
        <v>0</v>
      </c>
      <c r="AJ16" s="160">
        <f>COUNTIFS('DS HS không ăn'!$F$5:$F$649,$B16,'DS HS không ăn'!AP$5:AP$649,"&lt;&gt;")</f>
        <v>0</v>
      </c>
      <c r="AK16" s="160">
        <f>COUNTIFS('DS HS không ăn'!$F$5:$F$649,$B16,'DS HS không ăn'!AQ$5:AQ$649,"&lt;&gt;")</f>
        <v>0</v>
      </c>
      <c r="AL16" s="160">
        <f>COUNTIFS('DS HS không ăn'!$F$5:$F$649,$B16,'DS HS không ăn'!AR$5:AR$649,"&lt;&gt;")</f>
        <v>0</v>
      </c>
      <c r="AM16" s="160">
        <f>COUNTIFS('DS HS không ăn'!$F$5:$F$649,$B16,'DS HS không ăn'!AS$5:AS$649,"&lt;&gt;")</f>
        <v>0</v>
      </c>
      <c r="AN16" s="160">
        <f>COUNTIFS('DS HS không ăn'!$F$5:$F$649,$B16,'DS HS không ăn'!AT$5:AT$649,"&lt;&gt;")</f>
        <v>0</v>
      </c>
      <c r="AO16" s="160">
        <f>COUNTIFS('DS HS không ăn'!$F$5:$F$649,$B16,'DS HS không ăn'!AU$5:AU$649,"&lt;&gt;")</f>
        <v>0</v>
      </c>
      <c r="AP16" s="160">
        <f>COUNTIFS('DS HS không ăn'!$F$5:$F$649,$B16,'DS HS không ăn'!AV$5:AV$649,"&lt;&gt;")</f>
        <v>0</v>
      </c>
      <c r="AQ16" s="160">
        <f>COUNTIFS('DS HS không ăn'!$F$5:$F$649,$B16,'DS HS không ăn'!AW$5:AW$649,"&lt;&gt;")</f>
        <v>0</v>
      </c>
      <c r="AR16" s="160">
        <f>COUNTIFS('DS HS không ăn'!$F$5:$F$649,$B16,'DS HS không ăn'!AX$5:AX$649,"&lt;&gt;")</f>
        <v>0</v>
      </c>
      <c r="AS16" s="160">
        <f>COUNTIFS('DS HS không ăn'!$F$5:$F$649,$B16,'DS HS không ăn'!AY$5:AY$649,"&lt;&gt;")</f>
        <v>0</v>
      </c>
      <c r="AT16" s="160">
        <f>COUNTIFS('DS HS không ăn'!$F$5:$F$649,$B16,'DS HS không ăn'!AZ$5:AZ$649,"&lt;&gt;")</f>
        <v>0</v>
      </c>
      <c r="AU16" s="160">
        <f>COUNTIFS('DS HS không ăn'!$F$5:$F$649,$B16,'DS HS không ăn'!BA$5:BA$649,"&lt;&gt;")</f>
        <v>0</v>
      </c>
      <c r="AV16" s="160">
        <f>COUNTIFS('DS HS không ăn'!$F$5:$F$649,$B16,'DS HS không ăn'!BB$5:BB$649,"&lt;&gt;")</f>
        <v>0</v>
      </c>
      <c r="AW16" s="160">
        <f>COUNTIFS('DS HS không ăn'!$F$5:$F$649,$B16,'DS HS không ăn'!BC$5:BC$649,"&lt;&gt;")</f>
        <v>0</v>
      </c>
      <c r="AX16" s="160">
        <f>COUNTIFS('DS HS không ăn'!$F$5:$F$649,$B16,'DS HS không ăn'!BD$5:BD$649,"&lt;&gt;")</f>
        <v>0</v>
      </c>
      <c r="AY16" s="160">
        <f>COUNTIFS('DS HS không ăn'!$F$5:$F$649,$B16,'DS HS không ăn'!BE$5:BE$649,"&lt;&gt;")</f>
        <v>0</v>
      </c>
      <c r="AZ16" s="160">
        <f>COUNTIFS('DS HS không ăn'!$F$5:$F$649,$B16,'DS HS không ăn'!BF$5:BF$649,"&lt;&gt;")</f>
        <v>0</v>
      </c>
      <c r="BA16" s="160">
        <f>COUNTIFS('DS HS không ăn'!$F$5:$F$649,$B16,'DS HS không ăn'!BG$5:BG$649,"&lt;&gt;")</f>
        <v>0</v>
      </c>
      <c r="BB16" s="160">
        <f>COUNTIFS('DS HS không ăn'!$F$5:$F$649,$B16,'DS HS không ăn'!BH$5:BH$649,"&lt;&gt;")</f>
        <v>0</v>
      </c>
      <c r="BC16" s="160">
        <f>COUNTIFS('DS HS không ăn'!$F$5:$F$649,$B16,'DS HS không ăn'!BI$5:BI$649,"&lt;&gt;")</f>
        <v>0</v>
      </c>
      <c r="BD16" s="160">
        <f>COUNTIFS('DS HS không ăn'!$F$5:$F$649,$B16,'DS HS không ăn'!BJ$5:BJ$649,"&lt;&gt;")</f>
        <v>0</v>
      </c>
      <c r="BE16" s="160">
        <f>COUNTIFS('DS HS không ăn'!$F$5:$F$649,$B16,'DS HS không ăn'!BK$5:BK$649,"&lt;&gt;")</f>
        <v>0</v>
      </c>
      <c r="BF16" s="160">
        <f>COUNTIFS('DS HS không ăn'!$F$5:$F$649,$B16,'DS HS không ăn'!BL$5:BL$649,"&lt;&gt;")</f>
        <v>0</v>
      </c>
      <c r="BG16" s="160">
        <f>COUNTIFS('DS HS không ăn'!$F$5:$F$649,$B16,'DS HS không ăn'!BM$5:BM$649,"&lt;&gt;")</f>
        <v>0</v>
      </c>
      <c r="BH16" s="160">
        <f>COUNTIFS('DS HS không ăn'!$F$5:$F$649,$B16,'DS HS không ăn'!BN$5:BN$649,"&lt;&gt;")</f>
        <v>0</v>
      </c>
      <c r="BI16" s="160">
        <f>COUNTIFS('DS HS không ăn'!$F$5:$F$649,$B16,'DS HS không ăn'!BO$5:BO$649,"&lt;&gt;")</f>
        <v>0</v>
      </c>
      <c r="BJ16" s="160">
        <f>COUNTIFS('DS HS không ăn'!$F$5:$F$649,$B16,'DS HS không ăn'!BP$5:BP$649,"&lt;&gt;")</f>
        <v>0</v>
      </c>
      <c r="BK16" s="160">
        <f>COUNTIFS('DS HS không ăn'!$F$5:$F$649,$B16,'DS HS không ăn'!BQ$5:BQ$649,"&lt;&gt;")</f>
        <v>0</v>
      </c>
      <c r="BL16" s="160">
        <f>COUNTIFS('DS HS không ăn'!$F$5:$F$649,$B16,'DS HS không ăn'!BR$5:BR$649,"&lt;&gt;")</f>
        <v>0</v>
      </c>
      <c r="BM16" s="160">
        <f>COUNTIFS('DS HS không ăn'!$F$5:$F$649,$B16,'DS HS không ăn'!BS$5:BS$649,"&lt;&gt;")</f>
        <v>0</v>
      </c>
      <c r="BN16" s="160">
        <f>COUNTIFS('DS HS không ăn'!$F$5:$F$649,$B16,'DS HS không ăn'!BT$5:BT$649,"&lt;&gt;")</f>
        <v>0</v>
      </c>
      <c r="BO16" s="160">
        <f>COUNTIFS('DS HS không ăn'!$F$5:$F$649,$B16,'DS HS không ăn'!BU$5:BU$649,"&lt;&gt;")</f>
        <v>0</v>
      </c>
      <c r="BP16" s="160">
        <f>COUNTIFS('DS HS không ăn'!$F$5:$F$649,$B16,'DS HS không ăn'!BV$5:BV$649,"&lt;&gt;")</f>
        <v>0</v>
      </c>
      <c r="BQ16" s="160">
        <f>COUNTIFS('DS HS không ăn'!$F$5:$F$649,$B16,'DS HS không ăn'!BW$5:BW$649,"&lt;&gt;")</f>
        <v>0</v>
      </c>
      <c r="BR16" s="160">
        <f>COUNTIFS('DS HS không ăn'!$F$5:$F$649,$B16,'DS HS không ăn'!BX$5:BX$649,"&lt;&gt;")</f>
        <v>0</v>
      </c>
      <c r="BS16" s="160">
        <f>COUNTIFS('DS HS không ăn'!$F$5:$F$649,$B16,'DS HS không ăn'!BY$5:BY$649,"&lt;&gt;")</f>
        <v>0</v>
      </c>
      <c r="BT16" s="160">
        <f>COUNTIFS('DS HS không ăn'!$F$5:$F$649,$B16,'DS HS không ăn'!BZ$5:BZ$649,"&lt;&gt;")</f>
        <v>0</v>
      </c>
      <c r="BU16" s="160">
        <f>COUNTIFS('DS HS không ăn'!$F$5:$F$649,$B16,'DS HS không ăn'!CA$5:CA$649,"&lt;&gt;")</f>
        <v>0</v>
      </c>
      <c r="BV16" s="160">
        <f>COUNTIFS('DS HS không ăn'!$F$5:$F$649,$B16,'DS HS không ăn'!CB$5:CB$649,"&lt;&gt;")</f>
        <v>0</v>
      </c>
      <c r="BW16" s="160">
        <f>COUNTIFS('DS HS không ăn'!$F$5:$F$649,$B16,'DS HS không ăn'!CC$5:CC$649,"&lt;&gt;")</f>
        <v>0</v>
      </c>
      <c r="BX16" s="160">
        <f>COUNTIFS('DS HS không ăn'!$F$5:$F$649,$B16,'DS HS không ăn'!CD$5:CD$649,"&lt;&gt;")</f>
        <v>0</v>
      </c>
      <c r="BY16" s="160">
        <f>COUNTIFS('DS HS không ăn'!$F$5:$F$649,$B16,'DS HS không ăn'!CE$5:CE$649,"&lt;&gt;")</f>
        <v>0</v>
      </c>
      <c r="BZ16" s="160">
        <f>COUNTIFS('DS HS không ăn'!$F$5:$F$649,$B16,'DS HS không ăn'!CF$5:CF$649,"&lt;&gt;")</f>
        <v>0</v>
      </c>
      <c r="CA16" s="160">
        <f>COUNTIFS('DS HS không ăn'!$F$5:$F$649,$B16,'DS HS không ăn'!CG$5:CG$649,"&lt;&gt;")</f>
        <v>0</v>
      </c>
      <c r="CB16" s="160">
        <f>COUNTIFS('DS HS không ăn'!$F$5:$F$649,$B16,'DS HS không ăn'!CH$5:CH$649,"&lt;&gt;")</f>
        <v>0</v>
      </c>
      <c r="CC16" s="160">
        <f>COUNTIFS('DS HS không ăn'!$F$5:$F$649,$B16,'DS HS không ăn'!CI$5:CI$649,"&lt;&gt;")</f>
        <v>0</v>
      </c>
      <c r="CD16" s="160">
        <f>COUNTIFS('DS HS không ăn'!$F$5:$F$649,$B16,'DS HS không ăn'!CJ$5:CJ$649,"&lt;&gt;")</f>
        <v>0</v>
      </c>
      <c r="CE16" s="160">
        <f>COUNTIFS('DS HS không ăn'!$F$5:$F$649,$B16,'DS HS không ăn'!CK$5:CK$649,"&lt;&gt;")</f>
        <v>0</v>
      </c>
      <c r="CF16" s="160">
        <f>COUNTIFS('DS HS không ăn'!$F$5:$F$649,$B16,'DS HS không ăn'!CL$5:CL$649,"&lt;&gt;")</f>
        <v>0</v>
      </c>
      <c r="CG16" s="160">
        <f>COUNTIFS('DS HS không ăn'!$F$5:$F$649,$B16,'DS HS không ăn'!CM$5:CM$649,"&lt;&gt;")</f>
        <v>0</v>
      </c>
      <c r="CH16" s="160">
        <f>COUNTIFS('DS HS không ăn'!$F$5:$F$649,$B16,'DS HS không ăn'!CN$5:CN$649,"&lt;&gt;")</f>
        <v>0</v>
      </c>
      <c r="CI16" s="160">
        <f>COUNTIFS('DS HS không ăn'!$F$5:$F$649,$B16,'DS HS không ăn'!CO$5:CO$649,"&lt;&gt;")</f>
        <v>0</v>
      </c>
      <c r="CJ16" s="160">
        <f>COUNTIFS('DS HS không ăn'!$F$5:$F$649,$B16,'DS HS không ăn'!CP$5:CP$649,"&lt;&gt;")</f>
        <v>0</v>
      </c>
      <c r="CK16" s="160">
        <f>COUNTIFS('DS HS không ăn'!$F$5:$F$649,$B16,'DS HS không ăn'!CQ$5:CQ$649,"&lt;&gt;")</f>
        <v>0</v>
      </c>
      <c r="CL16" s="160">
        <f>COUNTIFS('DS HS không ăn'!$F$5:$F$649,$B16,'DS HS không ăn'!CR$5:CR$649,"&lt;&gt;")</f>
        <v>0</v>
      </c>
      <c r="CM16" s="160">
        <f>COUNTIFS('DS HS không ăn'!$F$5:$F$649,$B16,'DS HS không ăn'!CS$5:CS$649,"&lt;&gt;")</f>
        <v>0</v>
      </c>
      <c r="CN16" s="160">
        <f>COUNTIFS('DS HS không ăn'!$F$5:$F$649,$B16,'DS HS không ăn'!CT$5:CT$649,"&lt;&gt;")</f>
        <v>0</v>
      </c>
      <c r="CO16" s="160">
        <f>COUNTIFS('DS HS không ăn'!$F$5:$F$649,$B16,'DS HS không ăn'!CU$5:CU$649,"&lt;&gt;")</f>
        <v>0</v>
      </c>
      <c r="CP16" s="160">
        <f>COUNTIFS('DS HS không ăn'!$F$5:$F$649,$B16,'DS HS không ăn'!CV$5:CV$649,"&lt;&gt;")</f>
        <v>0</v>
      </c>
      <c r="CQ16" s="160">
        <f>COUNTIFS('DS HS không ăn'!$F$5:$F$649,$B16,'DS HS không ăn'!CW$5:CW$649,"&lt;&gt;")</f>
        <v>0</v>
      </c>
      <c r="CR16" s="160">
        <f>COUNTIFS('DS HS không ăn'!$F$5:$F$649,$B16,'DS HS không ăn'!CX$5:CX$649,"&lt;&gt;")</f>
        <v>0</v>
      </c>
      <c r="CS16" s="160">
        <f>COUNTIFS('DS HS không ăn'!$F$5:$F$649,$B16,'DS HS không ăn'!CY$5:CY$649,"&lt;&gt;")</f>
        <v>0</v>
      </c>
      <c r="CT16" s="160">
        <f>COUNTIFS('DS HS không ăn'!$F$5:$F$649,$B16,'DS HS không ăn'!CZ$5:CZ$649,"&lt;&gt;")</f>
        <v>0</v>
      </c>
      <c r="CU16" s="160">
        <f>COUNTIFS('DS HS không ăn'!$F$5:$F$649,$B16,'DS HS không ăn'!DA$5:DA$649,"&lt;&gt;")</f>
        <v>0</v>
      </c>
      <c r="CV16" s="160">
        <f>COUNTIFS('DS HS không ăn'!$F$5:$F$649,$B16,'DS HS không ăn'!DB$5:DB$649,"&lt;&gt;")</f>
        <v>0</v>
      </c>
      <c r="CW16" s="160">
        <f t="shared" ref="CW16:CY16" si="12">CQ16+CN16+CK16+CH16+CE16+CB16+BY16+BV16+BS16+BP16+BM16+BJ16+BG16+BD16+BA16+AX16+AU16+AR16+AO16+AL16+AI16+AF16+AC16+Z16+W16+T16+Q16+N16+K16+H16+E16+CT16</f>
        <v>0</v>
      </c>
      <c r="CX16" s="160">
        <f t="shared" si="12"/>
        <v>0</v>
      </c>
      <c r="CY16" s="160">
        <f t="shared" si="12"/>
        <v>0</v>
      </c>
    </row>
    <row r="17" spans="1:178" ht="15.75" customHeight="1">
      <c r="A17" s="55">
        <v>12</v>
      </c>
      <c r="B17" s="164" t="s">
        <v>332</v>
      </c>
      <c r="C17" s="158">
        <f>IF(COUNTIF('DS HS không ăn'!$F$5:$F$649,$B17)=D17,COUNTIF('DS HS không ăn'!$F$5:$F$649,$B17),D17-COUNTIF('DS HS không ăn'!$F$5:$F$649,$B17))</f>
        <v>31</v>
      </c>
      <c r="D17" s="159">
        <v>31</v>
      </c>
      <c r="E17" s="160">
        <f>COUNTIFS('DS HS không ăn'!$F$5:$F$649,$B17,'DS HS không ăn'!K$5:K$649,"&lt;&gt;")</f>
        <v>1</v>
      </c>
      <c r="F17" s="160">
        <f>COUNTIFS('DS HS không ăn'!$F$5:$F$649,$B17,'DS HS không ăn'!L$5:L$649,"&lt;&gt;")</f>
        <v>1</v>
      </c>
      <c r="G17" s="160">
        <f>COUNTIFS('DS HS không ăn'!$F$5:$F$649,$B17,'DS HS không ăn'!M$5:M$649,"&lt;&gt;")</f>
        <v>1</v>
      </c>
      <c r="H17" s="160">
        <f>COUNTIFS('DS HS không ăn'!$F$5:$F$649,$B17,'DS HS không ăn'!N$5:N$649,"&lt;&gt;")</f>
        <v>1</v>
      </c>
      <c r="I17" s="160">
        <f>COUNTIFS('DS HS không ăn'!$F$5:$F$649,$B17,'DS HS không ăn'!O$5:O$649,"&lt;&gt;")</f>
        <v>1</v>
      </c>
      <c r="J17" s="160">
        <f>COUNTIFS('DS HS không ăn'!$F$5:$F$649,$B17,'DS HS không ăn'!P$5:P$649,"&lt;&gt;")</f>
        <v>1</v>
      </c>
      <c r="K17" s="160">
        <f>COUNTIFS('DS HS không ăn'!$F$5:$F$649,$B17,'DS HS không ăn'!Q$5:Q$649,"&lt;&gt;")</f>
        <v>1</v>
      </c>
      <c r="L17" s="160">
        <f>COUNTIFS('DS HS không ăn'!$F$5:$F$649,$B17,'DS HS không ăn'!R$5:R$649,"&lt;&gt;")</f>
        <v>1</v>
      </c>
      <c r="M17" s="160">
        <f>COUNTIFS('DS HS không ăn'!$F$5:$F$649,$B17,'DS HS không ăn'!S$5:S$649,"&lt;&gt;")</f>
        <v>1</v>
      </c>
      <c r="N17" s="160">
        <f>COUNTIFS('DS HS không ăn'!$F$5:$F$649,$B17,'DS HS không ăn'!T$5:T$649,"&lt;&gt;")</f>
        <v>1</v>
      </c>
      <c r="O17" s="160">
        <f>COUNTIFS('DS HS không ăn'!$F$5:$F$649,$B17,'DS HS không ăn'!U$5:U$649,"&lt;&gt;")</f>
        <v>1</v>
      </c>
      <c r="P17" s="160">
        <f>COUNTIFS('DS HS không ăn'!$F$5:$F$649,$B17,'DS HS không ăn'!V$5:V$649,"&lt;&gt;")</f>
        <v>1</v>
      </c>
      <c r="Q17" s="160">
        <f>COUNTIFS('DS HS không ăn'!$F$5:$F$649,$B17,'DS HS không ăn'!W$5:W$649,"&lt;&gt;")</f>
        <v>1</v>
      </c>
      <c r="R17" s="160">
        <f>COUNTIFS('DS HS không ăn'!$F$5:$F$649,$B17,'DS HS không ăn'!X$5:X$649,"&lt;&gt;")</f>
        <v>1</v>
      </c>
      <c r="S17" s="160">
        <f>COUNTIFS('DS HS không ăn'!$F$5:$F$649,$B17,'DS HS không ăn'!Y$5:Y$649,"&lt;&gt;")</f>
        <v>1</v>
      </c>
      <c r="T17" s="160">
        <f>COUNTIFS('DS HS không ăn'!$F$5:$F$649,$B17,'DS HS không ăn'!Z$5:Z$649,"&lt;&gt;")</f>
        <v>1</v>
      </c>
      <c r="U17" s="160">
        <f>COUNTIFS('DS HS không ăn'!$F$5:$F$649,$B17,'DS HS không ăn'!AA$5:AA$649,"&lt;&gt;")</f>
        <v>1</v>
      </c>
      <c r="V17" s="160">
        <f>COUNTIFS('DS HS không ăn'!$F$5:$F$649,$B17,'DS HS không ăn'!AB$5:AB$649,"&lt;&gt;")</f>
        <v>1</v>
      </c>
      <c r="W17" s="160">
        <f>COUNTIFS('DS HS không ăn'!$F$5:$F$649,$B17,'DS HS không ăn'!AC$5:AC$649,"&lt;&gt;")</f>
        <v>1</v>
      </c>
      <c r="X17" s="160">
        <f>COUNTIFS('DS HS không ăn'!$F$5:$F$649,$B17,'DS HS không ăn'!AD$5:AD$649,"&lt;&gt;")</f>
        <v>0</v>
      </c>
      <c r="Y17" s="160">
        <f>COUNTIFS('DS HS không ăn'!$F$5:$F$649,$B17,'DS HS không ăn'!AE$5:AE$649,"&lt;&gt;")</f>
        <v>0</v>
      </c>
      <c r="Z17" s="160">
        <f>COUNTIFS('DS HS không ăn'!$F$5:$F$649,$B17,'DS HS không ăn'!AF$5:AF$649,"&lt;&gt;")</f>
        <v>0</v>
      </c>
      <c r="AA17" s="160">
        <f>COUNTIFS('DS HS không ăn'!$F$5:$F$649,$B17,'DS HS không ăn'!AG$5:AG$649,"&lt;&gt;")</f>
        <v>0</v>
      </c>
      <c r="AB17" s="160">
        <f>COUNTIFS('DS HS không ăn'!$F$5:$F$649,$B17,'DS HS không ăn'!AH$5:AH$649,"&lt;&gt;")</f>
        <v>0</v>
      </c>
      <c r="AC17" s="160">
        <f>COUNTIFS('DS HS không ăn'!$F$5:$F$649,$B17,'DS HS không ăn'!AI$5:AI$649,"&lt;&gt;")</f>
        <v>0</v>
      </c>
      <c r="AD17" s="160">
        <f>COUNTIFS('DS HS không ăn'!$F$5:$F$649,$B17,'DS HS không ăn'!AJ$5:AJ$649,"&lt;&gt;")</f>
        <v>0</v>
      </c>
      <c r="AE17" s="160">
        <f>COUNTIFS('DS HS không ăn'!$F$5:$F$649,$B17,'DS HS không ăn'!AK$5:AK$649,"&lt;&gt;")</f>
        <v>0</v>
      </c>
      <c r="AF17" s="160">
        <f>COUNTIFS('DS HS không ăn'!$F$5:$F$649,$B17,'DS HS không ăn'!AL$5:AL$649,"&lt;&gt;")</f>
        <v>0</v>
      </c>
      <c r="AG17" s="160">
        <f>COUNTIFS('DS HS không ăn'!$F$5:$F$649,$B17,'DS HS không ăn'!AM$5:AM$649,"&lt;&gt;")</f>
        <v>0</v>
      </c>
      <c r="AH17" s="160">
        <f>COUNTIFS('DS HS không ăn'!$F$5:$F$649,$B17,'DS HS không ăn'!AN$5:AN$649,"&lt;&gt;")</f>
        <v>0</v>
      </c>
      <c r="AI17" s="160">
        <f>COUNTIFS('DS HS không ăn'!$F$5:$F$649,$B17,'DS HS không ăn'!AO$5:AO$649,"&lt;&gt;")</f>
        <v>0</v>
      </c>
      <c r="AJ17" s="160">
        <f>COUNTIFS('DS HS không ăn'!$F$5:$F$649,$B17,'DS HS không ăn'!AP$5:AP$649,"&lt;&gt;")</f>
        <v>0</v>
      </c>
      <c r="AK17" s="160">
        <f>COUNTIFS('DS HS không ăn'!$F$5:$F$649,$B17,'DS HS không ăn'!AQ$5:AQ$649,"&lt;&gt;")</f>
        <v>0</v>
      </c>
      <c r="AL17" s="160">
        <f>COUNTIFS('DS HS không ăn'!$F$5:$F$649,$B17,'DS HS không ăn'!AR$5:AR$649,"&lt;&gt;")</f>
        <v>0</v>
      </c>
      <c r="AM17" s="160">
        <f>COUNTIFS('DS HS không ăn'!$F$5:$F$649,$B17,'DS HS không ăn'!AS$5:AS$649,"&lt;&gt;")</f>
        <v>0</v>
      </c>
      <c r="AN17" s="160">
        <f>COUNTIFS('DS HS không ăn'!$F$5:$F$649,$B17,'DS HS không ăn'!AT$5:AT$649,"&lt;&gt;")</f>
        <v>0</v>
      </c>
      <c r="AO17" s="160">
        <f>COUNTIFS('DS HS không ăn'!$F$5:$F$649,$B17,'DS HS không ăn'!AU$5:AU$649,"&lt;&gt;")</f>
        <v>0</v>
      </c>
      <c r="AP17" s="160">
        <f>COUNTIFS('DS HS không ăn'!$F$5:$F$649,$B17,'DS HS không ăn'!AV$5:AV$649,"&lt;&gt;")</f>
        <v>0</v>
      </c>
      <c r="AQ17" s="160">
        <f>COUNTIFS('DS HS không ăn'!$F$5:$F$649,$B17,'DS HS không ăn'!AW$5:AW$649,"&lt;&gt;")</f>
        <v>0</v>
      </c>
      <c r="AR17" s="160">
        <f>COUNTIFS('DS HS không ăn'!$F$5:$F$649,$B17,'DS HS không ăn'!AX$5:AX$649,"&lt;&gt;")</f>
        <v>0</v>
      </c>
      <c r="AS17" s="160">
        <f>COUNTIFS('DS HS không ăn'!$F$5:$F$649,$B17,'DS HS không ăn'!AY$5:AY$649,"&lt;&gt;")</f>
        <v>0</v>
      </c>
      <c r="AT17" s="160">
        <f>COUNTIFS('DS HS không ăn'!$F$5:$F$649,$B17,'DS HS không ăn'!AZ$5:AZ$649,"&lt;&gt;")</f>
        <v>0</v>
      </c>
      <c r="AU17" s="160">
        <f>COUNTIFS('DS HS không ăn'!$F$5:$F$649,$B17,'DS HS không ăn'!BA$5:BA$649,"&lt;&gt;")</f>
        <v>0</v>
      </c>
      <c r="AV17" s="160">
        <f>COUNTIFS('DS HS không ăn'!$F$5:$F$649,$B17,'DS HS không ăn'!BB$5:BB$649,"&lt;&gt;")</f>
        <v>0</v>
      </c>
      <c r="AW17" s="160">
        <f>COUNTIFS('DS HS không ăn'!$F$5:$F$649,$B17,'DS HS không ăn'!BC$5:BC$649,"&lt;&gt;")</f>
        <v>0</v>
      </c>
      <c r="AX17" s="160">
        <f>COUNTIFS('DS HS không ăn'!$F$5:$F$649,$B17,'DS HS không ăn'!BD$5:BD$649,"&lt;&gt;")</f>
        <v>0</v>
      </c>
      <c r="AY17" s="160">
        <f>COUNTIFS('DS HS không ăn'!$F$5:$F$649,$B17,'DS HS không ăn'!BE$5:BE$649,"&lt;&gt;")</f>
        <v>0</v>
      </c>
      <c r="AZ17" s="160">
        <f>COUNTIFS('DS HS không ăn'!$F$5:$F$649,$B17,'DS HS không ăn'!BF$5:BF$649,"&lt;&gt;")</f>
        <v>0</v>
      </c>
      <c r="BA17" s="160">
        <f>COUNTIFS('DS HS không ăn'!$F$5:$F$649,$B17,'DS HS không ăn'!BG$5:BG$649,"&lt;&gt;")</f>
        <v>0</v>
      </c>
      <c r="BB17" s="160">
        <f>COUNTIFS('DS HS không ăn'!$F$5:$F$649,$B17,'DS HS không ăn'!BH$5:BH$649,"&lt;&gt;")</f>
        <v>0</v>
      </c>
      <c r="BC17" s="160">
        <f>COUNTIFS('DS HS không ăn'!$F$5:$F$649,$B17,'DS HS không ăn'!BI$5:BI$649,"&lt;&gt;")</f>
        <v>0</v>
      </c>
      <c r="BD17" s="160">
        <f>COUNTIFS('DS HS không ăn'!$F$5:$F$649,$B17,'DS HS không ăn'!BJ$5:BJ$649,"&lt;&gt;")</f>
        <v>0</v>
      </c>
      <c r="BE17" s="160">
        <f>COUNTIFS('DS HS không ăn'!$F$5:$F$649,$B17,'DS HS không ăn'!BK$5:BK$649,"&lt;&gt;")</f>
        <v>0</v>
      </c>
      <c r="BF17" s="160">
        <f>COUNTIFS('DS HS không ăn'!$F$5:$F$649,$B17,'DS HS không ăn'!BL$5:BL$649,"&lt;&gt;")</f>
        <v>0</v>
      </c>
      <c r="BG17" s="160">
        <f>COUNTIFS('DS HS không ăn'!$F$5:$F$649,$B17,'DS HS không ăn'!BM$5:BM$649,"&lt;&gt;")</f>
        <v>0</v>
      </c>
      <c r="BH17" s="160">
        <f>COUNTIFS('DS HS không ăn'!$F$5:$F$649,$B17,'DS HS không ăn'!BN$5:BN$649,"&lt;&gt;")</f>
        <v>0</v>
      </c>
      <c r="BI17" s="160">
        <f>COUNTIFS('DS HS không ăn'!$F$5:$F$649,$B17,'DS HS không ăn'!BO$5:BO$649,"&lt;&gt;")</f>
        <v>0</v>
      </c>
      <c r="BJ17" s="160">
        <f>COUNTIFS('DS HS không ăn'!$F$5:$F$649,$B17,'DS HS không ăn'!BP$5:BP$649,"&lt;&gt;")</f>
        <v>0</v>
      </c>
      <c r="BK17" s="160">
        <f>COUNTIFS('DS HS không ăn'!$F$5:$F$649,$B17,'DS HS không ăn'!BQ$5:BQ$649,"&lt;&gt;")</f>
        <v>0</v>
      </c>
      <c r="BL17" s="160">
        <f>COUNTIFS('DS HS không ăn'!$F$5:$F$649,$B17,'DS HS không ăn'!BR$5:BR$649,"&lt;&gt;")</f>
        <v>0</v>
      </c>
      <c r="BM17" s="160">
        <f>COUNTIFS('DS HS không ăn'!$F$5:$F$649,$B17,'DS HS không ăn'!BS$5:BS$649,"&lt;&gt;")</f>
        <v>0</v>
      </c>
      <c r="BN17" s="160">
        <f>COUNTIFS('DS HS không ăn'!$F$5:$F$649,$B17,'DS HS không ăn'!BT$5:BT$649,"&lt;&gt;")</f>
        <v>0</v>
      </c>
      <c r="BO17" s="160">
        <f>COUNTIFS('DS HS không ăn'!$F$5:$F$649,$B17,'DS HS không ăn'!BU$5:BU$649,"&lt;&gt;")</f>
        <v>0</v>
      </c>
      <c r="BP17" s="160">
        <f>COUNTIFS('DS HS không ăn'!$F$5:$F$649,$B17,'DS HS không ăn'!BV$5:BV$649,"&lt;&gt;")</f>
        <v>0</v>
      </c>
      <c r="BQ17" s="160">
        <f>COUNTIFS('DS HS không ăn'!$F$5:$F$649,$B17,'DS HS không ăn'!BW$5:BW$649,"&lt;&gt;")</f>
        <v>0</v>
      </c>
      <c r="BR17" s="160">
        <f>COUNTIFS('DS HS không ăn'!$F$5:$F$649,$B17,'DS HS không ăn'!BX$5:BX$649,"&lt;&gt;")</f>
        <v>0</v>
      </c>
      <c r="BS17" s="160">
        <f>COUNTIFS('DS HS không ăn'!$F$5:$F$649,$B17,'DS HS không ăn'!BY$5:BY$649,"&lt;&gt;")</f>
        <v>0</v>
      </c>
      <c r="BT17" s="160">
        <f>COUNTIFS('DS HS không ăn'!$F$5:$F$649,$B17,'DS HS không ăn'!BZ$5:BZ$649,"&lt;&gt;")</f>
        <v>0</v>
      </c>
      <c r="BU17" s="160">
        <f>COUNTIFS('DS HS không ăn'!$F$5:$F$649,$B17,'DS HS không ăn'!CA$5:CA$649,"&lt;&gt;")</f>
        <v>0</v>
      </c>
      <c r="BV17" s="160">
        <f>COUNTIFS('DS HS không ăn'!$F$5:$F$649,$B17,'DS HS không ăn'!CB$5:CB$649,"&lt;&gt;")</f>
        <v>0</v>
      </c>
      <c r="BW17" s="160">
        <f>COUNTIFS('DS HS không ăn'!$F$5:$F$649,$B17,'DS HS không ăn'!CC$5:CC$649,"&lt;&gt;")</f>
        <v>0</v>
      </c>
      <c r="BX17" s="160">
        <f>COUNTIFS('DS HS không ăn'!$F$5:$F$649,$B17,'DS HS không ăn'!CD$5:CD$649,"&lt;&gt;")</f>
        <v>0</v>
      </c>
      <c r="BY17" s="160">
        <f>COUNTIFS('DS HS không ăn'!$F$5:$F$649,$B17,'DS HS không ăn'!CE$5:CE$649,"&lt;&gt;")</f>
        <v>0</v>
      </c>
      <c r="BZ17" s="160">
        <f>COUNTIFS('DS HS không ăn'!$F$5:$F$649,$B17,'DS HS không ăn'!CF$5:CF$649,"&lt;&gt;")</f>
        <v>0</v>
      </c>
      <c r="CA17" s="160">
        <f>COUNTIFS('DS HS không ăn'!$F$5:$F$649,$B17,'DS HS không ăn'!CG$5:CG$649,"&lt;&gt;")</f>
        <v>0</v>
      </c>
      <c r="CB17" s="160">
        <f>COUNTIFS('DS HS không ăn'!$F$5:$F$649,$B17,'DS HS không ăn'!CH$5:CH$649,"&lt;&gt;")</f>
        <v>0</v>
      </c>
      <c r="CC17" s="160">
        <f>COUNTIFS('DS HS không ăn'!$F$5:$F$649,$B17,'DS HS không ăn'!CI$5:CI$649,"&lt;&gt;")</f>
        <v>0</v>
      </c>
      <c r="CD17" s="160">
        <f>COUNTIFS('DS HS không ăn'!$F$5:$F$649,$B17,'DS HS không ăn'!CJ$5:CJ$649,"&lt;&gt;")</f>
        <v>0</v>
      </c>
      <c r="CE17" s="160">
        <f>COUNTIFS('DS HS không ăn'!$F$5:$F$649,$B17,'DS HS không ăn'!CK$5:CK$649,"&lt;&gt;")</f>
        <v>0</v>
      </c>
      <c r="CF17" s="160">
        <f>COUNTIFS('DS HS không ăn'!$F$5:$F$649,$B17,'DS HS không ăn'!CL$5:CL$649,"&lt;&gt;")</f>
        <v>0</v>
      </c>
      <c r="CG17" s="160">
        <f>COUNTIFS('DS HS không ăn'!$F$5:$F$649,$B17,'DS HS không ăn'!CM$5:CM$649,"&lt;&gt;")</f>
        <v>0</v>
      </c>
      <c r="CH17" s="160">
        <f>COUNTIFS('DS HS không ăn'!$F$5:$F$649,$B17,'DS HS không ăn'!CN$5:CN$649,"&lt;&gt;")</f>
        <v>0</v>
      </c>
      <c r="CI17" s="160">
        <f>COUNTIFS('DS HS không ăn'!$F$5:$F$649,$B17,'DS HS không ăn'!CO$5:CO$649,"&lt;&gt;")</f>
        <v>0</v>
      </c>
      <c r="CJ17" s="160">
        <f>COUNTIFS('DS HS không ăn'!$F$5:$F$649,$B17,'DS HS không ăn'!CP$5:CP$649,"&lt;&gt;")</f>
        <v>0</v>
      </c>
      <c r="CK17" s="160">
        <f>COUNTIFS('DS HS không ăn'!$F$5:$F$649,$B17,'DS HS không ăn'!CQ$5:CQ$649,"&lt;&gt;")</f>
        <v>0</v>
      </c>
      <c r="CL17" s="160">
        <f>COUNTIFS('DS HS không ăn'!$F$5:$F$649,$B17,'DS HS không ăn'!CR$5:CR$649,"&lt;&gt;")</f>
        <v>0</v>
      </c>
      <c r="CM17" s="160">
        <f>COUNTIFS('DS HS không ăn'!$F$5:$F$649,$B17,'DS HS không ăn'!CS$5:CS$649,"&lt;&gt;")</f>
        <v>0</v>
      </c>
      <c r="CN17" s="160">
        <f>COUNTIFS('DS HS không ăn'!$F$5:$F$649,$B17,'DS HS không ăn'!CT$5:CT$649,"&lt;&gt;")</f>
        <v>0</v>
      </c>
      <c r="CO17" s="160">
        <f>COUNTIFS('DS HS không ăn'!$F$5:$F$649,$B17,'DS HS không ăn'!CU$5:CU$649,"&lt;&gt;")</f>
        <v>0</v>
      </c>
      <c r="CP17" s="160">
        <f>COUNTIFS('DS HS không ăn'!$F$5:$F$649,$B17,'DS HS không ăn'!CV$5:CV$649,"&lt;&gt;")</f>
        <v>0</v>
      </c>
      <c r="CQ17" s="160">
        <f>COUNTIFS('DS HS không ăn'!$F$5:$F$649,$B17,'DS HS không ăn'!CW$5:CW$649,"&lt;&gt;")</f>
        <v>0</v>
      </c>
      <c r="CR17" s="160">
        <f>COUNTIFS('DS HS không ăn'!$F$5:$F$649,$B17,'DS HS không ăn'!CX$5:CX$649,"&lt;&gt;")</f>
        <v>0</v>
      </c>
      <c r="CS17" s="160">
        <f>COUNTIFS('DS HS không ăn'!$F$5:$F$649,$B17,'DS HS không ăn'!CY$5:CY$649,"&lt;&gt;")</f>
        <v>0</v>
      </c>
      <c r="CT17" s="160">
        <f>COUNTIFS('DS HS không ăn'!$F$5:$F$649,$B17,'DS HS không ăn'!CZ$5:CZ$649,"&lt;&gt;")</f>
        <v>0</v>
      </c>
      <c r="CU17" s="160">
        <f>COUNTIFS('DS HS không ăn'!$F$5:$F$649,$B17,'DS HS không ăn'!DA$5:DA$649,"&lt;&gt;")</f>
        <v>0</v>
      </c>
      <c r="CV17" s="160">
        <f>COUNTIFS('DS HS không ăn'!$F$5:$F$649,$B17,'DS HS không ăn'!DB$5:DB$649,"&lt;&gt;")</f>
        <v>0</v>
      </c>
      <c r="CW17" s="160">
        <f t="shared" ref="CW17:CY17" si="13">CQ17+CN17+CK17+CH17+CE17+CB17+BY17+BV17+BS17+BP17+BM17+BJ17+BG17+BD17+BA17+AX17+AU17+AR17+AO17+AL17+AI17+AF17+AC17+Z17+W17+T17+Q17+N17+K17+H17+E17+CT17</f>
        <v>7</v>
      </c>
      <c r="CX17" s="160">
        <f t="shared" si="13"/>
        <v>6</v>
      </c>
      <c r="CY17" s="160">
        <f t="shared" si="13"/>
        <v>6</v>
      </c>
    </row>
    <row r="18" spans="1:178" ht="15.75" customHeight="1">
      <c r="A18" s="55">
        <v>13</v>
      </c>
      <c r="B18" s="164" t="s">
        <v>270</v>
      </c>
      <c r="C18" s="158">
        <f>IF(COUNTIF('DS HS không ăn'!$F$5:$F$649,$B18)=D18,COUNTIF('DS HS không ăn'!$F$5:$F$649,$B18),D18-COUNTIF('DS HS không ăn'!$F$5:$F$649,$B18))</f>
        <v>31</v>
      </c>
      <c r="D18" s="159">
        <v>31</v>
      </c>
      <c r="E18" s="160">
        <f>COUNTIFS('DS HS không ăn'!$F$5:$F$649,$B18,'DS HS không ăn'!K$5:K$649,"&lt;&gt;")</f>
        <v>0</v>
      </c>
      <c r="F18" s="160">
        <f>COUNTIFS('DS HS không ăn'!$F$5:$F$649,$B18,'DS HS không ăn'!L$5:L$649,"&lt;&gt;")</f>
        <v>0</v>
      </c>
      <c r="G18" s="160">
        <f>COUNTIFS('DS HS không ăn'!$F$5:$F$649,$B18,'DS HS không ăn'!M$5:M$649,"&lt;&gt;")</f>
        <v>0</v>
      </c>
      <c r="H18" s="160">
        <f>COUNTIFS('DS HS không ăn'!$F$5:$F$649,$B18,'DS HS không ăn'!N$5:N$649,"&lt;&gt;")</f>
        <v>0</v>
      </c>
      <c r="I18" s="160">
        <f>COUNTIFS('DS HS không ăn'!$F$5:$F$649,$B18,'DS HS không ăn'!O$5:O$649,"&lt;&gt;")</f>
        <v>0</v>
      </c>
      <c r="J18" s="160">
        <f>COUNTIFS('DS HS không ăn'!$F$5:$F$649,$B18,'DS HS không ăn'!P$5:P$649,"&lt;&gt;")</f>
        <v>0</v>
      </c>
      <c r="K18" s="160">
        <f>COUNTIFS('DS HS không ăn'!$F$5:$F$649,$B18,'DS HS không ăn'!Q$5:Q$649,"&lt;&gt;")</f>
        <v>0</v>
      </c>
      <c r="L18" s="160">
        <f>COUNTIFS('DS HS không ăn'!$F$5:$F$649,$B18,'DS HS không ăn'!R$5:R$649,"&lt;&gt;")</f>
        <v>0</v>
      </c>
      <c r="M18" s="160">
        <f>COUNTIFS('DS HS không ăn'!$F$5:$F$649,$B18,'DS HS không ăn'!S$5:S$649,"&lt;&gt;")</f>
        <v>0</v>
      </c>
      <c r="N18" s="160">
        <f>COUNTIFS('DS HS không ăn'!$F$5:$F$649,$B18,'DS HS không ăn'!T$5:T$649,"&lt;&gt;")</f>
        <v>0</v>
      </c>
      <c r="O18" s="160">
        <f>COUNTIFS('DS HS không ăn'!$F$5:$F$649,$B18,'DS HS không ăn'!U$5:U$649,"&lt;&gt;")</f>
        <v>0</v>
      </c>
      <c r="P18" s="160">
        <f>COUNTIFS('DS HS không ăn'!$F$5:$F$649,$B18,'DS HS không ăn'!V$5:V$649,"&lt;&gt;")</f>
        <v>0</v>
      </c>
      <c r="Q18" s="160">
        <f>COUNTIFS('DS HS không ăn'!$F$5:$F$649,$B18,'DS HS không ăn'!W$5:W$649,"&lt;&gt;")</f>
        <v>0</v>
      </c>
      <c r="R18" s="160">
        <f>COUNTIFS('DS HS không ăn'!$F$5:$F$649,$B18,'DS HS không ăn'!X$5:X$649,"&lt;&gt;")</f>
        <v>0</v>
      </c>
      <c r="S18" s="160">
        <f>COUNTIFS('DS HS không ăn'!$F$5:$F$649,$B18,'DS HS không ăn'!Y$5:Y$649,"&lt;&gt;")</f>
        <v>0</v>
      </c>
      <c r="T18" s="160">
        <f>COUNTIFS('DS HS không ăn'!$F$5:$F$649,$B18,'DS HS không ăn'!Z$5:Z$649,"&lt;&gt;")</f>
        <v>0</v>
      </c>
      <c r="U18" s="160">
        <f>COUNTIFS('DS HS không ăn'!$F$5:$F$649,$B18,'DS HS không ăn'!AA$5:AA$649,"&lt;&gt;")</f>
        <v>0</v>
      </c>
      <c r="V18" s="160">
        <f>COUNTIFS('DS HS không ăn'!$F$5:$F$649,$B18,'DS HS không ăn'!AB$5:AB$649,"&lt;&gt;")</f>
        <v>0</v>
      </c>
      <c r="W18" s="160">
        <f>COUNTIFS('DS HS không ăn'!$F$5:$F$649,$B18,'DS HS không ăn'!AC$5:AC$649,"&lt;&gt;")</f>
        <v>0</v>
      </c>
      <c r="X18" s="160">
        <f>COUNTIFS('DS HS không ăn'!$F$5:$F$649,$B18,'DS HS không ăn'!AD$5:AD$649,"&lt;&gt;")</f>
        <v>0</v>
      </c>
      <c r="Y18" s="160">
        <f>COUNTIFS('DS HS không ăn'!$F$5:$F$649,$B18,'DS HS không ăn'!AE$5:AE$649,"&lt;&gt;")</f>
        <v>0</v>
      </c>
      <c r="Z18" s="160">
        <f>COUNTIFS('DS HS không ăn'!$F$5:$F$649,$B18,'DS HS không ăn'!AF$5:AF$649,"&lt;&gt;")</f>
        <v>0</v>
      </c>
      <c r="AA18" s="160">
        <f>COUNTIFS('DS HS không ăn'!$F$5:$F$649,$B18,'DS HS không ăn'!AG$5:AG$649,"&lt;&gt;")</f>
        <v>0</v>
      </c>
      <c r="AB18" s="160">
        <f>COUNTIFS('DS HS không ăn'!$F$5:$F$649,$B18,'DS HS không ăn'!AH$5:AH$649,"&lt;&gt;")</f>
        <v>0</v>
      </c>
      <c r="AC18" s="160">
        <f>COUNTIFS('DS HS không ăn'!$F$5:$F$649,$B18,'DS HS không ăn'!AI$5:AI$649,"&lt;&gt;")</f>
        <v>0</v>
      </c>
      <c r="AD18" s="160">
        <f>COUNTIFS('DS HS không ăn'!$F$5:$F$649,$B18,'DS HS không ăn'!AJ$5:AJ$649,"&lt;&gt;")</f>
        <v>0</v>
      </c>
      <c r="AE18" s="160">
        <f>COUNTIFS('DS HS không ăn'!$F$5:$F$649,$B18,'DS HS không ăn'!AK$5:AK$649,"&lt;&gt;")</f>
        <v>0</v>
      </c>
      <c r="AF18" s="160">
        <f>COUNTIFS('DS HS không ăn'!$F$5:$F$649,$B18,'DS HS không ăn'!AL$5:AL$649,"&lt;&gt;")</f>
        <v>0</v>
      </c>
      <c r="AG18" s="160">
        <f>COUNTIFS('DS HS không ăn'!$F$5:$F$649,$B18,'DS HS không ăn'!AM$5:AM$649,"&lt;&gt;")</f>
        <v>0</v>
      </c>
      <c r="AH18" s="160">
        <f>COUNTIFS('DS HS không ăn'!$F$5:$F$649,$B18,'DS HS không ăn'!AN$5:AN$649,"&lt;&gt;")</f>
        <v>0</v>
      </c>
      <c r="AI18" s="160">
        <f>COUNTIFS('DS HS không ăn'!$F$5:$F$649,$B18,'DS HS không ăn'!AO$5:AO$649,"&lt;&gt;")</f>
        <v>0</v>
      </c>
      <c r="AJ18" s="160">
        <f>COUNTIFS('DS HS không ăn'!$F$5:$F$649,$B18,'DS HS không ăn'!AP$5:AP$649,"&lt;&gt;")</f>
        <v>0</v>
      </c>
      <c r="AK18" s="160">
        <f>COUNTIFS('DS HS không ăn'!$F$5:$F$649,$B18,'DS HS không ăn'!AQ$5:AQ$649,"&lt;&gt;")</f>
        <v>0</v>
      </c>
      <c r="AL18" s="160">
        <f>COUNTIFS('DS HS không ăn'!$F$5:$F$649,$B18,'DS HS không ăn'!AR$5:AR$649,"&lt;&gt;")</f>
        <v>0</v>
      </c>
      <c r="AM18" s="160">
        <f>COUNTIFS('DS HS không ăn'!$F$5:$F$649,$B18,'DS HS không ăn'!AS$5:AS$649,"&lt;&gt;")</f>
        <v>0</v>
      </c>
      <c r="AN18" s="160">
        <f>COUNTIFS('DS HS không ăn'!$F$5:$F$649,$B18,'DS HS không ăn'!AT$5:AT$649,"&lt;&gt;")</f>
        <v>0</v>
      </c>
      <c r="AO18" s="160">
        <f>COUNTIFS('DS HS không ăn'!$F$5:$F$649,$B18,'DS HS không ăn'!AU$5:AU$649,"&lt;&gt;")</f>
        <v>0</v>
      </c>
      <c r="AP18" s="160">
        <f>COUNTIFS('DS HS không ăn'!$F$5:$F$649,$B18,'DS HS không ăn'!AV$5:AV$649,"&lt;&gt;")</f>
        <v>0</v>
      </c>
      <c r="AQ18" s="160">
        <f>COUNTIFS('DS HS không ăn'!$F$5:$F$649,$B18,'DS HS không ăn'!AW$5:AW$649,"&lt;&gt;")</f>
        <v>0</v>
      </c>
      <c r="AR18" s="160">
        <f>COUNTIFS('DS HS không ăn'!$F$5:$F$649,$B18,'DS HS không ăn'!AX$5:AX$649,"&lt;&gt;")</f>
        <v>0</v>
      </c>
      <c r="AS18" s="160">
        <f>COUNTIFS('DS HS không ăn'!$F$5:$F$649,$B18,'DS HS không ăn'!AY$5:AY$649,"&lt;&gt;")</f>
        <v>0</v>
      </c>
      <c r="AT18" s="160">
        <f>COUNTIFS('DS HS không ăn'!$F$5:$F$649,$B18,'DS HS không ăn'!AZ$5:AZ$649,"&lt;&gt;")</f>
        <v>0</v>
      </c>
      <c r="AU18" s="160">
        <f>COUNTIFS('DS HS không ăn'!$F$5:$F$649,$B18,'DS HS không ăn'!BA$5:BA$649,"&lt;&gt;")</f>
        <v>0</v>
      </c>
      <c r="AV18" s="160">
        <f>COUNTIFS('DS HS không ăn'!$F$5:$F$649,$B18,'DS HS không ăn'!BB$5:BB$649,"&lt;&gt;")</f>
        <v>0</v>
      </c>
      <c r="AW18" s="160">
        <f>COUNTIFS('DS HS không ăn'!$F$5:$F$649,$B18,'DS HS không ăn'!BC$5:BC$649,"&lt;&gt;")</f>
        <v>0</v>
      </c>
      <c r="AX18" s="160">
        <f>COUNTIFS('DS HS không ăn'!$F$5:$F$649,$B18,'DS HS không ăn'!BD$5:BD$649,"&lt;&gt;")</f>
        <v>0</v>
      </c>
      <c r="AY18" s="160">
        <f>COUNTIFS('DS HS không ăn'!$F$5:$F$649,$B18,'DS HS không ăn'!BE$5:BE$649,"&lt;&gt;")</f>
        <v>0</v>
      </c>
      <c r="AZ18" s="160">
        <f>COUNTIFS('DS HS không ăn'!$F$5:$F$649,$B18,'DS HS không ăn'!BF$5:BF$649,"&lt;&gt;")</f>
        <v>0</v>
      </c>
      <c r="BA18" s="160">
        <f>COUNTIFS('DS HS không ăn'!$F$5:$F$649,$B18,'DS HS không ăn'!BG$5:BG$649,"&lt;&gt;")</f>
        <v>0</v>
      </c>
      <c r="BB18" s="160">
        <f>COUNTIFS('DS HS không ăn'!$F$5:$F$649,$B18,'DS HS không ăn'!BH$5:BH$649,"&lt;&gt;")</f>
        <v>0</v>
      </c>
      <c r="BC18" s="160">
        <f>COUNTIFS('DS HS không ăn'!$F$5:$F$649,$B18,'DS HS không ăn'!BI$5:BI$649,"&lt;&gt;")</f>
        <v>0</v>
      </c>
      <c r="BD18" s="160">
        <f>COUNTIFS('DS HS không ăn'!$F$5:$F$649,$B18,'DS HS không ăn'!BJ$5:BJ$649,"&lt;&gt;")</f>
        <v>0</v>
      </c>
      <c r="BE18" s="160">
        <f>COUNTIFS('DS HS không ăn'!$F$5:$F$649,$B18,'DS HS không ăn'!BK$5:BK$649,"&lt;&gt;")</f>
        <v>0</v>
      </c>
      <c r="BF18" s="160">
        <f>COUNTIFS('DS HS không ăn'!$F$5:$F$649,$B18,'DS HS không ăn'!BL$5:BL$649,"&lt;&gt;")</f>
        <v>0</v>
      </c>
      <c r="BG18" s="160">
        <f>COUNTIFS('DS HS không ăn'!$F$5:$F$649,$B18,'DS HS không ăn'!BM$5:BM$649,"&lt;&gt;")</f>
        <v>0</v>
      </c>
      <c r="BH18" s="160">
        <f>COUNTIFS('DS HS không ăn'!$F$5:$F$649,$B18,'DS HS không ăn'!BN$5:BN$649,"&lt;&gt;")</f>
        <v>0</v>
      </c>
      <c r="BI18" s="160">
        <f>COUNTIFS('DS HS không ăn'!$F$5:$F$649,$B18,'DS HS không ăn'!BO$5:BO$649,"&lt;&gt;")</f>
        <v>0</v>
      </c>
      <c r="BJ18" s="160">
        <f>COUNTIFS('DS HS không ăn'!$F$5:$F$649,$B18,'DS HS không ăn'!BP$5:BP$649,"&lt;&gt;")</f>
        <v>0</v>
      </c>
      <c r="BK18" s="160">
        <f>COUNTIFS('DS HS không ăn'!$F$5:$F$649,$B18,'DS HS không ăn'!BQ$5:BQ$649,"&lt;&gt;")</f>
        <v>0</v>
      </c>
      <c r="BL18" s="160">
        <f>COUNTIFS('DS HS không ăn'!$F$5:$F$649,$B18,'DS HS không ăn'!BR$5:BR$649,"&lt;&gt;")</f>
        <v>0</v>
      </c>
      <c r="BM18" s="160">
        <f>COUNTIFS('DS HS không ăn'!$F$5:$F$649,$B18,'DS HS không ăn'!BS$5:BS$649,"&lt;&gt;")</f>
        <v>0</v>
      </c>
      <c r="BN18" s="160">
        <f>COUNTIFS('DS HS không ăn'!$F$5:$F$649,$B18,'DS HS không ăn'!BT$5:BT$649,"&lt;&gt;")</f>
        <v>0</v>
      </c>
      <c r="BO18" s="160">
        <f>COUNTIFS('DS HS không ăn'!$F$5:$F$649,$B18,'DS HS không ăn'!BU$5:BU$649,"&lt;&gt;")</f>
        <v>0</v>
      </c>
      <c r="BP18" s="160">
        <f>COUNTIFS('DS HS không ăn'!$F$5:$F$649,$B18,'DS HS không ăn'!BV$5:BV$649,"&lt;&gt;")</f>
        <v>0</v>
      </c>
      <c r="BQ18" s="160">
        <f>COUNTIFS('DS HS không ăn'!$F$5:$F$649,$B18,'DS HS không ăn'!BW$5:BW$649,"&lt;&gt;")</f>
        <v>0</v>
      </c>
      <c r="BR18" s="160">
        <f>COUNTIFS('DS HS không ăn'!$F$5:$F$649,$B18,'DS HS không ăn'!BX$5:BX$649,"&lt;&gt;")</f>
        <v>0</v>
      </c>
      <c r="BS18" s="160">
        <f>COUNTIFS('DS HS không ăn'!$F$5:$F$649,$B18,'DS HS không ăn'!BY$5:BY$649,"&lt;&gt;")</f>
        <v>0</v>
      </c>
      <c r="BT18" s="160">
        <f>COUNTIFS('DS HS không ăn'!$F$5:$F$649,$B18,'DS HS không ăn'!BZ$5:BZ$649,"&lt;&gt;")</f>
        <v>0</v>
      </c>
      <c r="BU18" s="160">
        <f>COUNTIFS('DS HS không ăn'!$F$5:$F$649,$B18,'DS HS không ăn'!CA$5:CA$649,"&lt;&gt;")</f>
        <v>0</v>
      </c>
      <c r="BV18" s="160">
        <f>COUNTIFS('DS HS không ăn'!$F$5:$F$649,$B18,'DS HS không ăn'!CB$5:CB$649,"&lt;&gt;")</f>
        <v>0</v>
      </c>
      <c r="BW18" s="160">
        <f>COUNTIFS('DS HS không ăn'!$F$5:$F$649,$B18,'DS HS không ăn'!CC$5:CC$649,"&lt;&gt;")</f>
        <v>0</v>
      </c>
      <c r="BX18" s="160">
        <f>COUNTIFS('DS HS không ăn'!$F$5:$F$649,$B18,'DS HS không ăn'!CD$5:CD$649,"&lt;&gt;")</f>
        <v>0</v>
      </c>
      <c r="BY18" s="160">
        <f>COUNTIFS('DS HS không ăn'!$F$5:$F$649,$B18,'DS HS không ăn'!CE$5:CE$649,"&lt;&gt;")</f>
        <v>0</v>
      </c>
      <c r="BZ18" s="160">
        <f>COUNTIFS('DS HS không ăn'!$F$5:$F$649,$B18,'DS HS không ăn'!CF$5:CF$649,"&lt;&gt;")</f>
        <v>0</v>
      </c>
      <c r="CA18" s="160">
        <f>COUNTIFS('DS HS không ăn'!$F$5:$F$649,$B18,'DS HS không ăn'!CG$5:CG$649,"&lt;&gt;")</f>
        <v>0</v>
      </c>
      <c r="CB18" s="160">
        <f>COUNTIFS('DS HS không ăn'!$F$5:$F$649,$B18,'DS HS không ăn'!CH$5:CH$649,"&lt;&gt;")</f>
        <v>0</v>
      </c>
      <c r="CC18" s="160">
        <f>COUNTIFS('DS HS không ăn'!$F$5:$F$649,$B18,'DS HS không ăn'!CI$5:CI$649,"&lt;&gt;")</f>
        <v>0</v>
      </c>
      <c r="CD18" s="160">
        <f>COUNTIFS('DS HS không ăn'!$F$5:$F$649,$B18,'DS HS không ăn'!CJ$5:CJ$649,"&lt;&gt;")</f>
        <v>0</v>
      </c>
      <c r="CE18" s="160">
        <f>COUNTIFS('DS HS không ăn'!$F$5:$F$649,$B18,'DS HS không ăn'!CK$5:CK$649,"&lt;&gt;")</f>
        <v>0</v>
      </c>
      <c r="CF18" s="160">
        <f>COUNTIFS('DS HS không ăn'!$F$5:$F$649,$B18,'DS HS không ăn'!CL$5:CL$649,"&lt;&gt;")</f>
        <v>0</v>
      </c>
      <c r="CG18" s="160">
        <f>COUNTIFS('DS HS không ăn'!$F$5:$F$649,$B18,'DS HS không ăn'!CM$5:CM$649,"&lt;&gt;")</f>
        <v>0</v>
      </c>
      <c r="CH18" s="160">
        <f>COUNTIFS('DS HS không ăn'!$F$5:$F$649,$B18,'DS HS không ăn'!CN$5:CN$649,"&lt;&gt;")</f>
        <v>0</v>
      </c>
      <c r="CI18" s="160">
        <f>COUNTIFS('DS HS không ăn'!$F$5:$F$649,$B18,'DS HS không ăn'!CO$5:CO$649,"&lt;&gt;")</f>
        <v>0</v>
      </c>
      <c r="CJ18" s="160">
        <f>COUNTIFS('DS HS không ăn'!$F$5:$F$649,$B18,'DS HS không ăn'!CP$5:CP$649,"&lt;&gt;")</f>
        <v>0</v>
      </c>
      <c r="CK18" s="160">
        <f>COUNTIFS('DS HS không ăn'!$F$5:$F$649,$B18,'DS HS không ăn'!CQ$5:CQ$649,"&lt;&gt;")</f>
        <v>0</v>
      </c>
      <c r="CL18" s="160">
        <f>COUNTIFS('DS HS không ăn'!$F$5:$F$649,$B18,'DS HS không ăn'!CR$5:CR$649,"&lt;&gt;")</f>
        <v>0</v>
      </c>
      <c r="CM18" s="160">
        <f>COUNTIFS('DS HS không ăn'!$F$5:$F$649,$B18,'DS HS không ăn'!CS$5:CS$649,"&lt;&gt;")</f>
        <v>0</v>
      </c>
      <c r="CN18" s="160">
        <f>COUNTIFS('DS HS không ăn'!$F$5:$F$649,$B18,'DS HS không ăn'!CT$5:CT$649,"&lt;&gt;")</f>
        <v>0</v>
      </c>
      <c r="CO18" s="160">
        <f>COUNTIFS('DS HS không ăn'!$F$5:$F$649,$B18,'DS HS không ăn'!CU$5:CU$649,"&lt;&gt;")</f>
        <v>0</v>
      </c>
      <c r="CP18" s="160">
        <f>COUNTIFS('DS HS không ăn'!$F$5:$F$649,$B18,'DS HS không ăn'!CV$5:CV$649,"&lt;&gt;")</f>
        <v>0</v>
      </c>
      <c r="CQ18" s="160">
        <f>COUNTIFS('DS HS không ăn'!$F$5:$F$649,$B18,'DS HS không ăn'!CW$5:CW$649,"&lt;&gt;")</f>
        <v>0</v>
      </c>
      <c r="CR18" s="160">
        <f>COUNTIFS('DS HS không ăn'!$F$5:$F$649,$B18,'DS HS không ăn'!CX$5:CX$649,"&lt;&gt;")</f>
        <v>0</v>
      </c>
      <c r="CS18" s="160">
        <f>COUNTIFS('DS HS không ăn'!$F$5:$F$649,$B18,'DS HS không ăn'!CY$5:CY$649,"&lt;&gt;")</f>
        <v>0</v>
      </c>
      <c r="CT18" s="160">
        <f>COUNTIFS('DS HS không ăn'!$F$5:$F$649,$B18,'DS HS không ăn'!CZ$5:CZ$649,"&lt;&gt;")</f>
        <v>0</v>
      </c>
      <c r="CU18" s="160">
        <f>COUNTIFS('DS HS không ăn'!$F$5:$F$649,$B18,'DS HS không ăn'!DA$5:DA$649,"&lt;&gt;")</f>
        <v>0</v>
      </c>
      <c r="CV18" s="160">
        <f>COUNTIFS('DS HS không ăn'!$F$5:$F$649,$B18,'DS HS không ăn'!DB$5:DB$649,"&lt;&gt;")</f>
        <v>0</v>
      </c>
      <c r="CW18" s="160">
        <f t="shared" ref="CW18:CY18" si="14">CQ18+CN18+CK18+CH18+CE18+CB18+BY18+BV18+BS18+BP18+BM18+BJ18+BG18+BD18+BA18+AX18+AU18+AR18+AO18+AL18+AI18+AF18+AC18+Z18+W18+T18+Q18+N18+K18+H18+E18+CT18</f>
        <v>0</v>
      </c>
      <c r="CX18" s="160">
        <f t="shared" si="14"/>
        <v>0</v>
      </c>
      <c r="CY18" s="160">
        <f t="shared" si="14"/>
        <v>0</v>
      </c>
    </row>
    <row r="19" spans="1:178" ht="15.75" customHeight="1">
      <c r="A19" s="55">
        <v>14</v>
      </c>
      <c r="B19" s="164" t="s">
        <v>395</v>
      </c>
      <c r="C19" s="158">
        <f>IF(COUNTIF('DS HS không ăn'!$F$5:$F$649,$B19)=D19,COUNTIF('DS HS không ăn'!$F$5:$F$649,$B19),D19-COUNTIF('DS HS không ăn'!$F$5:$F$649,$B19))</f>
        <v>33</v>
      </c>
      <c r="D19" s="159">
        <v>33</v>
      </c>
      <c r="E19" s="160">
        <f>COUNTIFS('DS HS không ăn'!$F$5:$F$649,$B19,'DS HS không ăn'!K$5:K$649,"&lt;&gt;")</f>
        <v>0</v>
      </c>
      <c r="F19" s="160">
        <f>COUNTIFS('DS HS không ăn'!$F$5:$F$649,$B19,'DS HS không ăn'!L$5:L$649,"&lt;&gt;")</f>
        <v>0</v>
      </c>
      <c r="G19" s="160">
        <f>COUNTIFS('DS HS không ăn'!$F$5:$F$649,$B19,'DS HS không ăn'!M$5:M$649,"&lt;&gt;")</f>
        <v>0</v>
      </c>
      <c r="H19" s="160">
        <f>COUNTIFS('DS HS không ăn'!$F$5:$F$649,$B19,'DS HS không ăn'!N$5:N$649,"&lt;&gt;")</f>
        <v>1</v>
      </c>
      <c r="I19" s="160">
        <f>COUNTIFS('DS HS không ăn'!$F$5:$F$649,$B19,'DS HS không ăn'!O$5:O$649,"&lt;&gt;")</f>
        <v>3</v>
      </c>
      <c r="J19" s="160">
        <f>COUNTIFS('DS HS không ăn'!$F$5:$F$649,$B19,'DS HS không ăn'!P$5:P$649,"&lt;&gt;")</f>
        <v>3</v>
      </c>
      <c r="K19" s="160">
        <f>COUNTIFS('DS HS không ăn'!$F$5:$F$649,$B19,'DS HS không ăn'!Q$5:Q$649,"&lt;&gt;")</f>
        <v>3</v>
      </c>
      <c r="L19" s="160">
        <f>COUNTIFS('DS HS không ăn'!$F$5:$F$649,$B19,'DS HS không ăn'!R$5:R$649,"&lt;&gt;")</f>
        <v>3</v>
      </c>
      <c r="M19" s="160">
        <f>COUNTIFS('DS HS không ăn'!$F$5:$F$649,$B19,'DS HS không ăn'!S$5:S$649,"&lt;&gt;")</f>
        <v>3</v>
      </c>
      <c r="N19" s="160">
        <f>COUNTIFS('DS HS không ăn'!$F$5:$F$649,$B19,'DS HS không ăn'!T$5:T$649,"&lt;&gt;")</f>
        <v>3</v>
      </c>
      <c r="O19" s="160">
        <f>COUNTIFS('DS HS không ăn'!$F$5:$F$649,$B19,'DS HS không ăn'!U$5:U$649,"&lt;&gt;")</f>
        <v>3</v>
      </c>
      <c r="P19" s="160">
        <f>COUNTIFS('DS HS không ăn'!$F$5:$F$649,$B19,'DS HS không ăn'!V$5:V$649,"&lt;&gt;")</f>
        <v>3</v>
      </c>
      <c r="Q19" s="160">
        <f>COUNTIFS('DS HS không ăn'!$F$5:$F$649,$B19,'DS HS không ăn'!W$5:W$649,"&lt;&gt;")</f>
        <v>2</v>
      </c>
      <c r="R19" s="160">
        <f>COUNTIFS('DS HS không ăn'!$F$5:$F$649,$B19,'DS HS không ăn'!X$5:X$649,"&lt;&gt;")</f>
        <v>2</v>
      </c>
      <c r="S19" s="160">
        <f>COUNTIFS('DS HS không ăn'!$F$5:$F$649,$B19,'DS HS không ăn'!Y$5:Y$649,"&lt;&gt;")</f>
        <v>2</v>
      </c>
      <c r="T19" s="160">
        <f>COUNTIFS('DS HS không ăn'!$F$5:$F$649,$B19,'DS HS không ăn'!Z$5:Z$649,"&lt;&gt;")</f>
        <v>2</v>
      </c>
      <c r="U19" s="160">
        <f>COUNTIFS('DS HS không ăn'!$F$5:$F$649,$B19,'DS HS không ăn'!AA$5:AA$649,"&lt;&gt;")</f>
        <v>2</v>
      </c>
      <c r="V19" s="160">
        <f>COUNTIFS('DS HS không ăn'!$F$5:$F$649,$B19,'DS HS không ăn'!AB$5:AB$649,"&lt;&gt;")</f>
        <v>2</v>
      </c>
      <c r="W19" s="160">
        <f>COUNTIFS('DS HS không ăn'!$F$5:$F$649,$B19,'DS HS không ăn'!AC$5:AC$649,"&lt;&gt;")</f>
        <v>1</v>
      </c>
      <c r="X19" s="160">
        <f>COUNTIFS('DS HS không ăn'!$F$5:$F$649,$B19,'DS HS không ăn'!AD$5:AD$649,"&lt;&gt;")</f>
        <v>0</v>
      </c>
      <c r="Y19" s="160">
        <f>COUNTIFS('DS HS không ăn'!$F$5:$F$649,$B19,'DS HS không ăn'!AE$5:AE$649,"&lt;&gt;")</f>
        <v>0</v>
      </c>
      <c r="Z19" s="160">
        <f>COUNTIFS('DS HS không ăn'!$F$5:$F$649,$B19,'DS HS không ăn'!AF$5:AF$649,"&lt;&gt;")</f>
        <v>0</v>
      </c>
      <c r="AA19" s="160">
        <f>COUNTIFS('DS HS không ăn'!$F$5:$F$649,$B19,'DS HS không ăn'!AG$5:AG$649,"&lt;&gt;")</f>
        <v>0</v>
      </c>
      <c r="AB19" s="160">
        <f>COUNTIFS('DS HS không ăn'!$F$5:$F$649,$B19,'DS HS không ăn'!AH$5:AH$649,"&lt;&gt;")</f>
        <v>0</v>
      </c>
      <c r="AC19" s="160">
        <f>COUNTIFS('DS HS không ăn'!$F$5:$F$649,$B19,'DS HS không ăn'!AI$5:AI$649,"&lt;&gt;")</f>
        <v>0</v>
      </c>
      <c r="AD19" s="160">
        <f>COUNTIFS('DS HS không ăn'!$F$5:$F$649,$B19,'DS HS không ăn'!AJ$5:AJ$649,"&lt;&gt;")</f>
        <v>0</v>
      </c>
      <c r="AE19" s="160">
        <f>COUNTIFS('DS HS không ăn'!$F$5:$F$649,$B19,'DS HS không ăn'!AK$5:AK$649,"&lt;&gt;")</f>
        <v>0</v>
      </c>
      <c r="AF19" s="160">
        <f>COUNTIFS('DS HS không ăn'!$F$5:$F$649,$B19,'DS HS không ăn'!AL$5:AL$649,"&lt;&gt;")</f>
        <v>0</v>
      </c>
      <c r="AG19" s="160">
        <f>COUNTIFS('DS HS không ăn'!$F$5:$F$649,$B19,'DS HS không ăn'!AM$5:AM$649,"&lt;&gt;")</f>
        <v>0</v>
      </c>
      <c r="AH19" s="160">
        <f>COUNTIFS('DS HS không ăn'!$F$5:$F$649,$B19,'DS HS không ăn'!AN$5:AN$649,"&lt;&gt;")</f>
        <v>0</v>
      </c>
      <c r="AI19" s="160">
        <f>COUNTIFS('DS HS không ăn'!$F$5:$F$649,$B19,'DS HS không ăn'!AO$5:AO$649,"&lt;&gt;")</f>
        <v>0</v>
      </c>
      <c r="AJ19" s="160">
        <f>COUNTIFS('DS HS không ăn'!$F$5:$F$649,$B19,'DS HS không ăn'!AP$5:AP$649,"&lt;&gt;")</f>
        <v>0</v>
      </c>
      <c r="AK19" s="160">
        <f>COUNTIFS('DS HS không ăn'!$F$5:$F$649,$B19,'DS HS không ăn'!AQ$5:AQ$649,"&lt;&gt;")</f>
        <v>0</v>
      </c>
      <c r="AL19" s="160">
        <f>COUNTIFS('DS HS không ăn'!$F$5:$F$649,$B19,'DS HS không ăn'!AR$5:AR$649,"&lt;&gt;")</f>
        <v>0</v>
      </c>
      <c r="AM19" s="160">
        <f>COUNTIFS('DS HS không ăn'!$F$5:$F$649,$B19,'DS HS không ăn'!AS$5:AS$649,"&lt;&gt;")</f>
        <v>0</v>
      </c>
      <c r="AN19" s="160">
        <f>COUNTIFS('DS HS không ăn'!$F$5:$F$649,$B19,'DS HS không ăn'!AT$5:AT$649,"&lt;&gt;")</f>
        <v>0</v>
      </c>
      <c r="AO19" s="160">
        <f>COUNTIFS('DS HS không ăn'!$F$5:$F$649,$B19,'DS HS không ăn'!AU$5:AU$649,"&lt;&gt;")</f>
        <v>0</v>
      </c>
      <c r="AP19" s="160">
        <f>COUNTIFS('DS HS không ăn'!$F$5:$F$649,$B19,'DS HS không ăn'!AV$5:AV$649,"&lt;&gt;")</f>
        <v>0</v>
      </c>
      <c r="AQ19" s="160">
        <f>COUNTIFS('DS HS không ăn'!$F$5:$F$649,$B19,'DS HS không ăn'!AW$5:AW$649,"&lt;&gt;")</f>
        <v>0</v>
      </c>
      <c r="AR19" s="160">
        <f>COUNTIFS('DS HS không ăn'!$F$5:$F$649,$B19,'DS HS không ăn'!AX$5:AX$649,"&lt;&gt;")</f>
        <v>0</v>
      </c>
      <c r="AS19" s="160">
        <f>COUNTIFS('DS HS không ăn'!$F$5:$F$649,$B19,'DS HS không ăn'!AY$5:AY$649,"&lt;&gt;")</f>
        <v>0</v>
      </c>
      <c r="AT19" s="160">
        <f>COUNTIFS('DS HS không ăn'!$F$5:$F$649,$B19,'DS HS không ăn'!AZ$5:AZ$649,"&lt;&gt;")</f>
        <v>0</v>
      </c>
      <c r="AU19" s="160">
        <f>COUNTIFS('DS HS không ăn'!$F$5:$F$649,$B19,'DS HS không ăn'!BA$5:BA$649,"&lt;&gt;")</f>
        <v>0</v>
      </c>
      <c r="AV19" s="160">
        <f>COUNTIFS('DS HS không ăn'!$F$5:$F$649,$B19,'DS HS không ăn'!BB$5:BB$649,"&lt;&gt;")</f>
        <v>0</v>
      </c>
      <c r="AW19" s="160">
        <f>COUNTIFS('DS HS không ăn'!$F$5:$F$649,$B19,'DS HS không ăn'!BC$5:BC$649,"&lt;&gt;")</f>
        <v>0</v>
      </c>
      <c r="AX19" s="160">
        <f>COUNTIFS('DS HS không ăn'!$F$5:$F$649,$B19,'DS HS không ăn'!BD$5:BD$649,"&lt;&gt;")</f>
        <v>0</v>
      </c>
      <c r="AY19" s="160">
        <f>COUNTIFS('DS HS không ăn'!$F$5:$F$649,$B19,'DS HS không ăn'!BE$5:BE$649,"&lt;&gt;")</f>
        <v>0</v>
      </c>
      <c r="AZ19" s="160">
        <f>COUNTIFS('DS HS không ăn'!$F$5:$F$649,$B19,'DS HS không ăn'!BF$5:BF$649,"&lt;&gt;")</f>
        <v>0</v>
      </c>
      <c r="BA19" s="160">
        <f>COUNTIFS('DS HS không ăn'!$F$5:$F$649,$B19,'DS HS không ăn'!BG$5:BG$649,"&lt;&gt;")</f>
        <v>0</v>
      </c>
      <c r="BB19" s="160">
        <f>COUNTIFS('DS HS không ăn'!$F$5:$F$649,$B19,'DS HS không ăn'!BH$5:BH$649,"&lt;&gt;")</f>
        <v>0</v>
      </c>
      <c r="BC19" s="160">
        <f>COUNTIFS('DS HS không ăn'!$F$5:$F$649,$B19,'DS HS không ăn'!BI$5:BI$649,"&lt;&gt;")</f>
        <v>0</v>
      </c>
      <c r="BD19" s="160">
        <f>COUNTIFS('DS HS không ăn'!$F$5:$F$649,$B19,'DS HS không ăn'!BJ$5:BJ$649,"&lt;&gt;")</f>
        <v>0</v>
      </c>
      <c r="BE19" s="160">
        <f>COUNTIFS('DS HS không ăn'!$F$5:$F$649,$B19,'DS HS không ăn'!BK$5:BK$649,"&lt;&gt;")</f>
        <v>0</v>
      </c>
      <c r="BF19" s="160">
        <f>COUNTIFS('DS HS không ăn'!$F$5:$F$649,$B19,'DS HS không ăn'!BL$5:BL$649,"&lt;&gt;")</f>
        <v>0</v>
      </c>
      <c r="BG19" s="160">
        <f>COUNTIFS('DS HS không ăn'!$F$5:$F$649,$B19,'DS HS không ăn'!BM$5:BM$649,"&lt;&gt;")</f>
        <v>0</v>
      </c>
      <c r="BH19" s="160">
        <f>COUNTIFS('DS HS không ăn'!$F$5:$F$649,$B19,'DS HS không ăn'!BN$5:BN$649,"&lt;&gt;")</f>
        <v>0</v>
      </c>
      <c r="BI19" s="160">
        <f>COUNTIFS('DS HS không ăn'!$F$5:$F$649,$B19,'DS HS không ăn'!BO$5:BO$649,"&lt;&gt;")</f>
        <v>0</v>
      </c>
      <c r="BJ19" s="160">
        <f>COUNTIFS('DS HS không ăn'!$F$5:$F$649,$B19,'DS HS không ăn'!BP$5:BP$649,"&lt;&gt;")</f>
        <v>0</v>
      </c>
      <c r="BK19" s="160">
        <f>COUNTIFS('DS HS không ăn'!$F$5:$F$649,$B19,'DS HS không ăn'!BQ$5:BQ$649,"&lt;&gt;")</f>
        <v>0</v>
      </c>
      <c r="BL19" s="160">
        <f>COUNTIFS('DS HS không ăn'!$F$5:$F$649,$B19,'DS HS không ăn'!BR$5:BR$649,"&lt;&gt;")</f>
        <v>0</v>
      </c>
      <c r="BM19" s="160">
        <f>COUNTIFS('DS HS không ăn'!$F$5:$F$649,$B19,'DS HS không ăn'!BS$5:BS$649,"&lt;&gt;")</f>
        <v>0</v>
      </c>
      <c r="BN19" s="160">
        <f>COUNTIFS('DS HS không ăn'!$F$5:$F$649,$B19,'DS HS không ăn'!BT$5:BT$649,"&lt;&gt;")</f>
        <v>0</v>
      </c>
      <c r="BO19" s="160">
        <f>COUNTIFS('DS HS không ăn'!$F$5:$F$649,$B19,'DS HS không ăn'!BU$5:BU$649,"&lt;&gt;")</f>
        <v>0</v>
      </c>
      <c r="BP19" s="160">
        <f>COUNTIFS('DS HS không ăn'!$F$5:$F$649,$B19,'DS HS không ăn'!BV$5:BV$649,"&lt;&gt;")</f>
        <v>0</v>
      </c>
      <c r="BQ19" s="160">
        <f>COUNTIFS('DS HS không ăn'!$F$5:$F$649,$B19,'DS HS không ăn'!BW$5:BW$649,"&lt;&gt;")</f>
        <v>0</v>
      </c>
      <c r="BR19" s="160">
        <f>COUNTIFS('DS HS không ăn'!$F$5:$F$649,$B19,'DS HS không ăn'!BX$5:BX$649,"&lt;&gt;")</f>
        <v>0</v>
      </c>
      <c r="BS19" s="160">
        <f>COUNTIFS('DS HS không ăn'!$F$5:$F$649,$B19,'DS HS không ăn'!BY$5:BY$649,"&lt;&gt;")</f>
        <v>0</v>
      </c>
      <c r="BT19" s="160">
        <f>COUNTIFS('DS HS không ăn'!$F$5:$F$649,$B19,'DS HS không ăn'!BZ$5:BZ$649,"&lt;&gt;")</f>
        <v>0</v>
      </c>
      <c r="BU19" s="160">
        <f>COUNTIFS('DS HS không ăn'!$F$5:$F$649,$B19,'DS HS không ăn'!CA$5:CA$649,"&lt;&gt;")</f>
        <v>0</v>
      </c>
      <c r="BV19" s="160">
        <f>COUNTIFS('DS HS không ăn'!$F$5:$F$649,$B19,'DS HS không ăn'!CB$5:CB$649,"&lt;&gt;")</f>
        <v>0</v>
      </c>
      <c r="BW19" s="160">
        <f>COUNTIFS('DS HS không ăn'!$F$5:$F$649,$B19,'DS HS không ăn'!CC$5:CC$649,"&lt;&gt;")</f>
        <v>0</v>
      </c>
      <c r="BX19" s="160">
        <f>COUNTIFS('DS HS không ăn'!$F$5:$F$649,$B19,'DS HS không ăn'!CD$5:CD$649,"&lt;&gt;")</f>
        <v>0</v>
      </c>
      <c r="BY19" s="160">
        <f>COUNTIFS('DS HS không ăn'!$F$5:$F$649,$B19,'DS HS không ăn'!CE$5:CE$649,"&lt;&gt;")</f>
        <v>0</v>
      </c>
      <c r="BZ19" s="160">
        <f>COUNTIFS('DS HS không ăn'!$F$5:$F$649,$B19,'DS HS không ăn'!CF$5:CF$649,"&lt;&gt;")</f>
        <v>0</v>
      </c>
      <c r="CA19" s="160">
        <f>COUNTIFS('DS HS không ăn'!$F$5:$F$649,$B19,'DS HS không ăn'!CG$5:CG$649,"&lt;&gt;")</f>
        <v>0</v>
      </c>
      <c r="CB19" s="160">
        <f>COUNTIFS('DS HS không ăn'!$F$5:$F$649,$B19,'DS HS không ăn'!CH$5:CH$649,"&lt;&gt;")</f>
        <v>0</v>
      </c>
      <c r="CC19" s="160">
        <f>COUNTIFS('DS HS không ăn'!$F$5:$F$649,$B19,'DS HS không ăn'!CI$5:CI$649,"&lt;&gt;")</f>
        <v>0</v>
      </c>
      <c r="CD19" s="160">
        <f>COUNTIFS('DS HS không ăn'!$F$5:$F$649,$B19,'DS HS không ăn'!CJ$5:CJ$649,"&lt;&gt;")</f>
        <v>0</v>
      </c>
      <c r="CE19" s="160">
        <f>COUNTIFS('DS HS không ăn'!$F$5:$F$649,$B19,'DS HS không ăn'!CK$5:CK$649,"&lt;&gt;")</f>
        <v>0</v>
      </c>
      <c r="CF19" s="160">
        <f>COUNTIFS('DS HS không ăn'!$F$5:$F$649,$B19,'DS HS không ăn'!CL$5:CL$649,"&lt;&gt;")</f>
        <v>0</v>
      </c>
      <c r="CG19" s="160">
        <f>COUNTIFS('DS HS không ăn'!$F$5:$F$649,$B19,'DS HS không ăn'!CM$5:CM$649,"&lt;&gt;")</f>
        <v>0</v>
      </c>
      <c r="CH19" s="160">
        <f>COUNTIFS('DS HS không ăn'!$F$5:$F$649,$B19,'DS HS không ăn'!CN$5:CN$649,"&lt;&gt;")</f>
        <v>0</v>
      </c>
      <c r="CI19" s="160">
        <f>COUNTIFS('DS HS không ăn'!$F$5:$F$649,$B19,'DS HS không ăn'!CO$5:CO$649,"&lt;&gt;")</f>
        <v>0</v>
      </c>
      <c r="CJ19" s="160">
        <f>COUNTIFS('DS HS không ăn'!$F$5:$F$649,$B19,'DS HS không ăn'!CP$5:CP$649,"&lt;&gt;")</f>
        <v>0</v>
      </c>
      <c r="CK19" s="160">
        <f>COUNTIFS('DS HS không ăn'!$F$5:$F$649,$B19,'DS HS không ăn'!CQ$5:CQ$649,"&lt;&gt;")</f>
        <v>0</v>
      </c>
      <c r="CL19" s="160">
        <f>COUNTIFS('DS HS không ăn'!$F$5:$F$649,$B19,'DS HS không ăn'!CR$5:CR$649,"&lt;&gt;")</f>
        <v>0</v>
      </c>
      <c r="CM19" s="160">
        <f>COUNTIFS('DS HS không ăn'!$F$5:$F$649,$B19,'DS HS không ăn'!CS$5:CS$649,"&lt;&gt;")</f>
        <v>0</v>
      </c>
      <c r="CN19" s="160">
        <f>COUNTIFS('DS HS không ăn'!$F$5:$F$649,$B19,'DS HS không ăn'!CT$5:CT$649,"&lt;&gt;")</f>
        <v>0</v>
      </c>
      <c r="CO19" s="160">
        <f>COUNTIFS('DS HS không ăn'!$F$5:$F$649,$B19,'DS HS không ăn'!CU$5:CU$649,"&lt;&gt;")</f>
        <v>0</v>
      </c>
      <c r="CP19" s="160">
        <f>COUNTIFS('DS HS không ăn'!$F$5:$F$649,$B19,'DS HS không ăn'!CV$5:CV$649,"&lt;&gt;")</f>
        <v>0</v>
      </c>
      <c r="CQ19" s="160">
        <f>COUNTIFS('DS HS không ăn'!$F$5:$F$649,$B19,'DS HS không ăn'!CW$5:CW$649,"&lt;&gt;")</f>
        <v>0</v>
      </c>
      <c r="CR19" s="160">
        <f>COUNTIFS('DS HS không ăn'!$F$5:$F$649,$B19,'DS HS không ăn'!CX$5:CX$649,"&lt;&gt;")</f>
        <v>0</v>
      </c>
      <c r="CS19" s="160">
        <f>COUNTIFS('DS HS không ăn'!$F$5:$F$649,$B19,'DS HS không ăn'!CY$5:CY$649,"&lt;&gt;")</f>
        <v>0</v>
      </c>
      <c r="CT19" s="160">
        <f>COUNTIFS('DS HS không ăn'!$F$5:$F$649,$B19,'DS HS không ăn'!CZ$5:CZ$649,"&lt;&gt;")</f>
        <v>0</v>
      </c>
      <c r="CU19" s="160">
        <f>COUNTIFS('DS HS không ăn'!$F$5:$F$649,$B19,'DS HS không ăn'!DA$5:DA$649,"&lt;&gt;")</f>
        <v>0</v>
      </c>
      <c r="CV19" s="160">
        <f>COUNTIFS('DS HS không ăn'!$F$5:$F$649,$B19,'DS HS không ăn'!DB$5:DB$649,"&lt;&gt;")</f>
        <v>0</v>
      </c>
      <c r="CW19" s="160">
        <f t="shared" ref="CW19:CY19" si="15">CQ19+CN19+CK19+CH19+CE19+CB19+BY19+BV19+BS19+BP19+BM19+BJ19+BG19+BD19+BA19+AX19+AU19+AR19+AO19+AL19+AI19+AF19+AC19+Z19+W19+T19+Q19+N19+K19+H19+E19+CT19</f>
        <v>12</v>
      </c>
      <c r="CX19" s="160">
        <f t="shared" si="15"/>
        <v>13</v>
      </c>
      <c r="CY19" s="160">
        <f t="shared" si="15"/>
        <v>13</v>
      </c>
    </row>
    <row r="20" spans="1:178" ht="15.75" customHeight="1">
      <c r="A20" s="55">
        <v>15</v>
      </c>
      <c r="B20" s="164" t="s">
        <v>428</v>
      </c>
      <c r="C20" s="158">
        <f>IF(COUNTIF('DS HS không ăn'!$F$5:$F$649,$B20)=D20,COUNTIF('DS HS không ăn'!$F$5:$F$649,$B20),D20-COUNTIF('DS HS không ăn'!$F$5:$F$649,$B20))</f>
        <v>31</v>
      </c>
      <c r="D20" s="159">
        <v>31</v>
      </c>
      <c r="E20" s="160">
        <f>COUNTIFS('DS HS không ăn'!$F$5:$F$649,$B20,'DS HS không ăn'!K$5:K$649,"&lt;&gt;")</f>
        <v>0</v>
      </c>
      <c r="F20" s="160">
        <f>COUNTIFS('DS HS không ăn'!$F$5:$F$649,$B20,'DS HS không ăn'!L$5:L$649,"&lt;&gt;")</f>
        <v>0</v>
      </c>
      <c r="G20" s="160">
        <f>COUNTIFS('DS HS không ăn'!$F$5:$F$649,$B20,'DS HS không ăn'!M$5:M$649,"&lt;&gt;")</f>
        <v>0</v>
      </c>
      <c r="H20" s="160">
        <f>COUNTIFS('DS HS không ăn'!$F$5:$F$649,$B20,'DS HS không ăn'!N$5:N$649,"&lt;&gt;")</f>
        <v>4</v>
      </c>
      <c r="I20" s="160">
        <f>COUNTIFS('DS HS không ăn'!$F$5:$F$649,$B20,'DS HS không ăn'!O$5:O$649,"&lt;&gt;")</f>
        <v>4</v>
      </c>
      <c r="J20" s="160">
        <f>COUNTIFS('DS HS không ăn'!$F$5:$F$649,$B20,'DS HS không ăn'!P$5:P$649,"&lt;&gt;")</f>
        <v>4</v>
      </c>
      <c r="K20" s="160">
        <f>COUNTIFS('DS HS không ăn'!$F$5:$F$649,$B20,'DS HS không ăn'!Q$5:Q$649,"&lt;&gt;")</f>
        <v>4</v>
      </c>
      <c r="L20" s="160">
        <f>COUNTIFS('DS HS không ăn'!$F$5:$F$649,$B20,'DS HS không ăn'!R$5:R$649,"&lt;&gt;")</f>
        <v>4</v>
      </c>
      <c r="M20" s="160">
        <f>COUNTIFS('DS HS không ăn'!$F$5:$F$649,$B20,'DS HS không ăn'!S$5:S$649,"&lt;&gt;")</f>
        <v>4</v>
      </c>
      <c r="N20" s="160">
        <f>COUNTIFS('DS HS không ăn'!$F$5:$F$649,$B20,'DS HS không ăn'!T$5:T$649,"&lt;&gt;")</f>
        <v>4</v>
      </c>
      <c r="O20" s="160">
        <f>COUNTIFS('DS HS không ăn'!$F$5:$F$649,$B20,'DS HS không ăn'!U$5:U$649,"&lt;&gt;")</f>
        <v>4</v>
      </c>
      <c r="P20" s="160">
        <f>COUNTIFS('DS HS không ăn'!$F$5:$F$649,$B20,'DS HS không ăn'!V$5:V$649,"&lt;&gt;")</f>
        <v>4</v>
      </c>
      <c r="Q20" s="160">
        <f>COUNTIFS('DS HS không ăn'!$F$5:$F$649,$B20,'DS HS không ăn'!W$5:W$649,"&lt;&gt;")</f>
        <v>0</v>
      </c>
      <c r="R20" s="160">
        <f>COUNTIFS('DS HS không ăn'!$F$5:$F$649,$B20,'DS HS không ăn'!X$5:X$649,"&lt;&gt;")</f>
        <v>0</v>
      </c>
      <c r="S20" s="160">
        <f>COUNTIFS('DS HS không ăn'!$F$5:$F$649,$B20,'DS HS không ăn'!Y$5:Y$649,"&lt;&gt;")</f>
        <v>0</v>
      </c>
      <c r="T20" s="160">
        <f>COUNTIFS('DS HS không ăn'!$F$5:$F$649,$B20,'DS HS không ăn'!Z$5:Z$649,"&lt;&gt;")</f>
        <v>0</v>
      </c>
      <c r="U20" s="160">
        <f>COUNTIFS('DS HS không ăn'!$F$5:$F$649,$B20,'DS HS không ăn'!AA$5:AA$649,"&lt;&gt;")</f>
        <v>0</v>
      </c>
      <c r="V20" s="160">
        <f>COUNTIFS('DS HS không ăn'!$F$5:$F$649,$B20,'DS HS không ăn'!AB$5:AB$649,"&lt;&gt;")</f>
        <v>0</v>
      </c>
      <c r="W20" s="160">
        <f>COUNTIFS('DS HS không ăn'!$F$5:$F$649,$B20,'DS HS không ăn'!AC$5:AC$649,"&lt;&gt;")</f>
        <v>0</v>
      </c>
      <c r="X20" s="160">
        <f>COUNTIFS('DS HS không ăn'!$F$5:$F$649,$B20,'DS HS không ăn'!AD$5:AD$649,"&lt;&gt;")</f>
        <v>0</v>
      </c>
      <c r="Y20" s="160">
        <f>COUNTIFS('DS HS không ăn'!$F$5:$F$649,$B20,'DS HS không ăn'!AE$5:AE$649,"&lt;&gt;")</f>
        <v>0</v>
      </c>
      <c r="Z20" s="160">
        <f>COUNTIFS('DS HS không ăn'!$F$5:$F$649,$B20,'DS HS không ăn'!AF$5:AF$649,"&lt;&gt;")</f>
        <v>0</v>
      </c>
      <c r="AA20" s="160">
        <f>COUNTIFS('DS HS không ăn'!$F$5:$F$649,$B20,'DS HS không ăn'!AG$5:AG$649,"&lt;&gt;")</f>
        <v>0</v>
      </c>
      <c r="AB20" s="160">
        <f>COUNTIFS('DS HS không ăn'!$F$5:$F$649,$B20,'DS HS không ăn'!AH$5:AH$649,"&lt;&gt;")</f>
        <v>0</v>
      </c>
      <c r="AC20" s="160">
        <f>COUNTIFS('DS HS không ăn'!$F$5:$F$649,$B20,'DS HS không ăn'!AI$5:AI$649,"&lt;&gt;")</f>
        <v>0</v>
      </c>
      <c r="AD20" s="160">
        <f>COUNTIFS('DS HS không ăn'!$F$5:$F$649,$B20,'DS HS không ăn'!AJ$5:AJ$649,"&lt;&gt;")</f>
        <v>0</v>
      </c>
      <c r="AE20" s="160">
        <f>COUNTIFS('DS HS không ăn'!$F$5:$F$649,$B20,'DS HS không ăn'!AK$5:AK$649,"&lt;&gt;")</f>
        <v>0</v>
      </c>
      <c r="AF20" s="160">
        <f>COUNTIFS('DS HS không ăn'!$F$5:$F$649,$B20,'DS HS không ăn'!AL$5:AL$649,"&lt;&gt;")</f>
        <v>0</v>
      </c>
      <c r="AG20" s="160">
        <f>COUNTIFS('DS HS không ăn'!$F$5:$F$649,$B20,'DS HS không ăn'!AM$5:AM$649,"&lt;&gt;")</f>
        <v>0</v>
      </c>
      <c r="AH20" s="160">
        <f>COUNTIFS('DS HS không ăn'!$F$5:$F$649,$B20,'DS HS không ăn'!AN$5:AN$649,"&lt;&gt;")</f>
        <v>0</v>
      </c>
      <c r="AI20" s="160">
        <f>COUNTIFS('DS HS không ăn'!$F$5:$F$649,$B20,'DS HS không ăn'!AO$5:AO$649,"&lt;&gt;")</f>
        <v>0</v>
      </c>
      <c r="AJ20" s="160">
        <f>COUNTIFS('DS HS không ăn'!$F$5:$F$649,$B20,'DS HS không ăn'!AP$5:AP$649,"&lt;&gt;")</f>
        <v>0</v>
      </c>
      <c r="AK20" s="160">
        <f>COUNTIFS('DS HS không ăn'!$F$5:$F$649,$B20,'DS HS không ăn'!AQ$5:AQ$649,"&lt;&gt;")</f>
        <v>0</v>
      </c>
      <c r="AL20" s="160">
        <f>COUNTIFS('DS HS không ăn'!$F$5:$F$649,$B20,'DS HS không ăn'!AR$5:AR$649,"&lt;&gt;")</f>
        <v>0</v>
      </c>
      <c r="AM20" s="160">
        <f>COUNTIFS('DS HS không ăn'!$F$5:$F$649,$B20,'DS HS không ăn'!AS$5:AS$649,"&lt;&gt;")</f>
        <v>0</v>
      </c>
      <c r="AN20" s="160">
        <f>COUNTIFS('DS HS không ăn'!$F$5:$F$649,$B20,'DS HS không ăn'!AT$5:AT$649,"&lt;&gt;")</f>
        <v>0</v>
      </c>
      <c r="AO20" s="160">
        <f>COUNTIFS('DS HS không ăn'!$F$5:$F$649,$B20,'DS HS không ăn'!AU$5:AU$649,"&lt;&gt;")</f>
        <v>0</v>
      </c>
      <c r="AP20" s="160">
        <f>COUNTIFS('DS HS không ăn'!$F$5:$F$649,$B20,'DS HS không ăn'!AV$5:AV$649,"&lt;&gt;")</f>
        <v>0</v>
      </c>
      <c r="AQ20" s="160">
        <f>COUNTIFS('DS HS không ăn'!$F$5:$F$649,$B20,'DS HS không ăn'!AW$5:AW$649,"&lt;&gt;")</f>
        <v>0</v>
      </c>
      <c r="AR20" s="160">
        <f>COUNTIFS('DS HS không ăn'!$F$5:$F$649,$B20,'DS HS không ăn'!AX$5:AX$649,"&lt;&gt;")</f>
        <v>0</v>
      </c>
      <c r="AS20" s="160">
        <f>COUNTIFS('DS HS không ăn'!$F$5:$F$649,$B20,'DS HS không ăn'!AY$5:AY$649,"&lt;&gt;")</f>
        <v>0</v>
      </c>
      <c r="AT20" s="160">
        <f>COUNTIFS('DS HS không ăn'!$F$5:$F$649,$B20,'DS HS không ăn'!AZ$5:AZ$649,"&lt;&gt;")</f>
        <v>0</v>
      </c>
      <c r="AU20" s="160">
        <f>COUNTIFS('DS HS không ăn'!$F$5:$F$649,$B20,'DS HS không ăn'!BA$5:BA$649,"&lt;&gt;")</f>
        <v>0</v>
      </c>
      <c r="AV20" s="160">
        <f>COUNTIFS('DS HS không ăn'!$F$5:$F$649,$B20,'DS HS không ăn'!BB$5:BB$649,"&lt;&gt;")</f>
        <v>0</v>
      </c>
      <c r="AW20" s="160">
        <f>COUNTIFS('DS HS không ăn'!$F$5:$F$649,$B20,'DS HS không ăn'!BC$5:BC$649,"&lt;&gt;")</f>
        <v>0</v>
      </c>
      <c r="AX20" s="160">
        <f>COUNTIFS('DS HS không ăn'!$F$5:$F$649,$B20,'DS HS không ăn'!BD$5:BD$649,"&lt;&gt;")</f>
        <v>0</v>
      </c>
      <c r="AY20" s="160">
        <f>COUNTIFS('DS HS không ăn'!$F$5:$F$649,$B20,'DS HS không ăn'!BE$5:BE$649,"&lt;&gt;")</f>
        <v>0</v>
      </c>
      <c r="AZ20" s="160">
        <f>COUNTIFS('DS HS không ăn'!$F$5:$F$649,$B20,'DS HS không ăn'!BF$5:BF$649,"&lt;&gt;")</f>
        <v>0</v>
      </c>
      <c r="BA20" s="160">
        <f>COUNTIFS('DS HS không ăn'!$F$5:$F$649,$B20,'DS HS không ăn'!BG$5:BG$649,"&lt;&gt;")</f>
        <v>0</v>
      </c>
      <c r="BB20" s="160">
        <f>COUNTIFS('DS HS không ăn'!$F$5:$F$649,$B20,'DS HS không ăn'!BH$5:BH$649,"&lt;&gt;")</f>
        <v>0</v>
      </c>
      <c r="BC20" s="160">
        <f>COUNTIFS('DS HS không ăn'!$F$5:$F$649,$B20,'DS HS không ăn'!BI$5:BI$649,"&lt;&gt;")</f>
        <v>0</v>
      </c>
      <c r="BD20" s="160">
        <f>COUNTIFS('DS HS không ăn'!$F$5:$F$649,$B20,'DS HS không ăn'!BJ$5:BJ$649,"&lt;&gt;")</f>
        <v>0</v>
      </c>
      <c r="BE20" s="160">
        <f>COUNTIFS('DS HS không ăn'!$F$5:$F$649,$B20,'DS HS không ăn'!BK$5:BK$649,"&lt;&gt;")</f>
        <v>0</v>
      </c>
      <c r="BF20" s="160">
        <f>COUNTIFS('DS HS không ăn'!$F$5:$F$649,$B20,'DS HS không ăn'!BL$5:BL$649,"&lt;&gt;")</f>
        <v>0</v>
      </c>
      <c r="BG20" s="160">
        <f>COUNTIFS('DS HS không ăn'!$F$5:$F$649,$B20,'DS HS không ăn'!BM$5:BM$649,"&lt;&gt;")</f>
        <v>0</v>
      </c>
      <c r="BH20" s="160">
        <f>COUNTIFS('DS HS không ăn'!$F$5:$F$649,$B20,'DS HS không ăn'!BN$5:BN$649,"&lt;&gt;")</f>
        <v>0</v>
      </c>
      <c r="BI20" s="160">
        <f>COUNTIFS('DS HS không ăn'!$F$5:$F$649,$B20,'DS HS không ăn'!BO$5:BO$649,"&lt;&gt;")</f>
        <v>0</v>
      </c>
      <c r="BJ20" s="160">
        <f>COUNTIFS('DS HS không ăn'!$F$5:$F$649,$B20,'DS HS không ăn'!BP$5:BP$649,"&lt;&gt;")</f>
        <v>0</v>
      </c>
      <c r="BK20" s="160">
        <f>COUNTIFS('DS HS không ăn'!$F$5:$F$649,$B20,'DS HS không ăn'!BQ$5:BQ$649,"&lt;&gt;")</f>
        <v>0</v>
      </c>
      <c r="BL20" s="160">
        <f>COUNTIFS('DS HS không ăn'!$F$5:$F$649,$B20,'DS HS không ăn'!BR$5:BR$649,"&lt;&gt;")</f>
        <v>0</v>
      </c>
      <c r="BM20" s="160">
        <f>COUNTIFS('DS HS không ăn'!$F$5:$F$649,$B20,'DS HS không ăn'!BS$5:BS$649,"&lt;&gt;")</f>
        <v>0</v>
      </c>
      <c r="BN20" s="160">
        <f>COUNTIFS('DS HS không ăn'!$F$5:$F$649,$B20,'DS HS không ăn'!BT$5:BT$649,"&lt;&gt;")</f>
        <v>0</v>
      </c>
      <c r="BO20" s="160">
        <f>COUNTIFS('DS HS không ăn'!$F$5:$F$649,$B20,'DS HS không ăn'!BU$5:BU$649,"&lt;&gt;")</f>
        <v>0</v>
      </c>
      <c r="BP20" s="160">
        <f>COUNTIFS('DS HS không ăn'!$F$5:$F$649,$B20,'DS HS không ăn'!BV$5:BV$649,"&lt;&gt;")</f>
        <v>0</v>
      </c>
      <c r="BQ20" s="160">
        <f>COUNTIFS('DS HS không ăn'!$F$5:$F$649,$B20,'DS HS không ăn'!BW$5:BW$649,"&lt;&gt;")</f>
        <v>0</v>
      </c>
      <c r="BR20" s="160">
        <f>COUNTIFS('DS HS không ăn'!$F$5:$F$649,$B20,'DS HS không ăn'!BX$5:BX$649,"&lt;&gt;")</f>
        <v>0</v>
      </c>
      <c r="BS20" s="160">
        <f>COUNTIFS('DS HS không ăn'!$F$5:$F$649,$B20,'DS HS không ăn'!BY$5:BY$649,"&lt;&gt;")</f>
        <v>0</v>
      </c>
      <c r="BT20" s="160">
        <f>COUNTIFS('DS HS không ăn'!$F$5:$F$649,$B20,'DS HS không ăn'!BZ$5:BZ$649,"&lt;&gt;")</f>
        <v>0</v>
      </c>
      <c r="BU20" s="160">
        <f>COUNTIFS('DS HS không ăn'!$F$5:$F$649,$B20,'DS HS không ăn'!CA$5:CA$649,"&lt;&gt;")</f>
        <v>0</v>
      </c>
      <c r="BV20" s="160">
        <f>COUNTIFS('DS HS không ăn'!$F$5:$F$649,$B20,'DS HS không ăn'!CB$5:CB$649,"&lt;&gt;")</f>
        <v>0</v>
      </c>
      <c r="BW20" s="160">
        <f>COUNTIFS('DS HS không ăn'!$F$5:$F$649,$B20,'DS HS không ăn'!CC$5:CC$649,"&lt;&gt;")</f>
        <v>0</v>
      </c>
      <c r="BX20" s="160">
        <f>COUNTIFS('DS HS không ăn'!$F$5:$F$649,$B20,'DS HS không ăn'!CD$5:CD$649,"&lt;&gt;")</f>
        <v>0</v>
      </c>
      <c r="BY20" s="160">
        <f>COUNTIFS('DS HS không ăn'!$F$5:$F$649,$B20,'DS HS không ăn'!CE$5:CE$649,"&lt;&gt;")</f>
        <v>0</v>
      </c>
      <c r="BZ20" s="160">
        <f>COUNTIFS('DS HS không ăn'!$F$5:$F$649,$B20,'DS HS không ăn'!CF$5:CF$649,"&lt;&gt;")</f>
        <v>0</v>
      </c>
      <c r="CA20" s="160">
        <f>COUNTIFS('DS HS không ăn'!$F$5:$F$649,$B20,'DS HS không ăn'!CG$5:CG$649,"&lt;&gt;")</f>
        <v>0</v>
      </c>
      <c r="CB20" s="160">
        <f>COUNTIFS('DS HS không ăn'!$F$5:$F$649,$B20,'DS HS không ăn'!CH$5:CH$649,"&lt;&gt;")</f>
        <v>0</v>
      </c>
      <c r="CC20" s="160">
        <f>COUNTIFS('DS HS không ăn'!$F$5:$F$649,$B20,'DS HS không ăn'!CI$5:CI$649,"&lt;&gt;")</f>
        <v>0</v>
      </c>
      <c r="CD20" s="160">
        <f>COUNTIFS('DS HS không ăn'!$F$5:$F$649,$B20,'DS HS không ăn'!CJ$5:CJ$649,"&lt;&gt;")</f>
        <v>0</v>
      </c>
      <c r="CE20" s="160">
        <f>COUNTIFS('DS HS không ăn'!$F$5:$F$649,$B20,'DS HS không ăn'!CK$5:CK$649,"&lt;&gt;")</f>
        <v>0</v>
      </c>
      <c r="CF20" s="160">
        <f>COUNTIFS('DS HS không ăn'!$F$5:$F$649,$B20,'DS HS không ăn'!CL$5:CL$649,"&lt;&gt;")</f>
        <v>0</v>
      </c>
      <c r="CG20" s="160">
        <f>COUNTIFS('DS HS không ăn'!$F$5:$F$649,$B20,'DS HS không ăn'!CM$5:CM$649,"&lt;&gt;")</f>
        <v>0</v>
      </c>
      <c r="CH20" s="160">
        <f>COUNTIFS('DS HS không ăn'!$F$5:$F$649,$B20,'DS HS không ăn'!CN$5:CN$649,"&lt;&gt;")</f>
        <v>0</v>
      </c>
      <c r="CI20" s="160">
        <f>COUNTIFS('DS HS không ăn'!$F$5:$F$649,$B20,'DS HS không ăn'!CO$5:CO$649,"&lt;&gt;")</f>
        <v>0</v>
      </c>
      <c r="CJ20" s="160">
        <f>COUNTIFS('DS HS không ăn'!$F$5:$F$649,$B20,'DS HS không ăn'!CP$5:CP$649,"&lt;&gt;")</f>
        <v>0</v>
      </c>
      <c r="CK20" s="160">
        <f>COUNTIFS('DS HS không ăn'!$F$5:$F$649,$B20,'DS HS không ăn'!CQ$5:CQ$649,"&lt;&gt;")</f>
        <v>0</v>
      </c>
      <c r="CL20" s="160">
        <f>COUNTIFS('DS HS không ăn'!$F$5:$F$649,$B20,'DS HS không ăn'!CR$5:CR$649,"&lt;&gt;")</f>
        <v>0</v>
      </c>
      <c r="CM20" s="160">
        <f>COUNTIFS('DS HS không ăn'!$F$5:$F$649,$B20,'DS HS không ăn'!CS$5:CS$649,"&lt;&gt;")</f>
        <v>0</v>
      </c>
      <c r="CN20" s="160">
        <f>COUNTIFS('DS HS không ăn'!$F$5:$F$649,$B20,'DS HS không ăn'!CT$5:CT$649,"&lt;&gt;")</f>
        <v>0</v>
      </c>
      <c r="CO20" s="160">
        <f>COUNTIFS('DS HS không ăn'!$F$5:$F$649,$B20,'DS HS không ăn'!CU$5:CU$649,"&lt;&gt;")</f>
        <v>0</v>
      </c>
      <c r="CP20" s="160">
        <f>COUNTIFS('DS HS không ăn'!$F$5:$F$649,$B20,'DS HS không ăn'!CV$5:CV$649,"&lt;&gt;")</f>
        <v>0</v>
      </c>
      <c r="CQ20" s="160">
        <f>COUNTIFS('DS HS không ăn'!$F$5:$F$649,$B20,'DS HS không ăn'!CW$5:CW$649,"&lt;&gt;")</f>
        <v>0</v>
      </c>
      <c r="CR20" s="160">
        <f>COUNTIFS('DS HS không ăn'!$F$5:$F$649,$B20,'DS HS không ăn'!CX$5:CX$649,"&lt;&gt;")</f>
        <v>0</v>
      </c>
      <c r="CS20" s="160">
        <f>COUNTIFS('DS HS không ăn'!$F$5:$F$649,$B20,'DS HS không ăn'!CY$5:CY$649,"&lt;&gt;")</f>
        <v>0</v>
      </c>
      <c r="CT20" s="160">
        <f>COUNTIFS('DS HS không ăn'!$F$5:$F$649,$B20,'DS HS không ăn'!CZ$5:CZ$649,"&lt;&gt;")</f>
        <v>0</v>
      </c>
      <c r="CU20" s="160">
        <f>COUNTIFS('DS HS không ăn'!$F$5:$F$649,$B20,'DS HS không ăn'!DA$5:DA$649,"&lt;&gt;")</f>
        <v>0</v>
      </c>
      <c r="CV20" s="160">
        <f>COUNTIFS('DS HS không ăn'!$F$5:$F$649,$B20,'DS HS không ăn'!DB$5:DB$649,"&lt;&gt;")</f>
        <v>0</v>
      </c>
      <c r="CW20" s="160">
        <f t="shared" ref="CW20:CY20" si="16">CQ20+CN20+CK20+CH20+CE20+CB20+BY20+BV20+BS20+BP20+BM20+BJ20+BG20+BD20+BA20+AX20+AU20+AR20+AO20+AL20+AI20+AF20+AC20+Z20+W20+T20+Q20+N20+K20+H20+E20+CT20</f>
        <v>12</v>
      </c>
      <c r="CX20" s="160">
        <f t="shared" si="16"/>
        <v>12</v>
      </c>
      <c r="CY20" s="160">
        <f t="shared" si="16"/>
        <v>12</v>
      </c>
    </row>
    <row r="21" spans="1:178" ht="15.75" customHeight="1">
      <c r="A21" s="55">
        <v>16</v>
      </c>
      <c r="B21" s="164" t="s">
        <v>460</v>
      </c>
      <c r="C21" s="158">
        <f>IF(COUNTIF('DS HS không ăn'!$F$5:$F$649,$B21)=D21,COUNTIF('DS HS không ăn'!$F$5:$F$649,$B21),D21-COUNTIF('DS HS không ăn'!$F$5:$F$649,$B21))</f>
        <v>29</v>
      </c>
      <c r="D21" s="159">
        <v>29</v>
      </c>
      <c r="E21" s="160">
        <f>COUNTIFS('DS HS không ăn'!$F$5:$F$649,$B21,'DS HS không ăn'!K$5:K$649,"&lt;&gt;")</f>
        <v>0</v>
      </c>
      <c r="F21" s="160">
        <f>COUNTIFS('DS HS không ăn'!$F$5:$F$649,$B21,'DS HS không ăn'!L$5:L$649,"&lt;&gt;")</f>
        <v>0</v>
      </c>
      <c r="G21" s="160">
        <f>COUNTIFS('DS HS không ăn'!$F$5:$F$649,$B21,'DS HS không ăn'!M$5:M$649,"&lt;&gt;")</f>
        <v>0</v>
      </c>
      <c r="H21" s="160">
        <f>COUNTIFS('DS HS không ăn'!$F$5:$F$649,$B21,'DS HS không ăn'!N$5:N$649,"&lt;&gt;")</f>
        <v>1</v>
      </c>
      <c r="I21" s="160">
        <f>COUNTIFS('DS HS không ăn'!$F$5:$F$649,$B21,'DS HS không ăn'!O$5:O$649,"&lt;&gt;")</f>
        <v>1</v>
      </c>
      <c r="J21" s="160">
        <f>COUNTIFS('DS HS không ăn'!$F$5:$F$649,$B21,'DS HS không ăn'!P$5:P$649,"&lt;&gt;")</f>
        <v>1</v>
      </c>
      <c r="K21" s="160">
        <f>COUNTIFS('DS HS không ăn'!$F$5:$F$649,$B21,'DS HS không ăn'!Q$5:Q$649,"&lt;&gt;")</f>
        <v>1</v>
      </c>
      <c r="L21" s="160">
        <f>COUNTIFS('DS HS không ăn'!$F$5:$F$649,$B21,'DS HS không ăn'!R$5:R$649,"&lt;&gt;")</f>
        <v>1</v>
      </c>
      <c r="M21" s="160">
        <f>COUNTIFS('DS HS không ăn'!$F$5:$F$649,$B21,'DS HS không ăn'!S$5:S$649,"&lt;&gt;")</f>
        <v>1</v>
      </c>
      <c r="N21" s="160">
        <f>COUNTIFS('DS HS không ăn'!$F$5:$F$649,$B21,'DS HS không ăn'!T$5:T$649,"&lt;&gt;")</f>
        <v>1</v>
      </c>
      <c r="O21" s="160">
        <f>COUNTIFS('DS HS không ăn'!$F$5:$F$649,$B21,'DS HS không ăn'!U$5:U$649,"&lt;&gt;")</f>
        <v>1</v>
      </c>
      <c r="P21" s="160">
        <f>COUNTIFS('DS HS không ăn'!$F$5:$F$649,$B21,'DS HS không ăn'!V$5:V$649,"&lt;&gt;")</f>
        <v>1</v>
      </c>
      <c r="Q21" s="160">
        <f>COUNTIFS('DS HS không ăn'!$F$5:$F$649,$B21,'DS HS không ăn'!W$5:W$649,"&lt;&gt;")</f>
        <v>0</v>
      </c>
      <c r="R21" s="160">
        <f>COUNTIFS('DS HS không ăn'!$F$5:$F$649,$B21,'DS HS không ăn'!X$5:X$649,"&lt;&gt;")</f>
        <v>0</v>
      </c>
      <c r="S21" s="160">
        <f>COUNTIFS('DS HS không ăn'!$F$5:$F$649,$B21,'DS HS không ăn'!Y$5:Y$649,"&lt;&gt;")</f>
        <v>0</v>
      </c>
      <c r="T21" s="160">
        <f>COUNTIFS('DS HS không ăn'!$F$5:$F$649,$B21,'DS HS không ăn'!Z$5:Z$649,"&lt;&gt;")</f>
        <v>0</v>
      </c>
      <c r="U21" s="160">
        <f>COUNTIFS('DS HS không ăn'!$F$5:$F$649,$B21,'DS HS không ăn'!AA$5:AA$649,"&lt;&gt;")</f>
        <v>0</v>
      </c>
      <c r="V21" s="160">
        <f>COUNTIFS('DS HS không ăn'!$F$5:$F$649,$B21,'DS HS không ăn'!AB$5:AB$649,"&lt;&gt;")</f>
        <v>0</v>
      </c>
      <c r="W21" s="160">
        <f>COUNTIFS('DS HS không ăn'!$F$5:$F$649,$B21,'DS HS không ăn'!AC$5:AC$649,"&lt;&gt;")</f>
        <v>0</v>
      </c>
      <c r="X21" s="160">
        <f>COUNTIFS('DS HS không ăn'!$F$5:$F$649,$B21,'DS HS không ăn'!AD$5:AD$649,"&lt;&gt;")</f>
        <v>0</v>
      </c>
      <c r="Y21" s="160">
        <f>COUNTIFS('DS HS không ăn'!$F$5:$F$649,$B21,'DS HS không ăn'!AE$5:AE$649,"&lt;&gt;")</f>
        <v>0</v>
      </c>
      <c r="Z21" s="160">
        <f>COUNTIFS('DS HS không ăn'!$F$5:$F$649,$B21,'DS HS không ăn'!AF$5:AF$649,"&lt;&gt;")</f>
        <v>0</v>
      </c>
      <c r="AA21" s="160">
        <f>COUNTIFS('DS HS không ăn'!$F$5:$F$649,$B21,'DS HS không ăn'!AG$5:AG$649,"&lt;&gt;")</f>
        <v>0</v>
      </c>
      <c r="AB21" s="160">
        <f>COUNTIFS('DS HS không ăn'!$F$5:$F$649,$B21,'DS HS không ăn'!AH$5:AH$649,"&lt;&gt;")</f>
        <v>0</v>
      </c>
      <c r="AC21" s="160">
        <f>COUNTIFS('DS HS không ăn'!$F$5:$F$649,$B21,'DS HS không ăn'!AI$5:AI$649,"&lt;&gt;")</f>
        <v>0</v>
      </c>
      <c r="AD21" s="160">
        <f>COUNTIFS('DS HS không ăn'!$F$5:$F$649,$B21,'DS HS không ăn'!AJ$5:AJ$649,"&lt;&gt;")</f>
        <v>0</v>
      </c>
      <c r="AE21" s="160">
        <f>COUNTIFS('DS HS không ăn'!$F$5:$F$649,$B21,'DS HS không ăn'!AK$5:AK$649,"&lt;&gt;")</f>
        <v>0</v>
      </c>
      <c r="AF21" s="160">
        <f>COUNTIFS('DS HS không ăn'!$F$5:$F$649,$B21,'DS HS không ăn'!AL$5:AL$649,"&lt;&gt;")</f>
        <v>0</v>
      </c>
      <c r="AG21" s="160">
        <f>COUNTIFS('DS HS không ăn'!$F$5:$F$649,$B21,'DS HS không ăn'!AM$5:AM$649,"&lt;&gt;")</f>
        <v>0</v>
      </c>
      <c r="AH21" s="160">
        <f>COUNTIFS('DS HS không ăn'!$F$5:$F$649,$B21,'DS HS không ăn'!AN$5:AN$649,"&lt;&gt;")</f>
        <v>0</v>
      </c>
      <c r="AI21" s="160">
        <f>COUNTIFS('DS HS không ăn'!$F$5:$F$649,$B21,'DS HS không ăn'!AO$5:AO$649,"&lt;&gt;")</f>
        <v>0</v>
      </c>
      <c r="AJ21" s="160">
        <f>COUNTIFS('DS HS không ăn'!$F$5:$F$649,$B21,'DS HS không ăn'!AP$5:AP$649,"&lt;&gt;")</f>
        <v>0</v>
      </c>
      <c r="AK21" s="160">
        <f>COUNTIFS('DS HS không ăn'!$F$5:$F$649,$B21,'DS HS không ăn'!AQ$5:AQ$649,"&lt;&gt;")</f>
        <v>0</v>
      </c>
      <c r="AL21" s="160">
        <f>COUNTIFS('DS HS không ăn'!$F$5:$F$649,$B21,'DS HS không ăn'!AR$5:AR$649,"&lt;&gt;")</f>
        <v>0</v>
      </c>
      <c r="AM21" s="160">
        <f>COUNTIFS('DS HS không ăn'!$F$5:$F$649,$B21,'DS HS không ăn'!AS$5:AS$649,"&lt;&gt;")</f>
        <v>0</v>
      </c>
      <c r="AN21" s="160">
        <f>COUNTIFS('DS HS không ăn'!$F$5:$F$649,$B21,'DS HS không ăn'!AT$5:AT$649,"&lt;&gt;")</f>
        <v>0</v>
      </c>
      <c r="AO21" s="160">
        <f>COUNTIFS('DS HS không ăn'!$F$5:$F$649,$B21,'DS HS không ăn'!AU$5:AU$649,"&lt;&gt;")</f>
        <v>0</v>
      </c>
      <c r="AP21" s="160">
        <f>COUNTIFS('DS HS không ăn'!$F$5:$F$649,$B21,'DS HS không ăn'!AV$5:AV$649,"&lt;&gt;")</f>
        <v>0</v>
      </c>
      <c r="AQ21" s="160">
        <f>COUNTIFS('DS HS không ăn'!$F$5:$F$649,$B21,'DS HS không ăn'!AW$5:AW$649,"&lt;&gt;")</f>
        <v>0</v>
      </c>
      <c r="AR21" s="160">
        <f>COUNTIFS('DS HS không ăn'!$F$5:$F$649,$B21,'DS HS không ăn'!AX$5:AX$649,"&lt;&gt;")</f>
        <v>0</v>
      </c>
      <c r="AS21" s="160">
        <f>COUNTIFS('DS HS không ăn'!$F$5:$F$649,$B21,'DS HS không ăn'!AY$5:AY$649,"&lt;&gt;")</f>
        <v>0</v>
      </c>
      <c r="AT21" s="160">
        <f>COUNTIFS('DS HS không ăn'!$F$5:$F$649,$B21,'DS HS không ăn'!AZ$5:AZ$649,"&lt;&gt;")</f>
        <v>0</v>
      </c>
      <c r="AU21" s="160">
        <f>COUNTIFS('DS HS không ăn'!$F$5:$F$649,$B21,'DS HS không ăn'!BA$5:BA$649,"&lt;&gt;")</f>
        <v>0</v>
      </c>
      <c r="AV21" s="160">
        <f>COUNTIFS('DS HS không ăn'!$F$5:$F$649,$B21,'DS HS không ăn'!BB$5:BB$649,"&lt;&gt;")</f>
        <v>0</v>
      </c>
      <c r="AW21" s="160">
        <f>COUNTIFS('DS HS không ăn'!$F$5:$F$649,$B21,'DS HS không ăn'!BC$5:BC$649,"&lt;&gt;")</f>
        <v>0</v>
      </c>
      <c r="AX21" s="160">
        <f>COUNTIFS('DS HS không ăn'!$F$5:$F$649,$B21,'DS HS không ăn'!BD$5:BD$649,"&lt;&gt;")</f>
        <v>0</v>
      </c>
      <c r="AY21" s="160">
        <f>COUNTIFS('DS HS không ăn'!$F$5:$F$649,$B21,'DS HS không ăn'!BE$5:BE$649,"&lt;&gt;")</f>
        <v>0</v>
      </c>
      <c r="AZ21" s="160">
        <f>COUNTIFS('DS HS không ăn'!$F$5:$F$649,$B21,'DS HS không ăn'!BF$5:BF$649,"&lt;&gt;")</f>
        <v>0</v>
      </c>
      <c r="BA21" s="160">
        <f>COUNTIFS('DS HS không ăn'!$F$5:$F$649,$B21,'DS HS không ăn'!BG$5:BG$649,"&lt;&gt;")</f>
        <v>0</v>
      </c>
      <c r="BB21" s="160">
        <f>COUNTIFS('DS HS không ăn'!$F$5:$F$649,$B21,'DS HS không ăn'!BH$5:BH$649,"&lt;&gt;")</f>
        <v>0</v>
      </c>
      <c r="BC21" s="160">
        <f>COUNTIFS('DS HS không ăn'!$F$5:$F$649,$B21,'DS HS không ăn'!BI$5:BI$649,"&lt;&gt;")</f>
        <v>0</v>
      </c>
      <c r="BD21" s="160">
        <f>COUNTIFS('DS HS không ăn'!$F$5:$F$649,$B21,'DS HS không ăn'!BJ$5:BJ$649,"&lt;&gt;")</f>
        <v>0</v>
      </c>
      <c r="BE21" s="160">
        <f>COUNTIFS('DS HS không ăn'!$F$5:$F$649,$B21,'DS HS không ăn'!BK$5:BK$649,"&lt;&gt;")</f>
        <v>0</v>
      </c>
      <c r="BF21" s="160">
        <f>COUNTIFS('DS HS không ăn'!$F$5:$F$649,$B21,'DS HS không ăn'!BL$5:BL$649,"&lt;&gt;")</f>
        <v>0</v>
      </c>
      <c r="BG21" s="160">
        <f>COUNTIFS('DS HS không ăn'!$F$5:$F$649,$B21,'DS HS không ăn'!BM$5:BM$649,"&lt;&gt;")</f>
        <v>0</v>
      </c>
      <c r="BH21" s="160">
        <f>COUNTIFS('DS HS không ăn'!$F$5:$F$649,$B21,'DS HS không ăn'!BN$5:BN$649,"&lt;&gt;")</f>
        <v>0</v>
      </c>
      <c r="BI21" s="160">
        <f>COUNTIFS('DS HS không ăn'!$F$5:$F$649,$B21,'DS HS không ăn'!BO$5:BO$649,"&lt;&gt;")</f>
        <v>0</v>
      </c>
      <c r="BJ21" s="160">
        <f>COUNTIFS('DS HS không ăn'!$F$5:$F$649,$B21,'DS HS không ăn'!BP$5:BP$649,"&lt;&gt;")</f>
        <v>0</v>
      </c>
      <c r="BK21" s="160">
        <f>COUNTIFS('DS HS không ăn'!$F$5:$F$649,$B21,'DS HS không ăn'!BQ$5:BQ$649,"&lt;&gt;")</f>
        <v>0</v>
      </c>
      <c r="BL21" s="160">
        <f>COUNTIFS('DS HS không ăn'!$F$5:$F$649,$B21,'DS HS không ăn'!BR$5:BR$649,"&lt;&gt;")</f>
        <v>0</v>
      </c>
      <c r="BM21" s="160">
        <f>COUNTIFS('DS HS không ăn'!$F$5:$F$649,$B21,'DS HS không ăn'!BS$5:BS$649,"&lt;&gt;")</f>
        <v>0</v>
      </c>
      <c r="BN21" s="160">
        <f>COUNTIFS('DS HS không ăn'!$F$5:$F$649,$B21,'DS HS không ăn'!BT$5:BT$649,"&lt;&gt;")</f>
        <v>0</v>
      </c>
      <c r="BO21" s="160">
        <f>COUNTIFS('DS HS không ăn'!$F$5:$F$649,$B21,'DS HS không ăn'!BU$5:BU$649,"&lt;&gt;")</f>
        <v>0</v>
      </c>
      <c r="BP21" s="160">
        <f>COUNTIFS('DS HS không ăn'!$F$5:$F$649,$B21,'DS HS không ăn'!BV$5:BV$649,"&lt;&gt;")</f>
        <v>0</v>
      </c>
      <c r="BQ21" s="160">
        <f>COUNTIFS('DS HS không ăn'!$F$5:$F$649,$B21,'DS HS không ăn'!BW$5:BW$649,"&lt;&gt;")</f>
        <v>0</v>
      </c>
      <c r="BR21" s="160">
        <f>COUNTIFS('DS HS không ăn'!$F$5:$F$649,$B21,'DS HS không ăn'!BX$5:BX$649,"&lt;&gt;")</f>
        <v>0</v>
      </c>
      <c r="BS21" s="160">
        <f>COUNTIFS('DS HS không ăn'!$F$5:$F$649,$B21,'DS HS không ăn'!BY$5:BY$649,"&lt;&gt;")</f>
        <v>0</v>
      </c>
      <c r="BT21" s="160">
        <f>COUNTIFS('DS HS không ăn'!$F$5:$F$649,$B21,'DS HS không ăn'!BZ$5:BZ$649,"&lt;&gt;")</f>
        <v>0</v>
      </c>
      <c r="BU21" s="160">
        <f>COUNTIFS('DS HS không ăn'!$F$5:$F$649,$B21,'DS HS không ăn'!CA$5:CA$649,"&lt;&gt;")</f>
        <v>0</v>
      </c>
      <c r="BV21" s="160">
        <f>COUNTIFS('DS HS không ăn'!$F$5:$F$649,$B21,'DS HS không ăn'!CB$5:CB$649,"&lt;&gt;")</f>
        <v>0</v>
      </c>
      <c r="BW21" s="160">
        <f>COUNTIFS('DS HS không ăn'!$F$5:$F$649,$B21,'DS HS không ăn'!CC$5:CC$649,"&lt;&gt;")</f>
        <v>0</v>
      </c>
      <c r="BX21" s="160">
        <f>COUNTIFS('DS HS không ăn'!$F$5:$F$649,$B21,'DS HS không ăn'!CD$5:CD$649,"&lt;&gt;")</f>
        <v>0</v>
      </c>
      <c r="BY21" s="160">
        <f>COUNTIFS('DS HS không ăn'!$F$5:$F$649,$B21,'DS HS không ăn'!CE$5:CE$649,"&lt;&gt;")</f>
        <v>0</v>
      </c>
      <c r="BZ21" s="160">
        <f>COUNTIFS('DS HS không ăn'!$F$5:$F$649,$B21,'DS HS không ăn'!CF$5:CF$649,"&lt;&gt;")</f>
        <v>0</v>
      </c>
      <c r="CA21" s="160">
        <f>COUNTIFS('DS HS không ăn'!$F$5:$F$649,$B21,'DS HS không ăn'!CG$5:CG$649,"&lt;&gt;")</f>
        <v>0</v>
      </c>
      <c r="CB21" s="160">
        <f>COUNTIFS('DS HS không ăn'!$F$5:$F$649,$B21,'DS HS không ăn'!CH$5:CH$649,"&lt;&gt;")</f>
        <v>0</v>
      </c>
      <c r="CC21" s="160">
        <f>COUNTIFS('DS HS không ăn'!$F$5:$F$649,$B21,'DS HS không ăn'!CI$5:CI$649,"&lt;&gt;")</f>
        <v>0</v>
      </c>
      <c r="CD21" s="160">
        <f>COUNTIFS('DS HS không ăn'!$F$5:$F$649,$B21,'DS HS không ăn'!CJ$5:CJ$649,"&lt;&gt;")</f>
        <v>0</v>
      </c>
      <c r="CE21" s="160">
        <f>COUNTIFS('DS HS không ăn'!$F$5:$F$649,$B21,'DS HS không ăn'!CK$5:CK$649,"&lt;&gt;")</f>
        <v>0</v>
      </c>
      <c r="CF21" s="160">
        <f>COUNTIFS('DS HS không ăn'!$F$5:$F$649,$B21,'DS HS không ăn'!CL$5:CL$649,"&lt;&gt;")</f>
        <v>0</v>
      </c>
      <c r="CG21" s="160">
        <f>COUNTIFS('DS HS không ăn'!$F$5:$F$649,$B21,'DS HS không ăn'!CM$5:CM$649,"&lt;&gt;")</f>
        <v>0</v>
      </c>
      <c r="CH21" s="160">
        <f>COUNTIFS('DS HS không ăn'!$F$5:$F$649,$B21,'DS HS không ăn'!CN$5:CN$649,"&lt;&gt;")</f>
        <v>0</v>
      </c>
      <c r="CI21" s="160">
        <f>COUNTIFS('DS HS không ăn'!$F$5:$F$649,$B21,'DS HS không ăn'!CO$5:CO$649,"&lt;&gt;")</f>
        <v>0</v>
      </c>
      <c r="CJ21" s="160">
        <f>COUNTIFS('DS HS không ăn'!$F$5:$F$649,$B21,'DS HS không ăn'!CP$5:CP$649,"&lt;&gt;")</f>
        <v>0</v>
      </c>
      <c r="CK21" s="160">
        <f>COUNTIFS('DS HS không ăn'!$F$5:$F$649,$B21,'DS HS không ăn'!CQ$5:CQ$649,"&lt;&gt;")</f>
        <v>0</v>
      </c>
      <c r="CL21" s="160">
        <f>COUNTIFS('DS HS không ăn'!$F$5:$F$649,$B21,'DS HS không ăn'!CR$5:CR$649,"&lt;&gt;")</f>
        <v>0</v>
      </c>
      <c r="CM21" s="160">
        <f>COUNTIFS('DS HS không ăn'!$F$5:$F$649,$B21,'DS HS không ăn'!CS$5:CS$649,"&lt;&gt;")</f>
        <v>0</v>
      </c>
      <c r="CN21" s="160">
        <f>COUNTIFS('DS HS không ăn'!$F$5:$F$649,$B21,'DS HS không ăn'!CT$5:CT$649,"&lt;&gt;")</f>
        <v>0</v>
      </c>
      <c r="CO21" s="160">
        <f>COUNTIFS('DS HS không ăn'!$F$5:$F$649,$B21,'DS HS không ăn'!CU$5:CU$649,"&lt;&gt;")</f>
        <v>0</v>
      </c>
      <c r="CP21" s="160">
        <f>COUNTIFS('DS HS không ăn'!$F$5:$F$649,$B21,'DS HS không ăn'!CV$5:CV$649,"&lt;&gt;")</f>
        <v>0</v>
      </c>
      <c r="CQ21" s="160">
        <f>COUNTIFS('DS HS không ăn'!$F$5:$F$649,$B21,'DS HS không ăn'!CW$5:CW$649,"&lt;&gt;")</f>
        <v>0</v>
      </c>
      <c r="CR21" s="160">
        <f>COUNTIFS('DS HS không ăn'!$F$5:$F$649,$B21,'DS HS không ăn'!CX$5:CX$649,"&lt;&gt;")</f>
        <v>0</v>
      </c>
      <c r="CS21" s="160">
        <f>COUNTIFS('DS HS không ăn'!$F$5:$F$649,$B21,'DS HS không ăn'!CY$5:CY$649,"&lt;&gt;")</f>
        <v>0</v>
      </c>
      <c r="CT21" s="160">
        <f>COUNTIFS('DS HS không ăn'!$F$5:$F$649,$B21,'DS HS không ăn'!CZ$5:CZ$649,"&lt;&gt;")</f>
        <v>0</v>
      </c>
      <c r="CU21" s="160">
        <f>COUNTIFS('DS HS không ăn'!$F$5:$F$649,$B21,'DS HS không ăn'!DA$5:DA$649,"&lt;&gt;")</f>
        <v>0</v>
      </c>
      <c r="CV21" s="160">
        <f>COUNTIFS('DS HS không ăn'!$F$5:$F$649,$B21,'DS HS không ăn'!DB$5:DB$649,"&lt;&gt;")</f>
        <v>0</v>
      </c>
      <c r="CW21" s="160">
        <f t="shared" ref="CW21:CY21" si="17">CQ21+CN21+CK21+CH21+CE21+CB21+BY21+BV21+BS21+BP21+BM21+BJ21+BG21+BD21+BA21+AX21+AU21+AR21+AO21+AL21+AI21+AF21+AC21+Z21+W21+T21+Q21+N21+K21+H21+E21+CT21</f>
        <v>3</v>
      </c>
      <c r="CX21" s="160">
        <f t="shared" si="17"/>
        <v>3</v>
      </c>
      <c r="CY21" s="160">
        <f t="shared" si="17"/>
        <v>3</v>
      </c>
    </row>
    <row r="22" spans="1:178" ht="15.75" customHeight="1">
      <c r="A22" s="55">
        <v>17</v>
      </c>
      <c r="B22" s="164" t="s">
        <v>489</v>
      </c>
      <c r="C22" s="158">
        <f>IF(COUNTIF('DS HS không ăn'!$F$5:$F$649,$B22)=D22,COUNTIF('DS HS không ăn'!$F$5:$F$649,$B22),D22-COUNTIF('DS HS không ăn'!$F$5:$F$649,$B22))</f>
        <v>28</v>
      </c>
      <c r="D22" s="159">
        <v>28</v>
      </c>
      <c r="E22" s="160">
        <f>COUNTIFS('DS HS không ăn'!$F$5:$F$649,$B22,'DS HS không ăn'!K$5:K$649,"&lt;&gt;")</f>
        <v>1</v>
      </c>
      <c r="F22" s="160">
        <f>COUNTIFS('DS HS không ăn'!$F$5:$F$649,$B22,'DS HS không ăn'!L$5:L$649,"&lt;&gt;")</f>
        <v>1</v>
      </c>
      <c r="G22" s="160">
        <f>COUNTIFS('DS HS không ăn'!$F$5:$F$649,$B22,'DS HS không ăn'!M$5:M$649,"&lt;&gt;")</f>
        <v>1</v>
      </c>
      <c r="H22" s="160">
        <f>COUNTIFS('DS HS không ăn'!$F$5:$F$649,$B22,'DS HS không ăn'!N$5:N$649,"&lt;&gt;")</f>
        <v>0</v>
      </c>
      <c r="I22" s="160">
        <f>COUNTIFS('DS HS không ăn'!$F$5:$F$649,$B22,'DS HS không ăn'!O$5:O$649,"&lt;&gt;")</f>
        <v>0</v>
      </c>
      <c r="J22" s="160">
        <f>COUNTIFS('DS HS không ăn'!$F$5:$F$649,$B22,'DS HS không ăn'!P$5:P$649,"&lt;&gt;")</f>
        <v>0</v>
      </c>
      <c r="K22" s="160">
        <f>COUNTIFS('DS HS không ăn'!$F$5:$F$649,$B22,'DS HS không ăn'!Q$5:Q$649,"&lt;&gt;")</f>
        <v>0</v>
      </c>
      <c r="L22" s="160">
        <f>COUNTIFS('DS HS không ăn'!$F$5:$F$649,$B22,'DS HS không ăn'!R$5:R$649,"&lt;&gt;")</f>
        <v>0</v>
      </c>
      <c r="M22" s="160">
        <f>COUNTIFS('DS HS không ăn'!$F$5:$F$649,$B22,'DS HS không ăn'!S$5:S$649,"&lt;&gt;")</f>
        <v>0</v>
      </c>
      <c r="N22" s="160">
        <f>COUNTIFS('DS HS không ăn'!$F$5:$F$649,$B22,'DS HS không ăn'!T$5:T$649,"&lt;&gt;")</f>
        <v>0</v>
      </c>
      <c r="O22" s="160">
        <f>COUNTIFS('DS HS không ăn'!$F$5:$F$649,$B22,'DS HS không ăn'!U$5:U$649,"&lt;&gt;")</f>
        <v>0</v>
      </c>
      <c r="P22" s="160">
        <f>COUNTIFS('DS HS không ăn'!$F$5:$F$649,$B22,'DS HS không ăn'!V$5:V$649,"&lt;&gt;")</f>
        <v>0</v>
      </c>
      <c r="Q22" s="160">
        <f>COUNTIFS('DS HS không ăn'!$F$5:$F$649,$B22,'DS HS không ăn'!W$5:W$649,"&lt;&gt;")</f>
        <v>0</v>
      </c>
      <c r="R22" s="160">
        <f>COUNTIFS('DS HS không ăn'!$F$5:$F$649,$B22,'DS HS không ăn'!X$5:X$649,"&lt;&gt;")</f>
        <v>0</v>
      </c>
      <c r="S22" s="160">
        <f>COUNTIFS('DS HS không ăn'!$F$5:$F$649,$B22,'DS HS không ăn'!Y$5:Y$649,"&lt;&gt;")</f>
        <v>0</v>
      </c>
      <c r="T22" s="160">
        <f>COUNTIFS('DS HS không ăn'!$F$5:$F$649,$B22,'DS HS không ăn'!Z$5:Z$649,"&lt;&gt;")</f>
        <v>0</v>
      </c>
      <c r="U22" s="160">
        <f>COUNTIFS('DS HS không ăn'!$F$5:$F$649,$B22,'DS HS không ăn'!AA$5:AA$649,"&lt;&gt;")</f>
        <v>0</v>
      </c>
      <c r="V22" s="160">
        <f>COUNTIFS('DS HS không ăn'!$F$5:$F$649,$B22,'DS HS không ăn'!AB$5:AB$649,"&lt;&gt;")</f>
        <v>0</v>
      </c>
      <c r="W22" s="160">
        <f>COUNTIFS('DS HS không ăn'!$F$5:$F$649,$B22,'DS HS không ăn'!AC$5:AC$649,"&lt;&gt;")</f>
        <v>0</v>
      </c>
      <c r="X22" s="160">
        <f>COUNTIFS('DS HS không ăn'!$F$5:$F$649,$B22,'DS HS không ăn'!AD$5:AD$649,"&lt;&gt;")</f>
        <v>0</v>
      </c>
      <c r="Y22" s="160">
        <f>COUNTIFS('DS HS không ăn'!$F$5:$F$649,$B22,'DS HS không ăn'!AE$5:AE$649,"&lt;&gt;")</f>
        <v>0</v>
      </c>
      <c r="Z22" s="160">
        <f>COUNTIFS('DS HS không ăn'!$F$5:$F$649,$B22,'DS HS không ăn'!AF$5:AF$649,"&lt;&gt;")</f>
        <v>0</v>
      </c>
      <c r="AA22" s="160">
        <f>COUNTIFS('DS HS không ăn'!$F$5:$F$649,$B22,'DS HS không ăn'!AG$5:AG$649,"&lt;&gt;")</f>
        <v>0</v>
      </c>
      <c r="AB22" s="160">
        <f>COUNTIFS('DS HS không ăn'!$F$5:$F$649,$B22,'DS HS không ăn'!AH$5:AH$649,"&lt;&gt;")</f>
        <v>0</v>
      </c>
      <c r="AC22" s="160">
        <f>COUNTIFS('DS HS không ăn'!$F$5:$F$649,$B22,'DS HS không ăn'!AI$5:AI$649,"&lt;&gt;")</f>
        <v>0</v>
      </c>
      <c r="AD22" s="160">
        <f>COUNTIFS('DS HS không ăn'!$F$5:$F$649,$B22,'DS HS không ăn'!AJ$5:AJ$649,"&lt;&gt;")</f>
        <v>0</v>
      </c>
      <c r="AE22" s="160">
        <f>COUNTIFS('DS HS không ăn'!$F$5:$F$649,$B22,'DS HS không ăn'!AK$5:AK$649,"&lt;&gt;")</f>
        <v>0</v>
      </c>
      <c r="AF22" s="160">
        <f>COUNTIFS('DS HS không ăn'!$F$5:$F$649,$B22,'DS HS không ăn'!AL$5:AL$649,"&lt;&gt;")</f>
        <v>0</v>
      </c>
      <c r="AG22" s="160">
        <f>COUNTIFS('DS HS không ăn'!$F$5:$F$649,$B22,'DS HS không ăn'!AM$5:AM$649,"&lt;&gt;")</f>
        <v>0</v>
      </c>
      <c r="AH22" s="160">
        <f>COUNTIFS('DS HS không ăn'!$F$5:$F$649,$B22,'DS HS không ăn'!AN$5:AN$649,"&lt;&gt;")</f>
        <v>0</v>
      </c>
      <c r="AI22" s="160">
        <f>COUNTIFS('DS HS không ăn'!$F$5:$F$649,$B22,'DS HS không ăn'!AO$5:AO$649,"&lt;&gt;")</f>
        <v>0</v>
      </c>
      <c r="AJ22" s="160">
        <f>COUNTIFS('DS HS không ăn'!$F$5:$F$649,$B22,'DS HS không ăn'!AP$5:AP$649,"&lt;&gt;")</f>
        <v>0</v>
      </c>
      <c r="AK22" s="160">
        <f>COUNTIFS('DS HS không ăn'!$F$5:$F$649,$B22,'DS HS không ăn'!AQ$5:AQ$649,"&lt;&gt;")</f>
        <v>0</v>
      </c>
      <c r="AL22" s="160">
        <f>COUNTIFS('DS HS không ăn'!$F$5:$F$649,$B22,'DS HS không ăn'!AR$5:AR$649,"&lt;&gt;")</f>
        <v>0</v>
      </c>
      <c r="AM22" s="160">
        <f>COUNTIFS('DS HS không ăn'!$F$5:$F$649,$B22,'DS HS không ăn'!AS$5:AS$649,"&lt;&gt;")</f>
        <v>0</v>
      </c>
      <c r="AN22" s="160">
        <f>COUNTIFS('DS HS không ăn'!$F$5:$F$649,$B22,'DS HS không ăn'!AT$5:AT$649,"&lt;&gt;")</f>
        <v>0</v>
      </c>
      <c r="AO22" s="160">
        <f>COUNTIFS('DS HS không ăn'!$F$5:$F$649,$B22,'DS HS không ăn'!AU$5:AU$649,"&lt;&gt;")</f>
        <v>0</v>
      </c>
      <c r="AP22" s="160">
        <f>COUNTIFS('DS HS không ăn'!$F$5:$F$649,$B22,'DS HS không ăn'!AV$5:AV$649,"&lt;&gt;")</f>
        <v>0</v>
      </c>
      <c r="AQ22" s="160">
        <f>COUNTIFS('DS HS không ăn'!$F$5:$F$649,$B22,'DS HS không ăn'!AW$5:AW$649,"&lt;&gt;")</f>
        <v>0</v>
      </c>
      <c r="AR22" s="160">
        <f>COUNTIFS('DS HS không ăn'!$F$5:$F$649,$B22,'DS HS không ăn'!AX$5:AX$649,"&lt;&gt;")</f>
        <v>0</v>
      </c>
      <c r="AS22" s="160">
        <f>COUNTIFS('DS HS không ăn'!$F$5:$F$649,$B22,'DS HS không ăn'!AY$5:AY$649,"&lt;&gt;")</f>
        <v>0</v>
      </c>
      <c r="AT22" s="160">
        <f>COUNTIFS('DS HS không ăn'!$F$5:$F$649,$B22,'DS HS không ăn'!AZ$5:AZ$649,"&lt;&gt;")</f>
        <v>0</v>
      </c>
      <c r="AU22" s="160">
        <f>COUNTIFS('DS HS không ăn'!$F$5:$F$649,$B22,'DS HS không ăn'!BA$5:BA$649,"&lt;&gt;")</f>
        <v>0</v>
      </c>
      <c r="AV22" s="160">
        <f>COUNTIFS('DS HS không ăn'!$F$5:$F$649,$B22,'DS HS không ăn'!BB$5:BB$649,"&lt;&gt;")</f>
        <v>0</v>
      </c>
      <c r="AW22" s="160">
        <f>COUNTIFS('DS HS không ăn'!$F$5:$F$649,$B22,'DS HS không ăn'!BC$5:BC$649,"&lt;&gt;")</f>
        <v>0</v>
      </c>
      <c r="AX22" s="160">
        <f>COUNTIFS('DS HS không ăn'!$F$5:$F$649,$B22,'DS HS không ăn'!BD$5:BD$649,"&lt;&gt;")</f>
        <v>0</v>
      </c>
      <c r="AY22" s="160">
        <f>COUNTIFS('DS HS không ăn'!$F$5:$F$649,$B22,'DS HS không ăn'!BE$5:BE$649,"&lt;&gt;")</f>
        <v>0</v>
      </c>
      <c r="AZ22" s="160">
        <f>COUNTIFS('DS HS không ăn'!$F$5:$F$649,$B22,'DS HS không ăn'!BF$5:BF$649,"&lt;&gt;")</f>
        <v>0</v>
      </c>
      <c r="BA22" s="160">
        <f>COUNTIFS('DS HS không ăn'!$F$5:$F$649,$B22,'DS HS không ăn'!BG$5:BG$649,"&lt;&gt;")</f>
        <v>0</v>
      </c>
      <c r="BB22" s="160">
        <f>COUNTIFS('DS HS không ăn'!$F$5:$F$649,$B22,'DS HS không ăn'!BH$5:BH$649,"&lt;&gt;")</f>
        <v>0</v>
      </c>
      <c r="BC22" s="160">
        <f>COUNTIFS('DS HS không ăn'!$F$5:$F$649,$B22,'DS HS không ăn'!BI$5:BI$649,"&lt;&gt;")</f>
        <v>0</v>
      </c>
      <c r="BD22" s="160">
        <f>COUNTIFS('DS HS không ăn'!$F$5:$F$649,$B22,'DS HS không ăn'!BJ$5:BJ$649,"&lt;&gt;")</f>
        <v>0</v>
      </c>
      <c r="BE22" s="160">
        <f>COUNTIFS('DS HS không ăn'!$F$5:$F$649,$B22,'DS HS không ăn'!BK$5:BK$649,"&lt;&gt;")</f>
        <v>0</v>
      </c>
      <c r="BF22" s="160">
        <f>COUNTIFS('DS HS không ăn'!$F$5:$F$649,$B22,'DS HS không ăn'!BL$5:BL$649,"&lt;&gt;")</f>
        <v>0</v>
      </c>
      <c r="BG22" s="160">
        <f>COUNTIFS('DS HS không ăn'!$F$5:$F$649,$B22,'DS HS không ăn'!BM$5:BM$649,"&lt;&gt;")</f>
        <v>0</v>
      </c>
      <c r="BH22" s="160">
        <f>COUNTIFS('DS HS không ăn'!$F$5:$F$649,$B22,'DS HS không ăn'!BN$5:BN$649,"&lt;&gt;")</f>
        <v>0</v>
      </c>
      <c r="BI22" s="160">
        <f>COUNTIFS('DS HS không ăn'!$F$5:$F$649,$B22,'DS HS không ăn'!BO$5:BO$649,"&lt;&gt;")</f>
        <v>0</v>
      </c>
      <c r="BJ22" s="160">
        <f>COUNTIFS('DS HS không ăn'!$F$5:$F$649,$B22,'DS HS không ăn'!BP$5:BP$649,"&lt;&gt;")</f>
        <v>0</v>
      </c>
      <c r="BK22" s="160">
        <f>COUNTIFS('DS HS không ăn'!$F$5:$F$649,$B22,'DS HS không ăn'!BQ$5:BQ$649,"&lt;&gt;")</f>
        <v>0</v>
      </c>
      <c r="BL22" s="160">
        <f>COUNTIFS('DS HS không ăn'!$F$5:$F$649,$B22,'DS HS không ăn'!BR$5:BR$649,"&lt;&gt;")</f>
        <v>0</v>
      </c>
      <c r="BM22" s="160">
        <f>COUNTIFS('DS HS không ăn'!$F$5:$F$649,$B22,'DS HS không ăn'!BS$5:BS$649,"&lt;&gt;")</f>
        <v>0</v>
      </c>
      <c r="BN22" s="160">
        <f>COUNTIFS('DS HS không ăn'!$F$5:$F$649,$B22,'DS HS không ăn'!BT$5:BT$649,"&lt;&gt;")</f>
        <v>0</v>
      </c>
      <c r="BO22" s="160">
        <f>COUNTIFS('DS HS không ăn'!$F$5:$F$649,$B22,'DS HS không ăn'!BU$5:BU$649,"&lt;&gt;")</f>
        <v>0</v>
      </c>
      <c r="BP22" s="160">
        <f>COUNTIFS('DS HS không ăn'!$F$5:$F$649,$B22,'DS HS không ăn'!BV$5:BV$649,"&lt;&gt;")</f>
        <v>0</v>
      </c>
      <c r="BQ22" s="160">
        <f>COUNTIFS('DS HS không ăn'!$F$5:$F$649,$B22,'DS HS không ăn'!BW$5:BW$649,"&lt;&gt;")</f>
        <v>0</v>
      </c>
      <c r="BR22" s="160">
        <f>COUNTIFS('DS HS không ăn'!$F$5:$F$649,$B22,'DS HS không ăn'!BX$5:BX$649,"&lt;&gt;")</f>
        <v>0</v>
      </c>
      <c r="BS22" s="160">
        <f>COUNTIFS('DS HS không ăn'!$F$5:$F$649,$B22,'DS HS không ăn'!BY$5:BY$649,"&lt;&gt;")</f>
        <v>0</v>
      </c>
      <c r="BT22" s="160">
        <f>COUNTIFS('DS HS không ăn'!$F$5:$F$649,$B22,'DS HS không ăn'!BZ$5:BZ$649,"&lt;&gt;")</f>
        <v>0</v>
      </c>
      <c r="BU22" s="160">
        <f>COUNTIFS('DS HS không ăn'!$F$5:$F$649,$B22,'DS HS không ăn'!CA$5:CA$649,"&lt;&gt;")</f>
        <v>0</v>
      </c>
      <c r="BV22" s="160">
        <f>COUNTIFS('DS HS không ăn'!$F$5:$F$649,$B22,'DS HS không ăn'!CB$5:CB$649,"&lt;&gt;")</f>
        <v>0</v>
      </c>
      <c r="BW22" s="160">
        <f>COUNTIFS('DS HS không ăn'!$F$5:$F$649,$B22,'DS HS không ăn'!CC$5:CC$649,"&lt;&gt;")</f>
        <v>0</v>
      </c>
      <c r="BX22" s="160">
        <f>COUNTIFS('DS HS không ăn'!$F$5:$F$649,$B22,'DS HS không ăn'!CD$5:CD$649,"&lt;&gt;")</f>
        <v>0</v>
      </c>
      <c r="BY22" s="160">
        <f>COUNTIFS('DS HS không ăn'!$F$5:$F$649,$B22,'DS HS không ăn'!CE$5:CE$649,"&lt;&gt;")</f>
        <v>0</v>
      </c>
      <c r="BZ22" s="160">
        <f>COUNTIFS('DS HS không ăn'!$F$5:$F$649,$B22,'DS HS không ăn'!CF$5:CF$649,"&lt;&gt;")</f>
        <v>0</v>
      </c>
      <c r="CA22" s="160">
        <f>COUNTIFS('DS HS không ăn'!$F$5:$F$649,$B22,'DS HS không ăn'!CG$5:CG$649,"&lt;&gt;")</f>
        <v>0</v>
      </c>
      <c r="CB22" s="160">
        <f>COUNTIFS('DS HS không ăn'!$F$5:$F$649,$B22,'DS HS không ăn'!CH$5:CH$649,"&lt;&gt;")</f>
        <v>0</v>
      </c>
      <c r="CC22" s="160">
        <f>COUNTIFS('DS HS không ăn'!$F$5:$F$649,$B22,'DS HS không ăn'!CI$5:CI$649,"&lt;&gt;")</f>
        <v>0</v>
      </c>
      <c r="CD22" s="160">
        <f>COUNTIFS('DS HS không ăn'!$F$5:$F$649,$B22,'DS HS không ăn'!CJ$5:CJ$649,"&lt;&gt;")</f>
        <v>0</v>
      </c>
      <c r="CE22" s="160">
        <f>COUNTIFS('DS HS không ăn'!$F$5:$F$649,$B22,'DS HS không ăn'!CK$5:CK$649,"&lt;&gt;")</f>
        <v>0</v>
      </c>
      <c r="CF22" s="160">
        <f>COUNTIFS('DS HS không ăn'!$F$5:$F$649,$B22,'DS HS không ăn'!CL$5:CL$649,"&lt;&gt;")</f>
        <v>0</v>
      </c>
      <c r="CG22" s="160">
        <f>COUNTIFS('DS HS không ăn'!$F$5:$F$649,$B22,'DS HS không ăn'!CM$5:CM$649,"&lt;&gt;")</f>
        <v>0</v>
      </c>
      <c r="CH22" s="160">
        <f>COUNTIFS('DS HS không ăn'!$F$5:$F$649,$B22,'DS HS không ăn'!CN$5:CN$649,"&lt;&gt;")</f>
        <v>0</v>
      </c>
      <c r="CI22" s="160">
        <f>COUNTIFS('DS HS không ăn'!$F$5:$F$649,$B22,'DS HS không ăn'!CO$5:CO$649,"&lt;&gt;")</f>
        <v>0</v>
      </c>
      <c r="CJ22" s="160">
        <f>COUNTIFS('DS HS không ăn'!$F$5:$F$649,$B22,'DS HS không ăn'!CP$5:CP$649,"&lt;&gt;")</f>
        <v>0</v>
      </c>
      <c r="CK22" s="160">
        <f>COUNTIFS('DS HS không ăn'!$F$5:$F$649,$B22,'DS HS không ăn'!CQ$5:CQ$649,"&lt;&gt;")</f>
        <v>0</v>
      </c>
      <c r="CL22" s="160">
        <f>COUNTIFS('DS HS không ăn'!$F$5:$F$649,$B22,'DS HS không ăn'!CR$5:CR$649,"&lt;&gt;")</f>
        <v>0</v>
      </c>
      <c r="CM22" s="160">
        <f>COUNTIFS('DS HS không ăn'!$F$5:$F$649,$B22,'DS HS không ăn'!CS$5:CS$649,"&lt;&gt;")</f>
        <v>0</v>
      </c>
      <c r="CN22" s="160">
        <f>COUNTIFS('DS HS không ăn'!$F$5:$F$649,$B22,'DS HS không ăn'!CT$5:CT$649,"&lt;&gt;")</f>
        <v>0</v>
      </c>
      <c r="CO22" s="160">
        <f>COUNTIFS('DS HS không ăn'!$F$5:$F$649,$B22,'DS HS không ăn'!CU$5:CU$649,"&lt;&gt;")</f>
        <v>0</v>
      </c>
      <c r="CP22" s="160">
        <f>COUNTIFS('DS HS không ăn'!$F$5:$F$649,$B22,'DS HS không ăn'!CV$5:CV$649,"&lt;&gt;")</f>
        <v>0</v>
      </c>
      <c r="CQ22" s="160">
        <f>COUNTIFS('DS HS không ăn'!$F$5:$F$649,$B22,'DS HS không ăn'!CW$5:CW$649,"&lt;&gt;")</f>
        <v>0</v>
      </c>
      <c r="CR22" s="160">
        <f>COUNTIFS('DS HS không ăn'!$F$5:$F$649,$B22,'DS HS không ăn'!CX$5:CX$649,"&lt;&gt;")</f>
        <v>0</v>
      </c>
      <c r="CS22" s="160">
        <f>COUNTIFS('DS HS không ăn'!$F$5:$F$649,$B22,'DS HS không ăn'!CY$5:CY$649,"&lt;&gt;")</f>
        <v>0</v>
      </c>
      <c r="CT22" s="160">
        <f>COUNTIFS('DS HS không ăn'!$F$5:$F$649,$B22,'DS HS không ăn'!CZ$5:CZ$649,"&lt;&gt;")</f>
        <v>0</v>
      </c>
      <c r="CU22" s="160">
        <f>COUNTIFS('DS HS không ăn'!$F$5:$F$649,$B22,'DS HS không ăn'!DA$5:DA$649,"&lt;&gt;")</f>
        <v>0</v>
      </c>
      <c r="CV22" s="160">
        <f>COUNTIFS('DS HS không ăn'!$F$5:$F$649,$B22,'DS HS không ăn'!DB$5:DB$649,"&lt;&gt;")</f>
        <v>0</v>
      </c>
      <c r="CW22" s="160">
        <f t="shared" ref="CW22:CY22" si="18">CQ22+CN22+CK22+CH22+CE22+CB22+BY22+BV22+BS22+BP22+BM22+BJ22+BG22+BD22+BA22+AX22+AU22+AR22+AO22+AL22+AI22+AF22+AC22+Z22+W22+T22+Q22+N22+K22+H22+E22+CT22</f>
        <v>1</v>
      </c>
      <c r="CX22" s="160">
        <f t="shared" si="18"/>
        <v>1</v>
      </c>
      <c r="CY22" s="160">
        <f t="shared" si="18"/>
        <v>1</v>
      </c>
    </row>
    <row r="23" spans="1:178" ht="15.75" customHeight="1">
      <c r="A23" s="55">
        <v>18</v>
      </c>
      <c r="B23" s="164" t="s">
        <v>518</v>
      </c>
      <c r="C23" s="158">
        <f>IF(COUNTIF('DS HS không ăn'!$F$5:$F$649,$B23)=D23,COUNTIF('DS HS không ăn'!$F$5:$F$649,$B23),D23-COUNTIF('DS HS không ăn'!$F$5:$F$649,$B23))</f>
        <v>25</v>
      </c>
      <c r="D23" s="159">
        <v>25</v>
      </c>
      <c r="E23" s="160">
        <f>COUNTIFS('DS HS không ăn'!$F$5:$F$649,$B23,'DS HS không ăn'!K$5:K$649,"&lt;&gt;")</f>
        <v>0</v>
      </c>
      <c r="F23" s="160">
        <f>COUNTIFS('DS HS không ăn'!$F$5:$F$649,$B23,'DS HS không ăn'!L$5:L$649,"&lt;&gt;")</f>
        <v>0</v>
      </c>
      <c r="G23" s="160">
        <f>COUNTIFS('DS HS không ăn'!$F$5:$F$649,$B23,'DS HS không ăn'!M$5:M$649,"&lt;&gt;")</f>
        <v>0</v>
      </c>
      <c r="H23" s="160">
        <f>COUNTIFS('DS HS không ăn'!$F$5:$F$649,$B23,'DS HS không ăn'!N$5:N$649,"&lt;&gt;")</f>
        <v>0</v>
      </c>
      <c r="I23" s="160">
        <f>COUNTIFS('DS HS không ăn'!$F$5:$F$649,$B23,'DS HS không ăn'!O$5:O$649,"&lt;&gt;")</f>
        <v>0</v>
      </c>
      <c r="J23" s="160">
        <f>COUNTIFS('DS HS không ăn'!$F$5:$F$649,$B23,'DS HS không ăn'!P$5:P$649,"&lt;&gt;")</f>
        <v>0</v>
      </c>
      <c r="K23" s="160">
        <f>COUNTIFS('DS HS không ăn'!$F$5:$F$649,$B23,'DS HS không ăn'!Q$5:Q$649,"&lt;&gt;")</f>
        <v>0</v>
      </c>
      <c r="L23" s="160">
        <f>COUNTIFS('DS HS không ăn'!$F$5:$F$649,$B23,'DS HS không ăn'!R$5:R$649,"&lt;&gt;")</f>
        <v>0</v>
      </c>
      <c r="M23" s="160">
        <f>COUNTIFS('DS HS không ăn'!$F$5:$F$649,$B23,'DS HS không ăn'!S$5:S$649,"&lt;&gt;")</f>
        <v>0</v>
      </c>
      <c r="N23" s="160">
        <f>COUNTIFS('DS HS không ăn'!$F$5:$F$649,$B23,'DS HS không ăn'!T$5:T$649,"&lt;&gt;")</f>
        <v>0</v>
      </c>
      <c r="O23" s="160">
        <f>COUNTIFS('DS HS không ăn'!$F$5:$F$649,$B23,'DS HS không ăn'!U$5:U$649,"&lt;&gt;")</f>
        <v>0</v>
      </c>
      <c r="P23" s="160">
        <f>COUNTIFS('DS HS không ăn'!$F$5:$F$649,$B23,'DS HS không ăn'!V$5:V$649,"&lt;&gt;")</f>
        <v>0</v>
      </c>
      <c r="Q23" s="160">
        <f>COUNTIFS('DS HS không ăn'!$F$5:$F$649,$B23,'DS HS không ăn'!W$5:W$649,"&lt;&gt;")</f>
        <v>0</v>
      </c>
      <c r="R23" s="160">
        <f>COUNTIFS('DS HS không ăn'!$F$5:$F$649,$B23,'DS HS không ăn'!X$5:X$649,"&lt;&gt;")</f>
        <v>0</v>
      </c>
      <c r="S23" s="160">
        <f>COUNTIFS('DS HS không ăn'!$F$5:$F$649,$B23,'DS HS không ăn'!Y$5:Y$649,"&lt;&gt;")</f>
        <v>0</v>
      </c>
      <c r="T23" s="160">
        <f>COUNTIFS('DS HS không ăn'!$F$5:$F$649,$B23,'DS HS không ăn'!Z$5:Z$649,"&lt;&gt;")</f>
        <v>0</v>
      </c>
      <c r="U23" s="160">
        <f>COUNTIFS('DS HS không ăn'!$F$5:$F$649,$B23,'DS HS không ăn'!AA$5:AA$649,"&lt;&gt;")</f>
        <v>0</v>
      </c>
      <c r="V23" s="160">
        <f>COUNTIFS('DS HS không ăn'!$F$5:$F$649,$B23,'DS HS không ăn'!AB$5:AB$649,"&lt;&gt;")</f>
        <v>0</v>
      </c>
      <c r="W23" s="160">
        <f>COUNTIFS('DS HS không ăn'!$F$5:$F$649,$B23,'DS HS không ăn'!AC$5:AC$649,"&lt;&gt;")</f>
        <v>0</v>
      </c>
      <c r="X23" s="160">
        <f>COUNTIFS('DS HS không ăn'!$F$5:$F$649,$B23,'DS HS không ăn'!AD$5:AD$649,"&lt;&gt;")</f>
        <v>0</v>
      </c>
      <c r="Y23" s="160">
        <f>COUNTIFS('DS HS không ăn'!$F$5:$F$649,$B23,'DS HS không ăn'!AE$5:AE$649,"&lt;&gt;")</f>
        <v>0</v>
      </c>
      <c r="Z23" s="160">
        <f>COUNTIFS('DS HS không ăn'!$F$5:$F$649,$B23,'DS HS không ăn'!AF$5:AF$649,"&lt;&gt;")</f>
        <v>0</v>
      </c>
      <c r="AA23" s="160">
        <f>COUNTIFS('DS HS không ăn'!$F$5:$F$649,$B23,'DS HS không ăn'!AG$5:AG$649,"&lt;&gt;")</f>
        <v>0</v>
      </c>
      <c r="AB23" s="160">
        <f>COUNTIFS('DS HS không ăn'!$F$5:$F$649,$B23,'DS HS không ăn'!AH$5:AH$649,"&lt;&gt;")</f>
        <v>0</v>
      </c>
      <c r="AC23" s="160">
        <f>COUNTIFS('DS HS không ăn'!$F$5:$F$649,$B23,'DS HS không ăn'!AI$5:AI$649,"&lt;&gt;")</f>
        <v>0</v>
      </c>
      <c r="AD23" s="160">
        <f>COUNTIFS('DS HS không ăn'!$F$5:$F$649,$B23,'DS HS không ăn'!AJ$5:AJ$649,"&lt;&gt;")</f>
        <v>0</v>
      </c>
      <c r="AE23" s="160">
        <f>COUNTIFS('DS HS không ăn'!$F$5:$F$649,$B23,'DS HS không ăn'!AK$5:AK$649,"&lt;&gt;")</f>
        <v>0</v>
      </c>
      <c r="AF23" s="160">
        <f>COUNTIFS('DS HS không ăn'!$F$5:$F$649,$B23,'DS HS không ăn'!AL$5:AL$649,"&lt;&gt;")</f>
        <v>0</v>
      </c>
      <c r="AG23" s="160">
        <f>COUNTIFS('DS HS không ăn'!$F$5:$F$649,$B23,'DS HS không ăn'!AM$5:AM$649,"&lt;&gt;")</f>
        <v>0</v>
      </c>
      <c r="AH23" s="160">
        <f>COUNTIFS('DS HS không ăn'!$F$5:$F$649,$B23,'DS HS không ăn'!AN$5:AN$649,"&lt;&gt;")</f>
        <v>0</v>
      </c>
      <c r="AI23" s="160">
        <f>COUNTIFS('DS HS không ăn'!$F$5:$F$649,$B23,'DS HS không ăn'!AO$5:AO$649,"&lt;&gt;")</f>
        <v>0</v>
      </c>
      <c r="AJ23" s="160">
        <f>COUNTIFS('DS HS không ăn'!$F$5:$F$649,$B23,'DS HS không ăn'!AP$5:AP$649,"&lt;&gt;")</f>
        <v>0</v>
      </c>
      <c r="AK23" s="160">
        <f>COUNTIFS('DS HS không ăn'!$F$5:$F$649,$B23,'DS HS không ăn'!AQ$5:AQ$649,"&lt;&gt;")</f>
        <v>0</v>
      </c>
      <c r="AL23" s="160">
        <f>COUNTIFS('DS HS không ăn'!$F$5:$F$649,$B23,'DS HS không ăn'!AR$5:AR$649,"&lt;&gt;")</f>
        <v>0</v>
      </c>
      <c r="AM23" s="160">
        <f>COUNTIFS('DS HS không ăn'!$F$5:$F$649,$B23,'DS HS không ăn'!AS$5:AS$649,"&lt;&gt;")</f>
        <v>0</v>
      </c>
      <c r="AN23" s="160">
        <f>COUNTIFS('DS HS không ăn'!$F$5:$F$649,$B23,'DS HS không ăn'!AT$5:AT$649,"&lt;&gt;")</f>
        <v>0</v>
      </c>
      <c r="AO23" s="160">
        <f>COUNTIFS('DS HS không ăn'!$F$5:$F$649,$B23,'DS HS không ăn'!AU$5:AU$649,"&lt;&gt;")</f>
        <v>0</v>
      </c>
      <c r="AP23" s="160">
        <f>COUNTIFS('DS HS không ăn'!$F$5:$F$649,$B23,'DS HS không ăn'!AV$5:AV$649,"&lt;&gt;")</f>
        <v>0</v>
      </c>
      <c r="AQ23" s="160">
        <f>COUNTIFS('DS HS không ăn'!$F$5:$F$649,$B23,'DS HS không ăn'!AW$5:AW$649,"&lt;&gt;")</f>
        <v>0</v>
      </c>
      <c r="AR23" s="160">
        <f>COUNTIFS('DS HS không ăn'!$F$5:$F$649,$B23,'DS HS không ăn'!AX$5:AX$649,"&lt;&gt;")</f>
        <v>0</v>
      </c>
      <c r="AS23" s="160">
        <f>COUNTIFS('DS HS không ăn'!$F$5:$F$649,$B23,'DS HS không ăn'!AY$5:AY$649,"&lt;&gt;")</f>
        <v>0</v>
      </c>
      <c r="AT23" s="160">
        <f>COUNTIFS('DS HS không ăn'!$F$5:$F$649,$B23,'DS HS không ăn'!AZ$5:AZ$649,"&lt;&gt;")</f>
        <v>0</v>
      </c>
      <c r="AU23" s="160">
        <f>COUNTIFS('DS HS không ăn'!$F$5:$F$649,$B23,'DS HS không ăn'!BA$5:BA$649,"&lt;&gt;")</f>
        <v>0</v>
      </c>
      <c r="AV23" s="160">
        <f>COUNTIFS('DS HS không ăn'!$F$5:$F$649,$B23,'DS HS không ăn'!BB$5:BB$649,"&lt;&gt;")</f>
        <v>0</v>
      </c>
      <c r="AW23" s="160">
        <f>COUNTIFS('DS HS không ăn'!$F$5:$F$649,$B23,'DS HS không ăn'!BC$5:BC$649,"&lt;&gt;")</f>
        <v>0</v>
      </c>
      <c r="AX23" s="160">
        <f>COUNTIFS('DS HS không ăn'!$F$5:$F$649,$B23,'DS HS không ăn'!BD$5:BD$649,"&lt;&gt;")</f>
        <v>0</v>
      </c>
      <c r="AY23" s="160">
        <f>COUNTIFS('DS HS không ăn'!$F$5:$F$649,$B23,'DS HS không ăn'!BE$5:BE$649,"&lt;&gt;")</f>
        <v>0</v>
      </c>
      <c r="AZ23" s="160">
        <f>COUNTIFS('DS HS không ăn'!$F$5:$F$649,$B23,'DS HS không ăn'!BF$5:BF$649,"&lt;&gt;")</f>
        <v>0</v>
      </c>
      <c r="BA23" s="160">
        <f>COUNTIFS('DS HS không ăn'!$F$5:$F$649,$B23,'DS HS không ăn'!BG$5:BG$649,"&lt;&gt;")</f>
        <v>0</v>
      </c>
      <c r="BB23" s="160">
        <f>COUNTIFS('DS HS không ăn'!$F$5:$F$649,$B23,'DS HS không ăn'!BH$5:BH$649,"&lt;&gt;")</f>
        <v>0</v>
      </c>
      <c r="BC23" s="160">
        <f>COUNTIFS('DS HS không ăn'!$F$5:$F$649,$B23,'DS HS không ăn'!BI$5:BI$649,"&lt;&gt;")</f>
        <v>0</v>
      </c>
      <c r="BD23" s="160">
        <f>COUNTIFS('DS HS không ăn'!$F$5:$F$649,$B23,'DS HS không ăn'!BJ$5:BJ$649,"&lt;&gt;")</f>
        <v>0</v>
      </c>
      <c r="BE23" s="160">
        <f>COUNTIFS('DS HS không ăn'!$F$5:$F$649,$B23,'DS HS không ăn'!BK$5:BK$649,"&lt;&gt;")</f>
        <v>0</v>
      </c>
      <c r="BF23" s="160">
        <f>COUNTIFS('DS HS không ăn'!$F$5:$F$649,$B23,'DS HS không ăn'!BL$5:BL$649,"&lt;&gt;")</f>
        <v>0</v>
      </c>
      <c r="BG23" s="160">
        <f>COUNTIFS('DS HS không ăn'!$F$5:$F$649,$B23,'DS HS không ăn'!BM$5:BM$649,"&lt;&gt;")</f>
        <v>0</v>
      </c>
      <c r="BH23" s="160">
        <f>COUNTIFS('DS HS không ăn'!$F$5:$F$649,$B23,'DS HS không ăn'!BN$5:BN$649,"&lt;&gt;")</f>
        <v>0</v>
      </c>
      <c r="BI23" s="160">
        <f>COUNTIFS('DS HS không ăn'!$F$5:$F$649,$B23,'DS HS không ăn'!BO$5:BO$649,"&lt;&gt;")</f>
        <v>0</v>
      </c>
      <c r="BJ23" s="160">
        <f>COUNTIFS('DS HS không ăn'!$F$5:$F$649,$B23,'DS HS không ăn'!BP$5:BP$649,"&lt;&gt;")</f>
        <v>0</v>
      </c>
      <c r="BK23" s="160">
        <f>COUNTIFS('DS HS không ăn'!$F$5:$F$649,$B23,'DS HS không ăn'!BQ$5:BQ$649,"&lt;&gt;")</f>
        <v>0</v>
      </c>
      <c r="BL23" s="160">
        <f>COUNTIFS('DS HS không ăn'!$F$5:$F$649,$B23,'DS HS không ăn'!BR$5:BR$649,"&lt;&gt;")</f>
        <v>0</v>
      </c>
      <c r="BM23" s="160">
        <f>COUNTIFS('DS HS không ăn'!$F$5:$F$649,$B23,'DS HS không ăn'!BS$5:BS$649,"&lt;&gt;")</f>
        <v>0</v>
      </c>
      <c r="BN23" s="160">
        <f>COUNTIFS('DS HS không ăn'!$F$5:$F$649,$B23,'DS HS không ăn'!BT$5:BT$649,"&lt;&gt;")</f>
        <v>0</v>
      </c>
      <c r="BO23" s="160">
        <f>COUNTIFS('DS HS không ăn'!$F$5:$F$649,$B23,'DS HS không ăn'!BU$5:BU$649,"&lt;&gt;")</f>
        <v>0</v>
      </c>
      <c r="BP23" s="160">
        <f>COUNTIFS('DS HS không ăn'!$F$5:$F$649,$B23,'DS HS không ăn'!BV$5:BV$649,"&lt;&gt;")</f>
        <v>0</v>
      </c>
      <c r="BQ23" s="160">
        <f>COUNTIFS('DS HS không ăn'!$F$5:$F$649,$B23,'DS HS không ăn'!BW$5:BW$649,"&lt;&gt;")</f>
        <v>0</v>
      </c>
      <c r="BR23" s="160">
        <f>COUNTIFS('DS HS không ăn'!$F$5:$F$649,$B23,'DS HS không ăn'!BX$5:BX$649,"&lt;&gt;")</f>
        <v>0</v>
      </c>
      <c r="BS23" s="160">
        <f>COUNTIFS('DS HS không ăn'!$F$5:$F$649,$B23,'DS HS không ăn'!BY$5:BY$649,"&lt;&gt;")</f>
        <v>0</v>
      </c>
      <c r="BT23" s="160">
        <f>COUNTIFS('DS HS không ăn'!$F$5:$F$649,$B23,'DS HS không ăn'!BZ$5:BZ$649,"&lt;&gt;")</f>
        <v>0</v>
      </c>
      <c r="BU23" s="160">
        <f>COUNTIFS('DS HS không ăn'!$F$5:$F$649,$B23,'DS HS không ăn'!CA$5:CA$649,"&lt;&gt;")</f>
        <v>0</v>
      </c>
      <c r="BV23" s="160">
        <f>COUNTIFS('DS HS không ăn'!$F$5:$F$649,$B23,'DS HS không ăn'!CB$5:CB$649,"&lt;&gt;")</f>
        <v>0</v>
      </c>
      <c r="BW23" s="160">
        <f>COUNTIFS('DS HS không ăn'!$F$5:$F$649,$B23,'DS HS không ăn'!CC$5:CC$649,"&lt;&gt;")</f>
        <v>0</v>
      </c>
      <c r="BX23" s="160">
        <f>COUNTIFS('DS HS không ăn'!$F$5:$F$649,$B23,'DS HS không ăn'!CD$5:CD$649,"&lt;&gt;")</f>
        <v>0</v>
      </c>
      <c r="BY23" s="160">
        <f>COUNTIFS('DS HS không ăn'!$F$5:$F$649,$B23,'DS HS không ăn'!CE$5:CE$649,"&lt;&gt;")</f>
        <v>0</v>
      </c>
      <c r="BZ23" s="160">
        <f>COUNTIFS('DS HS không ăn'!$F$5:$F$649,$B23,'DS HS không ăn'!CF$5:CF$649,"&lt;&gt;")</f>
        <v>0</v>
      </c>
      <c r="CA23" s="160">
        <f>COUNTIFS('DS HS không ăn'!$F$5:$F$649,$B23,'DS HS không ăn'!CG$5:CG$649,"&lt;&gt;")</f>
        <v>0</v>
      </c>
      <c r="CB23" s="160">
        <f>COUNTIFS('DS HS không ăn'!$F$5:$F$649,$B23,'DS HS không ăn'!CH$5:CH$649,"&lt;&gt;")</f>
        <v>0</v>
      </c>
      <c r="CC23" s="160">
        <f>COUNTIFS('DS HS không ăn'!$F$5:$F$649,$B23,'DS HS không ăn'!CI$5:CI$649,"&lt;&gt;")</f>
        <v>0</v>
      </c>
      <c r="CD23" s="160">
        <f>COUNTIFS('DS HS không ăn'!$F$5:$F$649,$B23,'DS HS không ăn'!CJ$5:CJ$649,"&lt;&gt;")</f>
        <v>0</v>
      </c>
      <c r="CE23" s="160">
        <f>COUNTIFS('DS HS không ăn'!$F$5:$F$649,$B23,'DS HS không ăn'!CK$5:CK$649,"&lt;&gt;")</f>
        <v>0</v>
      </c>
      <c r="CF23" s="160">
        <f>COUNTIFS('DS HS không ăn'!$F$5:$F$649,$B23,'DS HS không ăn'!CL$5:CL$649,"&lt;&gt;")</f>
        <v>0</v>
      </c>
      <c r="CG23" s="160">
        <f>COUNTIFS('DS HS không ăn'!$F$5:$F$649,$B23,'DS HS không ăn'!CM$5:CM$649,"&lt;&gt;")</f>
        <v>0</v>
      </c>
      <c r="CH23" s="160">
        <f>COUNTIFS('DS HS không ăn'!$F$5:$F$649,$B23,'DS HS không ăn'!CN$5:CN$649,"&lt;&gt;")</f>
        <v>0</v>
      </c>
      <c r="CI23" s="160">
        <f>COUNTIFS('DS HS không ăn'!$F$5:$F$649,$B23,'DS HS không ăn'!CO$5:CO$649,"&lt;&gt;")</f>
        <v>0</v>
      </c>
      <c r="CJ23" s="160">
        <f>COUNTIFS('DS HS không ăn'!$F$5:$F$649,$B23,'DS HS không ăn'!CP$5:CP$649,"&lt;&gt;")</f>
        <v>0</v>
      </c>
      <c r="CK23" s="160">
        <f>COUNTIFS('DS HS không ăn'!$F$5:$F$649,$B23,'DS HS không ăn'!CQ$5:CQ$649,"&lt;&gt;")</f>
        <v>0</v>
      </c>
      <c r="CL23" s="160">
        <f>COUNTIFS('DS HS không ăn'!$F$5:$F$649,$B23,'DS HS không ăn'!CR$5:CR$649,"&lt;&gt;")</f>
        <v>0</v>
      </c>
      <c r="CM23" s="160">
        <f>COUNTIFS('DS HS không ăn'!$F$5:$F$649,$B23,'DS HS không ăn'!CS$5:CS$649,"&lt;&gt;")</f>
        <v>0</v>
      </c>
      <c r="CN23" s="160">
        <f>COUNTIFS('DS HS không ăn'!$F$5:$F$649,$B23,'DS HS không ăn'!CT$5:CT$649,"&lt;&gt;")</f>
        <v>0</v>
      </c>
      <c r="CO23" s="160">
        <f>COUNTIFS('DS HS không ăn'!$F$5:$F$649,$B23,'DS HS không ăn'!CU$5:CU$649,"&lt;&gt;")</f>
        <v>0</v>
      </c>
      <c r="CP23" s="160">
        <f>COUNTIFS('DS HS không ăn'!$F$5:$F$649,$B23,'DS HS không ăn'!CV$5:CV$649,"&lt;&gt;")</f>
        <v>0</v>
      </c>
      <c r="CQ23" s="160">
        <f>COUNTIFS('DS HS không ăn'!$F$5:$F$649,$B23,'DS HS không ăn'!CW$5:CW$649,"&lt;&gt;")</f>
        <v>0</v>
      </c>
      <c r="CR23" s="160">
        <f>COUNTIFS('DS HS không ăn'!$F$5:$F$649,$B23,'DS HS không ăn'!CX$5:CX$649,"&lt;&gt;")</f>
        <v>0</v>
      </c>
      <c r="CS23" s="160">
        <f>COUNTIFS('DS HS không ăn'!$F$5:$F$649,$B23,'DS HS không ăn'!CY$5:CY$649,"&lt;&gt;")</f>
        <v>0</v>
      </c>
      <c r="CT23" s="160">
        <f>COUNTIFS('DS HS không ăn'!$F$5:$F$649,$B23,'DS HS không ăn'!CZ$5:CZ$649,"&lt;&gt;")</f>
        <v>0</v>
      </c>
      <c r="CU23" s="160">
        <f>COUNTIFS('DS HS không ăn'!$F$5:$F$649,$B23,'DS HS không ăn'!DA$5:DA$649,"&lt;&gt;")</f>
        <v>0</v>
      </c>
      <c r="CV23" s="160">
        <f>COUNTIFS('DS HS không ăn'!$F$5:$F$649,$B23,'DS HS không ăn'!DB$5:DB$649,"&lt;&gt;")</f>
        <v>0</v>
      </c>
      <c r="CW23" s="160">
        <f t="shared" ref="CW23:CY23" si="19">CQ23+CN23+CK23+CH23+CE23+CB23+BY23+BV23+BS23+BP23+BM23+BJ23+BG23+BD23+BA23+AX23+AU23+AR23+AO23+AL23+AI23+AF23+AC23+Z23+W23+T23+Q23+N23+K23+H23+E23+CT23</f>
        <v>0</v>
      </c>
      <c r="CX23" s="160">
        <f t="shared" si="19"/>
        <v>0</v>
      </c>
      <c r="CY23" s="160">
        <f t="shared" si="19"/>
        <v>0</v>
      </c>
    </row>
    <row r="24" spans="1:178" ht="15.75" customHeight="1">
      <c r="A24" s="55">
        <v>19</v>
      </c>
      <c r="B24" s="164" t="s">
        <v>544</v>
      </c>
      <c r="C24" s="158">
        <f>IF(COUNTIF('DS HS không ăn'!$F$5:$F$649,$B24)=D24,COUNTIF('DS HS không ăn'!$F$5:$F$649,$B24),D24-COUNTIF('DS HS không ăn'!$F$5:$F$649,$B24))</f>
        <v>27</v>
      </c>
      <c r="D24" s="159">
        <v>27</v>
      </c>
      <c r="E24" s="160">
        <f>COUNTIFS('DS HS không ăn'!$F$5:$F$649,$B24,'DS HS không ăn'!K$5:K$649,"&lt;&gt;")</f>
        <v>1</v>
      </c>
      <c r="F24" s="160">
        <f>COUNTIFS('DS HS không ăn'!$F$5:$F$649,$B24,'DS HS không ăn'!L$5:L$649,"&lt;&gt;")</f>
        <v>0</v>
      </c>
      <c r="G24" s="160">
        <f>COUNTIFS('DS HS không ăn'!$F$5:$F$649,$B24,'DS HS không ăn'!M$5:M$649,"&lt;&gt;")</f>
        <v>0</v>
      </c>
      <c r="H24" s="160">
        <f>COUNTIFS('DS HS không ăn'!$F$5:$F$649,$B24,'DS HS không ăn'!N$5:N$649,"&lt;&gt;")</f>
        <v>2</v>
      </c>
      <c r="I24" s="160">
        <f>COUNTIFS('DS HS không ăn'!$F$5:$F$649,$B24,'DS HS không ăn'!O$5:O$649,"&lt;&gt;")</f>
        <v>2</v>
      </c>
      <c r="J24" s="160">
        <f>COUNTIFS('DS HS không ăn'!$F$5:$F$649,$B24,'DS HS không ăn'!P$5:P$649,"&lt;&gt;")</f>
        <v>2</v>
      </c>
      <c r="K24" s="160">
        <f>COUNTIFS('DS HS không ăn'!$F$5:$F$649,$B24,'DS HS không ăn'!Q$5:Q$649,"&lt;&gt;")</f>
        <v>2</v>
      </c>
      <c r="L24" s="160">
        <f>COUNTIFS('DS HS không ăn'!$F$5:$F$649,$B24,'DS HS không ăn'!R$5:R$649,"&lt;&gt;")</f>
        <v>2</v>
      </c>
      <c r="M24" s="160">
        <f>COUNTIFS('DS HS không ăn'!$F$5:$F$649,$B24,'DS HS không ăn'!S$5:S$649,"&lt;&gt;")</f>
        <v>2</v>
      </c>
      <c r="N24" s="160">
        <f>COUNTIFS('DS HS không ăn'!$F$5:$F$649,$B24,'DS HS không ăn'!T$5:T$649,"&lt;&gt;")</f>
        <v>2</v>
      </c>
      <c r="O24" s="160">
        <f>COUNTIFS('DS HS không ăn'!$F$5:$F$649,$B24,'DS HS không ăn'!U$5:U$649,"&lt;&gt;")</f>
        <v>2</v>
      </c>
      <c r="P24" s="160">
        <f>COUNTIFS('DS HS không ăn'!$F$5:$F$649,$B24,'DS HS không ăn'!V$5:V$649,"&lt;&gt;")</f>
        <v>2</v>
      </c>
      <c r="Q24" s="160">
        <f>COUNTIFS('DS HS không ăn'!$F$5:$F$649,$B24,'DS HS không ăn'!W$5:W$649,"&lt;&gt;")</f>
        <v>0</v>
      </c>
      <c r="R24" s="160">
        <f>COUNTIFS('DS HS không ăn'!$F$5:$F$649,$B24,'DS HS không ăn'!X$5:X$649,"&lt;&gt;")</f>
        <v>0</v>
      </c>
      <c r="S24" s="160">
        <f>COUNTIFS('DS HS không ăn'!$F$5:$F$649,$B24,'DS HS không ăn'!Y$5:Y$649,"&lt;&gt;")</f>
        <v>0</v>
      </c>
      <c r="T24" s="160">
        <f>COUNTIFS('DS HS không ăn'!$F$5:$F$649,$B24,'DS HS không ăn'!Z$5:Z$649,"&lt;&gt;")</f>
        <v>0</v>
      </c>
      <c r="U24" s="160">
        <f>COUNTIFS('DS HS không ăn'!$F$5:$F$649,$B24,'DS HS không ăn'!AA$5:AA$649,"&lt;&gt;")</f>
        <v>0</v>
      </c>
      <c r="V24" s="160">
        <f>COUNTIFS('DS HS không ăn'!$F$5:$F$649,$B24,'DS HS không ăn'!AB$5:AB$649,"&lt;&gt;")</f>
        <v>0</v>
      </c>
      <c r="W24" s="160">
        <f>COUNTIFS('DS HS không ăn'!$F$5:$F$649,$B24,'DS HS không ăn'!AC$5:AC$649,"&lt;&gt;")</f>
        <v>0</v>
      </c>
      <c r="X24" s="160">
        <f>COUNTIFS('DS HS không ăn'!$F$5:$F$649,$B24,'DS HS không ăn'!AD$5:AD$649,"&lt;&gt;")</f>
        <v>0</v>
      </c>
      <c r="Y24" s="160">
        <f>COUNTIFS('DS HS không ăn'!$F$5:$F$649,$B24,'DS HS không ăn'!AE$5:AE$649,"&lt;&gt;")</f>
        <v>0</v>
      </c>
      <c r="Z24" s="160">
        <f>COUNTIFS('DS HS không ăn'!$F$5:$F$649,$B24,'DS HS không ăn'!AF$5:AF$649,"&lt;&gt;")</f>
        <v>0</v>
      </c>
      <c r="AA24" s="160">
        <f>COUNTIFS('DS HS không ăn'!$F$5:$F$649,$B24,'DS HS không ăn'!AG$5:AG$649,"&lt;&gt;")</f>
        <v>0</v>
      </c>
      <c r="AB24" s="160">
        <f>COUNTIFS('DS HS không ăn'!$F$5:$F$649,$B24,'DS HS không ăn'!AH$5:AH$649,"&lt;&gt;")</f>
        <v>0</v>
      </c>
      <c r="AC24" s="160">
        <f>COUNTIFS('DS HS không ăn'!$F$5:$F$649,$B24,'DS HS không ăn'!AI$5:AI$649,"&lt;&gt;")</f>
        <v>0</v>
      </c>
      <c r="AD24" s="160">
        <f>COUNTIFS('DS HS không ăn'!$F$5:$F$649,$B24,'DS HS không ăn'!AJ$5:AJ$649,"&lt;&gt;")</f>
        <v>0</v>
      </c>
      <c r="AE24" s="160">
        <f>COUNTIFS('DS HS không ăn'!$F$5:$F$649,$B24,'DS HS không ăn'!AK$5:AK$649,"&lt;&gt;")</f>
        <v>0</v>
      </c>
      <c r="AF24" s="160">
        <f>COUNTIFS('DS HS không ăn'!$F$5:$F$649,$B24,'DS HS không ăn'!AL$5:AL$649,"&lt;&gt;")</f>
        <v>0</v>
      </c>
      <c r="AG24" s="160">
        <f>COUNTIFS('DS HS không ăn'!$F$5:$F$649,$B24,'DS HS không ăn'!AM$5:AM$649,"&lt;&gt;")</f>
        <v>0</v>
      </c>
      <c r="AH24" s="160">
        <f>COUNTIFS('DS HS không ăn'!$F$5:$F$649,$B24,'DS HS không ăn'!AN$5:AN$649,"&lt;&gt;")</f>
        <v>0</v>
      </c>
      <c r="AI24" s="160">
        <f>COUNTIFS('DS HS không ăn'!$F$5:$F$649,$B24,'DS HS không ăn'!AO$5:AO$649,"&lt;&gt;")</f>
        <v>0</v>
      </c>
      <c r="AJ24" s="160">
        <f>COUNTIFS('DS HS không ăn'!$F$5:$F$649,$B24,'DS HS không ăn'!AP$5:AP$649,"&lt;&gt;")</f>
        <v>0</v>
      </c>
      <c r="AK24" s="160">
        <f>COUNTIFS('DS HS không ăn'!$F$5:$F$649,$B24,'DS HS không ăn'!AQ$5:AQ$649,"&lt;&gt;")</f>
        <v>0</v>
      </c>
      <c r="AL24" s="160">
        <f>COUNTIFS('DS HS không ăn'!$F$5:$F$649,$B24,'DS HS không ăn'!AR$5:AR$649,"&lt;&gt;")</f>
        <v>0</v>
      </c>
      <c r="AM24" s="160">
        <f>COUNTIFS('DS HS không ăn'!$F$5:$F$649,$B24,'DS HS không ăn'!AS$5:AS$649,"&lt;&gt;")</f>
        <v>0</v>
      </c>
      <c r="AN24" s="160">
        <f>COUNTIFS('DS HS không ăn'!$F$5:$F$649,$B24,'DS HS không ăn'!AT$5:AT$649,"&lt;&gt;")</f>
        <v>0</v>
      </c>
      <c r="AO24" s="160">
        <f>COUNTIFS('DS HS không ăn'!$F$5:$F$649,$B24,'DS HS không ăn'!AU$5:AU$649,"&lt;&gt;")</f>
        <v>0</v>
      </c>
      <c r="AP24" s="160">
        <f>COUNTIFS('DS HS không ăn'!$F$5:$F$649,$B24,'DS HS không ăn'!AV$5:AV$649,"&lt;&gt;")</f>
        <v>0</v>
      </c>
      <c r="AQ24" s="160">
        <f>COUNTIFS('DS HS không ăn'!$F$5:$F$649,$B24,'DS HS không ăn'!AW$5:AW$649,"&lt;&gt;")</f>
        <v>0</v>
      </c>
      <c r="AR24" s="160">
        <f>COUNTIFS('DS HS không ăn'!$F$5:$F$649,$B24,'DS HS không ăn'!AX$5:AX$649,"&lt;&gt;")</f>
        <v>0</v>
      </c>
      <c r="AS24" s="160">
        <f>COUNTIFS('DS HS không ăn'!$F$5:$F$649,$B24,'DS HS không ăn'!AY$5:AY$649,"&lt;&gt;")</f>
        <v>0</v>
      </c>
      <c r="AT24" s="160">
        <f>COUNTIFS('DS HS không ăn'!$F$5:$F$649,$B24,'DS HS không ăn'!AZ$5:AZ$649,"&lt;&gt;")</f>
        <v>0</v>
      </c>
      <c r="AU24" s="160">
        <f>COUNTIFS('DS HS không ăn'!$F$5:$F$649,$B24,'DS HS không ăn'!BA$5:BA$649,"&lt;&gt;")</f>
        <v>0</v>
      </c>
      <c r="AV24" s="160">
        <f>COUNTIFS('DS HS không ăn'!$F$5:$F$649,$B24,'DS HS không ăn'!BB$5:BB$649,"&lt;&gt;")</f>
        <v>0</v>
      </c>
      <c r="AW24" s="160">
        <f>COUNTIFS('DS HS không ăn'!$F$5:$F$649,$B24,'DS HS không ăn'!BC$5:BC$649,"&lt;&gt;")</f>
        <v>0</v>
      </c>
      <c r="AX24" s="160">
        <f>COUNTIFS('DS HS không ăn'!$F$5:$F$649,$B24,'DS HS không ăn'!BD$5:BD$649,"&lt;&gt;")</f>
        <v>0</v>
      </c>
      <c r="AY24" s="160">
        <f>COUNTIFS('DS HS không ăn'!$F$5:$F$649,$B24,'DS HS không ăn'!BE$5:BE$649,"&lt;&gt;")</f>
        <v>0</v>
      </c>
      <c r="AZ24" s="160">
        <f>COUNTIFS('DS HS không ăn'!$F$5:$F$649,$B24,'DS HS không ăn'!BF$5:BF$649,"&lt;&gt;")</f>
        <v>0</v>
      </c>
      <c r="BA24" s="160">
        <f>COUNTIFS('DS HS không ăn'!$F$5:$F$649,$B24,'DS HS không ăn'!BG$5:BG$649,"&lt;&gt;")</f>
        <v>0</v>
      </c>
      <c r="BB24" s="160">
        <f>COUNTIFS('DS HS không ăn'!$F$5:$F$649,$B24,'DS HS không ăn'!BH$5:BH$649,"&lt;&gt;")</f>
        <v>0</v>
      </c>
      <c r="BC24" s="160">
        <f>COUNTIFS('DS HS không ăn'!$F$5:$F$649,$B24,'DS HS không ăn'!BI$5:BI$649,"&lt;&gt;")</f>
        <v>0</v>
      </c>
      <c r="BD24" s="160">
        <f>COUNTIFS('DS HS không ăn'!$F$5:$F$649,$B24,'DS HS không ăn'!BJ$5:BJ$649,"&lt;&gt;")</f>
        <v>0</v>
      </c>
      <c r="BE24" s="160">
        <f>COUNTIFS('DS HS không ăn'!$F$5:$F$649,$B24,'DS HS không ăn'!BK$5:BK$649,"&lt;&gt;")</f>
        <v>0</v>
      </c>
      <c r="BF24" s="160">
        <f>COUNTIFS('DS HS không ăn'!$F$5:$F$649,$B24,'DS HS không ăn'!BL$5:BL$649,"&lt;&gt;")</f>
        <v>0</v>
      </c>
      <c r="BG24" s="160">
        <f>COUNTIFS('DS HS không ăn'!$F$5:$F$649,$B24,'DS HS không ăn'!BM$5:BM$649,"&lt;&gt;")</f>
        <v>0</v>
      </c>
      <c r="BH24" s="160">
        <f>COUNTIFS('DS HS không ăn'!$F$5:$F$649,$B24,'DS HS không ăn'!BN$5:BN$649,"&lt;&gt;")</f>
        <v>0</v>
      </c>
      <c r="BI24" s="160">
        <f>COUNTIFS('DS HS không ăn'!$F$5:$F$649,$B24,'DS HS không ăn'!BO$5:BO$649,"&lt;&gt;")</f>
        <v>0</v>
      </c>
      <c r="BJ24" s="160">
        <f>COUNTIFS('DS HS không ăn'!$F$5:$F$649,$B24,'DS HS không ăn'!BP$5:BP$649,"&lt;&gt;")</f>
        <v>0</v>
      </c>
      <c r="BK24" s="160">
        <f>COUNTIFS('DS HS không ăn'!$F$5:$F$649,$B24,'DS HS không ăn'!BQ$5:BQ$649,"&lt;&gt;")</f>
        <v>0</v>
      </c>
      <c r="BL24" s="160">
        <f>COUNTIFS('DS HS không ăn'!$F$5:$F$649,$B24,'DS HS không ăn'!BR$5:BR$649,"&lt;&gt;")</f>
        <v>0</v>
      </c>
      <c r="BM24" s="160">
        <f>COUNTIFS('DS HS không ăn'!$F$5:$F$649,$B24,'DS HS không ăn'!BS$5:BS$649,"&lt;&gt;")</f>
        <v>0</v>
      </c>
      <c r="BN24" s="160">
        <f>COUNTIFS('DS HS không ăn'!$F$5:$F$649,$B24,'DS HS không ăn'!BT$5:BT$649,"&lt;&gt;")</f>
        <v>0</v>
      </c>
      <c r="BO24" s="160">
        <f>COUNTIFS('DS HS không ăn'!$F$5:$F$649,$B24,'DS HS không ăn'!BU$5:BU$649,"&lt;&gt;")</f>
        <v>0</v>
      </c>
      <c r="BP24" s="160">
        <f>COUNTIFS('DS HS không ăn'!$F$5:$F$649,$B24,'DS HS không ăn'!BV$5:BV$649,"&lt;&gt;")</f>
        <v>0</v>
      </c>
      <c r="BQ24" s="160">
        <f>COUNTIFS('DS HS không ăn'!$F$5:$F$649,$B24,'DS HS không ăn'!BW$5:BW$649,"&lt;&gt;")</f>
        <v>0</v>
      </c>
      <c r="BR24" s="160">
        <f>COUNTIFS('DS HS không ăn'!$F$5:$F$649,$B24,'DS HS không ăn'!BX$5:BX$649,"&lt;&gt;")</f>
        <v>0</v>
      </c>
      <c r="BS24" s="160">
        <f>COUNTIFS('DS HS không ăn'!$F$5:$F$649,$B24,'DS HS không ăn'!BY$5:BY$649,"&lt;&gt;")</f>
        <v>0</v>
      </c>
      <c r="BT24" s="160">
        <f>COUNTIFS('DS HS không ăn'!$F$5:$F$649,$B24,'DS HS không ăn'!BZ$5:BZ$649,"&lt;&gt;")</f>
        <v>0</v>
      </c>
      <c r="BU24" s="160">
        <f>COUNTIFS('DS HS không ăn'!$F$5:$F$649,$B24,'DS HS không ăn'!CA$5:CA$649,"&lt;&gt;")</f>
        <v>0</v>
      </c>
      <c r="BV24" s="160">
        <f>COUNTIFS('DS HS không ăn'!$F$5:$F$649,$B24,'DS HS không ăn'!CB$5:CB$649,"&lt;&gt;")</f>
        <v>0</v>
      </c>
      <c r="BW24" s="160">
        <f>COUNTIFS('DS HS không ăn'!$F$5:$F$649,$B24,'DS HS không ăn'!CC$5:CC$649,"&lt;&gt;")</f>
        <v>0</v>
      </c>
      <c r="BX24" s="160">
        <f>COUNTIFS('DS HS không ăn'!$F$5:$F$649,$B24,'DS HS không ăn'!CD$5:CD$649,"&lt;&gt;")</f>
        <v>0</v>
      </c>
      <c r="BY24" s="160">
        <f>COUNTIFS('DS HS không ăn'!$F$5:$F$649,$B24,'DS HS không ăn'!CE$5:CE$649,"&lt;&gt;")</f>
        <v>0</v>
      </c>
      <c r="BZ24" s="160">
        <f>COUNTIFS('DS HS không ăn'!$F$5:$F$649,$B24,'DS HS không ăn'!CF$5:CF$649,"&lt;&gt;")</f>
        <v>0</v>
      </c>
      <c r="CA24" s="160">
        <f>COUNTIFS('DS HS không ăn'!$F$5:$F$649,$B24,'DS HS không ăn'!CG$5:CG$649,"&lt;&gt;")</f>
        <v>0</v>
      </c>
      <c r="CB24" s="160">
        <f>COUNTIFS('DS HS không ăn'!$F$5:$F$649,$B24,'DS HS không ăn'!CH$5:CH$649,"&lt;&gt;")</f>
        <v>0</v>
      </c>
      <c r="CC24" s="160">
        <f>COUNTIFS('DS HS không ăn'!$F$5:$F$649,$B24,'DS HS không ăn'!CI$5:CI$649,"&lt;&gt;")</f>
        <v>0</v>
      </c>
      <c r="CD24" s="160">
        <f>COUNTIFS('DS HS không ăn'!$F$5:$F$649,$B24,'DS HS không ăn'!CJ$5:CJ$649,"&lt;&gt;")</f>
        <v>0</v>
      </c>
      <c r="CE24" s="160">
        <f>COUNTIFS('DS HS không ăn'!$F$5:$F$649,$B24,'DS HS không ăn'!CK$5:CK$649,"&lt;&gt;")</f>
        <v>0</v>
      </c>
      <c r="CF24" s="160">
        <f>COUNTIFS('DS HS không ăn'!$F$5:$F$649,$B24,'DS HS không ăn'!CL$5:CL$649,"&lt;&gt;")</f>
        <v>0</v>
      </c>
      <c r="CG24" s="160">
        <f>COUNTIFS('DS HS không ăn'!$F$5:$F$649,$B24,'DS HS không ăn'!CM$5:CM$649,"&lt;&gt;")</f>
        <v>0</v>
      </c>
      <c r="CH24" s="160">
        <f>COUNTIFS('DS HS không ăn'!$F$5:$F$649,$B24,'DS HS không ăn'!CN$5:CN$649,"&lt;&gt;")</f>
        <v>0</v>
      </c>
      <c r="CI24" s="160">
        <f>COUNTIFS('DS HS không ăn'!$F$5:$F$649,$B24,'DS HS không ăn'!CO$5:CO$649,"&lt;&gt;")</f>
        <v>0</v>
      </c>
      <c r="CJ24" s="160">
        <f>COUNTIFS('DS HS không ăn'!$F$5:$F$649,$B24,'DS HS không ăn'!CP$5:CP$649,"&lt;&gt;")</f>
        <v>0</v>
      </c>
      <c r="CK24" s="160">
        <f>COUNTIFS('DS HS không ăn'!$F$5:$F$649,$B24,'DS HS không ăn'!CQ$5:CQ$649,"&lt;&gt;")</f>
        <v>0</v>
      </c>
      <c r="CL24" s="160">
        <f>COUNTIFS('DS HS không ăn'!$F$5:$F$649,$B24,'DS HS không ăn'!CR$5:CR$649,"&lt;&gt;")</f>
        <v>0</v>
      </c>
      <c r="CM24" s="160">
        <f>COUNTIFS('DS HS không ăn'!$F$5:$F$649,$B24,'DS HS không ăn'!CS$5:CS$649,"&lt;&gt;")</f>
        <v>0</v>
      </c>
      <c r="CN24" s="160">
        <f>COUNTIFS('DS HS không ăn'!$F$5:$F$649,$B24,'DS HS không ăn'!CT$5:CT$649,"&lt;&gt;")</f>
        <v>0</v>
      </c>
      <c r="CO24" s="160">
        <f>COUNTIFS('DS HS không ăn'!$F$5:$F$649,$B24,'DS HS không ăn'!CU$5:CU$649,"&lt;&gt;")</f>
        <v>0</v>
      </c>
      <c r="CP24" s="160">
        <f>COUNTIFS('DS HS không ăn'!$F$5:$F$649,$B24,'DS HS không ăn'!CV$5:CV$649,"&lt;&gt;")</f>
        <v>0</v>
      </c>
      <c r="CQ24" s="160">
        <f>COUNTIFS('DS HS không ăn'!$F$5:$F$649,$B24,'DS HS không ăn'!CW$5:CW$649,"&lt;&gt;")</f>
        <v>0</v>
      </c>
      <c r="CR24" s="160">
        <f>COUNTIFS('DS HS không ăn'!$F$5:$F$649,$B24,'DS HS không ăn'!CX$5:CX$649,"&lt;&gt;")</f>
        <v>0</v>
      </c>
      <c r="CS24" s="160">
        <f>COUNTIFS('DS HS không ăn'!$F$5:$F$649,$B24,'DS HS không ăn'!CY$5:CY$649,"&lt;&gt;")</f>
        <v>0</v>
      </c>
      <c r="CT24" s="160">
        <f>COUNTIFS('DS HS không ăn'!$F$5:$F$649,$B24,'DS HS không ăn'!CZ$5:CZ$649,"&lt;&gt;")</f>
        <v>0</v>
      </c>
      <c r="CU24" s="160">
        <f>COUNTIFS('DS HS không ăn'!$F$5:$F$649,$B24,'DS HS không ăn'!DA$5:DA$649,"&lt;&gt;")</f>
        <v>0</v>
      </c>
      <c r="CV24" s="160">
        <f>COUNTIFS('DS HS không ăn'!$F$5:$F$649,$B24,'DS HS không ăn'!DB$5:DB$649,"&lt;&gt;")</f>
        <v>0</v>
      </c>
      <c r="CW24" s="160">
        <f t="shared" ref="CW24:CY24" si="20">CQ24+CN24+CK24+CH24+CE24+CB24+BY24+BV24+BS24+BP24+BM24+BJ24+BG24+BD24+BA24+AX24+AU24+AR24+AO24+AL24+AI24+AF24+AC24+Z24+W24+T24+Q24+N24+K24+H24+E24+CT24</f>
        <v>7</v>
      </c>
      <c r="CX24" s="160">
        <f t="shared" si="20"/>
        <v>6</v>
      </c>
      <c r="CY24" s="160">
        <f t="shared" si="20"/>
        <v>6</v>
      </c>
    </row>
    <row r="25" spans="1:178" ht="15.75" customHeight="1">
      <c r="A25" s="55">
        <v>20</v>
      </c>
      <c r="B25" s="164" t="s">
        <v>572</v>
      </c>
      <c r="C25" s="158">
        <f>IF(COUNTIF('DS HS không ăn'!$F$5:$F$649,$B25)=D25,COUNTIF('DS HS không ăn'!$F$5:$F$649,$B25),D25-COUNTIF('DS HS không ăn'!$F$5:$F$649,$B25))</f>
        <v>31</v>
      </c>
      <c r="D25" s="159">
        <v>31</v>
      </c>
      <c r="E25" s="160">
        <f>COUNTIFS('DS HS không ăn'!$F$5:$F$649,$B25,'DS HS không ăn'!K$5:K$649,"&lt;&gt;")</f>
        <v>0</v>
      </c>
      <c r="F25" s="160">
        <f>COUNTIFS('DS HS không ăn'!$F$5:$F$649,$B25,'DS HS không ăn'!L$5:L$649,"&lt;&gt;")</f>
        <v>0</v>
      </c>
      <c r="G25" s="160">
        <f>COUNTIFS('DS HS không ăn'!$F$5:$F$649,$B25,'DS HS không ăn'!M$5:M$649,"&lt;&gt;")</f>
        <v>0</v>
      </c>
      <c r="H25" s="160">
        <f>COUNTIFS('DS HS không ăn'!$F$5:$F$649,$B25,'DS HS không ăn'!N$5:N$649,"&lt;&gt;")</f>
        <v>1</v>
      </c>
      <c r="I25" s="160">
        <f>COUNTIFS('DS HS không ăn'!$F$5:$F$649,$B25,'DS HS không ăn'!O$5:O$649,"&lt;&gt;")</f>
        <v>1</v>
      </c>
      <c r="J25" s="160">
        <f>COUNTIFS('DS HS không ăn'!$F$5:$F$649,$B25,'DS HS không ăn'!P$5:P$649,"&lt;&gt;")</f>
        <v>1</v>
      </c>
      <c r="K25" s="160">
        <f>COUNTIFS('DS HS không ăn'!$F$5:$F$649,$B25,'DS HS không ăn'!Q$5:Q$649,"&lt;&gt;")</f>
        <v>1</v>
      </c>
      <c r="L25" s="160">
        <f>COUNTIFS('DS HS không ăn'!$F$5:$F$649,$B25,'DS HS không ăn'!R$5:R$649,"&lt;&gt;")</f>
        <v>1</v>
      </c>
      <c r="M25" s="160">
        <f>COUNTIFS('DS HS không ăn'!$F$5:$F$649,$B25,'DS HS không ăn'!S$5:S$649,"&lt;&gt;")</f>
        <v>1</v>
      </c>
      <c r="N25" s="160">
        <f>COUNTIFS('DS HS không ăn'!$F$5:$F$649,$B25,'DS HS không ăn'!T$5:T$649,"&lt;&gt;")</f>
        <v>1</v>
      </c>
      <c r="O25" s="160">
        <f>COUNTIFS('DS HS không ăn'!$F$5:$F$649,$B25,'DS HS không ăn'!U$5:U$649,"&lt;&gt;")</f>
        <v>1</v>
      </c>
      <c r="P25" s="160">
        <f>COUNTIFS('DS HS không ăn'!$F$5:$F$649,$B25,'DS HS không ăn'!V$5:V$649,"&lt;&gt;")</f>
        <v>1</v>
      </c>
      <c r="Q25" s="160">
        <f>COUNTIFS('DS HS không ăn'!$F$5:$F$649,$B25,'DS HS không ăn'!W$5:W$649,"&lt;&gt;")</f>
        <v>1</v>
      </c>
      <c r="R25" s="160">
        <f>COUNTIFS('DS HS không ăn'!$F$5:$F$649,$B25,'DS HS không ăn'!X$5:X$649,"&lt;&gt;")</f>
        <v>1</v>
      </c>
      <c r="S25" s="160">
        <f>COUNTIFS('DS HS không ăn'!$F$5:$F$649,$B25,'DS HS không ăn'!Y$5:Y$649,"&lt;&gt;")</f>
        <v>1</v>
      </c>
      <c r="T25" s="160">
        <f>COUNTIFS('DS HS không ăn'!$F$5:$F$649,$B25,'DS HS không ăn'!Z$5:Z$649,"&lt;&gt;")</f>
        <v>1</v>
      </c>
      <c r="U25" s="160">
        <f>COUNTIFS('DS HS không ăn'!$F$5:$F$649,$B25,'DS HS không ăn'!AA$5:AA$649,"&lt;&gt;")</f>
        <v>1</v>
      </c>
      <c r="V25" s="160">
        <f>COUNTIFS('DS HS không ăn'!$F$5:$F$649,$B25,'DS HS không ăn'!AB$5:AB$649,"&lt;&gt;")</f>
        <v>1</v>
      </c>
      <c r="W25" s="160">
        <f>COUNTIFS('DS HS không ăn'!$F$5:$F$649,$B25,'DS HS không ăn'!AC$5:AC$649,"&lt;&gt;")</f>
        <v>1</v>
      </c>
      <c r="X25" s="160">
        <f>COUNTIFS('DS HS không ăn'!$F$5:$F$649,$B25,'DS HS không ăn'!AD$5:AD$649,"&lt;&gt;")</f>
        <v>1</v>
      </c>
      <c r="Y25" s="160">
        <f>COUNTIFS('DS HS không ăn'!$F$5:$F$649,$B25,'DS HS không ăn'!AE$5:AE$649,"&lt;&gt;")</f>
        <v>1</v>
      </c>
      <c r="Z25" s="160">
        <f>COUNTIFS('DS HS không ăn'!$F$5:$F$649,$B25,'DS HS không ăn'!AF$5:AF$649,"&lt;&gt;")</f>
        <v>0</v>
      </c>
      <c r="AA25" s="160">
        <f>COUNTIFS('DS HS không ăn'!$F$5:$F$649,$B25,'DS HS không ăn'!AG$5:AG$649,"&lt;&gt;")</f>
        <v>0</v>
      </c>
      <c r="AB25" s="160">
        <f>COUNTIFS('DS HS không ăn'!$F$5:$F$649,$B25,'DS HS không ăn'!AH$5:AH$649,"&lt;&gt;")</f>
        <v>0</v>
      </c>
      <c r="AC25" s="160">
        <f>COUNTIFS('DS HS không ăn'!$F$5:$F$649,$B25,'DS HS không ăn'!AI$5:AI$649,"&lt;&gt;")</f>
        <v>0</v>
      </c>
      <c r="AD25" s="160">
        <f>COUNTIFS('DS HS không ăn'!$F$5:$F$649,$B25,'DS HS không ăn'!AJ$5:AJ$649,"&lt;&gt;")</f>
        <v>0</v>
      </c>
      <c r="AE25" s="160">
        <f>COUNTIFS('DS HS không ăn'!$F$5:$F$649,$B25,'DS HS không ăn'!AK$5:AK$649,"&lt;&gt;")</f>
        <v>0</v>
      </c>
      <c r="AF25" s="160">
        <f>COUNTIFS('DS HS không ăn'!$F$5:$F$649,$B25,'DS HS không ăn'!AL$5:AL$649,"&lt;&gt;")</f>
        <v>0</v>
      </c>
      <c r="AG25" s="160">
        <f>COUNTIFS('DS HS không ăn'!$F$5:$F$649,$B25,'DS HS không ăn'!AM$5:AM$649,"&lt;&gt;")</f>
        <v>0</v>
      </c>
      <c r="AH25" s="160">
        <f>COUNTIFS('DS HS không ăn'!$F$5:$F$649,$B25,'DS HS không ăn'!AN$5:AN$649,"&lt;&gt;")</f>
        <v>0</v>
      </c>
      <c r="AI25" s="160">
        <f>COUNTIFS('DS HS không ăn'!$F$5:$F$649,$B25,'DS HS không ăn'!AO$5:AO$649,"&lt;&gt;")</f>
        <v>0</v>
      </c>
      <c r="AJ25" s="160">
        <f>COUNTIFS('DS HS không ăn'!$F$5:$F$649,$B25,'DS HS không ăn'!AP$5:AP$649,"&lt;&gt;")</f>
        <v>0</v>
      </c>
      <c r="AK25" s="160">
        <f>COUNTIFS('DS HS không ăn'!$F$5:$F$649,$B25,'DS HS không ăn'!AQ$5:AQ$649,"&lt;&gt;")</f>
        <v>0</v>
      </c>
      <c r="AL25" s="160">
        <f>COUNTIFS('DS HS không ăn'!$F$5:$F$649,$B25,'DS HS không ăn'!AR$5:AR$649,"&lt;&gt;")</f>
        <v>0</v>
      </c>
      <c r="AM25" s="160">
        <f>COUNTIFS('DS HS không ăn'!$F$5:$F$649,$B25,'DS HS không ăn'!AS$5:AS$649,"&lt;&gt;")</f>
        <v>0</v>
      </c>
      <c r="AN25" s="160">
        <f>COUNTIFS('DS HS không ăn'!$F$5:$F$649,$B25,'DS HS không ăn'!AT$5:AT$649,"&lt;&gt;")</f>
        <v>0</v>
      </c>
      <c r="AO25" s="160">
        <f>COUNTIFS('DS HS không ăn'!$F$5:$F$649,$B25,'DS HS không ăn'!AU$5:AU$649,"&lt;&gt;")</f>
        <v>0</v>
      </c>
      <c r="AP25" s="160">
        <f>COUNTIFS('DS HS không ăn'!$F$5:$F$649,$B25,'DS HS không ăn'!AV$5:AV$649,"&lt;&gt;")</f>
        <v>0</v>
      </c>
      <c r="AQ25" s="160">
        <f>COUNTIFS('DS HS không ăn'!$F$5:$F$649,$B25,'DS HS không ăn'!AW$5:AW$649,"&lt;&gt;")</f>
        <v>0</v>
      </c>
      <c r="AR25" s="160">
        <f>COUNTIFS('DS HS không ăn'!$F$5:$F$649,$B25,'DS HS không ăn'!AX$5:AX$649,"&lt;&gt;")</f>
        <v>0</v>
      </c>
      <c r="AS25" s="160">
        <f>COUNTIFS('DS HS không ăn'!$F$5:$F$649,$B25,'DS HS không ăn'!AY$5:AY$649,"&lt;&gt;")</f>
        <v>0</v>
      </c>
      <c r="AT25" s="160">
        <f>COUNTIFS('DS HS không ăn'!$F$5:$F$649,$B25,'DS HS không ăn'!AZ$5:AZ$649,"&lt;&gt;")</f>
        <v>0</v>
      </c>
      <c r="AU25" s="160">
        <f>COUNTIFS('DS HS không ăn'!$F$5:$F$649,$B25,'DS HS không ăn'!BA$5:BA$649,"&lt;&gt;")</f>
        <v>0</v>
      </c>
      <c r="AV25" s="160">
        <f>COUNTIFS('DS HS không ăn'!$F$5:$F$649,$B25,'DS HS không ăn'!BB$5:BB$649,"&lt;&gt;")</f>
        <v>0</v>
      </c>
      <c r="AW25" s="160">
        <f>COUNTIFS('DS HS không ăn'!$F$5:$F$649,$B25,'DS HS không ăn'!BC$5:BC$649,"&lt;&gt;")</f>
        <v>0</v>
      </c>
      <c r="AX25" s="160">
        <f>COUNTIFS('DS HS không ăn'!$F$5:$F$649,$B25,'DS HS không ăn'!BD$5:BD$649,"&lt;&gt;")</f>
        <v>0</v>
      </c>
      <c r="AY25" s="160">
        <f>COUNTIFS('DS HS không ăn'!$F$5:$F$649,$B25,'DS HS không ăn'!BE$5:BE$649,"&lt;&gt;")</f>
        <v>0</v>
      </c>
      <c r="AZ25" s="160">
        <f>COUNTIFS('DS HS không ăn'!$F$5:$F$649,$B25,'DS HS không ăn'!BF$5:BF$649,"&lt;&gt;")</f>
        <v>0</v>
      </c>
      <c r="BA25" s="160">
        <f>COUNTIFS('DS HS không ăn'!$F$5:$F$649,$B25,'DS HS không ăn'!BG$5:BG$649,"&lt;&gt;")</f>
        <v>0</v>
      </c>
      <c r="BB25" s="160">
        <f>COUNTIFS('DS HS không ăn'!$F$5:$F$649,$B25,'DS HS không ăn'!BH$5:BH$649,"&lt;&gt;")</f>
        <v>0</v>
      </c>
      <c r="BC25" s="160">
        <f>COUNTIFS('DS HS không ăn'!$F$5:$F$649,$B25,'DS HS không ăn'!BI$5:BI$649,"&lt;&gt;")</f>
        <v>0</v>
      </c>
      <c r="BD25" s="160">
        <f>COUNTIFS('DS HS không ăn'!$F$5:$F$649,$B25,'DS HS không ăn'!BJ$5:BJ$649,"&lt;&gt;")</f>
        <v>0</v>
      </c>
      <c r="BE25" s="160">
        <f>COUNTIFS('DS HS không ăn'!$F$5:$F$649,$B25,'DS HS không ăn'!BK$5:BK$649,"&lt;&gt;")</f>
        <v>0</v>
      </c>
      <c r="BF25" s="160">
        <f>COUNTIFS('DS HS không ăn'!$F$5:$F$649,$B25,'DS HS không ăn'!BL$5:BL$649,"&lt;&gt;")</f>
        <v>0</v>
      </c>
      <c r="BG25" s="160">
        <f>COUNTIFS('DS HS không ăn'!$F$5:$F$649,$B25,'DS HS không ăn'!BM$5:BM$649,"&lt;&gt;")</f>
        <v>0</v>
      </c>
      <c r="BH25" s="160">
        <f>COUNTIFS('DS HS không ăn'!$F$5:$F$649,$B25,'DS HS không ăn'!BN$5:BN$649,"&lt;&gt;")</f>
        <v>0</v>
      </c>
      <c r="BI25" s="160">
        <f>COUNTIFS('DS HS không ăn'!$F$5:$F$649,$B25,'DS HS không ăn'!BO$5:BO$649,"&lt;&gt;")</f>
        <v>0</v>
      </c>
      <c r="BJ25" s="160">
        <f>COUNTIFS('DS HS không ăn'!$F$5:$F$649,$B25,'DS HS không ăn'!BP$5:BP$649,"&lt;&gt;")</f>
        <v>0</v>
      </c>
      <c r="BK25" s="160">
        <f>COUNTIFS('DS HS không ăn'!$F$5:$F$649,$B25,'DS HS không ăn'!BQ$5:BQ$649,"&lt;&gt;")</f>
        <v>0</v>
      </c>
      <c r="BL25" s="160">
        <f>COUNTIFS('DS HS không ăn'!$F$5:$F$649,$B25,'DS HS không ăn'!BR$5:BR$649,"&lt;&gt;")</f>
        <v>0</v>
      </c>
      <c r="BM25" s="160">
        <f>COUNTIFS('DS HS không ăn'!$F$5:$F$649,$B25,'DS HS không ăn'!BS$5:BS$649,"&lt;&gt;")</f>
        <v>0</v>
      </c>
      <c r="BN25" s="160">
        <f>COUNTIFS('DS HS không ăn'!$F$5:$F$649,$B25,'DS HS không ăn'!BT$5:BT$649,"&lt;&gt;")</f>
        <v>0</v>
      </c>
      <c r="BO25" s="160">
        <f>COUNTIFS('DS HS không ăn'!$F$5:$F$649,$B25,'DS HS không ăn'!BU$5:BU$649,"&lt;&gt;")</f>
        <v>0</v>
      </c>
      <c r="BP25" s="160">
        <f>COUNTIFS('DS HS không ăn'!$F$5:$F$649,$B25,'DS HS không ăn'!BV$5:BV$649,"&lt;&gt;")</f>
        <v>0</v>
      </c>
      <c r="BQ25" s="160">
        <f>COUNTIFS('DS HS không ăn'!$F$5:$F$649,$B25,'DS HS không ăn'!BW$5:BW$649,"&lt;&gt;")</f>
        <v>0</v>
      </c>
      <c r="BR25" s="160">
        <f>COUNTIFS('DS HS không ăn'!$F$5:$F$649,$B25,'DS HS không ăn'!BX$5:BX$649,"&lt;&gt;")</f>
        <v>0</v>
      </c>
      <c r="BS25" s="160">
        <f>COUNTIFS('DS HS không ăn'!$F$5:$F$649,$B25,'DS HS không ăn'!BY$5:BY$649,"&lt;&gt;")</f>
        <v>0</v>
      </c>
      <c r="BT25" s="160">
        <f>COUNTIFS('DS HS không ăn'!$F$5:$F$649,$B25,'DS HS không ăn'!BZ$5:BZ$649,"&lt;&gt;")</f>
        <v>0</v>
      </c>
      <c r="BU25" s="160">
        <f>COUNTIFS('DS HS không ăn'!$F$5:$F$649,$B25,'DS HS không ăn'!CA$5:CA$649,"&lt;&gt;")</f>
        <v>0</v>
      </c>
      <c r="BV25" s="160">
        <f>COUNTIFS('DS HS không ăn'!$F$5:$F$649,$B25,'DS HS không ăn'!CB$5:CB$649,"&lt;&gt;")</f>
        <v>0</v>
      </c>
      <c r="BW25" s="160">
        <f>COUNTIFS('DS HS không ăn'!$F$5:$F$649,$B25,'DS HS không ăn'!CC$5:CC$649,"&lt;&gt;")</f>
        <v>0</v>
      </c>
      <c r="BX25" s="160">
        <f>COUNTIFS('DS HS không ăn'!$F$5:$F$649,$B25,'DS HS không ăn'!CD$5:CD$649,"&lt;&gt;")</f>
        <v>0</v>
      </c>
      <c r="BY25" s="160">
        <f>COUNTIFS('DS HS không ăn'!$F$5:$F$649,$B25,'DS HS không ăn'!CE$5:CE$649,"&lt;&gt;")</f>
        <v>0</v>
      </c>
      <c r="BZ25" s="160">
        <f>COUNTIFS('DS HS không ăn'!$F$5:$F$649,$B25,'DS HS không ăn'!CF$5:CF$649,"&lt;&gt;")</f>
        <v>0</v>
      </c>
      <c r="CA25" s="160">
        <f>COUNTIFS('DS HS không ăn'!$F$5:$F$649,$B25,'DS HS không ăn'!CG$5:CG$649,"&lt;&gt;")</f>
        <v>0</v>
      </c>
      <c r="CB25" s="160">
        <f>COUNTIFS('DS HS không ăn'!$F$5:$F$649,$B25,'DS HS không ăn'!CH$5:CH$649,"&lt;&gt;")</f>
        <v>0</v>
      </c>
      <c r="CC25" s="160">
        <f>COUNTIFS('DS HS không ăn'!$F$5:$F$649,$B25,'DS HS không ăn'!CI$5:CI$649,"&lt;&gt;")</f>
        <v>0</v>
      </c>
      <c r="CD25" s="160">
        <f>COUNTIFS('DS HS không ăn'!$F$5:$F$649,$B25,'DS HS không ăn'!CJ$5:CJ$649,"&lt;&gt;")</f>
        <v>0</v>
      </c>
      <c r="CE25" s="160">
        <f>COUNTIFS('DS HS không ăn'!$F$5:$F$649,$B25,'DS HS không ăn'!CK$5:CK$649,"&lt;&gt;")</f>
        <v>0</v>
      </c>
      <c r="CF25" s="160">
        <f>COUNTIFS('DS HS không ăn'!$F$5:$F$649,$B25,'DS HS không ăn'!CL$5:CL$649,"&lt;&gt;")</f>
        <v>0</v>
      </c>
      <c r="CG25" s="160">
        <f>COUNTIFS('DS HS không ăn'!$F$5:$F$649,$B25,'DS HS không ăn'!CM$5:CM$649,"&lt;&gt;")</f>
        <v>0</v>
      </c>
      <c r="CH25" s="160">
        <f>COUNTIFS('DS HS không ăn'!$F$5:$F$649,$B25,'DS HS không ăn'!CN$5:CN$649,"&lt;&gt;")</f>
        <v>0</v>
      </c>
      <c r="CI25" s="160">
        <f>COUNTIFS('DS HS không ăn'!$F$5:$F$649,$B25,'DS HS không ăn'!CO$5:CO$649,"&lt;&gt;")</f>
        <v>0</v>
      </c>
      <c r="CJ25" s="160">
        <f>COUNTIFS('DS HS không ăn'!$F$5:$F$649,$B25,'DS HS không ăn'!CP$5:CP$649,"&lt;&gt;")</f>
        <v>0</v>
      </c>
      <c r="CK25" s="160">
        <f>COUNTIFS('DS HS không ăn'!$F$5:$F$649,$B25,'DS HS không ăn'!CQ$5:CQ$649,"&lt;&gt;")</f>
        <v>0</v>
      </c>
      <c r="CL25" s="160">
        <f>COUNTIFS('DS HS không ăn'!$F$5:$F$649,$B25,'DS HS không ăn'!CR$5:CR$649,"&lt;&gt;")</f>
        <v>0</v>
      </c>
      <c r="CM25" s="160">
        <f>COUNTIFS('DS HS không ăn'!$F$5:$F$649,$B25,'DS HS không ăn'!CS$5:CS$649,"&lt;&gt;")</f>
        <v>0</v>
      </c>
      <c r="CN25" s="160">
        <f>COUNTIFS('DS HS không ăn'!$F$5:$F$649,$B25,'DS HS không ăn'!CT$5:CT$649,"&lt;&gt;")</f>
        <v>0</v>
      </c>
      <c r="CO25" s="160">
        <f>COUNTIFS('DS HS không ăn'!$F$5:$F$649,$B25,'DS HS không ăn'!CU$5:CU$649,"&lt;&gt;")</f>
        <v>0</v>
      </c>
      <c r="CP25" s="160">
        <f>COUNTIFS('DS HS không ăn'!$F$5:$F$649,$B25,'DS HS không ăn'!CV$5:CV$649,"&lt;&gt;")</f>
        <v>0</v>
      </c>
      <c r="CQ25" s="160">
        <f>COUNTIFS('DS HS không ăn'!$F$5:$F$649,$B25,'DS HS không ăn'!CW$5:CW$649,"&lt;&gt;")</f>
        <v>0</v>
      </c>
      <c r="CR25" s="160">
        <f>COUNTIFS('DS HS không ăn'!$F$5:$F$649,$B25,'DS HS không ăn'!CX$5:CX$649,"&lt;&gt;")</f>
        <v>0</v>
      </c>
      <c r="CS25" s="160">
        <f>COUNTIFS('DS HS không ăn'!$F$5:$F$649,$B25,'DS HS không ăn'!CY$5:CY$649,"&lt;&gt;")</f>
        <v>0</v>
      </c>
      <c r="CT25" s="160">
        <f>COUNTIFS('DS HS không ăn'!$F$5:$F$649,$B25,'DS HS không ăn'!CZ$5:CZ$649,"&lt;&gt;")</f>
        <v>0</v>
      </c>
      <c r="CU25" s="160">
        <f>COUNTIFS('DS HS không ăn'!$F$5:$F$649,$B25,'DS HS không ăn'!DA$5:DA$649,"&lt;&gt;")</f>
        <v>0</v>
      </c>
      <c r="CV25" s="160">
        <f>COUNTIFS('DS HS không ăn'!$F$5:$F$649,$B25,'DS HS không ăn'!DB$5:DB$649,"&lt;&gt;")</f>
        <v>0</v>
      </c>
      <c r="CW25" s="160">
        <f t="shared" ref="CW25:CY25" si="21">CQ25+CN25+CK25+CH25+CE25+CB25+BY25+BV25+BS25+BP25+BM25+BJ25+BG25+BD25+BA25+AX25+AU25+AR25+AO25+AL25+AI25+AF25+AC25+Z25+W25+T25+Q25+N25+K25+H25+E25+CT25</f>
        <v>6</v>
      </c>
      <c r="CX25" s="160">
        <f t="shared" si="21"/>
        <v>6</v>
      </c>
      <c r="CY25" s="160">
        <f t="shared" si="21"/>
        <v>6</v>
      </c>
    </row>
    <row r="26" spans="1:178" ht="12.5">
      <c r="A26" s="55">
        <v>21</v>
      </c>
      <c r="B26" s="164" t="s">
        <v>604</v>
      </c>
      <c r="C26" s="158">
        <f>IF(COUNTIF('DS HS không ăn'!$F$5:$F$649,$B26)=D26,COUNTIF('DS HS không ăn'!$F$5:$F$649,$B26),D26-COUNTIF('DS HS không ăn'!$F$5:$F$649,$B26))</f>
        <v>27</v>
      </c>
      <c r="D26" s="159">
        <v>27</v>
      </c>
      <c r="E26" s="160">
        <f>COUNTIFS('DS HS không ăn'!$F$5:$F$649,$B26,'DS HS không ăn'!K$5:K$649,"&lt;&gt;")</f>
        <v>0</v>
      </c>
      <c r="F26" s="160">
        <f>COUNTIFS('DS HS không ăn'!$F$5:$F$649,$B26,'DS HS không ăn'!L$5:L$649,"&lt;&gt;")</f>
        <v>0</v>
      </c>
      <c r="G26" s="160">
        <f>COUNTIFS('DS HS không ăn'!$F$5:$F$649,$B26,'DS HS không ăn'!M$5:M$649,"&lt;&gt;")</f>
        <v>0</v>
      </c>
      <c r="H26" s="160">
        <f>COUNTIFS('DS HS không ăn'!$F$5:$F$649,$B26,'DS HS không ăn'!N$5:N$649,"&lt;&gt;")</f>
        <v>0</v>
      </c>
      <c r="I26" s="160">
        <f>COUNTIFS('DS HS không ăn'!$F$5:$F$649,$B26,'DS HS không ăn'!O$5:O$649,"&lt;&gt;")</f>
        <v>0</v>
      </c>
      <c r="J26" s="160">
        <f>COUNTIFS('DS HS không ăn'!$F$5:$F$649,$B26,'DS HS không ăn'!P$5:P$649,"&lt;&gt;")</f>
        <v>0</v>
      </c>
      <c r="K26" s="160">
        <f>COUNTIFS('DS HS không ăn'!$F$5:$F$649,$B26,'DS HS không ăn'!Q$5:Q$649,"&lt;&gt;")</f>
        <v>0</v>
      </c>
      <c r="L26" s="160">
        <f>COUNTIFS('DS HS không ăn'!$F$5:$F$649,$B26,'DS HS không ăn'!R$5:R$649,"&lt;&gt;")</f>
        <v>0</v>
      </c>
      <c r="M26" s="160">
        <f>COUNTIFS('DS HS không ăn'!$F$5:$F$649,$B26,'DS HS không ăn'!S$5:S$649,"&lt;&gt;")</f>
        <v>0</v>
      </c>
      <c r="N26" s="160">
        <f>COUNTIFS('DS HS không ăn'!$F$5:$F$649,$B26,'DS HS không ăn'!T$5:T$649,"&lt;&gt;")</f>
        <v>0</v>
      </c>
      <c r="O26" s="160">
        <f>COUNTIFS('DS HS không ăn'!$F$5:$F$649,$B26,'DS HS không ăn'!U$5:U$649,"&lt;&gt;")</f>
        <v>0</v>
      </c>
      <c r="P26" s="160">
        <f>COUNTIFS('DS HS không ăn'!$F$5:$F$649,$B26,'DS HS không ăn'!V$5:V$649,"&lt;&gt;")</f>
        <v>0</v>
      </c>
      <c r="Q26" s="160">
        <f>COUNTIFS('DS HS không ăn'!$F$5:$F$649,$B26,'DS HS không ăn'!W$5:W$649,"&lt;&gt;")</f>
        <v>0</v>
      </c>
      <c r="R26" s="160">
        <f>COUNTIFS('DS HS không ăn'!$F$5:$F$649,$B26,'DS HS không ăn'!X$5:X$649,"&lt;&gt;")</f>
        <v>0</v>
      </c>
      <c r="S26" s="160">
        <f>COUNTIFS('DS HS không ăn'!$F$5:$F$649,$B26,'DS HS không ăn'!Y$5:Y$649,"&lt;&gt;")</f>
        <v>0</v>
      </c>
      <c r="T26" s="160">
        <f>COUNTIFS('DS HS không ăn'!$F$5:$F$649,$B26,'DS HS không ăn'!Z$5:Z$649,"&lt;&gt;")</f>
        <v>0</v>
      </c>
      <c r="U26" s="160">
        <f>COUNTIFS('DS HS không ăn'!$F$5:$F$649,$B26,'DS HS không ăn'!AA$5:AA$649,"&lt;&gt;")</f>
        <v>0</v>
      </c>
      <c r="V26" s="160">
        <f>COUNTIFS('DS HS không ăn'!$F$5:$F$649,$B26,'DS HS không ăn'!AB$5:AB$649,"&lt;&gt;")</f>
        <v>0</v>
      </c>
      <c r="W26" s="160">
        <f>COUNTIFS('DS HS không ăn'!$F$5:$F$649,$B26,'DS HS không ăn'!AC$5:AC$649,"&lt;&gt;")</f>
        <v>0</v>
      </c>
      <c r="X26" s="160">
        <f>COUNTIFS('DS HS không ăn'!$F$5:$F$649,$B26,'DS HS không ăn'!AD$5:AD$649,"&lt;&gt;")</f>
        <v>0</v>
      </c>
      <c r="Y26" s="160">
        <f>COUNTIFS('DS HS không ăn'!$F$5:$F$649,$B26,'DS HS không ăn'!AE$5:AE$649,"&lt;&gt;")</f>
        <v>0</v>
      </c>
      <c r="Z26" s="160">
        <f>COUNTIFS('DS HS không ăn'!$F$5:$F$649,$B26,'DS HS không ăn'!AF$5:AF$649,"&lt;&gt;")</f>
        <v>0</v>
      </c>
      <c r="AA26" s="160">
        <f>COUNTIFS('DS HS không ăn'!$F$5:$F$649,$B26,'DS HS không ăn'!AG$5:AG$649,"&lt;&gt;")</f>
        <v>0</v>
      </c>
      <c r="AB26" s="160">
        <f>COUNTIFS('DS HS không ăn'!$F$5:$F$649,$B26,'DS HS không ăn'!AH$5:AH$649,"&lt;&gt;")</f>
        <v>0</v>
      </c>
      <c r="AC26" s="160">
        <f>COUNTIFS('DS HS không ăn'!$F$5:$F$649,$B26,'DS HS không ăn'!AI$5:AI$649,"&lt;&gt;")</f>
        <v>0</v>
      </c>
      <c r="AD26" s="160">
        <f>COUNTIFS('DS HS không ăn'!$F$5:$F$649,$B26,'DS HS không ăn'!AJ$5:AJ$649,"&lt;&gt;")</f>
        <v>0</v>
      </c>
      <c r="AE26" s="160">
        <f>COUNTIFS('DS HS không ăn'!$F$5:$F$649,$B26,'DS HS không ăn'!AK$5:AK$649,"&lt;&gt;")</f>
        <v>0</v>
      </c>
      <c r="AF26" s="160">
        <f>COUNTIFS('DS HS không ăn'!$F$5:$F$649,$B26,'DS HS không ăn'!AL$5:AL$649,"&lt;&gt;")</f>
        <v>0</v>
      </c>
      <c r="AG26" s="160">
        <f>COUNTIFS('DS HS không ăn'!$F$5:$F$649,$B26,'DS HS không ăn'!AM$5:AM$649,"&lt;&gt;")</f>
        <v>0</v>
      </c>
      <c r="AH26" s="160">
        <f>COUNTIFS('DS HS không ăn'!$F$5:$F$649,$B26,'DS HS không ăn'!AN$5:AN$649,"&lt;&gt;")</f>
        <v>0</v>
      </c>
      <c r="AI26" s="160">
        <f>COUNTIFS('DS HS không ăn'!$F$5:$F$649,$B26,'DS HS không ăn'!AO$5:AO$649,"&lt;&gt;")</f>
        <v>0</v>
      </c>
      <c r="AJ26" s="160">
        <f>COUNTIFS('DS HS không ăn'!$F$5:$F$649,$B26,'DS HS không ăn'!AP$5:AP$649,"&lt;&gt;")</f>
        <v>0</v>
      </c>
      <c r="AK26" s="160">
        <f>COUNTIFS('DS HS không ăn'!$F$5:$F$649,$B26,'DS HS không ăn'!AQ$5:AQ$649,"&lt;&gt;")</f>
        <v>0</v>
      </c>
      <c r="AL26" s="160">
        <f>COUNTIFS('DS HS không ăn'!$F$5:$F$649,$B26,'DS HS không ăn'!AR$5:AR$649,"&lt;&gt;")</f>
        <v>0</v>
      </c>
      <c r="AM26" s="160">
        <f>COUNTIFS('DS HS không ăn'!$F$5:$F$649,$B26,'DS HS không ăn'!AS$5:AS$649,"&lt;&gt;")</f>
        <v>0</v>
      </c>
      <c r="AN26" s="160">
        <f>COUNTIFS('DS HS không ăn'!$F$5:$F$649,$B26,'DS HS không ăn'!AT$5:AT$649,"&lt;&gt;")</f>
        <v>0</v>
      </c>
      <c r="AO26" s="160">
        <f>COUNTIFS('DS HS không ăn'!$F$5:$F$649,$B26,'DS HS không ăn'!AU$5:AU$649,"&lt;&gt;")</f>
        <v>0</v>
      </c>
      <c r="AP26" s="160">
        <f>COUNTIFS('DS HS không ăn'!$F$5:$F$649,$B26,'DS HS không ăn'!AV$5:AV$649,"&lt;&gt;")</f>
        <v>0</v>
      </c>
      <c r="AQ26" s="160">
        <f>COUNTIFS('DS HS không ăn'!$F$5:$F$649,$B26,'DS HS không ăn'!AW$5:AW$649,"&lt;&gt;")</f>
        <v>0</v>
      </c>
      <c r="AR26" s="160">
        <f>COUNTIFS('DS HS không ăn'!$F$5:$F$649,$B26,'DS HS không ăn'!AX$5:AX$649,"&lt;&gt;")</f>
        <v>0</v>
      </c>
      <c r="AS26" s="160">
        <f>COUNTIFS('DS HS không ăn'!$F$5:$F$649,$B26,'DS HS không ăn'!AY$5:AY$649,"&lt;&gt;")</f>
        <v>0</v>
      </c>
      <c r="AT26" s="160">
        <f>COUNTIFS('DS HS không ăn'!$F$5:$F$649,$B26,'DS HS không ăn'!AZ$5:AZ$649,"&lt;&gt;")</f>
        <v>0</v>
      </c>
      <c r="AU26" s="160">
        <f>COUNTIFS('DS HS không ăn'!$F$5:$F$649,$B26,'DS HS không ăn'!BA$5:BA$649,"&lt;&gt;")</f>
        <v>0</v>
      </c>
      <c r="AV26" s="160">
        <f>COUNTIFS('DS HS không ăn'!$F$5:$F$649,$B26,'DS HS không ăn'!BB$5:BB$649,"&lt;&gt;")</f>
        <v>0</v>
      </c>
      <c r="AW26" s="160">
        <f>COUNTIFS('DS HS không ăn'!$F$5:$F$649,$B26,'DS HS không ăn'!BC$5:BC$649,"&lt;&gt;")</f>
        <v>0</v>
      </c>
      <c r="AX26" s="160">
        <f>COUNTIFS('DS HS không ăn'!$F$5:$F$649,$B26,'DS HS không ăn'!BD$5:BD$649,"&lt;&gt;")</f>
        <v>0</v>
      </c>
      <c r="AY26" s="160">
        <f>COUNTIFS('DS HS không ăn'!$F$5:$F$649,$B26,'DS HS không ăn'!BE$5:BE$649,"&lt;&gt;")</f>
        <v>0</v>
      </c>
      <c r="AZ26" s="160">
        <f>COUNTIFS('DS HS không ăn'!$F$5:$F$649,$B26,'DS HS không ăn'!BF$5:BF$649,"&lt;&gt;")</f>
        <v>0</v>
      </c>
      <c r="BA26" s="160">
        <f>COUNTIFS('DS HS không ăn'!$F$5:$F$649,$B26,'DS HS không ăn'!BG$5:BG$649,"&lt;&gt;")</f>
        <v>0</v>
      </c>
      <c r="BB26" s="160">
        <f>COUNTIFS('DS HS không ăn'!$F$5:$F$649,$B26,'DS HS không ăn'!BH$5:BH$649,"&lt;&gt;")</f>
        <v>0</v>
      </c>
      <c r="BC26" s="160">
        <f>COUNTIFS('DS HS không ăn'!$F$5:$F$649,$B26,'DS HS không ăn'!BI$5:BI$649,"&lt;&gt;")</f>
        <v>0</v>
      </c>
      <c r="BD26" s="160">
        <f>COUNTIFS('DS HS không ăn'!$F$5:$F$649,$B26,'DS HS không ăn'!BJ$5:BJ$649,"&lt;&gt;")</f>
        <v>0</v>
      </c>
      <c r="BE26" s="160">
        <f>COUNTIFS('DS HS không ăn'!$F$5:$F$649,$B26,'DS HS không ăn'!BK$5:BK$649,"&lt;&gt;")</f>
        <v>0</v>
      </c>
      <c r="BF26" s="160">
        <f>COUNTIFS('DS HS không ăn'!$F$5:$F$649,$B26,'DS HS không ăn'!BL$5:BL$649,"&lt;&gt;")</f>
        <v>0</v>
      </c>
      <c r="BG26" s="160">
        <f>COUNTIFS('DS HS không ăn'!$F$5:$F$649,$B26,'DS HS không ăn'!BM$5:BM$649,"&lt;&gt;")</f>
        <v>0</v>
      </c>
      <c r="BH26" s="160">
        <f>COUNTIFS('DS HS không ăn'!$F$5:$F$649,$B26,'DS HS không ăn'!BN$5:BN$649,"&lt;&gt;")</f>
        <v>0</v>
      </c>
      <c r="BI26" s="160">
        <f>COUNTIFS('DS HS không ăn'!$F$5:$F$649,$B26,'DS HS không ăn'!BO$5:BO$649,"&lt;&gt;")</f>
        <v>0</v>
      </c>
      <c r="BJ26" s="160">
        <f>COUNTIFS('DS HS không ăn'!$F$5:$F$649,$B26,'DS HS không ăn'!BP$5:BP$649,"&lt;&gt;")</f>
        <v>0</v>
      </c>
      <c r="BK26" s="160">
        <f>COUNTIFS('DS HS không ăn'!$F$5:$F$649,$B26,'DS HS không ăn'!BQ$5:BQ$649,"&lt;&gt;")</f>
        <v>0</v>
      </c>
      <c r="BL26" s="160">
        <f>COUNTIFS('DS HS không ăn'!$F$5:$F$649,$B26,'DS HS không ăn'!BR$5:BR$649,"&lt;&gt;")</f>
        <v>0</v>
      </c>
      <c r="BM26" s="160">
        <f>COUNTIFS('DS HS không ăn'!$F$5:$F$649,$B26,'DS HS không ăn'!BS$5:BS$649,"&lt;&gt;")</f>
        <v>0</v>
      </c>
      <c r="BN26" s="160">
        <f>COUNTIFS('DS HS không ăn'!$F$5:$F$649,$B26,'DS HS không ăn'!BT$5:BT$649,"&lt;&gt;")</f>
        <v>0</v>
      </c>
      <c r="BO26" s="160">
        <f>COUNTIFS('DS HS không ăn'!$F$5:$F$649,$B26,'DS HS không ăn'!BU$5:BU$649,"&lt;&gt;")</f>
        <v>0</v>
      </c>
      <c r="BP26" s="160">
        <f>COUNTIFS('DS HS không ăn'!$F$5:$F$649,$B26,'DS HS không ăn'!BV$5:BV$649,"&lt;&gt;")</f>
        <v>0</v>
      </c>
      <c r="BQ26" s="160">
        <f>COUNTIFS('DS HS không ăn'!$F$5:$F$649,$B26,'DS HS không ăn'!BW$5:BW$649,"&lt;&gt;")</f>
        <v>0</v>
      </c>
      <c r="BR26" s="160">
        <f>COUNTIFS('DS HS không ăn'!$F$5:$F$649,$B26,'DS HS không ăn'!BX$5:BX$649,"&lt;&gt;")</f>
        <v>0</v>
      </c>
      <c r="BS26" s="160">
        <f>COUNTIFS('DS HS không ăn'!$F$5:$F$649,$B26,'DS HS không ăn'!BY$5:BY$649,"&lt;&gt;")</f>
        <v>0</v>
      </c>
      <c r="BT26" s="160">
        <f>COUNTIFS('DS HS không ăn'!$F$5:$F$649,$B26,'DS HS không ăn'!BZ$5:BZ$649,"&lt;&gt;")</f>
        <v>0</v>
      </c>
      <c r="BU26" s="160">
        <f>COUNTIFS('DS HS không ăn'!$F$5:$F$649,$B26,'DS HS không ăn'!CA$5:CA$649,"&lt;&gt;")</f>
        <v>0</v>
      </c>
      <c r="BV26" s="160">
        <f>COUNTIFS('DS HS không ăn'!$F$5:$F$649,$B26,'DS HS không ăn'!CB$5:CB$649,"&lt;&gt;")</f>
        <v>0</v>
      </c>
      <c r="BW26" s="160">
        <f>COUNTIFS('DS HS không ăn'!$F$5:$F$649,$B26,'DS HS không ăn'!CC$5:CC$649,"&lt;&gt;")</f>
        <v>0</v>
      </c>
      <c r="BX26" s="160">
        <f>COUNTIFS('DS HS không ăn'!$F$5:$F$649,$B26,'DS HS không ăn'!CD$5:CD$649,"&lt;&gt;")</f>
        <v>0</v>
      </c>
      <c r="BY26" s="160">
        <f>COUNTIFS('DS HS không ăn'!$F$5:$F$649,$B26,'DS HS không ăn'!CE$5:CE$649,"&lt;&gt;")</f>
        <v>0</v>
      </c>
      <c r="BZ26" s="160">
        <f>COUNTIFS('DS HS không ăn'!$F$5:$F$649,$B26,'DS HS không ăn'!CF$5:CF$649,"&lt;&gt;")</f>
        <v>0</v>
      </c>
      <c r="CA26" s="160">
        <f>COUNTIFS('DS HS không ăn'!$F$5:$F$649,$B26,'DS HS không ăn'!CG$5:CG$649,"&lt;&gt;")</f>
        <v>0</v>
      </c>
      <c r="CB26" s="160">
        <f>COUNTIFS('DS HS không ăn'!$F$5:$F$649,$B26,'DS HS không ăn'!CH$5:CH$649,"&lt;&gt;")</f>
        <v>0</v>
      </c>
      <c r="CC26" s="160">
        <f>COUNTIFS('DS HS không ăn'!$F$5:$F$649,$B26,'DS HS không ăn'!CI$5:CI$649,"&lt;&gt;")</f>
        <v>0</v>
      </c>
      <c r="CD26" s="160">
        <f>COUNTIFS('DS HS không ăn'!$F$5:$F$649,$B26,'DS HS không ăn'!CJ$5:CJ$649,"&lt;&gt;")</f>
        <v>0</v>
      </c>
      <c r="CE26" s="160">
        <f>COUNTIFS('DS HS không ăn'!$F$5:$F$649,$B26,'DS HS không ăn'!CK$5:CK$649,"&lt;&gt;")</f>
        <v>0</v>
      </c>
      <c r="CF26" s="160">
        <f>COUNTIFS('DS HS không ăn'!$F$5:$F$649,$B26,'DS HS không ăn'!CL$5:CL$649,"&lt;&gt;")</f>
        <v>0</v>
      </c>
      <c r="CG26" s="160">
        <f>COUNTIFS('DS HS không ăn'!$F$5:$F$649,$B26,'DS HS không ăn'!CM$5:CM$649,"&lt;&gt;")</f>
        <v>0</v>
      </c>
      <c r="CH26" s="160">
        <f>COUNTIFS('DS HS không ăn'!$F$5:$F$649,$B26,'DS HS không ăn'!CN$5:CN$649,"&lt;&gt;")</f>
        <v>0</v>
      </c>
      <c r="CI26" s="160">
        <f>COUNTIFS('DS HS không ăn'!$F$5:$F$649,$B26,'DS HS không ăn'!CO$5:CO$649,"&lt;&gt;")</f>
        <v>0</v>
      </c>
      <c r="CJ26" s="160">
        <f>COUNTIFS('DS HS không ăn'!$F$5:$F$649,$B26,'DS HS không ăn'!CP$5:CP$649,"&lt;&gt;")</f>
        <v>0</v>
      </c>
      <c r="CK26" s="160">
        <f>COUNTIFS('DS HS không ăn'!$F$5:$F$649,$B26,'DS HS không ăn'!CQ$5:CQ$649,"&lt;&gt;")</f>
        <v>0</v>
      </c>
      <c r="CL26" s="160">
        <f>COUNTIFS('DS HS không ăn'!$F$5:$F$649,$B26,'DS HS không ăn'!CR$5:CR$649,"&lt;&gt;")</f>
        <v>0</v>
      </c>
      <c r="CM26" s="160">
        <f>COUNTIFS('DS HS không ăn'!$F$5:$F$649,$B26,'DS HS không ăn'!CS$5:CS$649,"&lt;&gt;")</f>
        <v>0</v>
      </c>
      <c r="CN26" s="160">
        <f>COUNTIFS('DS HS không ăn'!$F$5:$F$649,$B26,'DS HS không ăn'!CT$5:CT$649,"&lt;&gt;")</f>
        <v>0</v>
      </c>
      <c r="CO26" s="160">
        <f>COUNTIFS('DS HS không ăn'!$F$5:$F$649,$B26,'DS HS không ăn'!CU$5:CU$649,"&lt;&gt;")</f>
        <v>0</v>
      </c>
      <c r="CP26" s="160">
        <f>COUNTIFS('DS HS không ăn'!$F$5:$F$649,$B26,'DS HS không ăn'!CV$5:CV$649,"&lt;&gt;")</f>
        <v>0</v>
      </c>
      <c r="CQ26" s="160">
        <f>COUNTIFS('DS HS không ăn'!$F$5:$F$649,$B26,'DS HS không ăn'!CW$5:CW$649,"&lt;&gt;")</f>
        <v>0</v>
      </c>
      <c r="CR26" s="160">
        <f>COUNTIFS('DS HS không ăn'!$F$5:$F$649,$B26,'DS HS không ăn'!CX$5:CX$649,"&lt;&gt;")</f>
        <v>0</v>
      </c>
      <c r="CS26" s="160">
        <f>COUNTIFS('DS HS không ăn'!$F$5:$F$649,$B26,'DS HS không ăn'!CY$5:CY$649,"&lt;&gt;")</f>
        <v>0</v>
      </c>
      <c r="CT26" s="160">
        <f>COUNTIFS('DS HS không ăn'!$F$5:$F$649,$B26,'DS HS không ăn'!CZ$5:CZ$649,"&lt;&gt;")</f>
        <v>0</v>
      </c>
      <c r="CU26" s="160">
        <f>COUNTIFS('DS HS không ăn'!$F$5:$F$649,$B26,'DS HS không ăn'!DA$5:DA$649,"&lt;&gt;")</f>
        <v>0</v>
      </c>
      <c r="CV26" s="160">
        <f>COUNTIFS('DS HS không ăn'!$F$5:$F$649,$B26,'DS HS không ăn'!DB$5:DB$649,"&lt;&gt;")</f>
        <v>0</v>
      </c>
      <c r="CW26" s="160">
        <f t="shared" ref="CW26:CY26" si="22">CQ26+CN26+CK26+CH26+CE26+CB26+BY26+BV26+BS26+BP26+BM26+BJ26+BG26+BD26+BA26+AX26+AU26+AR26+AO26+AL26+AI26+AF26+AC26+Z26+W26+T26+Q26+N26+K26+H26+E26+CT26</f>
        <v>0</v>
      </c>
      <c r="CX26" s="160">
        <f t="shared" si="22"/>
        <v>0</v>
      </c>
      <c r="CY26" s="160">
        <f t="shared" si="22"/>
        <v>0</v>
      </c>
    </row>
    <row r="27" spans="1:178" ht="12.5">
      <c r="A27" s="55">
        <v>22</v>
      </c>
      <c r="B27" s="164" t="s">
        <v>632</v>
      </c>
      <c r="C27" s="158">
        <f>IF(COUNTIF('DS HS không ăn'!$F$5:$F$649,$B27)=D27,COUNTIF('DS HS không ăn'!$F$5:$F$649,$B27),D27-COUNTIF('DS HS không ăn'!$F$5:$F$649,$B27))</f>
        <v>30</v>
      </c>
      <c r="D27" s="159">
        <v>30</v>
      </c>
      <c r="E27" s="160">
        <f>COUNTIFS('DS HS không ăn'!$F$5:$F$649,$B27,'DS HS không ăn'!K$5:K$649,"&lt;&gt;")</f>
        <v>0</v>
      </c>
      <c r="F27" s="160">
        <f>COUNTIFS('DS HS không ăn'!$F$5:$F$649,$B27,'DS HS không ăn'!L$5:L$649,"&lt;&gt;")</f>
        <v>0</v>
      </c>
      <c r="G27" s="160">
        <f>COUNTIFS('DS HS không ăn'!$F$5:$F$649,$B27,'DS HS không ăn'!M$5:M$649,"&lt;&gt;")</f>
        <v>0</v>
      </c>
      <c r="H27" s="160">
        <f>COUNTIFS('DS HS không ăn'!$F$5:$F$649,$B27,'DS HS không ăn'!N$5:N$649,"&lt;&gt;")</f>
        <v>0</v>
      </c>
      <c r="I27" s="160">
        <f>COUNTIFS('DS HS không ăn'!$F$5:$F$649,$B27,'DS HS không ăn'!O$5:O$649,"&lt;&gt;")</f>
        <v>0</v>
      </c>
      <c r="J27" s="160">
        <f>COUNTIFS('DS HS không ăn'!$F$5:$F$649,$B27,'DS HS không ăn'!P$5:P$649,"&lt;&gt;")</f>
        <v>0</v>
      </c>
      <c r="K27" s="160">
        <f>COUNTIFS('DS HS không ăn'!$F$5:$F$649,$B27,'DS HS không ăn'!Q$5:Q$649,"&lt;&gt;")</f>
        <v>0</v>
      </c>
      <c r="L27" s="160">
        <f>COUNTIFS('DS HS không ăn'!$F$5:$F$649,$B27,'DS HS không ăn'!R$5:R$649,"&lt;&gt;")</f>
        <v>0</v>
      </c>
      <c r="M27" s="160">
        <f>COUNTIFS('DS HS không ăn'!$F$5:$F$649,$B27,'DS HS không ăn'!S$5:S$649,"&lt;&gt;")</f>
        <v>0</v>
      </c>
      <c r="N27" s="160">
        <f>COUNTIFS('DS HS không ăn'!$F$5:$F$649,$B27,'DS HS không ăn'!T$5:T$649,"&lt;&gt;")</f>
        <v>0</v>
      </c>
      <c r="O27" s="160">
        <f>COUNTIFS('DS HS không ăn'!$F$5:$F$649,$B27,'DS HS không ăn'!U$5:U$649,"&lt;&gt;")</f>
        <v>0</v>
      </c>
      <c r="P27" s="160">
        <f>COUNTIFS('DS HS không ăn'!$F$5:$F$649,$B27,'DS HS không ăn'!V$5:V$649,"&lt;&gt;")</f>
        <v>0</v>
      </c>
      <c r="Q27" s="160">
        <f>COUNTIFS('DS HS không ăn'!$F$5:$F$649,$B27,'DS HS không ăn'!W$5:W$649,"&lt;&gt;")</f>
        <v>0</v>
      </c>
      <c r="R27" s="160">
        <f>COUNTIFS('DS HS không ăn'!$F$5:$F$649,$B27,'DS HS không ăn'!X$5:X$649,"&lt;&gt;")</f>
        <v>0</v>
      </c>
      <c r="S27" s="160">
        <f>COUNTIFS('DS HS không ăn'!$F$5:$F$649,$B27,'DS HS không ăn'!Y$5:Y$649,"&lt;&gt;")</f>
        <v>0</v>
      </c>
      <c r="T27" s="160">
        <f>COUNTIFS('DS HS không ăn'!$F$5:$F$649,$B27,'DS HS không ăn'!Z$5:Z$649,"&lt;&gt;")</f>
        <v>0</v>
      </c>
      <c r="U27" s="160">
        <f>COUNTIFS('DS HS không ăn'!$F$5:$F$649,$B27,'DS HS không ăn'!AA$5:AA$649,"&lt;&gt;")</f>
        <v>0</v>
      </c>
      <c r="V27" s="160">
        <f>COUNTIFS('DS HS không ăn'!$F$5:$F$649,$B27,'DS HS không ăn'!AB$5:AB$649,"&lt;&gt;")</f>
        <v>0</v>
      </c>
      <c r="W27" s="160">
        <f>COUNTIFS('DS HS không ăn'!$F$5:$F$649,$B27,'DS HS không ăn'!AC$5:AC$649,"&lt;&gt;")</f>
        <v>0</v>
      </c>
      <c r="X27" s="160">
        <f>COUNTIFS('DS HS không ăn'!$F$5:$F$649,$B27,'DS HS không ăn'!AD$5:AD$649,"&lt;&gt;")</f>
        <v>0</v>
      </c>
      <c r="Y27" s="160">
        <f>COUNTIFS('DS HS không ăn'!$F$5:$F$649,$B27,'DS HS không ăn'!AE$5:AE$649,"&lt;&gt;")</f>
        <v>0</v>
      </c>
      <c r="Z27" s="160">
        <f>COUNTIFS('DS HS không ăn'!$F$5:$F$649,$B27,'DS HS không ăn'!AF$5:AF$649,"&lt;&gt;")</f>
        <v>0</v>
      </c>
      <c r="AA27" s="160">
        <f>COUNTIFS('DS HS không ăn'!$F$5:$F$649,$B27,'DS HS không ăn'!AG$5:AG$649,"&lt;&gt;")</f>
        <v>0</v>
      </c>
      <c r="AB27" s="160">
        <f>COUNTIFS('DS HS không ăn'!$F$5:$F$649,$B27,'DS HS không ăn'!AH$5:AH$649,"&lt;&gt;")</f>
        <v>0</v>
      </c>
      <c r="AC27" s="160">
        <f>COUNTIFS('DS HS không ăn'!$F$5:$F$649,$B27,'DS HS không ăn'!AI$5:AI$649,"&lt;&gt;")</f>
        <v>0</v>
      </c>
      <c r="AD27" s="160">
        <f>COUNTIFS('DS HS không ăn'!$F$5:$F$649,$B27,'DS HS không ăn'!AJ$5:AJ$649,"&lt;&gt;")</f>
        <v>0</v>
      </c>
      <c r="AE27" s="160">
        <f>COUNTIFS('DS HS không ăn'!$F$5:$F$649,$B27,'DS HS không ăn'!AK$5:AK$649,"&lt;&gt;")</f>
        <v>0</v>
      </c>
      <c r="AF27" s="160">
        <f>COUNTIFS('DS HS không ăn'!$F$5:$F$649,$B27,'DS HS không ăn'!AL$5:AL$649,"&lt;&gt;")</f>
        <v>0</v>
      </c>
      <c r="AG27" s="160">
        <f>COUNTIFS('DS HS không ăn'!$F$5:$F$649,$B27,'DS HS không ăn'!AM$5:AM$649,"&lt;&gt;")</f>
        <v>0</v>
      </c>
      <c r="AH27" s="160">
        <f>COUNTIFS('DS HS không ăn'!$F$5:$F$649,$B27,'DS HS không ăn'!AN$5:AN$649,"&lt;&gt;")</f>
        <v>0</v>
      </c>
      <c r="AI27" s="160">
        <f>COUNTIFS('DS HS không ăn'!$F$5:$F$649,$B27,'DS HS không ăn'!AO$5:AO$649,"&lt;&gt;")</f>
        <v>0</v>
      </c>
      <c r="AJ27" s="160">
        <f>COUNTIFS('DS HS không ăn'!$F$5:$F$649,$B27,'DS HS không ăn'!AP$5:AP$649,"&lt;&gt;")</f>
        <v>0</v>
      </c>
      <c r="AK27" s="160">
        <f>COUNTIFS('DS HS không ăn'!$F$5:$F$649,$B27,'DS HS không ăn'!AQ$5:AQ$649,"&lt;&gt;")</f>
        <v>0</v>
      </c>
      <c r="AL27" s="160">
        <f>COUNTIFS('DS HS không ăn'!$F$5:$F$649,$B27,'DS HS không ăn'!AR$5:AR$649,"&lt;&gt;")</f>
        <v>0</v>
      </c>
      <c r="AM27" s="160">
        <f>COUNTIFS('DS HS không ăn'!$F$5:$F$649,$B27,'DS HS không ăn'!AS$5:AS$649,"&lt;&gt;")</f>
        <v>0</v>
      </c>
      <c r="AN27" s="160">
        <f>COUNTIFS('DS HS không ăn'!$F$5:$F$649,$B27,'DS HS không ăn'!AT$5:AT$649,"&lt;&gt;")</f>
        <v>0</v>
      </c>
      <c r="AO27" s="160">
        <f>COUNTIFS('DS HS không ăn'!$F$5:$F$649,$B27,'DS HS không ăn'!AU$5:AU$649,"&lt;&gt;")</f>
        <v>0</v>
      </c>
      <c r="AP27" s="160">
        <f>COUNTIFS('DS HS không ăn'!$F$5:$F$649,$B27,'DS HS không ăn'!AV$5:AV$649,"&lt;&gt;")</f>
        <v>0</v>
      </c>
      <c r="AQ27" s="160">
        <f>COUNTIFS('DS HS không ăn'!$F$5:$F$649,$B27,'DS HS không ăn'!AW$5:AW$649,"&lt;&gt;")</f>
        <v>0</v>
      </c>
      <c r="AR27" s="160">
        <f>COUNTIFS('DS HS không ăn'!$F$5:$F$649,$B27,'DS HS không ăn'!AX$5:AX$649,"&lt;&gt;")</f>
        <v>0</v>
      </c>
      <c r="AS27" s="160">
        <f>COUNTIFS('DS HS không ăn'!$F$5:$F$649,$B27,'DS HS không ăn'!AY$5:AY$649,"&lt;&gt;")</f>
        <v>0</v>
      </c>
      <c r="AT27" s="160">
        <f>COUNTIFS('DS HS không ăn'!$F$5:$F$649,$B27,'DS HS không ăn'!AZ$5:AZ$649,"&lt;&gt;")</f>
        <v>0</v>
      </c>
      <c r="AU27" s="160">
        <f>COUNTIFS('DS HS không ăn'!$F$5:$F$649,$B27,'DS HS không ăn'!BA$5:BA$649,"&lt;&gt;")</f>
        <v>0</v>
      </c>
      <c r="AV27" s="160">
        <f>COUNTIFS('DS HS không ăn'!$F$5:$F$649,$B27,'DS HS không ăn'!BB$5:BB$649,"&lt;&gt;")</f>
        <v>0</v>
      </c>
      <c r="AW27" s="160">
        <f>COUNTIFS('DS HS không ăn'!$F$5:$F$649,$B27,'DS HS không ăn'!BC$5:BC$649,"&lt;&gt;")</f>
        <v>0</v>
      </c>
      <c r="AX27" s="160">
        <f>COUNTIFS('DS HS không ăn'!$F$5:$F$649,$B27,'DS HS không ăn'!BD$5:BD$649,"&lt;&gt;")</f>
        <v>0</v>
      </c>
      <c r="AY27" s="160">
        <f>COUNTIFS('DS HS không ăn'!$F$5:$F$649,$B27,'DS HS không ăn'!BE$5:BE$649,"&lt;&gt;")</f>
        <v>0</v>
      </c>
      <c r="AZ27" s="160">
        <f>COUNTIFS('DS HS không ăn'!$F$5:$F$649,$B27,'DS HS không ăn'!BF$5:BF$649,"&lt;&gt;")</f>
        <v>0</v>
      </c>
      <c r="BA27" s="160">
        <f>COUNTIFS('DS HS không ăn'!$F$5:$F$649,$B27,'DS HS không ăn'!BG$5:BG$649,"&lt;&gt;")</f>
        <v>0</v>
      </c>
      <c r="BB27" s="160">
        <f>COUNTIFS('DS HS không ăn'!$F$5:$F$649,$B27,'DS HS không ăn'!BH$5:BH$649,"&lt;&gt;")</f>
        <v>0</v>
      </c>
      <c r="BC27" s="160">
        <f>COUNTIFS('DS HS không ăn'!$F$5:$F$649,$B27,'DS HS không ăn'!BI$5:BI$649,"&lt;&gt;")</f>
        <v>0</v>
      </c>
      <c r="BD27" s="160">
        <f>COUNTIFS('DS HS không ăn'!$F$5:$F$649,$B27,'DS HS không ăn'!BJ$5:BJ$649,"&lt;&gt;")</f>
        <v>0</v>
      </c>
      <c r="BE27" s="160">
        <f>COUNTIFS('DS HS không ăn'!$F$5:$F$649,$B27,'DS HS không ăn'!BK$5:BK$649,"&lt;&gt;")</f>
        <v>0</v>
      </c>
      <c r="BF27" s="160">
        <f>COUNTIFS('DS HS không ăn'!$F$5:$F$649,$B27,'DS HS không ăn'!BL$5:BL$649,"&lt;&gt;")</f>
        <v>0</v>
      </c>
      <c r="BG27" s="160">
        <f>COUNTIFS('DS HS không ăn'!$F$5:$F$649,$B27,'DS HS không ăn'!BM$5:BM$649,"&lt;&gt;")</f>
        <v>0</v>
      </c>
      <c r="BH27" s="160">
        <f>COUNTIFS('DS HS không ăn'!$F$5:$F$649,$B27,'DS HS không ăn'!BN$5:BN$649,"&lt;&gt;")</f>
        <v>0</v>
      </c>
      <c r="BI27" s="160">
        <f>COUNTIFS('DS HS không ăn'!$F$5:$F$649,$B27,'DS HS không ăn'!BO$5:BO$649,"&lt;&gt;")</f>
        <v>0</v>
      </c>
      <c r="BJ27" s="160">
        <f>COUNTIFS('DS HS không ăn'!$F$5:$F$649,$B27,'DS HS không ăn'!BP$5:BP$649,"&lt;&gt;")</f>
        <v>0</v>
      </c>
      <c r="BK27" s="160">
        <f>COUNTIFS('DS HS không ăn'!$F$5:$F$649,$B27,'DS HS không ăn'!BQ$5:BQ$649,"&lt;&gt;")</f>
        <v>0</v>
      </c>
      <c r="BL27" s="160">
        <f>COUNTIFS('DS HS không ăn'!$F$5:$F$649,$B27,'DS HS không ăn'!BR$5:BR$649,"&lt;&gt;")</f>
        <v>0</v>
      </c>
      <c r="BM27" s="160">
        <f>COUNTIFS('DS HS không ăn'!$F$5:$F$649,$B27,'DS HS không ăn'!BS$5:BS$649,"&lt;&gt;")</f>
        <v>0</v>
      </c>
      <c r="BN27" s="160">
        <f>COUNTIFS('DS HS không ăn'!$F$5:$F$649,$B27,'DS HS không ăn'!BT$5:BT$649,"&lt;&gt;")</f>
        <v>0</v>
      </c>
      <c r="BO27" s="160">
        <f>COUNTIFS('DS HS không ăn'!$F$5:$F$649,$B27,'DS HS không ăn'!BU$5:BU$649,"&lt;&gt;")</f>
        <v>0</v>
      </c>
      <c r="BP27" s="160">
        <f>COUNTIFS('DS HS không ăn'!$F$5:$F$649,$B27,'DS HS không ăn'!BV$5:BV$649,"&lt;&gt;")</f>
        <v>0</v>
      </c>
      <c r="BQ27" s="160">
        <f>COUNTIFS('DS HS không ăn'!$F$5:$F$649,$B27,'DS HS không ăn'!BW$5:BW$649,"&lt;&gt;")</f>
        <v>0</v>
      </c>
      <c r="BR27" s="160">
        <f>COUNTIFS('DS HS không ăn'!$F$5:$F$649,$B27,'DS HS không ăn'!BX$5:BX$649,"&lt;&gt;")</f>
        <v>0</v>
      </c>
      <c r="BS27" s="160">
        <f>COUNTIFS('DS HS không ăn'!$F$5:$F$649,$B27,'DS HS không ăn'!BY$5:BY$649,"&lt;&gt;")</f>
        <v>0</v>
      </c>
      <c r="BT27" s="160">
        <f>COUNTIFS('DS HS không ăn'!$F$5:$F$649,$B27,'DS HS không ăn'!BZ$5:BZ$649,"&lt;&gt;")</f>
        <v>0</v>
      </c>
      <c r="BU27" s="160">
        <f>COUNTIFS('DS HS không ăn'!$F$5:$F$649,$B27,'DS HS không ăn'!CA$5:CA$649,"&lt;&gt;")</f>
        <v>0</v>
      </c>
      <c r="BV27" s="160">
        <f>COUNTIFS('DS HS không ăn'!$F$5:$F$649,$B27,'DS HS không ăn'!CB$5:CB$649,"&lt;&gt;")</f>
        <v>0</v>
      </c>
      <c r="BW27" s="160">
        <f>COUNTIFS('DS HS không ăn'!$F$5:$F$649,$B27,'DS HS không ăn'!CC$5:CC$649,"&lt;&gt;")</f>
        <v>0</v>
      </c>
      <c r="BX27" s="160">
        <f>COUNTIFS('DS HS không ăn'!$F$5:$F$649,$B27,'DS HS không ăn'!CD$5:CD$649,"&lt;&gt;")</f>
        <v>0</v>
      </c>
      <c r="BY27" s="160">
        <f>COUNTIFS('DS HS không ăn'!$F$5:$F$649,$B27,'DS HS không ăn'!CE$5:CE$649,"&lt;&gt;")</f>
        <v>0</v>
      </c>
      <c r="BZ27" s="160">
        <f>COUNTIFS('DS HS không ăn'!$F$5:$F$649,$B27,'DS HS không ăn'!CF$5:CF$649,"&lt;&gt;")</f>
        <v>0</v>
      </c>
      <c r="CA27" s="160">
        <f>COUNTIFS('DS HS không ăn'!$F$5:$F$649,$B27,'DS HS không ăn'!CG$5:CG$649,"&lt;&gt;")</f>
        <v>0</v>
      </c>
      <c r="CB27" s="160">
        <f>COUNTIFS('DS HS không ăn'!$F$5:$F$649,$B27,'DS HS không ăn'!CH$5:CH$649,"&lt;&gt;")</f>
        <v>0</v>
      </c>
      <c r="CC27" s="160">
        <f>COUNTIFS('DS HS không ăn'!$F$5:$F$649,$B27,'DS HS không ăn'!CI$5:CI$649,"&lt;&gt;")</f>
        <v>0</v>
      </c>
      <c r="CD27" s="160">
        <f>COUNTIFS('DS HS không ăn'!$F$5:$F$649,$B27,'DS HS không ăn'!CJ$5:CJ$649,"&lt;&gt;")</f>
        <v>0</v>
      </c>
      <c r="CE27" s="160">
        <f>COUNTIFS('DS HS không ăn'!$F$5:$F$649,$B27,'DS HS không ăn'!CK$5:CK$649,"&lt;&gt;")</f>
        <v>0</v>
      </c>
      <c r="CF27" s="160">
        <f>COUNTIFS('DS HS không ăn'!$F$5:$F$649,$B27,'DS HS không ăn'!CL$5:CL$649,"&lt;&gt;")</f>
        <v>0</v>
      </c>
      <c r="CG27" s="160">
        <f>COUNTIFS('DS HS không ăn'!$F$5:$F$649,$B27,'DS HS không ăn'!CM$5:CM$649,"&lt;&gt;")</f>
        <v>0</v>
      </c>
      <c r="CH27" s="160">
        <f>COUNTIFS('DS HS không ăn'!$F$5:$F$649,$B27,'DS HS không ăn'!CN$5:CN$649,"&lt;&gt;")</f>
        <v>0</v>
      </c>
      <c r="CI27" s="160">
        <f>COUNTIFS('DS HS không ăn'!$F$5:$F$649,$B27,'DS HS không ăn'!CO$5:CO$649,"&lt;&gt;")</f>
        <v>0</v>
      </c>
      <c r="CJ27" s="160">
        <f>COUNTIFS('DS HS không ăn'!$F$5:$F$649,$B27,'DS HS không ăn'!CP$5:CP$649,"&lt;&gt;")</f>
        <v>0</v>
      </c>
      <c r="CK27" s="160">
        <f>COUNTIFS('DS HS không ăn'!$F$5:$F$649,$B27,'DS HS không ăn'!CQ$5:CQ$649,"&lt;&gt;")</f>
        <v>0</v>
      </c>
      <c r="CL27" s="160">
        <f>COUNTIFS('DS HS không ăn'!$F$5:$F$649,$B27,'DS HS không ăn'!CR$5:CR$649,"&lt;&gt;")</f>
        <v>0</v>
      </c>
      <c r="CM27" s="160">
        <f>COUNTIFS('DS HS không ăn'!$F$5:$F$649,$B27,'DS HS không ăn'!CS$5:CS$649,"&lt;&gt;")</f>
        <v>0</v>
      </c>
      <c r="CN27" s="160">
        <f>COUNTIFS('DS HS không ăn'!$F$5:$F$649,$B27,'DS HS không ăn'!CT$5:CT$649,"&lt;&gt;")</f>
        <v>0</v>
      </c>
      <c r="CO27" s="160">
        <f>COUNTIFS('DS HS không ăn'!$F$5:$F$649,$B27,'DS HS không ăn'!CU$5:CU$649,"&lt;&gt;")</f>
        <v>0</v>
      </c>
      <c r="CP27" s="160">
        <f>COUNTIFS('DS HS không ăn'!$F$5:$F$649,$B27,'DS HS không ăn'!CV$5:CV$649,"&lt;&gt;")</f>
        <v>0</v>
      </c>
      <c r="CQ27" s="160">
        <f>COUNTIFS('DS HS không ăn'!$F$5:$F$649,$B27,'DS HS không ăn'!CW$5:CW$649,"&lt;&gt;")</f>
        <v>0</v>
      </c>
      <c r="CR27" s="160">
        <f>COUNTIFS('DS HS không ăn'!$F$5:$F$649,$B27,'DS HS không ăn'!CX$5:CX$649,"&lt;&gt;")</f>
        <v>0</v>
      </c>
      <c r="CS27" s="160">
        <f>COUNTIFS('DS HS không ăn'!$F$5:$F$649,$B27,'DS HS không ăn'!CY$5:CY$649,"&lt;&gt;")</f>
        <v>0</v>
      </c>
      <c r="CT27" s="160">
        <f>COUNTIFS('DS HS không ăn'!$F$5:$F$649,$B27,'DS HS không ăn'!CZ$5:CZ$649,"&lt;&gt;")</f>
        <v>0</v>
      </c>
      <c r="CU27" s="160">
        <f>COUNTIFS('DS HS không ăn'!$F$5:$F$649,$B27,'DS HS không ăn'!DA$5:DA$649,"&lt;&gt;")</f>
        <v>0</v>
      </c>
      <c r="CV27" s="160">
        <f>COUNTIFS('DS HS không ăn'!$F$5:$F$649,$B27,'DS HS không ăn'!DB$5:DB$649,"&lt;&gt;")</f>
        <v>0</v>
      </c>
      <c r="CW27" s="160">
        <f t="shared" ref="CW27:CY27" si="23">CQ27+CN27+CK27+CH27+CE27+CB27+BY27+BV27+BS27+BP27+BM27+BJ27+BG27+BD27+BA27+AX27+AU27+AR27+AO27+AL27+AI27+AF27+AC27+Z27+W27+T27+Q27+N27+K27+H27+E27+CT27</f>
        <v>0</v>
      </c>
      <c r="CX27" s="160">
        <f t="shared" si="23"/>
        <v>0</v>
      </c>
      <c r="CY27" s="160">
        <f t="shared" si="23"/>
        <v>0</v>
      </c>
    </row>
    <row r="28" spans="1:178" ht="12.5">
      <c r="A28" s="55">
        <v>23</v>
      </c>
      <c r="B28" s="64" t="s">
        <v>663</v>
      </c>
      <c r="C28" s="158">
        <f>IF(COUNTIF('DS HS không ăn'!$F$5:$F$649,$B28)=D28,COUNTIF('DS HS không ăn'!$F$5:$F$649,$B28),D28-COUNTIF('DS HS không ăn'!$F$5:$F$649,$B28))</f>
        <v>26</v>
      </c>
      <c r="D28" s="159">
        <v>26</v>
      </c>
      <c r="E28" s="160">
        <f>COUNTIFS('DS HS không ăn'!$F$5:$F$649,$B28,'DS HS không ăn'!K$5:K$649,"&lt;&gt;")</f>
        <v>2</v>
      </c>
      <c r="F28" s="160">
        <f>COUNTIFS('DS HS không ăn'!$F$5:$F$649,$B28,'DS HS không ăn'!L$5:L$649,"&lt;&gt;")</f>
        <v>2</v>
      </c>
      <c r="G28" s="160">
        <f>COUNTIFS('DS HS không ăn'!$F$5:$F$649,$B28,'DS HS không ăn'!M$5:M$649,"&lt;&gt;")</f>
        <v>0</v>
      </c>
      <c r="H28" s="160">
        <f>COUNTIFS('DS HS không ăn'!$F$5:$F$649,$B28,'DS HS không ăn'!N$5:N$649,"&lt;&gt;")</f>
        <v>1</v>
      </c>
      <c r="I28" s="160">
        <f>COUNTIFS('DS HS không ăn'!$F$5:$F$649,$B28,'DS HS không ăn'!O$5:O$649,"&lt;&gt;")</f>
        <v>1</v>
      </c>
      <c r="J28" s="160">
        <f>COUNTIFS('DS HS không ăn'!$F$5:$F$649,$B28,'DS HS không ăn'!P$5:P$649,"&lt;&gt;")</f>
        <v>1</v>
      </c>
      <c r="K28" s="160">
        <f>COUNTIFS('DS HS không ăn'!$F$5:$F$649,$B28,'DS HS không ăn'!Q$5:Q$649,"&lt;&gt;")</f>
        <v>1</v>
      </c>
      <c r="L28" s="160">
        <f>COUNTIFS('DS HS không ăn'!$F$5:$F$649,$B28,'DS HS không ăn'!R$5:R$649,"&lt;&gt;")</f>
        <v>1</v>
      </c>
      <c r="M28" s="160">
        <f>COUNTIFS('DS HS không ăn'!$F$5:$F$649,$B28,'DS HS không ăn'!S$5:S$649,"&lt;&gt;")</f>
        <v>1</v>
      </c>
      <c r="N28" s="160">
        <f>COUNTIFS('DS HS không ăn'!$F$5:$F$649,$B28,'DS HS không ăn'!T$5:T$649,"&lt;&gt;")</f>
        <v>1</v>
      </c>
      <c r="O28" s="160">
        <f>COUNTIFS('DS HS không ăn'!$F$5:$F$649,$B28,'DS HS không ăn'!U$5:U$649,"&lt;&gt;")</f>
        <v>1</v>
      </c>
      <c r="P28" s="160">
        <f>COUNTIFS('DS HS không ăn'!$F$5:$F$649,$B28,'DS HS không ăn'!V$5:V$649,"&lt;&gt;")</f>
        <v>1</v>
      </c>
      <c r="Q28" s="160">
        <f>COUNTIFS('DS HS không ăn'!$F$5:$F$649,$B28,'DS HS không ăn'!W$5:W$649,"&lt;&gt;")</f>
        <v>1</v>
      </c>
      <c r="R28" s="160">
        <f>COUNTIFS('DS HS không ăn'!$F$5:$F$649,$B28,'DS HS không ăn'!X$5:X$649,"&lt;&gt;")</f>
        <v>1</v>
      </c>
      <c r="S28" s="160">
        <f>COUNTIFS('DS HS không ăn'!$F$5:$F$649,$B28,'DS HS không ăn'!Y$5:Y$649,"&lt;&gt;")</f>
        <v>1</v>
      </c>
      <c r="T28" s="160">
        <f>COUNTIFS('DS HS không ăn'!$F$5:$F$649,$B28,'DS HS không ăn'!Z$5:Z$649,"&lt;&gt;")</f>
        <v>1</v>
      </c>
      <c r="U28" s="160">
        <f>COUNTIFS('DS HS không ăn'!$F$5:$F$649,$B28,'DS HS không ăn'!AA$5:AA$649,"&lt;&gt;")</f>
        <v>1</v>
      </c>
      <c r="V28" s="160">
        <f>COUNTIFS('DS HS không ăn'!$F$5:$F$649,$B28,'DS HS không ăn'!AB$5:AB$649,"&lt;&gt;")</f>
        <v>1</v>
      </c>
      <c r="W28" s="160">
        <f>COUNTIFS('DS HS không ăn'!$F$5:$F$649,$B28,'DS HS không ăn'!AC$5:AC$649,"&lt;&gt;")</f>
        <v>1</v>
      </c>
      <c r="X28" s="160">
        <f>COUNTIFS('DS HS không ăn'!$F$5:$F$649,$B28,'DS HS không ăn'!AD$5:AD$649,"&lt;&gt;")</f>
        <v>0</v>
      </c>
      <c r="Y28" s="160">
        <f>COUNTIFS('DS HS không ăn'!$F$5:$F$649,$B28,'DS HS không ăn'!AE$5:AE$649,"&lt;&gt;")</f>
        <v>0</v>
      </c>
      <c r="Z28" s="160">
        <f>COUNTIFS('DS HS không ăn'!$F$5:$F$649,$B28,'DS HS không ăn'!AF$5:AF$649,"&lt;&gt;")</f>
        <v>0</v>
      </c>
      <c r="AA28" s="160">
        <f>COUNTIFS('DS HS không ăn'!$F$5:$F$649,$B28,'DS HS không ăn'!AG$5:AG$649,"&lt;&gt;")</f>
        <v>0</v>
      </c>
      <c r="AB28" s="160">
        <f>COUNTIFS('DS HS không ăn'!$F$5:$F$649,$B28,'DS HS không ăn'!AH$5:AH$649,"&lt;&gt;")</f>
        <v>0</v>
      </c>
      <c r="AC28" s="160">
        <f>COUNTIFS('DS HS không ăn'!$F$5:$F$649,$B28,'DS HS không ăn'!AI$5:AI$649,"&lt;&gt;")</f>
        <v>0</v>
      </c>
      <c r="AD28" s="160">
        <f>COUNTIFS('DS HS không ăn'!$F$5:$F$649,$B28,'DS HS không ăn'!AJ$5:AJ$649,"&lt;&gt;")</f>
        <v>0</v>
      </c>
      <c r="AE28" s="160">
        <f>COUNTIFS('DS HS không ăn'!$F$5:$F$649,$B28,'DS HS không ăn'!AK$5:AK$649,"&lt;&gt;")</f>
        <v>0</v>
      </c>
      <c r="AF28" s="160">
        <f>COUNTIFS('DS HS không ăn'!$F$5:$F$649,$B28,'DS HS không ăn'!AL$5:AL$649,"&lt;&gt;")</f>
        <v>0</v>
      </c>
      <c r="AG28" s="160">
        <f>COUNTIFS('DS HS không ăn'!$F$5:$F$649,$B28,'DS HS không ăn'!AM$5:AM$649,"&lt;&gt;")</f>
        <v>0</v>
      </c>
      <c r="AH28" s="160">
        <f>COUNTIFS('DS HS không ăn'!$F$5:$F$649,$B28,'DS HS không ăn'!AN$5:AN$649,"&lt;&gt;")</f>
        <v>0</v>
      </c>
      <c r="AI28" s="160">
        <f>COUNTIFS('DS HS không ăn'!$F$5:$F$649,$B28,'DS HS không ăn'!AO$5:AO$649,"&lt;&gt;")</f>
        <v>0</v>
      </c>
      <c r="AJ28" s="160">
        <f>COUNTIFS('DS HS không ăn'!$F$5:$F$649,$B28,'DS HS không ăn'!AP$5:AP$649,"&lt;&gt;")</f>
        <v>0</v>
      </c>
      <c r="AK28" s="160">
        <f>COUNTIFS('DS HS không ăn'!$F$5:$F$649,$B28,'DS HS không ăn'!AQ$5:AQ$649,"&lt;&gt;")</f>
        <v>0</v>
      </c>
      <c r="AL28" s="160">
        <f>COUNTIFS('DS HS không ăn'!$F$5:$F$649,$B28,'DS HS không ăn'!AR$5:AR$649,"&lt;&gt;")</f>
        <v>0</v>
      </c>
      <c r="AM28" s="160">
        <f>COUNTIFS('DS HS không ăn'!$F$5:$F$649,$B28,'DS HS không ăn'!AS$5:AS$649,"&lt;&gt;")</f>
        <v>0</v>
      </c>
      <c r="AN28" s="160">
        <f>COUNTIFS('DS HS không ăn'!$F$5:$F$649,$B28,'DS HS không ăn'!AT$5:AT$649,"&lt;&gt;")</f>
        <v>0</v>
      </c>
      <c r="AO28" s="160">
        <f>COUNTIFS('DS HS không ăn'!$F$5:$F$649,$B28,'DS HS không ăn'!AU$5:AU$649,"&lt;&gt;")</f>
        <v>0</v>
      </c>
      <c r="AP28" s="160">
        <f>COUNTIFS('DS HS không ăn'!$F$5:$F$649,$B28,'DS HS không ăn'!AV$5:AV$649,"&lt;&gt;")</f>
        <v>0</v>
      </c>
      <c r="AQ28" s="160">
        <f>COUNTIFS('DS HS không ăn'!$F$5:$F$649,$B28,'DS HS không ăn'!AW$5:AW$649,"&lt;&gt;")</f>
        <v>0</v>
      </c>
      <c r="AR28" s="160">
        <f>COUNTIFS('DS HS không ăn'!$F$5:$F$649,$B28,'DS HS không ăn'!AX$5:AX$649,"&lt;&gt;")</f>
        <v>0</v>
      </c>
      <c r="AS28" s="160">
        <f>COUNTIFS('DS HS không ăn'!$F$5:$F$649,$B28,'DS HS không ăn'!AY$5:AY$649,"&lt;&gt;")</f>
        <v>0</v>
      </c>
      <c r="AT28" s="160">
        <f>COUNTIFS('DS HS không ăn'!$F$5:$F$649,$B28,'DS HS không ăn'!AZ$5:AZ$649,"&lt;&gt;")</f>
        <v>0</v>
      </c>
      <c r="AU28" s="160">
        <f>COUNTIFS('DS HS không ăn'!$F$5:$F$649,$B28,'DS HS không ăn'!BA$5:BA$649,"&lt;&gt;")</f>
        <v>0</v>
      </c>
      <c r="AV28" s="160">
        <f>COUNTIFS('DS HS không ăn'!$F$5:$F$649,$B28,'DS HS không ăn'!BB$5:BB$649,"&lt;&gt;")</f>
        <v>0</v>
      </c>
      <c r="AW28" s="160">
        <f>COUNTIFS('DS HS không ăn'!$F$5:$F$649,$B28,'DS HS không ăn'!BC$5:BC$649,"&lt;&gt;")</f>
        <v>0</v>
      </c>
      <c r="AX28" s="160">
        <f>COUNTIFS('DS HS không ăn'!$F$5:$F$649,$B28,'DS HS không ăn'!BD$5:BD$649,"&lt;&gt;")</f>
        <v>0</v>
      </c>
      <c r="AY28" s="160">
        <f>COUNTIFS('DS HS không ăn'!$F$5:$F$649,$B28,'DS HS không ăn'!BE$5:BE$649,"&lt;&gt;")</f>
        <v>0</v>
      </c>
      <c r="AZ28" s="160">
        <f>COUNTIFS('DS HS không ăn'!$F$5:$F$649,$B28,'DS HS không ăn'!BF$5:BF$649,"&lt;&gt;")</f>
        <v>0</v>
      </c>
      <c r="BA28" s="160">
        <f>COUNTIFS('DS HS không ăn'!$F$5:$F$649,$B28,'DS HS không ăn'!BG$5:BG$649,"&lt;&gt;")</f>
        <v>0</v>
      </c>
      <c r="BB28" s="160">
        <f>COUNTIFS('DS HS không ăn'!$F$5:$F$649,$B28,'DS HS không ăn'!BH$5:BH$649,"&lt;&gt;")</f>
        <v>0</v>
      </c>
      <c r="BC28" s="160">
        <f>COUNTIFS('DS HS không ăn'!$F$5:$F$649,$B28,'DS HS không ăn'!BI$5:BI$649,"&lt;&gt;")</f>
        <v>0</v>
      </c>
      <c r="BD28" s="160">
        <f>COUNTIFS('DS HS không ăn'!$F$5:$F$649,$B28,'DS HS không ăn'!BJ$5:BJ$649,"&lt;&gt;")</f>
        <v>0</v>
      </c>
      <c r="BE28" s="160">
        <f>COUNTIFS('DS HS không ăn'!$F$5:$F$649,$B28,'DS HS không ăn'!BK$5:BK$649,"&lt;&gt;")</f>
        <v>0</v>
      </c>
      <c r="BF28" s="160">
        <f>COUNTIFS('DS HS không ăn'!$F$5:$F$649,$B28,'DS HS không ăn'!BL$5:BL$649,"&lt;&gt;")</f>
        <v>0</v>
      </c>
      <c r="BG28" s="160">
        <f>COUNTIFS('DS HS không ăn'!$F$5:$F$649,$B28,'DS HS không ăn'!BM$5:BM$649,"&lt;&gt;")</f>
        <v>0</v>
      </c>
      <c r="BH28" s="160">
        <f>COUNTIFS('DS HS không ăn'!$F$5:$F$649,$B28,'DS HS không ăn'!BN$5:BN$649,"&lt;&gt;")</f>
        <v>0</v>
      </c>
      <c r="BI28" s="160">
        <f>COUNTIFS('DS HS không ăn'!$F$5:$F$649,$B28,'DS HS không ăn'!BO$5:BO$649,"&lt;&gt;")</f>
        <v>0</v>
      </c>
      <c r="BJ28" s="160">
        <f>COUNTIFS('DS HS không ăn'!$F$5:$F$649,$B28,'DS HS không ăn'!BP$5:BP$649,"&lt;&gt;")</f>
        <v>0</v>
      </c>
      <c r="BK28" s="160">
        <f>COUNTIFS('DS HS không ăn'!$F$5:$F$649,$B28,'DS HS không ăn'!BQ$5:BQ$649,"&lt;&gt;")</f>
        <v>0</v>
      </c>
      <c r="BL28" s="160">
        <f>COUNTIFS('DS HS không ăn'!$F$5:$F$649,$B28,'DS HS không ăn'!BR$5:BR$649,"&lt;&gt;")</f>
        <v>0</v>
      </c>
      <c r="BM28" s="160">
        <f>COUNTIFS('DS HS không ăn'!$F$5:$F$649,$B28,'DS HS không ăn'!BS$5:BS$649,"&lt;&gt;")</f>
        <v>0</v>
      </c>
      <c r="BN28" s="160">
        <f>COUNTIFS('DS HS không ăn'!$F$5:$F$649,$B28,'DS HS không ăn'!BT$5:BT$649,"&lt;&gt;")</f>
        <v>0</v>
      </c>
      <c r="BO28" s="160">
        <f>COUNTIFS('DS HS không ăn'!$F$5:$F$649,$B28,'DS HS không ăn'!BU$5:BU$649,"&lt;&gt;")</f>
        <v>0</v>
      </c>
      <c r="BP28" s="160">
        <f>COUNTIFS('DS HS không ăn'!$F$5:$F$649,$B28,'DS HS không ăn'!BV$5:BV$649,"&lt;&gt;")</f>
        <v>0</v>
      </c>
      <c r="BQ28" s="160">
        <f>COUNTIFS('DS HS không ăn'!$F$5:$F$649,$B28,'DS HS không ăn'!BW$5:BW$649,"&lt;&gt;")</f>
        <v>0</v>
      </c>
      <c r="BR28" s="160">
        <f>COUNTIFS('DS HS không ăn'!$F$5:$F$649,$B28,'DS HS không ăn'!BX$5:BX$649,"&lt;&gt;")</f>
        <v>0</v>
      </c>
      <c r="BS28" s="160">
        <f>COUNTIFS('DS HS không ăn'!$F$5:$F$649,$B28,'DS HS không ăn'!BY$5:BY$649,"&lt;&gt;")</f>
        <v>0</v>
      </c>
      <c r="BT28" s="160">
        <f>COUNTIFS('DS HS không ăn'!$F$5:$F$649,$B28,'DS HS không ăn'!BZ$5:BZ$649,"&lt;&gt;")</f>
        <v>0</v>
      </c>
      <c r="BU28" s="160">
        <f>COUNTIFS('DS HS không ăn'!$F$5:$F$649,$B28,'DS HS không ăn'!CA$5:CA$649,"&lt;&gt;")</f>
        <v>0</v>
      </c>
      <c r="BV28" s="160">
        <f>COUNTIFS('DS HS không ăn'!$F$5:$F$649,$B28,'DS HS không ăn'!CB$5:CB$649,"&lt;&gt;")</f>
        <v>0</v>
      </c>
      <c r="BW28" s="160">
        <f>COUNTIFS('DS HS không ăn'!$F$5:$F$649,$B28,'DS HS không ăn'!CC$5:CC$649,"&lt;&gt;")</f>
        <v>0</v>
      </c>
      <c r="BX28" s="160">
        <f>COUNTIFS('DS HS không ăn'!$F$5:$F$649,$B28,'DS HS không ăn'!CD$5:CD$649,"&lt;&gt;")</f>
        <v>0</v>
      </c>
      <c r="BY28" s="160">
        <f>COUNTIFS('DS HS không ăn'!$F$5:$F$649,$B28,'DS HS không ăn'!CE$5:CE$649,"&lt;&gt;")</f>
        <v>0</v>
      </c>
      <c r="BZ28" s="160">
        <f>COUNTIFS('DS HS không ăn'!$F$5:$F$649,$B28,'DS HS không ăn'!CF$5:CF$649,"&lt;&gt;")</f>
        <v>0</v>
      </c>
      <c r="CA28" s="160">
        <f>COUNTIFS('DS HS không ăn'!$F$5:$F$649,$B28,'DS HS không ăn'!CG$5:CG$649,"&lt;&gt;")</f>
        <v>0</v>
      </c>
      <c r="CB28" s="160">
        <f>COUNTIFS('DS HS không ăn'!$F$5:$F$649,$B28,'DS HS không ăn'!CH$5:CH$649,"&lt;&gt;")</f>
        <v>0</v>
      </c>
      <c r="CC28" s="160">
        <f>COUNTIFS('DS HS không ăn'!$F$5:$F$649,$B28,'DS HS không ăn'!CI$5:CI$649,"&lt;&gt;")</f>
        <v>0</v>
      </c>
      <c r="CD28" s="160">
        <f>COUNTIFS('DS HS không ăn'!$F$5:$F$649,$B28,'DS HS không ăn'!CJ$5:CJ$649,"&lt;&gt;")</f>
        <v>0</v>
      </c>
      <c r="CE28" s="160">
        <f>COUNTIFS('DS HS không ăn'!$F$5:$F$649,$B28,'DS HS không ăn'!CK$5:CK$649,"&lt;&gt;")</f>
        <v>0</v>
      </c>
      <c r="CF28" s="160">
        <f>COUNTIFS('DS HS không ăn'!$F$5:$F$649,$B28,'DS HS không ăn'!CL$5:CL$649,"&lt;&gt;")</f>
        <v>0</v>
      </c>
      <c r="CG28" s="160">
        <f>COUNTIFS('DS HS không ăn'!$F$5:$F$649,$B28,'DS HS không ăn'!CM$5:CM$649,"&lt;&gt;")</f>
        <v>0</v>
      </c>
      <c r="CH28" s="160">
        <f>COUNTIFS('DS HS không ăn'!$F$5:$F$649,$B28,'DS HS không ăn'!CN$5:CN$649,"&lt;&gt;")</f>
        <v>0</v>
      </c>
      <c r="CI28" s="160">
        <f>COUNTIFS('DS HS không ăn'!$F$5:$F$649,$B28,'DS HS không ăn'!CO$5:CO$649,"&lt;&gt;")</f>
        <v>0</v>
      </c>
      <c r="CJ28" s="160">
        <f>COUNTIFS('DS HS không ăn'!$F$5:$F$649,$B28,'DS HS không ăn'!CP$5:CP$649,"&lt;&gt;")</f>
        <v>0</v>
      </c>
      <c r="CK28" s="160">
        <f>COUNTIFS('DS HS không ăn'!$F$5:$F$649,$B28,'DS HS không ăn'!CQ$5:CQ$649,"&lt;&gt;")</f>
        <v>0</v>
      </c>
      <c r="CL28" s="160">
        <f>COUNTIFS('DS HS không ăn'!$F$5:$F$649,$B28,'DS HS không ăn'!CR$5:CR$649,"&lt;&gt;")</f>
        <v>0</v>
      </c>
      <c r="CM28" s="160">
        <f>COUNTIFS('DS HS không ăn'!$F$5:$F$649,$B28,'DS HS không ăn'!CS$5:CS$649,"&lt;&gt;")</f>
        <v>0</v>
      </c>
      <c r="CN28" s="160">
        <f>COUNTIFS('DS HS không ăn'!$F$5:$F$649,$B28,'DS HS không ăn'!CT$5:CT$649,"&lt;&gt;")</f>
        <v>0</v>
      </c>
      <c r="CO28" s="160">
        <f>COUNTIFS('DS HS không ăn'!$F$5:$F$649,$B28,'DS HS không ăn'!CU$5:CU$649,"&lt;&gt;")</f>
        <v>0</v>
      </c>
      <c r="CP28" s="160">
        <f>COUNTIFS('DS HS không ăn'!$F$5:$F$649,$B28,'DS HS không ăn'!CV$5:CV$649,"&lt;&gt;")</f>
        <v>0</v>
      </c>
      <c r="CQ28" s="160">
        <f>COUNTIFS('DS HS không ăn'!$F$5:$F$649,$B28,'DS HS không ăn'!CW$5:CW$649,"&lt;&gt;")</f>
        <v>0</v>
      </c>
      <c r="CR28" s="160">
        <f>COUNTIFS('DS HS không ăn'!$F$5:$F$649,$B28,'DS HS không ăn'!CX$5:CX$649,"&lt;&gt;")</f>
        <v>0</v>
      </c>
      <c r="CS28" s="160">
        <f>COUNTIFS('DS HS không ăn'!$F$5:$F$649,$B28,'DS HS không ăn'!CY$5:CY$649,"&lt;&gt;")</f>
        <v>0</v>
      </c>
      <c r="CT28" s="160">
        <f>COUNTIFS('DS HS không ăn'!$F$5:$F$649,$B28,'DS HS không ăn'!CZ$5:CZ$649,"&lt;&gt;")</f>
        <v>0</v>
      </c>
      <c r="CU28" s="160">
        <f>COUNTIFS('DS HS không ăn'!$F$5:$F$649,$B28,'DS HS không ăn'!DA$5:DA$649,"&lt;&gt;")</f>
        <v>0</v>
      </c>
      <c r="CV28" s="160">
        <f>COUNTIFS('DS HS không ăn'!$F$5:$F$649,$B28,'DS HS không ăn'!DB$5:DB$649,"&lt;&gt;")</f>
        <v>0</v>
      </c>
      <c r="CW28" s="160">
        <f t="shared" ref="CW28:CY28" si="24">CQ28+CN28+CK28+CH28+CE28+CB28+BY28+BV28+BS28+BP28+BM28+BJ28+BG28+BD28+BA28+AX28+AU28+AR28+AO28+AL28+AI28+AF28+AC28+Z28+W28+T28+Q28+N28+K28+H28+E28+CT28</f>
        <v>8</v>
      </c>
      <c r="CX28" s="160">
        <f t="shared" si="24"/>
        <v>7</v>
      </c>
      <c r="CY28" s="160">
        <f t="shared" si="24"/>
        <v>5</v>
      </c>
    </row>
    <row r="29" spans="1:178" ht="12.5">
      <c r="A29" s="165"/>
      <c r="B29" s="65" t="s">
        <v>3821</v>
      </c>
      <c r="C29" s="166">
        <f t="shared" ref="C29:CS29" si="25">SUM(C6:C28)</f>
        <v>643</v>
      </c>
      <c r="D29" s="166">
        <f t="shared" si="25"/>
        <v>643</v>
      </c>
      <c r="E29" s="167">
        <f t="shared" si="25"/>
        <v>15</v>
      </c>
      <c r="F29" s="167">
        <f t="shared" si="25"/>
        <v>14</v>
      </c>
      <c r="G29" s="167">
        <f t="shared" si="25"/>
        <v>2</v>
      </c>
      <c r="H29" s="167">
        <f t="shared" si="25"/>
        <v>12</v>
      </c>
      <c r="I29" s="167">
        <f t="shared" si="25"/>
        <v>14</v>
      </c>
      <c r="J29" s="167">
        <f t="shared" si="25"/>
        <v>14</v>
      </c>
      <c r="K29" s="167">
        <f t="shared" si="25"/>
        <v>14</v>
      </c>
      <c r="L29" s="167">
        <f t="shared" si="25"/>
        <v>14</v>
      </c>
      <c r="M29" s="167">
        <f t="shared" si="25"/>
        <v>14</v>
      </c>
      <c r="N29" s="167">
        <f t="shared" si="25"/>
        <v>14</v>
      </c>
      <c r="O29" s="167">
        <f t="shared" si="25"/>
        <v>14</v>
      </c>
      <c r="P29" s="167">
        <f t="shared" si="25"/>
        <v>14</v>
      </c>
      <c r="Q29" s="167">
        <f t="shared" si="25"/>
        <v>5</v>
      </c>
      <c r="R29" s="167">
        <f t="shared" si="25"/>
        <v>5</v>
      </c>
      <c r="S29" s="167">
        <f t="shared" si="25"/>
        <v>5</v>
      </c>
      <c r="T29" s="167">
        <f t="shared" si="25"/>
        <v>5</v>
      </c>
      <c r="U29" s="167">
        <f t="shared" si="25"/>
        <v>5</v>
      </c>
      <c r="V29" s="167">
        <f t="shared" si="25"/>
        <v>5</v>
      </c>
      <c r="W29" s="167">
        <f t="shared" si="25"/>
        <v>4</v>
      </c>
      <c r="X29" s="167">
        <f t="shared" si="25"/>
        <v>1</v>
      </c>
      <c r="Y29" s="167">
        <f t="shared" si="25"/>
        <v>1</v>
      </c>
      <c r="Z29" s="167">
        <f t="shared" si="25"/>
        <v>0</v>
      </c>
      <c r="AA29" s="167">
        <f t="shared" si="25"/>
        <v>0</v>
      </c>
      <c r="AB29" s="167">
        <f t="shared" si="25"/>
        <v>0</v>
      </c>
      <c r="AC29" s="167">
        <f t="shared" si="25"/>
        <v>0</v>
      </c>
      <c r="AD29" s="167">
        <f t="shared" si="25"/>
        <v>0</v>
      </c>
      <c r="AE29" s="167">
        <f t="shared" si="25"/>
        <v>0</v>
      </c>
      <c r="AF29" s="167">
        <f t="shared" si="25"/>
        <v>0</v>
      </c>
      <c r="AG29" s="167">
        <f t="shared" si="25"/>
        <v>0</v>
      </c>
      <c r="AH29" s="167">
        <f t="shared" si="25"/>
        <v>0</v>
      </c>
      <c r="AI29" s="167">
        <f t="shared" si="25"/>
        <v>0</v>
      </c>
      <c r="AJ29" s="167">
        <f t="shared" si="25"/>
        <v>0</v>
      </c>
      <c r="AK29" s="167">
        <f t="shared" si="25"/>
        <v>0</v>
      </c>
      <c r="AL29" s="167">
        <f t="shared" si="25"/>
        <v>0</v>
      </c>
      <c r="AM29" s="167">
        <f t="shared" si="25"/>
        <v>0</v>
      </c>
      <c r="AN29" s="167">
        <f t="shared" si="25"/>
        <v>0</v>
      </c>
      <c r="AO29" s="167">
        <f t="shared" si="25"/>
        <v>0</v>
      </c>
      <c r="AP29" s="167">
        <f t="shared" si="25"/>
        <v>0</v>
      </c>
      <c r="AQ29" s="167">
        <f t="shared" si="25"/>
        <v>0</v>
      </c>
      <c r="AR29" s="167">
        <f t="shared" si="25"/>
        <v>0</v>
      </c>
      <c r="AS29" s="167">
        <f t="shared" si="25"/>
        <v>0</v>
      </c>
      <c r="AT29" s="167">
        <f t="shared" si="25"/>
        <v>0</v>
      </c>
      <c r="AU29" s="167">
        <f t="shared" si="25"/>
        <v>0</v>
      </c>
      <c r="AV29" s="167">
        <f t="shared" si="25"/>
        <v>0</v>
      </c>
      <c r="AW29" s="167">
        <f t="shared" si="25"/>
        <v>0</v>
      </c>
      <c r="AX29" s="167">
        <f t="shared" si="25"/>
        <v>0</v>
      </c>
      <c r="AY29" s="167">
        <f t="shared" si="25"/>
        <v>0</v>
      </c>
      <c r="AZ29" s="167">
        <f t="shared" si="25"/>
        <v>0</v>
      </c>
      <c r="BA29" s="167">
        <f t="shared" si="25"/>
        <v>0</v>
      </c>
      <c r="BB29" s="167">
        <f t="shared" si="25"/>
        <v>0</v>
      </c>
      <c r="BC29" s="167">
        <f t="shared" si="25"/>
        <v>0</v>
      </c>
      <c r="BD29" s="167">
        <f t="shared" si="25"/>
        <v>0</v>
      </c>
      <c r="BE29" s="167">
        <f t="shared" si="25"/>
        <v>0</v>
      </c>
      <c r="BF29" s="167">
        <f t="shared" si="25"/>
        <v>0</v>
      </c>
      <c r="BG29" s="167">
        <f t="shared" si="25"/>
        <v>0</v>
      </c>
      <c r="BH29" s="167">
        <f t="shared" si="25"/>
        <v>0</v>
      </c>
      <c r="BI29" s="167">
        <f t="shared" si="25"/>
        <v>0</v>
      </c>
      <c r="BJ29" s="167">
        <f t="shared" si="25"/>
        <v>0</v>
      </c>
      <c r="BK29" s="167">
        <f t="shared" si="25"/>
        <v>0</v>
      </c>
      <c r="BL29" s="167">
        <f t="shared" si="25"/>
        <v>0</v>
      </c>
      <c r="BM29" s="167">
        <f t="shared" si="25"/>
        <v>0</v>
      </c>
      <c r="BN29" s="167">
        <f t="shared" si="25"/>
        <v>0</v>
      </c>
      <c r="BO29" s="167">
        <f t="shared" si="25"/>
        <v>0</v>
      </c>
      <c r="BP29" s="167">
        <f t="shared" si="25"/>
        <v>0</v>
      </c>
      <c r="BQ29" s="167">
        <f t="shared" si="25"/>
        <v>0</v>
      </c>
      <c r="BR29" s="167">
        <f t="shared" si="25"/>
        <v>0</v>
      </c>
      <c r="BS29" s="167">
        <f t="shared" si="25"/>
        <v>0</v>
      </c>
      <c r="BT29" s="167">
        <f t="shared" si="25"/>
        <v>0</v>
      </c>
      <c r="BU29" s="167">
        <f t="shared" si="25"/>
        <v>0</v>
      </c>
      <c r="BV29" s="167">
        <f t="shared" si="25"/>
        <v>0</v>
      </c>
      <c r="BW29" s="167">
        <f t="shared" si="25"/>
        <v>0</v>
      </c>
      <c r="BX29" s="167">
        <f t="shared" si="25"/>
        <v>0</v>
      </c>
      <c r="BY29" s="167">
        <f t="shared" si="25"/>
        <v>0</v>
      </c>
      <c r="BZ29" s="167">
        <f t="shared" si="25"/>
        <v>0</v>
      </c>
      <c r="CA29" s="167">
        <f t="shared" si="25"/>
        <v>0</v>
      </c>
      <c r="CB29" s="167">
        <f t="shared" si="25"/>
        <v>0</v>
      </c>
      <c r="CC29" s="167">
        <f t="shared" si="25"/>
        <v>0</v>
      </c>
      <c r="CD29" s="167">
        <f t="shared" si="25"/>
        <v>0</v>
      </c>
      <c r="CE29" s="167">
        <f t="shared" si="25"/>
        <v>0</v>
      </c>
      <c r="CF29" s="167">
        <f t="shared" si="25"/>
        <v>0</v>
      </c>
      <c r="CG29" s="167">
        <f t="shared" si="25"/>
        <v>0</v>
      </c>
      <c r="CH29" s="167">
        <f t="shared" si="25"/>
        <v>0</v>
      </c>
      <c r="CI29" s="167">
        <f t="shared" si="25"/>
        <v>0</v>
      </c>
      <c r="CJ29" s="167">
        <f t="shared" si="25"/>
        <v>0</v>
      </c>
      <c r="CK29" s="167">
        <f t="shared" si="25"/>
        <v>0</v>
      </c>
      <c r="CL29" s="167">
        <f t="shared" si="25"/>
        <v>0</v>
      </c>
      <c r="CM29" s="167">
        <f t="shared" si="25"/>
        <v>0</v>
      </c>
      <c r="CN29" s="167">
        <f t="shared" si="25"/>
        <v>0</v>
      </c>
      <c r="CO29" s="167">
        <f t="shared" si="25"/>
        <v>0</v>
      </c>
      <c r="CP29" s="167">
        <f t="shared" si="25"/>
        <v>0</v>
      </c>
      <c r="CQ29" s="167">
        <f t="shared" si="25"/>
        <v>0</v>
      </c>
      <c r="CR29" s="167">
        <f t="shared" si="25"/>
        <v>0</v>
      </c>
      <c r="CS29" s="167">
        <f t="shared" si="25"/>
        <v>0</v>
      </c>
      <c r="CT29" s="160">
        <f>COUNTIFS('DS HS không ăn'!$F$5:$F$649,$B29,'DS HS không ăn'!CZ$5:CZ$649,"&lt;&gt;")</f>
        <v>0</v>
      </c>
      <c r="CU29" s="160">
        <f>COUNTIFS('DS HS không ăn'!$F$5:$F$649,$B29,'DS HS không ăn'!DA$5:DA$649,"&lt;&gt;")</f>
        <v>0</v>
      </c>
      <c r="CV29" s="160">
        <f>COUNTIFS('DS HS không ăn'!$F$5:$F$649,$B29,'DS HS không ăn'!DB$5:DB$649,"&lt;&gt;")</f>
        <v>0</v>
      </c>
      <c r="CW29" s="167">
        <f t="shared" ref="CW29:CY29" si="26">SUM(CW6:CW28)</f>
        <v>69</v>
      </c>
      <c r="CX29" s="167">
        <f t="shared" si="26"/>
        <v>67</v>
      </c>
      <c r="CY29" s="167">
        <f t="shared" si="26"/>
        <v>55</v>
      </c>
      <c r="CZ29" s="165"/>
      <c r="DA29" s="165"/>
      <c r="DB29" s="165"/>
      <c r="DC29" s="165"/>
      <c r="DD29" s="165"/>
      <c r="DE29" s="165"/>
      <c r="DF29" s="165"/>
      <c r="DG29" s="165"/>
      <c r="DH29" s="165"/>
      <c r="DI29" s="165"/>
      <c r="DJ29" s="165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65"/>
      <c r="DV29" s="165"/>
      <c r="DW29" s="165"/>
      <c r="DX29" s="165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65"/>
      <c r="EJ29" s="165"/>
      <c r="EK29" s="165"/>
      <c r="EL29" s="165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65"/>
      <c r="EX29" s="165"/>
      <c r="EY29" s="165"/>
      <c r="EZ29" s="165"/>
      <c r="FA29" s="165"/>
      <c r="FB29" s="165"/>
      <c r="FC29" s="165"/>
      <c r="FD29" s="165"/>
      <c r="FE29" s="165"/>
      <c r="FF29" s="165"/>
      <c r="FG29" s="165"/>
      <c r="FH29" s="165"/>
      <c r="FI29" s="165"/>
      <c r="FJ29" s="165"/>
      <c r="FK29" s="165"/>
      <c r="FL29" s="165"/>
      <c r="FM29" s="165"/>
      <c r="FN29" s="165"/>
      <c r="FO29" s="165"/>
      <c r="FP29" s="165"/>
      <c r="FQ29" s="165"/>
      <c r="FR29" s="165"/>
      <c r="FS29" s="165"/>
      <c r="FT29" s="165"/>
      <c r="FU29" s="165"/>
      <c r="FV29" s="165"/>
    </row>
    <row r="30" spans="1:178" ht="12.5">
      <c r="B30" s="63"/>
      <c r="C30" s="168"/>
      <c r="D30" s="169"/>
      <c r="E30" s="170">
        <f>COUNTIFS('00 Ds'!$B$6:$B$648,$B30,'00 Ds'!I$6:I$648,"&lt;&gt;")</f>
        <v>0</v>
      </c>
      <c r="F30" s="170">
        <f>COUNTIFS('00 Ds'!$B$6:$B$648,$B30,'00 Ds'!J$6:J$648,"&lt;&gt;")</f>
        <v>0</v>
      </c>
      <c r="G30" s="170">
        <f>COUNTIFS('00 Ds'!$B$6:$B$648,$B30,'00 Ds'!K$6:K$648,"&lt;&gt;")</f>
        <v>0</v>
      </c>
      <c r="H30" s="170">
        <f>COUNTIFS('00 Ds'!$B$6:$B$648,$B30,'00 Ds'!L$6:L$648,"&lt;&gt;")</f>
        <v>0</v>
      </c>
      <c r="I30" s="170">
        <f>COUNTIFS('00 Ds'!$B$6:$B$648,$B30,'00 Ds'!M$6:M$648,"&lt;&gt;")</f>
        <v>0</v>
      </c>
      <c r="J30" s="170">
        <f>COUNTIFS('00 Ds'!$B$6:$B$648,$B30,'00 Ds'!N$6:N$648,"&lt;&gt;")</f>
        <v>0</v>
      </c>
      <c r="K30" s="170">
        <f>COUNTIFS('00 Ds'!$B$6:$B$648,$B30,'00 Ds'!O$6:O$648,"&lt;&gt;")</f>
        <v>0</v>
      </c>
      <c r="L30" s="170">
        <f>COUNTIFS('00 Ds'!$B$6:$B$648,$B30,'00 Ds'!P$6:P$648,"&lt;&gt;")</f>
        <v>0</v>
      </c>
      <c r="M30" s="170">
        <f>COUNTIFS('00 Ds'!$B$6:$B$648,$B30,'00 Ds'!Q$6:Q$648,"&lt;&gt;")</f>
        <v>0</v>
      </c>
      <c r="N30" s="170">
        <f>COUNTIFS('00 Ds'!$B$6:$B$648,$B30,'00 Ds'!R$6:R$648,"&lt;&gt;")</f>
        <v>0</v>
      </c>
      <c r="O30" s="170">
        <f>COUNTIFS('00 Ds'!$B$6:$B$648,$B30,'00 Ds'!S$6:S$648,"&lt;&gt;")</f>
        <v>0</v>
      </c>
      <c r="P30" s="170">
        <f>COUNTIFS('00 Ds'!$B$6:$B$648,$B30,'00 Ds'!T$6:T$648,"&lt;&gt;")</f>
        <v>0</v>
      </c>
      <c r="Q30" s="170">
        <f>COUNTIFS('00 Ds'!$B$6:$B$648,$B30,'00 Ds'!U$6:U$648,"&lt;&gt;")</f>
        <v>0</v>
      </c>
      <c r="R30" s="170">
        <f>COUNTIFS('00 Ds'!$B$6:$B$648,$B30,'00 Ds'!V$6:V$648,"&lt;&gt;")</f>
        <v>0</v>
      </c>
      <c r="S30" s="170">
        <f>COUNTIFS('00 Ds'!$B$6:$B$648,$B30,'00 Ds'!W$6:W$648,"&lt;&gt;")</f>
        <v>0</v>
      </c>
      <c r="T30" s="170">
        <f>COUNTIFS('00 Ds'!$B$6:$B$648,$B30,'00 Ds'!X$6:X$648,"&lt;&gt;")</f>
        <v>0</v>
      </c>
      <c r="U30" s="170">
        <f>COUNTIFS('00 Ds'!$B$6:$B$648,$B30,'00 Ds'!Y$6:Y$648,"&lt;&gt;")</f>
        <v>0</v>
      </c>
      <c r="V30" s="170">
        <f>COUNTIFS('00 Ds'!$B$6:$B$648,$B30,'00 Ds'!Z$6:Z$648,"&lt;&gt;")</f>
        <v>0</v>
      </c>
      <c r="W30" s="160">
        <f>COUNTIFS('00 Ds'!$B$6:$B$648,$B30,'00 Ds'!AA$6:AA$648,"&lt;&gt;")</f>
        <v>0</v>
      </c>
      <c r="X30" s="160">
        <f>COUNTIFS('00 Ds'!$B$6:$B$648,$B30,'00 Ds'!AB$6:AB$648,"&lt;&gt;")</f>
        <v>0</v>
      </c>
      <c r="Y30" s="160">
        <f>COUNTIFS('00 Ds'!$B$6:$B$648,$B30,'00 Ds'!AC$6:AC$648,"&lt;&gt;")</f>
        <v>0</v>
      </c>
      <c r="Z30" s="171">
        <f>COUNTIFS('00 Ds'!$B$6:$B$648,$B30,'00 Ds'!AD$6:AD$648,"&lt;&gt;")</f>
        <v>0</v>
      </c>
      <c r="AA30" s="172">
        <f>COUNTIFS('00 Ds'!$B$6:$B$648,$B30,'00 Ds'!AE$6:AE$648,"&lt;&gt;")</f>
        <v>0</v>
      </c>
      <c r="AB30" s="170">
        <f>COUNTIFS('00 Ds'!$B$6:$B$648,$B30,'00 Ds'!AF$6:AF$648,"&lt;&gt;")</f>
        <v>0</v>
      </c>
      <c r="AC30" s="170">
        <f>COUNTIFS('00 Ds'!$B$6:$B$648,$B30,'00 Ds'!AG$6:AG$648,"&lt;&gt;")</f>
        <v>0</v>
      </c>
      <c r="AD30" s="170">
        <f>COUNTIFS('00 Ds'!$B$6:$B$648,$B30,'00 Ds'!AH$6:AH$648,"&lt;&gt;")</f>
        <v>0</v>
      </c>
      <c r="AE30" s="170">
        <f>COUNTIFS('00 Ds'!$B$6:$B$648,$B30,'00 Ds'!AI$6:AI$648,"&lt;&gt;")</f>
        <v>0</v>
      </c>
      <c r="AF30" s="170">
        <f>COUNTIFS('00 Ds'!$B$6:$B$648,$B30,'00 Ds'!AJ$6:AJ$648,"&lt;&gt;")</f>
        <v>0</v>
      </c>
      <c r="AG30" s="170">
        <f>COUNTIFS('00 Ds'!$B$6:$B$648,$B30,'00 Ds'!AK$6:AK$648,"&lt;&gt;")</f>
        <v>0</v>
      </c>
      <c r="AH30" s="170">
        <f>COUNTIFS('00 Ds'!$B$6:$B$648,$B30,'00 Ds'!AL$6:AL$648,"&lt;&gt;")</f>
        <v>0</v>
      </c>
      <c r="AI30" s="170">
        <f>COUNTIFS('00 Ds'!$B$6:$B$648,$B30,'00 Ds'!AM$6:AM$648,"&lt;&gt;")</f>
        <v>0</v>
      </c>
      <c r="AJ30" s="170">
        <f>COUNTIFS('00 Ds'!$B$6:$B$648,$B30,'00 Ds'!AN$6:AN$648,"&lt;&gt;")</f>
        <v>0</v>
      </c>
      <c r="AK30" s="170">
        <f>COUNTIFS('00 Ds'!$B$6:$B$648,$B30,'00 Ds'!AO$6:AO$648,"&lt;&gt;")</f>
        <v>0</v>
      </c>
      <c r="AL30" s="170">
        <f>COUNTIFS('00 Ds'!$B$6:$B$648,$B30,'00 Ds'!AP$6:AP$648,"&lt;&gt;")</f>
        <v>0</v>
      </c>
      <c r="AM30" s="170">
        <f>COUNTIFS('00 Ds'!$B$6:$B$648,$B30,'00 Ds'!AQ$6:AQ$648,"&lt;&gt;")</f>
        <v>0</v>
      </c>
      <c r="AN30" s="170">
        <f>COUNTIFS('00 Ds'!$B$6:$B$648,$B30,'00 Ds'!AR$6:AR$648,"&lt;&gt;")</f>
        <v>0</v>
      </c>
      <c r="AO30" s="170">
        <f>COUNTIFS('00 Ds'!$B$6:$B$648,$B30,'00 Ds'!AS$6:AS$648,"&lt;&gt;")</f>
        <v>0</v>
      </c>
      <c r="AP30" s="170">
        <f>COUNTIFS('00 Ds'!$B$6:$B$648,$B30,'00 Ds'!AT$6:AT$648,"&lt;&gt;")</f>
        <v>0</v>
      </c>
      <c r="AQ30" s="170">
        <f>COUNTIFS('00 Ds'!$B$6:$B$648,$B30,'00 Ds'!AU$6:AU$648,"&lt;&gt;")</f>
        <v>0</v>
      </c>
      <c r="AR30" s="170">
        <f>COUNTIFS('00 Ds'!$B$6:$B$648,$B30,'00 Ds'!AV$6:AV$648,"&lt;&gt;")</f>
        <v>0</v>
      </c>
      <c r="AS30" s="170">
        <f>COUNTIFS('00 Ds'!$B$6:$B$648,$B30,'00 Ds'!AW$6:AW$648,"&lt;&gt;")</f>
        <v>0</v>
      </c>
      <c r="AT30" s="170">
        <f>COUNTIFS('00 Ds'!$B$6:$B$648,$B30,'00 Ds'!AX$6:AX$648,"&lt;&gt;")</f>
        <v>0</v>
      </c>
      <c r="AU30" s="170">
        <f>COUNTIFS('00 Ds'!$B$6:$B$648,$B30,'00 Ds'!AY$6:AY$648,"&lt;&gt;")</f>
        <v>0</v>
      </c>
      <c r="AV30" s="170">
        <f>COUNTIFS('00 Ds'!$B$6:$B$648,$B30,'00 Ds'!AZ$6:AZ$648,"&lt;&gt;")</f>
        <v>0</v>
      </c>
      <c r="AW30" s="170">
        <f>COUNTIFS('00 Ds'!$B$6:$B$648,$B30,'00 Ds'!BA$6:BA$648,"&lt;&gt;")</f>
        <v>0</v>
      </c>
      <c r="AX30" s="170">
        <f>COUNTIFS('00 Ds'!$B$6:$B$648,$B30,'00 Ds'!BB$6:BB$648,"&lt;&gt;")</f>
        <v>0</v>
      </c>
      <c r="AY30" s="170">
        <f>COUNTIFS('00 Ds'!$B$6:$B$648,$B30,'00 Ds'!BC$6:BC$648,"&lt;&gt;")</f>
        <v>0</v>
      </c>
      <c r="AZ30" s="170">
        <f>COUNTIFS('00 Ds'!$B$6:$B$648,$B30,'00 Ds'!BD$6:BD$648,"&lt;&gt;")</f>
        <v>0</v>
      </c>
      <c r="BA30" s="170">
        <f>COUNTIFS('00 Ds'!$B$6:$B$648,$B30,'00 Ds'!BE$6:BE$648,"&lt;&gt;")</f>
        <v>0</v>
      </c>
      <c r="BB30" s="170">
        <f>COUNTIFS('00 Ds'!$B$6:$B$648,$B30,'00 Ds'!BF$6:BF$648,"&lt;&gt;")</f>
        <v>0</v>
      </c>
      <c r="BC30" s="170">
        <f>COUNTIFS('00 Ds'!$B$6:$B$648,$B30,'00 Ds'!BG$6:BG$648,"&lt;&gt;")</f>
        <v>0</v>
      </c>
      <c r="BD30" s="170">
        <f>COUNTIFS('00 Ds'!$B$6:$B$648,$B30,'00 Ds'!BH$6:BH$648,"&lt;&gt;")</f>
        <v>0</v>
      </c>
      <c r="BE30" s="170">
        <f>COUNTIFS('00 Ds'!$B$6:$B$648,$B30,'00 Ds'!BI$6:BI$648,"&lt;&gt;")</f>
        <v>0</v>
      </c>
      <c r="BF30" s="170">
        <f>COUNTIFS('00 Ds'!$B$6:$B$648,$B30,'00 Ds'!BJ$6:BJ$648,"&lt;&gt;")</f>
        <v>0</v>
      </c>
      <c r="BG30" s="170">
        <f>COUNTIFS('00 Ds'!$B$6:$B$648,$B30,'00 Ds'!BK$6:BK$648,"&lt;&gt;")</f>
        <v>0</v>
      </c>
      <c r="BH30" s="170">
        <f>COUNTIFS('00 Ds'!$B$6:$B$648,$B30,'00 Ds'!BL$6:BL$648,"&lt;&gt;")</f>
        <v>0</v>
      </c>
      <c r="BI30" s="170">
        <f>COUNTIFS('00 Ds'!$B$6:$B$648,$B30,'00 Ds'!BM$6:BM$648,"&lt;&gt;")</f>
        <v>0</v>
      </c>
      <c r="BJ30" s="170">
        <f>COUNTIFS('00 Ds'!$B$6:$B$648,$B30,'00 Ds'!BN$6:BN$648,"&lt;&gt;")</f>
        <v>0</v>
      </c>
      <c r="BK30" s="170">
        <f>COUNTIFS('00 Ds'!$B$6:$B$648,$B30,'00 Ds'!BO$6:BO$648,"&lt;&gt;")</f>
        <v>0</v>
      </c>
      <c r="BL30" s="170">
        <f>COUNTIFS('00 Ds'!$B$6:$B$648,$B30,'00 Ds'!BP$6:BP$648,"&lt;&gt;")</f>
        <v>0</v>
      </c>
      <c r="BM30" s="170">
        <f>COUNTIFS('00 Ds'!$B$6:$B$648,$B30,'00 Ds'!BQ$6:BQ$648,"&lt;&gt;")</f>
        <v>0</v>
      </c>
      <c r="BN30" s="170">
        <f>COUNTIFS('00 Ds'!$B$6:$B$648,$B30,'00 Ds'!BR$6:BR$648,"&lt;&gt;")</f>
        <v>0</v>
      </c>
      <c r="BO30" s="170">
        <f>COUNTIFS('00 Ds'!$B$6:$B$648,$B30,'00 Ds'!BS$6:BS$648,"&lt;&gt;")</f>
        <v>0</v>
      </c>
      <c r="BP30" s="170">
        <f>COUNTIFS('00 Ds'!$B$6:$B$648,$B30,'00 Ds'!BT$6:BT$648,"&lt;&gt;")</f>
        <v>0</v>
      </c>
      <c r="BQ30" s="170">
        <f>COUNTIFS('00 Ds'!$B$6:$B$648,$B30,'00 Ds'!BU$6:BU$648,"&lt;&gt;")</f>
        <v>0</v>
      </c>
      <c r="BR30" s="170">
        <f>COUNTIFS('00 Ds'!$B$6:$B$648,$B30,'00 Ds'!BV$6:BV$648,"&lt;&gt;")</f>
        <v>0</v>
      </c>
      <c r="BS30" s="170">
        <f>COUNTIFS('00 Ds'!$B$6:$B$648,$B30,'00 Ds'!BW$6:BW$648,"&lt;&gt;")</f>
        <v>0</v>
      </c>
      <c r="BT30" s="170">
        <f>COUNTIFS('00 Ds'!$B$6:$B$648,$B30,'00 Ds'!BX$6:BX$648,"&lt;&gt;")</f>
        <v>0</v>
      </c>
      <c r="BU30" s="170">
        <f>COUNTIFS('00 Ds'!$B$6:$B$648,$B30,'00 Ds'!BY$6:BY$648,"&lt;&gt;")</f>
        <v>0</v>
      </c>
      <c r="BV30" s="170">
        <f>COUNTIFS('00 Ds'!$B$6:$B$648,$B30,'00 Ds'!BZ$6:BZ$648,"&lt;&gt;")</f>
        <v>0</v>
      </c>
      <c r="BW30" s="170">
        <f>COUNTIFS('00 Ds'!$B$6:$B$648,$B30,'00 Ds'!CA$6:CA$648,"&lt;&gt;")</f>
        <v>0</v>
      </c>
      <c r="BX30" s="170">
        <f>COUNTIFS('00 Ds'!$B$6:$B$648,$B30,'00 Ds'!CB$6:CB$648,"&lt;&gt;")</f>
        <v>0</v>
      </c>
      <c r="BY30" s="170">
        <f>COUNTIFS('00 Ds'!$B$6:$B$648,$B30,'00 Ds'!CC$6:CC$648,"&lt;&gt;")</f>
        <v>0</v>
      </c>
      <c r="BZ30" s="170">
        <f>COUNTIFS('00 Ds'!$B$6:$B$648,$B30,'00 Ds'!CD$6:CD$648,"&lt;&gt;")</f>
        <v>0</v>
      </c>
      <c r="CA30" s="160">
        <f>COUNTIFS('00 Ds'!$B$6:$B$648,$B30,'00 Ds'!CE$6:CE$648,"&lt;&gt;")</f>
        <v>0</v>
      </c>
      <c r="CB30" s="170">
        <f>COUNTIFS('00 Ds'!$B$6:$B$648,$B30,'00 Ds'!CF$6:CF$648,"&lt;&gt;")</f>
        <v>0</v>
      </c>
      <c r="CC30" s="170">
        <f>COUNTIFS('00 Ds'!$B$6:$B$648,$B30,'00 Ds'!CG$6:CG$648,"&lt;&gt;")</f>
        <v>0</v>
      </c>
      <c r="CD30" s="170">
        <f>COUNTIFS('00 Ds'!$B$6:$B$648,$B30,'00 Ds'!CH$6:CH$648,"&lt;&gt;")</f>
        <v>0</v>
      </c>
      <c r="CE30" s="170">
        <f>COUNTIFS('00 Ds'!$B$6:$B$648,$B30,'00 Ds'!CI$6:CI$648,"&lt;&gt;")</f>
        <v>0</v>
      </c>
      <c r="CF30" s="170">
        <f>COUNTIFS('00 Ds'!$B$6:$B$648,$B30,'00 Ds'!CJ$6:CJ$648,"&lt;&gt;")</f>
        <v>0</v>
      </c>
      <c r="CG30" s="170">
        <f>COUNTIFS('00 Ds'!$B$6:$B$648,$B30,'00 Ds'!CK$6:CK$648,"&lt;&gt;")</f>
        <v>0</v>
      </c>
      <c r="CH30" s="170">
        <f>COUNTIFS('00 Ds'!$B$6:$B$648,$B30,'00 Ds'!CL$6:CL$648,"&lt;&gt;")</f>
        <v>0</v>
      </c>
      <c r="CI30" s="172">
        <f>COUNTIFS('00 Ds'!$B$6:$B$648,$B30,'00 Ds'!CM$6:CM$648,"&lt;&gt;")</f>
        <v>0</v>
      </c>
      <c r="CJ30" s="160">
        <f>COUNTIFS('00 Ds'!$B$6:$B$648,$B30,'00 Ds'!CN$6:CN$648,"&lt;&gt;")</f>
        <v>0</v>
      </c>
      <c r="CK30" s="171">
        <f>COUNTIFS('00 Ds'!$B$6:$B$648,$B30,'00 Ds'!CO$6:CO$648,"&lt;&gt;")</f>
        <v>0</v>
      </c>
      <c r="CL30" s="172">
        <f>COUNTIFS('00 Ds'!$B$6:$B$648,$B30,'00 Ds'!CP$6:CP$648,"&lt;&gt;")</f>
        <v>0</v>
      </c>
      <c r="CM30" s="170">
        <f>COUNTIFS('00 Ds'!$B$6:$B$648,$B30,'00 Ds'!CQ$6:CQ$648,"&lt;&gt;")</f>
        <v>0</v>
      </c>
      <c r="CN30" s="170">
        <f>COUNTIFS('00 Ds'!$B$6:$B$648,$B30,'00 Ds'!CR$6:CR$648,"&lt;&gt;")</f>
        <v>0</v>
      </c>
      <c r="CO30" s="170">
        <f>COUNTIFS('00 Ds'!$B$6:$B$648,$B30,'00 Ds'!CS$6:CS$648,"&lt;&gt;")</f>
        <v>0</v>
      </c>
      <c r="CP30" s="160">
        <f>COUNTIFS('00 Ds'!$B$6:$B$648,$B30,'00 Ds'!CT$6:CT$648,"&lt;&gt;")</f>
        <v>0</v>
      </c>
      <c r="CQ30" s="171">
        <f>COUNTIFS('00 Ds'!$B$6:$B$648,$B30,'00 Ds'!CU$6:CU$648,"&lt;&gt;")</f>
        <v>0</v>
      </c>
      <c r="CR30" s="172">
        <f>COUNTIFS('00 Ds'!$B$6:$B$648,$B30,'00 Ds'!CV$6:CV$648,"&lt;&gt;")</f>
        <v>0</v>
      </c>
      <c r="CS30" s="160">
        <f>COUNTIFS('00 Ds'!$B$6:$B$648,$B30,'00 Ds'!CW$6:CW$648,"&lt;&gt;")</f>
        <v>0</v>
      </c>
    </row>
    <row r="31" spans="1:178" ht="12.5">
      <c r="B31" s="63"/>
      <c r="C31" s="13"/>
      <c r="D31" s="106"/>
      <c r="W31" s="9"/>
      <c r="X31" s="9"/>
      <c r="Y31" s="9"/>
      <c r="Z31" s="10"/>
      <c r="AA31" s="97"/>
      <c r="CA31" s="9"/>
      <c r="CI31" s="97"/>
      <c r="CJ31" s="9"/>
      <c r="CK31" s="10"/>
      <c r="CL31" s="97"/>
      <c r="CP31" s="9"/>
      <c r="CQ31" s="10"/>
      <c r="CR31" s="97"/>
      <c r="CS31" s="9"/>
    </row>
    <row r="32" spans="1:178" ht="12.5">
      <c r="B32" s="63"/>
      <c r="C32" s="13"/>
      <c r="D32" s="106"/>
      <c r="W32" s="9"/>
      <c r="X32" s="9"/>
      <c r="Y32" s="9"/>
      <c r="Z32" s="10"/>
      <c r="AA32" s="97"/>
      <c r="CA32" s="9"/>
      <c r="CI32" s="97"/>
      <c r="CJ32" s="9"/>
      <c r="CK32" s="10"/>
      <c r="CL32" s="97"/>
      <c r="CP32" s="9"/>
      <c r="CQ32" s="10"/>
      <c r="CR32" s="97"/>
      <c r="CS32" s="9"/>
    </row>
    <row r="33" spans="2:97" ht="12.5">
      <c r="B33" s="63"/>
      <c r="C33" s="13"/>
      <c r="D33" s="106"/>
      <c r="W33" s="9"/>
      <c r="X33" s="9"/>
      <c r="Y33" s="9"/>
      <c r="Z33" s="10"/>
      <c r="AA33" s="97"/>
      <c r="CA33" s="9"/>
      <c r="CI33" s="97"/>
      <c r="CJ33" s="9"/>
      <c r="CK33" s="10"/>
      <c r="CL33" s="97"/>
      <c r="CP33" s="9"/>
      <c r="CQ33" s="10"/>
      <c r="CR33" s="97"/>
      <c r="CS33" s="9"/>
    </row>
    <row r="34" spans="2:97" ht="12.5">
      <c r="B34" s="63"/>
      <c r="C34" s="13"/>
      <c r="D34" s="106"/>
      <c r="W34" s="9"/>
      <c r="X34" s="9"/>
      <c r="Y34" s="9"/>
      <c r="Z34" s="10"/>
      <c r="AA34" s="97"/>
      <c r="CA34" s="9"/>
      <c r="CI34" s="97"/>
      <c r="CJ34" s="9"/>
      <c r="CK34" s="10"/>
      <c r="CL34" s="97"/>
      <c r="CP34" s="9"/>
      <c r="CQ34" s="10"/>
      <c r="CR34" s="97"/>
      <c r="CS34" s="9"/>
    </row>
    <row r="35" spans="2:97" ht="12.5">
      <c r="B35" s="63"/>
      <c r="C35" s="13"/>
      <c r="D35" s="106"/>
      <c r="W35" s="9"/>
      <c r="X35" s="9"/>
      <c r="Y35" s="9"/>
      <c r="Z35" s="10"/>
      <c r="AA35" s="97"/>
      <c r="CA35" s="9"/>
      <c r="CI35" s="97"/>
      <c r="CJ35" s="9"/>
      <c r="CK35" s="10"/>
      <c r="CL35" s="97"/>
      <c r="CP35" s="9"/>
      <c r="CQ35" s="10"/>
      <c r="CR35" s="97"/>
      <c r="CS35" s="9"/>
    </row>
    <row r="36" spans="2:97" ht="12.5">
      <c r="B36" s="63"/>
      <c r="C36" s="13"/>
      <c r="D36" s="106"/>
      <c r="W36" s="9"/>
      <c r="X36" s="9"/>
      <c r="Y36" s="9"/>
      <c r="Z36" s="10"/>
      <c r="AA36" s="97"/>
      <c r="CA36" s="9"/>
      <c r="CI36" s="97"/>
      <c r="CJ36" s="9"/>
      <c r="CK36" s="10"/>
      <c r="CL36" s="97"/>
      <c r="CP36" s="9"/>
      <c r="CQ36" s="10"/>
      <c r="CR36" s="97"/>
      <c r="CS36" s="9"/>
    </row>
    <row r="37" spans="2:97" ht="12.5">
      <c r="B37" s="63"/>
      <c r="C37" s="13"/>
      <c r="D37" s="106"/>
      <c r="W37" s="9"/>
      <c r="X37" s="9"/>
      <c r="Y37" s="9"/>
      <c r="Z37" s="10"/>
      <c r="AA37" s="97"/>
      <c r="CA37" s="9"/>
      <c r="CI37" s="97"/>
      <c r="CJ37" s="9"/>
      <c r="CK37" s="10"/>
      <c r="CL37" s="97"/>
      <c r="CP37" s="9"/>
      <c r="CQ37" s="10"/>
      <c r="CR37" s="97"/>
      <c r="CS37" s="9"/>
    </row>
    <row r="38" spans="2:97" ht="12.5">
      <c r="B38" s="63"/>
      <c r="C38" s="13"/>
      <c r="D38" s="106"/>
      <c r="W38" s="9"/>
      <c r="X38" s="9"/>
      <c r="Y38" s="9"/>
      <c r="Z38" s="10"/>
      <c r="AA38" s="97"/>
      <c r="CA38" s="9"/>
      <c r="CI38" s="97"/>
      <c r="CJ38" s="9"/>
      <c r="CK38" s="10"/>
      <c r="CL38" s="97"/>
      <c r="CP38" s="9"/>
      <c r="CQ38" s="10"/>
      <c r="CR38" s="97"/>
      <c r="CS38" s="9"/>
    </row>
    <row r="39" spans="2:97" ht="12.5">
      <c r="B39" s="63"/>
      <c r="C39" s="13"/>
      <c r="D39" s="106"/>
      <c r="W39" s="9"/>
      <c r="X39" s="9"/>
      <c r="Y39" s="9"/>
      <c r="Z39" s="10"/>
      <c r="AA39" s="97"/>
      <c r="CA39" s="9"/>
      <c r="CI39" s="97"/>
      <c r="CJ39" s="9"/>
      <c r="CK39" s="10"/>
      <c r="CL39" s="97"/>
      <c r="CP39" s="9"/>
      <c r="CQ39" s="10"/>
      <c r="CR39" s="97"/>
      <c r="CS39" s="9"/>
    </row>
    <row r="40" spans="2:97" ht="12.5">
      <c r="B40" s="63"/>
      <c r="C40" s="13"/>
      <c r="D40" s="106"/>
      <c r="W40" s="9"/>
      <c r="X40" s="9"/>
      <c r="Y40" s="9"/>
      <c r="Z40" s="10"/>
      <c r="AA40" s="97"/>
      <c r="CA40" s="9"/>
      <c r="CI40" s="97"/>
      <c r="CJ40" s="9"/>
      <c r="CK40" s="10"/>
      <c r="CL40" s="97"/>
      <c r="CP40" s="9"/>
      <c r="CQ40" s="10"/>
      <c r="CR40" s="97"/>
      <c r="CS40" s="9"/>
    </row>
    <row r="41" spans="2:97" ht="12.5">
      <c r="B41" s="63"/>
      <c r="C41" s="13"/>
      <c r="D41" s="106"/>
      <c r="W41" s="9"/>
      <c r="X41" s="9"/>
      <c r="Y41" s="9"/>
      <c r="Z41" s="10"/>
      <c r="AA41" s="97"/>
      <c r="CA41" s="9"/>
      <c r="CI41" s="97"/>
      <c r="CJ41" s="9"/>
      <c r="CK41" s="10"/>
      <c r="CL41" s="97"/>
      <c r="CP41" s="9"/>
      <c r="CQ41" s="10"/>
      <c r="CR41" s="97"/>
      <c r="CS41" s="9"/>
    </row>
    <row r="42" spans="2:97" ht="12.5">
      <c r="B42" s="63"/>
      <c r="C42" s="13"/>
      <c r="D42" s="106"/>
      <c r="W42" s="9"/>
      <c r="X42" s="9"/>
      <c r="Y42" s="9"/>
      <c r="Z42" s="10"/>
      <c r="AA42" s="97"/>
      <c r="CA42" s="9"/>
      <c r="CI42" s="97"/>
      <c r="CJ42" s="9"/>
      <c r="CK42" s="10"/>
      <c r="CL42" s="97"/>
      <c r="CP42" s="9"/>
      <c r="CQ42" s="10"/>
      <c r="CR42" s="97"/>
      <c r="CS42" s="9"/>
    </row>
    <row r="43" spans="2:97" ht="12.5">
      <c r="B43" s="63"/>
      <c r="C43" s="13"/>
      <c r="D43" s="106"/>
      <c r="W43" s="9"/>
      <c r="X43" s="9"/>
      <c r="Y43" s="9"/>
      <c r="Z43" s="10"/>
      <c r="AA43" s="97"/>
      <c r="CA43" s="9"/>
      <c r="CI43" s="97"/>
      <c r="CJ43" s="9"/>
      <c r="CK43" s="10"/>
      <c r="CL43" s="97"/>
      <c r="CP43" s="9"/>
      <c r="CQ43" s="10"/>
      <c r="CR43" s="97"/>
      <c r="CS43" s="9"/>
    </row>
    <row r="44" spans="2:97" ht="12.5">
      <c r="B44" s="63"/>
      <c r="C44" s="13"/>
      <c r="D44" s="106"/>
      <c r="W44" s="9"/>
      <c r="X44" s="9"/>
      <c r="Y44" s="9"/>
      <c r="Z44" s="10"/>
      <c r="AA44" s="97"/>
      <c r="CA44" s="9"/>
      <c r="CI44" s="97"/>
      <c r="CJ44" s="9"/>
      <c r="CK44" s="10"/>
      <c r="CL44" s="97"/>
      <c r="CP44" s="9"/>
      <c r="CQ44" s="10"/>
      <c r="CR44" s="97"/>
      <c r="CS44" s="9"/>
    </row>
    <row r="45" spans="2:97" ht="12.5">
      <c r="B45" s="63"/>
      <c r="C45" s="13"/>
      <c r="D45" s="106"/>
      <c r="W45" s="9"/>
      <c r="X45" s="9"/>
      <c r="Y45" s="9"/>
      <c r="Z45" s="10"/>
      <c r="AA45" s="97"/>
      <c r="CA45" s="9"/>
      <c r="CI45" s="97"/>
      <c r="CJ45" s="9"/>
      <c r="CK45" s="10"/>
      <c r="CL45" s="97"/>
      <c r="CP45" s="9"/>
      <c r="CQ45" s="10"/>
      <c r="CR45" s="97"/>
      <c r="CS45" s="9"/>
    </row>
    <row r="46" spans="2:97" ht="12.5">
      <c r="B46" s="63"/>
      <c r="C46" s="13"/>
      <c r="D46" s="106"/>
      <c r="W46" s="9"/>
      <c r="X46" s="9"/>
      <c r="Y46" s="9"/>
      <c r="Z46" s="10"/>
      <c r="AA46" s="97"/>
      <c r="CA46" s="9"/>
      <c r="CI46" s="97"/>
      <c r="CJ46" s="9"/>
      <c r="CK46" s="10"/>
      <c r="CL46" s="97"/>
      <c r="CP46" s="9"/>
      <c r="CQ46" s="10"/>
      <c r="CR46" s="97"/>
      <c r="CS46" s="9"/>
    </row>
    <row r="47" spans="2:97" ht="12.5">
      <c r="B47" s="63"/>
      <c r="C47" s="13"/>
      <c r="D47" s="106"/>
      <c r="W47" s="9"/>
      <c r="X47" s="9"/>
      <c r="Y47" s="9"/>
      <c r="Z47" s="10"/>
      <c r="AA47" s="97"/>
      <c r="CA47" s="9"/>
      <c r="CI47" s="97"/>
      <c r="CJ47" s="9"/>
      <c r="CK47" s="10"/>
      <c r="CL47" s="97"/>
      <c r="CP47" s="9"/>
      <c r="CQ47" s="10"/>
      <c r="CR47" s="97"/>
      <c r="CS47" s="9"/>
    </row>
    <row r="48" spans="2:97" ht="12.5">
      <c r="B48" s="63"/>
      <c r="C48" s="13"/>
      <c r="D48" s="106"/>
      <c r="W48" s="9"/>
      <c r="X48" s="9"/>
      <c r="Y48" s="9"/>
      <c r="Z48" s="10"/>
      <c r="AA48" s="97"/>
      <c r="CA48" s="9"/>
      <c r="CI48" s="97"/>
      <c r="CJ48" s="9"/>
      <c r="CK48" s="10"/>
      <c r="CL48" s="97"/>
      <c r="CP48" s="9"/>
      <c r="CQ48" s="10"/>
      <c r="CR48" s="97"/>
      <c r="CS48" s="9"/>
    </row>
    <row r="49" spans="2:97" ht="12.5">
      <c r="B49" s="63"/>
      <c r="C49" s="13"/>
      <c r="D49" s="106"/>
      <c r="W49" s="9"/>
      <c r="X49" s="9"/>
      <c r="Y49" s="9"/>
      <c r="Z49" s="10"/>
      <c r="AA49" s="97"/>
      <c r="CA49" s="9"/>
      <c r="CI49" s="97"/>
      <c r="CJ49" s="9"/>
      <c r="CK49" s="10"/>
      <c r="CL49" s="97"/>
      <c r="CP49" s="9"/>
      <c r="CQ49" s="10"/>
      <c r="CR49" s="97"/>
      <c r="CS49" s="9"/>
    </row>
    <row r="50" spans="2:97" ht="12.5">
      <c r="B50" s="63"/>
      <c r="C50" s="13"/>
      <c r="D50" s="106"/>
      <c r="W50" s="9"/>
      <c r="X50" s="9"/>
      <c r="Y50" s="9"/>
      <c r="Z50" s="10"/>
      <c r="AA50" s="97"/>
      <c r="CA50" s="9"/>
      <c r="CI50" s="97"/>
      <c r="CJ50" s="9"/>
      <c r="CK50" s="10"/>
      <c r="CL50" s="97"/>
      <c r="CP50" s="9"/>
      <c r="CQ50" s="10"/>
      <c r="CR50" s="97"/>
      <c r="CS50" s="9"/>
    </row>
    <row r="51" spans="2:97" ht="12.5">
      <c r="B51" s="63"/>
      <c r="C51" s="13"/>
      <c r="D51" s="106"/>
      <c r="W51" s="9"/>
      <c r="X51" s="9"/>
      <c r="Y51" s="9"/>
      <c r="Z51" s="10"/>
      <c r="AA51" s="97"/>
      <c r="CA51" s="9"/>
      <c r="CI51" s="97"/>
      <c r="CJ51" s="9"/>
      <c r="CK51" s="10"/>
      <c r="CL51" s="97"/>
      <c r="CP51" s="9"/>
      <c r="CQ51" s="10"/>
      <c r="CR51" s="97"/>
      <c r="CS51" s="9"/>
    </row>
    <row r="52" spans="2:97" ht="12.5">
      <c r="B52" s="63"/>
      <c r="C52" s="13"/>
      <c r="D52" s="106"/>
      <c r="W52" s="9"/>
      <c r="X52" s="9"/>
      <c r="Y52" s="9"/>
      <c r="Z52" s="10"/>
      <c r="AA52" s="97"/>
      <c r="CA52" s="9"/>
      <c r="CI52" s="97"/>
      <c r="CJ52" s="9"/>
      <c r="CK52" s="10"/>
      <c r="CL52" s="97"/>
      <c r="CP52" s="9"/>
      <c r="CQ52" s="10"/>
      <c r="CR52" s="97"/>
      <c r="CS52" s="9"/>
    </row>
    <row r="53" spans="2:97" ht="12.5">
      <c r="B53" s="63"/>
      <c r="C53" s="13"/>
      <c r="D53" s="106"/>
      <c r="W53" s="9"/>
      <c r="X53" s="9"/>
      <c r="Y53" s="9"/>
      <c r="Z53" s="10"/>
      <c r="AA53" s="97"/>
      <c r="CA53" s="9"/>
      <c r="CI53" s="97"/>
      <c r="CJ53" s="9"/>
      <c r="CK53" s="10"/>
      <c r="CL53" s="97"/>
      <c r="CP53" s="9"/>
      <c r="CQ53" s="10"/>
      <c r="CR53" s="97"/>
      <c r="CS53" s="9"/>
    </row>
    <row r="54" spans="2:97" ht="12.5">
      <c r="B54" s="63"/>
      <c r="C54" s="13"/>
      <c r="D54" s="106"/>
      <c r="W54" s="9"/>
      <c r="X54" s="9"/>
      <c r="Y54" s="9"/>
      <c r="Z54" s="10"/>
      <c r="AA54" s="97"/>
      <c r="CA54" s="9"/>
      <c r="CI54" s="97"/>
      <c r="CJ54" s="9"/>
      <c r="CK54" s="10"/>
      <c r="CL54" s="97"/>
      <c r="CP54" s="9"/>
      <c r="CQ54" s="10"/>
      <c r="CR54" s="97"/>
      <c r="CS54" s="9"/>
    </row>
    <row r="55" spans="2:97" ht="12.5">
      <c r="B55" s="63"/>
      <c r="C55" s="13"/>
      <c r="D55" s="106"/>
      <c r="W55" s="9"/>
      <c r="X55" s="9"/>
      <c r="Y55" s="9"/>
      <c r="Z55" s="10"/>
      <c r="AA55" s="97"/>
      <c r="CA55" s="9"/>
      <c r="CI55" s="97"/>
      <c r="CJ55" s="9"/>
      <c r="CK55" s="10"/>
      <c r="CL55" s="97"/>
      <c r="CP55" s="9"/>
      <c r="CQ55" s="10"/>
      <c r="CR55" s="97"/>
      <c r="CS55" s="9"/>
    </row>
    <row r="56" spans="2:97" ht="12.5">
      <c r="B56" s="63"/>
      <c r="C56" s="13"/>
      <c r="D56" s="106"/>
      <c r="W56" s="9"/>
      <c r="X56" s="9"/>
      <c r="Y56" s="9"/>
      <c r="Z56" s="10"/>
      <c r="AA56" s="97"/>
      <c r="CA56" s="9"/>
      <c r="CI56" s="97"/>
      <c r="CJ56" s="9"/>
      <c r="CK56" s="10"/>
      <c r="CL56" s="97"/>
      <c r="CP56" s="9"/>
      <c r="CQ56" s="10"/>
      <c r="CR56" s="97"/>
      <c r="CS56" s="9"/>
    </row>
    <row r="57" spans="2:97" ht="12.5">
      <c r="B57" s="63"/>
      <c r="C57" s="13"/>
      <c r="D57" s="106"/>
      <c r="W57" s="9"/>
      <c r="X57" s="9"/>
      <c r="Y57" s="9"/>
      <c r="Z57" s="10"/>
      <c r="AA57" s="97"/>
      <c r="CA57" s="9"/>
      <c r="CI57" s="97"/>
      <c r="CJ57" s="9"/>
      <c r="CK57" s="10"/>
      <c r="CL57" s="97"/>
      <c r="CP57" s="9"/>
      <c r="CQ57" s="10"/>
      <c r="CR57" s="97"/>
      <c r="CS57" s="9"/>
    </row>
    <row r="58" spans="2:97" ht="12.5">
      <c r="B58" s="63"/>
      <c r="C58" s="13"/>
      <c r="D58" s="106"/>
      <c r="W58" s="9"/>
      <c r="X58" s="9"/>
      <c r="Y58" s="9"/>
      <c r="Z58" s="10"/>
      <c r="AA58" s="97"/>
      <c r="CA58" s="9"/>
      <c r="CI58" s="97"/>
      <c r="CJ58" s="9"/>
      <c r="CK58" s="10"/>
      <c r="CL58" s="97"/>
      <c r="CP58" s="9"/>
      <c r="CQ58" s="10"/>
      <c r="CR58" s="97"/>
      <c r="CS58" s="9"/>
    </row>
    <row r="59" spans="2:97" ht="12.5">
      <c r="B59" s="63"/>
      <c r="C59" s="13"/>
      <c r="D59" s="106"/>
      <c r="W59" s="9"/>
      <c r="X59" s="9"/>
      <c r="Y59" s="9"/>
      <c r="Z59" s="10"/>
      <c r="AA59" s="97"/>
      <c r="CA59" s="9"/>
      <c r="CI59" s="97"/>
      <c r="CJ59" s="9"/>
      <c r="CK59" s="10"/>
      <c r="CL59" s="97"/>
      <c r="CP59" s="9"/>
      <c r="CQ59" s="10"/>
      <c r="CR59" s="97"/>
      <c r="CS59" s="9"/>
    </row>
    <row r="60" spans="2:97" ht="12.5">
      <c r="B60" s="63"/>
      <c r="C60" s="13"/>
      <c r="D60" s="106"/>
      <c r="W60" s="9"/>
      <c r="X60" s="9"/>
      <c r="Y60" s="9"/>
      <c r="Z60" s="10"/>
      <c r="AA60" s="97"/>
      <c r="CA60" s="9"/>
      <c r="CI60" s="97"/>
      <c r="CJ60" s="9"/>
      <c r="CK60" s="10"/>
      <c r="CL60" s="97"/>
      <c r="CP60" s="9"/>
      <c r="CQ60" s="10"/>
      <c r="CR60" s="97"/>
      <c r="CS60" s="9"/>
    </row>
    <row r="61" spans="2:97" ht="12.5">
      <c r="B61" s="63"/>
      <c r="C61" s="13"/>
      <c r="D61" s="106"/>
      <c r="W61" s="9"/>
      <c r="X61" s="9"/>
      <c r="Y61" s="9"/>
      <c r="Z61" s="10"/>
      <c r="AA61" s="97"/>
      <c r="CA61" s="9"/>
      <c r="CI61" s="97"/>
      <c r="CJ61" s="9"/>
      <c r="CK61" s="10"/>
      <c r="CL61" s="97"/>
      <c r="CP61" s="9"/>
      <c r="CQ61" s="10"/>
      <c r="CR61" s="97"/>
      <c r="CS61" s="9"/>
    </row>
    <row r="62" spans="2:97" ht="12.5">
      <c r="B62" s="63"/>
      <c r="C62" s="13"/>
      <c r="D62" s="106"/>
      <c r="W62" s="9"/>
      <c r="X62" s="9"/>
      <c r="Y62" s="9"/>
      <c r="Z62" s="10"/>
      <c r="AA62" s="97"/>
      <c r="CA62" s="9"/>
      <c r="CI62" s="97"/>
      <c r="CJ62" s="9"/>
      <c r="CK62" s="10"/>
      <c r="CL62" s="97"/>
      <c r="CP62" s="9"/>
      <c r="CQ62" s="10"/>
      <c r="CR62" s="97"/>
      <c r="CS62" s="9"/>
    </row>
    <row r="63" spans="2:97" ht="12.5">
      <c r="B63" s="63"/>
      <c r="C63" s="13"/>
      <c r="D63" s="106"/>
      <c r="W63" s="9"/>
      <c r="X63" s="9"/>
      <c r="Y63" s="9"/>
      <c r="Z63" s="10"/>
      <c r="AA63" s="97"/>
      <c r="CA63" s="9"/>
      <c r="CI63" s="97"/>
      <c r="CJ63" s="9"/>
      <c r="CK63" s="10"/>
      <c r="CL63" s="97"/>
      <c r="CP63" s="9"/>
      <c r="CQ63" s="10"/>
      <c r="CR63" s="97"/>
      <c r="CS63" s="9"/>
    </row>
    <row r="64" spans="2:97" ht="12.5">
      <c r="B64" s="63"/>
      <c r="C64" s="13"/>
      <c r="D64" s="106"/>
      <c r="W64" s="9"/>
      <c r="X64" s="9"/>
      <c r="Y64" s="9"/>
      <c r="Z64" s="10"/>
      <c r="AA64" s="97"/>
      <c r="CA64" s="9"/>
      <c r="CI64" s="97"/>
      <c r="CJ64" s="9"/>
      <c r="CK64" s="10"/>
      <c r="CL64" s="97"/>
      <c r="CP64" s="9"/>
      <c r="CQ64" s="10"/>
      <c r="CR64" s="97"/>
      <c r="CS64" s="9"/>
    </row>
    <row r="65" spans="2:97" ht="12.5">
      <c r="B65" s="63"/>
      <c r="C65" s="13"/>
      <c r="D65" s="106"/>
      <c r="W65" s="9"/>
      <c r="X65" s="9"/>
      <c r="Y65" s="9"/>
      <c r="Z65" s="10"/>
      <c r="AA65" s="97"/>
      <c r="CA65" s="9"/>
      <c r="CI65" s="97"/>
      <c r="CJ65" s="9"/>
      <c r="CK65" s="10"/>
      <c r="CL65" s="97"/>
      <c r="CP65" s="9"/>
      <c r="CQ65" s="10"/>
      <c r="CR65" s="97"/>
      <c r="CS65" s="9"/>
    </row>
    <row r="66" spans="2:97" ht="12.5">
      <c r="B66" s="63"/>
      <c r="C66" s="13"/>
      <c r="D66" s="106"/>
      <c r="W66" s="9"/>
      <c r="X66" s="9"/>
      <c r="Y66" s="9"/>
      <c r="Z66" s="10"/>
      <c r="AA66" s="97"/>
      <c r="CA66" s="9"/>
      <c r="CI66" s="97"/>
      <c r="CJ66" s="9"/>
      <c r="CK66" s="10"/>
      <c r="CL66" s="97"/>
      <c r="CP66" s="9"/>
      <c r="CQ66" s="10"/>
      <c r="CR66" s="97"/>
      <c r="CS66" s="9"/>
    </row>
    <row r="67" spans="2:97" ht="12.5">
      <c r="B67" s="63"/>
      <c r="C67" s="13"/>
      <c r="D67" s="106"/>
      <c r="W67" s="9"/>
      <c r="X67" s="9"/>
      <c r="Y67" s="9"/>
      <c r="Z67" s="10"/>
      <c r="AA67" s="97"/>
      <c r="CA67" s="9"/>
      <c r="CI67" s="97"/>
      <c r="CJ67" s="9"/>
      <c r="CK67" s="10"/>
      <c r="CL67" s="97"/>
      <c r="CP67" s="9"/>
      <c r="CQ67" s="10"/>
      <c r="CR67" s="97"/>
      <c r="CS67" s="9"/>
    </row>
    <row r="68" spans="2:97" ht="12.5">
      <c r="B68" s="63"/>
      <c r="C68" s="13"/>
      <c r="D68" s="106"/>
      <c r="W68" s="9"/>
      <c r="X68" s="9"/>
      <c r="Y68" s="9"/>
      <c r="Z68" s="10"/>
      <c r="AA68" s="97"/>
      <c r="CA68" s="9"/>
      <c r="CI68" s="97"/>
      <c r="CJ68" s="9"/>
      <c r="CK68" s="10"/>
      <c r="CL68" s="97"/>
      <c r="CP68" s="9"/>
      <c r="CQ68" s="10"/>
      <c r="CR68" s="97"/>
      <c r="CS68" s="9"/>
    </row>
    <row r="69" spans="2:97" ht="12.5">
      <c r="B69" s="63"/>
      <c r="C69" s="13"/>
      <c r="D69" s="106"/>
      <c r="W69" s="9"/>
      <c r="X69" s="9"/>
      <c r="Y69" s="9"/>
      <c r="Z69" s="10"/>
      <c r="AA69" s="97"/>
      <c r="CA69" s="9"/>
      <c r="CI69" s="97"/>
      <c r="CJ69" s="9"/>
      <c r="CK69" s="10"/>
      <c r="CL69" s="97"/>
      <c r="CP69" s="9"/>
      <c r="CQ69" s="10"/>
      <c r="CR69" s="97"/>
      <c r="CS69" s="9"/>
    </row>
    <row r="70" spans="2:97" ht="12.5">
      <c r="B70" s="63"/>
      <c r="C70" s="13"/>
      <c r="D70" s="106"/>
      <c r="W70" s="9"/>
      <c r="X70" s="9"/>
      <c r="Y70" s="9"/>
      <c r="Z70" s="10"/>
      <c r="AA70" s="97"/>
      <c r="CA70" s="9"/>
      <c r="CI70" s="97"/>
      <c r="CJ70" s="9"/>
      <c r="CK70" s="10"/>
      <c r="CL70" s="97"/>
      <c r="CP70" s="9"/>
      <c r="CQ70" s="10"/>
      <c r="CR70" s="97"/>
      <c r="CS70" s="9"/>
    </row>
    <row r="71" spans="2:97" ht="12.5">
      <c r="B71" s="63"/>
      <c r="C71" s="13"/>
      <c r="D71" s="106"/>
      <c r="W71" s="9"/>
      <c r="X71" s="9"/>
      <c r="Y71" s="9"/>
      <c r="Z71" s="10"/>
      <c r="AA71" s="97"/>
      <c r="CA71" s="9"/>
      <c r="CI71" s="97"/>
      <c r="CJ71" s="9"/>
      <c r="CK71" s="10"/>
      <c r="CL71" s="97"/>
      <c r="CP71" s="9"/>
      <c r="CQ71" s="10"/>
      <c r="CR71" s="97"/>
      <c r="CS71" s="9"/>
    </row>
    <row r="72" spans="2:97" ht="12.5">
      <c r="B72" s="63"/>
      <c r="C72" s="13"/>
      <c r="D72" s="106"/>
      <c r="W72" s="9"/>
      <c r="X72" s="9"/>
      <c r="Y72" s="9"/>
      <c r="Z72" s="10"/>
      <c r="AA72" s="97"/>
      <c r="CA72" s="9"/>
      <c r="CI72" s="97"/>
      <c r="CJ72" s="9"/>
      <c r="CK72" s="10"/>
      <c r="CL72" s="97"/>
      <c r="CP72" s="9"/>
      <c r="CQ72" s="10"/>
      <c r="CR72" s="97"/>
      <c r="CS72" s="9"/>
    </row>
    <row r="73" spans="2:97" ht="12.5">
      <c r="B73" s="63"/>
      <c r="C73" s="13"/>
      <c r="D73" s="106"/>
      <c r="W73" s="9"/>
      <c r="X73" s="9"/>
      <c r="Y73" s="9"/>
      <c r="Z73" s="10"/>
      <c r="AA73" s="97"/>
      <c r="CA73" s="9"/>
      <c r="CI73" s="97"/>
      <c r="CJ73" s="9"/>
      <c r="CK73" s="10"/>
      <c r="CL73" s="97"/>
      <c r="CP73" s="9"/>
      <c r="CQ73" s="10"/>
      <c r="CR73" s="97"/>
      <c r="CS73" s="9"/>
    </row>
    <row r="74" spans="2:97" ht="12.5">
      <c r="B74" s="63"/>
      <c r="C74" s="13"/>
      <c r="D74" s="106"/>
      <c r="W74" s="9"/>
      <c r="X74" s="9"/>
      <c r="Y74" s="9"/>
      <c r="Z74" s="10"/>
      <c r="AA74" s="97"/>
      <c r="CA74" s="9"/>
      <c r="CI74" s="97"/>
      <c r="CJ74" s="9"/>
      <c r="CK74" s="10"/>
      <c r="CL74" s="97"/>
      <c r="CP74" s="9"/>
      <c r="CQ74" s="10"/>
      <c r="CR74" s="97"/>
      <c r="CS74" s="9"/>
    </row>
    <row r="75" spans="2:97" ht="12.5">
      <c r="B75" s="63"/>
      <c r="C75" s="13"/>
      <c r="D75" s="106"/>
      <c r="W75" s="9"/>
      <c r="X75" s="9"/>
      <c r="Y75" s="9"/>
      <c r="Z75" s="10"/>
      <c r="AA75" s="97"/>
      <c r="CA75" s="9"/>
      <c r="CI75" s="97"/>
      <c r="CJ75" s="9"/>
      <c r="CK75" s="10"/>
      <c r="CL75" s="97"/>
      <c r="CP75" s="9"/>
      <c r="CQ75" s="10"/>
      <c r="CR75" s="97"/>
      <c r="CS75" s="9"/>
    </row>
    <row r="76" spans="2:97" ht="12.5">
      <c r="B76" s="63"/>
      <c r="C76" s="13"/>
      <c r="D76" s="106"/>
      <c r="W76" s="9"/>
      <c r="X76" s="9"/>
      <c r="Y76" s="9"/>
      <c r="Z76" s="10"/>
      <c r="AA76" s="97"/>
      <c r="CA76" s="9"/>
      <c r="CI76" s="97"/>
      <c r="CJ76" s="9"/>
      <c r="CK76" s="10"/>
      <c r="CL76" s="97"/>
      <c r="CP76" s="9"/>
      <c r="CQ76" s="10"/>
      <c r="CR76" s="97"/>
      <c r="CS76" s="9"/>
    </row>
    <row r="77" spans="2:97" ht="12.5">
      <c r="B77" s="63"/>
      <c r="C77" s="13"/>
      <c r="D77" s="106"/>
      <c r="W77" s="9"/>
      <c r="X77" s="9"/>
      <c r="Y77" s="9"/>
      <c r="Z77" s="10"/>
      <c r="AA77" s="97"/>
      <c r="CA77" s="9"/>
      <c r="CI77" s="97"/>
      <c r="CJ77" s="9"/>
      <c r="CK77" s="10"/>
      <c r="CL77" s="97"/>
      <c r="CP77" s="9"/>
      <c r="CQ77" s="10"/>
      <c r="CR77" s="97"/>
      <c r="CS77" s="9"/>
    </row>
    <row r="78" spans="2:97" ht="12.5">
      <c r="B78" s="63"/>
      <c r="C78" s="13"/>
      <c r="D78" s="106"/>
      <c r="W78" s="9"/>
      <c r="X78" s="9"/>
      <c r="Y78" s="9"/>
      <c r="Z78" s="10"/>
      <c r="AA78" s="97"/>
      <c r="CA78" s="9"/>
      <c r="CI78" s="97"/>
      <c r="CJ78" s="9"/>
      <c r="CK78" s="10"/>
      <c r="CL78" s="97"/>
      <c r="CP78" s="9"/>
      <c r="CQ78" s="10"/>
      <c r="CR78" s="97"/>
      <c r="CS78" s="9"/>
    </row>
    <row r="79" spans="2:97" ht="12.5">
      <c r="B79" s="63"/>
      <c r="C79" s="13"/>
      <c r="D79" s="106"/>
      <c r="W79" s="9"/>
      <c r="X79" s="9"/>
      <c r="Y79" s="9"/>
      <c r="Z79" s="10"/>
      <c r="AA79" s="97"/>
      <c r="CA79" s="9"/>
      <c r="CI79" s="97"/>
      <c r="CJ79" s="9"/>
      <c r="CK79" s="10"/>
      <c r="CL79" s="97"/>
      <c r="CP79" s="9"/>
      <c r="CQ79" s="10"/>
      <c r="CR79" s="97"/>
      <c r="CS79" s="9"/>
    </row>
    <row r="80" spans="2:97" ht="12.5">
      <c r="B80" s="63"/>
      <c r="C80" s="13"/>
      <c r="D80" s="106"/>
      <c r="W80" s="9"/>
      <c r="X80" s="9"/>
      <c r="Y80" s="9"/>
      <c r="Z80" s="10"/>
      <c r="AA80" s="97"/>
      <c r="CA80" s="9"/>
      <c r="CI80" s="97"/>
      <c r="CJ80" s="9"/>
      <c r="CK80" s="10"/>
      <c r="CL80" s="97"/>
      <c r="CP80" s="9"/>
      <c r="CQ80" s="10"/>
      <c r="CR80" s="97"/>
      <c r="CS80" s="9"/>
    </row>
    <row r="81" spans="2:97" ht="12.5">
      <c r="B81" s="63"/>
      <c r="C81" s="13"/>
      <c r="D81" s="106"/>
      <c r="W81" s="9"/>
      <c r="X81" s="9"/>
      <c r="Y81" s="9"/>
      <c r="Z81" s="10"/>
      <c r="AA81" s="97"/>
      <c r="CA81" s="9"/>
      <c r="CI81" s="97"/>
      <c r="CJ81" s="9"/>
      <c r="CK81" s="10"/>
      <c r="CL81" s="97"/>
      <c r="CP81" s="9"/>
      <c r="CQ81" s="10"/>
      <c r="CR81" s="97"/>
      <c r="CS81" s="9"/>
    </row>
    <row r="82" spans="2:97" ht="12.5">
      <c r="B82" s="63"/>
      <c r="C82" s="13"/>
      <c r="D82" s="106"/>
      <c r="W82" s="9"/>
      <c r="X82" s="9"/>
      <c r="Y82" s="9"/>
      <c r="Z82" s="10"/>
      <c r="AA82" s="97"/>
      <c r="CA82" s="9"/>
      <c r="CI82" s="97"/>
      <c r="CJ82" s="9"/>
      <c r="CK82" s="10"/>
      <c r="CL82" s="97"/>
      <c r="CP82" s="9"/>
      <c r="CQ82" s="10"/>
      <c r="CR82" s="97"/>
      <c r="CS82" s="9"/>
    </row>
    <row r="83" spans="2:97" ht="12.5">
      <c r="B83" s="63"/>
      <c r="C83" s="13"/>
      <c r="D83" s="106"/>
      <c r="W83" s="9"/>
      <c r="X83" s="9"/>
      <c r="Y83" s="9"/>
      <c r="Z83" s="10"/>
      <c r="AA83" s="97"/>
      <c r="CA83" s="9"/>
      <c r="CI83" s="97"/>
      <c r="CJ83" s="9"/>
      <c r="CK83" s="10"/>
      <c r="CL83" s="97"/>
      <c r="CP83" s="9"/>
      <c r="CQ83" s="10"/>
      <c r="CR83" s="97"/>
      <c r="CS83" s="9"/>
    </row>
    <row r="84" spans="2:97" ht="12.5">
      <c r="B84" s="63"/>
      <c r="C84" s="13"/>
      <c r="D84" s="106"/>
      <c r="W84" s="9"/>
      <c r="X84" s="9"/>
      <c r="Y84" s="9"/>
      <c r="Z84" s="10"/>
      <c r="AA84" s="97"/>
      <c r="CA84" s="9"/>
      <c r="CI84" s="97"/>
      <c r="CJ84" s="9"/>
      <c r="CK84" s="10"/>
      <c r="CL84" s="97"/>
      <c r="CP84" s="9"/>
      <c r="CQ84" s="10"/>
      <c r="CR84" s="97"/>
      <c r="CS84" s="9"/>
    </row>
    <row r="85" spans="2:97" ht="12.5">
      <c r="B85" s="63"/>
      <c r="C85" s="13"/>
      <c r="D85" s="106"/>
      <c r="W85" s="9"/>
      <c r="X85" s="9"/>
      <c r="Y85" s="9"/>
      <c r="Z85" s="10"/>
      <c r="AA85" s="97"/>
      <c r="CA85" s="9"/>
      <c r="CI85" s="97"/>
      <c r="CJ85" s="9"/>
      <c r="CK85" s="10"/>
      <c r="CL85" s="97"/>
      <c r="CP85" s="9"/>
      <c r="CQ85" s="10"/>
      <c r="CR85" s="97"/>
      <c r="CS85" s="9"/>
    </row>
    <row r="86" spans="2:97" ht="12.5">
      <c r="B86" s="63"/>
      <c r="C86" s="13"/>
      <c r="D86" s="106"/>
      <c r="W86" s="9"/>
      <c r="X86" s="9"/>
      <c r="Y86" s="9"/>
      <c r="Z86" s="10"/>
      <c r="AA86" s="97"/>
      <c r="CA86" s="9"/>
      <c r="CI86" s="97"/>
      <c r="CJ86" s="9"/>
      <c r="CK86" s="10"/>
      <c r="CL86" s="97"/>
      <c r="CP86" s="9"/>
      <c r="CQ86" s="10"/>
      <c r="CR86" s="97"/>
      <c r="CS86" s="9"/>
    </row>
    <row r="87" spans="2:97" ht="12.5">
      <c r="B87" s="63"/>
      <c r="C87" s="13"/>
      <c r="D87" s="106"/>
      <c r="W87" s="9"/>
      <c r="X87" s="9"/>
      <c r="Y87" s="9"/>
      <c r="Z87" s="10"/>
      <c r="AA87" s="97"/>
      <c r="CA87" s="9"/>
      <c r="CI87" s="97"/>
      <c r="CJ87" s="9"/>
      <c r="CK87" s="10"/>
      <c r="CL87" s="97"/>
      <c r="CP87" s="9"/>
      <c r="CQ87" s="10"/>
      <c r="CR87" s="97"/>
      <c r="CS87" s="9"/>
    </row>
    <row r="88" spans="2:97" ht="12.5">
      <c r="B88" s="63"/>
      <c r="C88" s="13"/>
      <c r="D88" s="106"/>
      <c r="W88" s="9"/>
      <c r="X88" s="9"/>
      <c r="Y88" s="9"/>
      <c r="Z88" s="10"/>
      <c r="AA88" s="97"/>
      <c r="CA88" s="9"/>
      <c r="CI88" s="97"/>
      <c r="CJ88" s="9"/>
      <c r="CK88" s="10"/>
      <c r="CL88" s="97"/>
      <c r="CP88" s="9"/>
      <c r="CQ88" s="10"/>
      <c r="CR88" s="97"/>
      <c r="CS88" s="9"/>
    </row>
    <row r="89" spans="2:97" ht="12.5">
      <c r="B89" s="63"/>
      <c r="C89" s="13"/>
      <c r="D89" s="106"/>
      <c r="W89" s="9"/>
      <c r="X89" s="9"/>
      <c r="Y89" s="9"/>
      <c r="Z89" s="10"/>
      <c r="AA89" s="97"/>
      <c r="CA89" s="9"/>
      <c r="CI89" s="97"/>
      <c r="CJ89" s="9"/>
      <c r="CK89" s="10"/>
      <c r="CL89" s="97"/>
      <c r="CP89" s="9"/>
      <c r="CQ89" s="10"/>
      <c r="CR89" s="97"/>
      <c r="CS89" s="9"/>
    </row>
    <row r="90" spans="2:97" ht="12.5">
      <c r="B90" s="63"/>
      <c r="C90" s="13"/>
      <c r="D90" s="106"/>
      <c r="W90" s="9"/>
      <c r="X90" s="9"/>
      <c r="Y90" s="9"/>
      <c r="Z90" s="10"/>
      <c r="AA90" s="97"/>
      <c r="CA90" s="9"/>
      <c r="CI90" s="97"/>
      <c r="CJ90" s="9"/>
      <c r="CK90" s="10"/>
      <c r="CL90" s="97"/>
      <c r="CP90" s="9"/>
      <c r="CQ90" s="10"/>
      <c r="CR90" s="97"/>
      <c r="CS90" s="9"/>
    </row>
    <row r="91" spans="2:97" ht="12.5">
      <c r="B91" s="63"/>
      <c r="C91" s="13"/>
      <c r="D91" s="106"/>
      <c r="W91" s="9"/>
      <c r="X91" s="9"/>
      <c r="Y91" s="9"/>
      <c r="Z91" s="10"/>
      <c r="AA91" s="97"/>
      <c r="CA91" s="9"/>
      <c r="CI91" s="97"/>
      <c r="CJ91" s="9"/>
      <c r="CK91" s="10"/>
      <c r="CL91" s="97"/>
      <c r="CP91" s="9"/>
      <c r="CQ91" s="10"/>
      <c r="CR91" s="97"/>
      <c r="CS91" s="9"/>
    </row>
    <row r="92" spans="2:97" ht="12.5">
      <c r="B92" s="63"/>
      <c r="C92" s="13"/>
      <c r="D92" s="106"/>
      <c r="W92" s="9"/>
      <c r="X92" s="9"/>
      <c r="Y92" s="9"/>
      <c r="Z92" s="10"/>
      <c r="AA92" s="97"/>
      <c r="CA92" s="9"/>
      <c r="CI92" s="97"/>
      <c r="CJ92" s="9"/>
      <c r="CK92" s="10"/>
      <c r="CL92" s="97"/>
      <c r="CP92" s="9"/>
      <c r="CQ92" s="10"/>
      <c r="CR92" s="97"/>
      <c r="CS92" s="9"/>
    </row>
    <row r="93" spans="2:97" ht="12.5">
      <c r="B93" s="63"/>
      <c r="C93" s="13"/>
      <c r="D93" s="106"/>
      <c r="W93" s="9"/>
      <c r="X93" s="9"/>
      <c r="Y93" s="9"/>
      <c r="Z93" s="10"/>
      <c r="AA93" s="97"/>
      <c r="CA93" s="9"/>
      <c r="CI93" s="97"/>
      <c r="CJ93" s="9"/>
      <c r="CK93" s="10"/>
      <c r="CL93" s="97"/>
      <c r="CP93" s="9"/>
      <c r="CQ93" s="10"/>
      <c r="CR93" s="97"/>
      <c r="CS93" s="9"/>
    </row>
    <row r="94" spans="2:97" ht="12.5">
      <c r="B94" s="63"/>
      <c r="C94" s="13"/>
      <c r="D94" s="106"/>
      <c r="W94" s="9"/>
      <c r="X94" s="9"/>
      <c r="Y94" s="9"/>
      <c r="Z94" s="10"/>
      <c r="AA94" s="97"/>
      <c r="CA94" s="9"/>
      <c r="CI94" s="97"/>
      <c r="CJ94" s="9"/>
      <c r="CK94" s="10"/>
      <c r="CL94" s="97"/>
      <c r="CP94" s="9"/>
      <c r="CQ94" s="10"/>
      <c r="CR94" s="97"/>
      <c r="CS94" s="9"/>
    </row>
    <row r="95" spans="2:97" ht="12.5">
      <c r="B95" s="63"/>
      <c r="C95" s="13"/>
      <c r="D95" s="106"/>
      <c r="W95" s="9"/>
      <c r="X95" s="9"/>
      <c r="Y95" s="9"/>
      <c r="Z95" s="10"/>
      <c r="AA95" s="97"/>
      <c r="CA95" s="9"/>
      <c r="CI95" s="97"/>
      <c r="CJ95" s="9"/>
      <c r="CK95" s="10"/>
      <c r="CL95" s="97"/>
      <c r="CP95" s="9"/>
      <c r="CQ95" s="10"/>
      <c r="CR95" s="97"/>
      <c r="CS95" s="9"/>
    </row>
    <row r="96" spans="2:97" ht="12.5">
      <c r="B96" s="63"/>
      <c r="C96" s="13"/>
      <c r="D96" s="106"/>
      <c r="W96" s="9"/>
      <c r="X96" s="9"/>
      <c r="Y96" s="9"/>
      <c r="Z96" s="10"/>
      <c r="AA96" s="97"/>
      <c r="CA96" s="9"/>
      <c r="CI96" s="97"/>
      <c r="CJ96" s="9"/>
      <c r="CK96" s="10"/>
      <c r="CL96" s="97"/>
      <c r="CP96" s="9"/>
      <c r="CQ96" s="10"/>
      <c r="CR96" s="97"/>
      <c r="CS96" s="9"/>
    </row>
    <row r="97" spans="2:97" ht="12.5">
      <c r="B97" s="63"/>
      <c r="C97" s="13"/>
      <c r="D97" s="106"/>
      <c r="W97" s="9"/>
      <c r="X97" s="9"/>
      <c r="Y97" s="9"/>
      <c r="Z97" s="10"/>
      <c r="AA97" s="97"/>
      <c r="CA97" s="9"/>
      <c r="CI97" s="97"/>
      <c r="CJ97" s="9"/>
      <c r="CK97" s="10"/>
      <c r="CL97" s="97"/>
      <c r="CP97" s="9"/>
      <c r="CQ97" s="10"/>
      <c r="CR97" s="97"/>
      <c r="CS97" s="9"/>
    </row>
    <row r="98" spans="2:97" ht="12.5">
      <c r="B98" s="63"/>
      <c r="C98" s="13"/>
      <c r="D98" s="106"/>
      <c r="W98" s="9"/>
      <c r="X98" s="9"/>
      <c r="Y98" s="9"/>
      <c r="Z98" s="10"/>
      <c r="AA98" s="97"/>
      <c r="CA98" s="9"/>
      <c r="CI98" s="97"/>
      <c r="CJ98" s="9"/>
      <c r="CK98" s="10"/>
      <c r="CL98" s="97"/>
      <c r="CP98" s="9"/>
      <c r="CQ98" s="10"/>
      <c r="CR98" s="97"/>
      <c r="CS98" s="9"/>
    </row>
    <row r="99" spans="2:97" ht="12.5">
      <c r="B99" s="63"/>
      <c r="C99" s="13"/>
      <c r="D99" s="106"/>
      <c r="W99" s="9"/>
      <c r="X99" s="9"/>
      <c r="Y99" s="9"/>
      <c r="Z99" s="10"/>
      <c r="AA99" s="97"/>
      <c r="CA99" s="9"/>
      <c r="CI99" s="97"/>
      <c r="CJ99" s="9"/>
      <c r="CK99" s="10"/>
      <c r="CL99" s="97"/>
      <c r="CP99" s="9"/>
      <c r="CQ99" s="10"/>
      <c r="CR99" s="97"/>
      <c r="CS99" s="9"/>
    </row>
    <row r="100" spans="2:97" ht="12.5">
      <c r="B100" s="63"/>
      <c r="C100" s="13"/>
      <c r="D100" s="106"/>
      <c r="W100" s="9"/>
      <c r="X100" s="9"/>
      <c r="Y100" s="9"/>
      <c r="Z100" s="10"/>
      <c r="AA100" s="97"/>
      <c r="CA100" s="9"/>
      <c r="CI100" s="97"/>
      <c r="CJ100" s="9"/>
      <c r="CK100" s="10"/>
      <c r="CL100" s="97"/>
      <c r="CP100" s="9"/>
      <c r="CQ100" s="10"/>
      <c r="CR100" s="97"/>
      <c r="CS100" s="9"/>
    </row>
    <row r="101" spans="2:97" ht="12.5">
      <c r="B101" s="63"/>
      <c r="C101" s="13"/>
      <c r="D101" s="106"/>
      <c r="W101" s="9"/>
      <c r="X101" s="9"/>
      <c r="Y101" s="9"/>
      <c r="Z101" s="10"/>
      <c r="AA101" s="97"/>
      <c r="CA101" s="9"/>
      <c r="CI101" s="97"/>
      <c r="CJ101" s="9"/>
      <c r="CK101" s="10"/>
      <c r="CL101" s="97"/>
      <c r="CP101" s="9"/>
      <c r="CQ101" s="10"/>
      <c r="CR101" s="97"/>
      <c r="CS101" s="9"/>
    </row>
    <row r="102" spans="2:97" ht="12.5">
      <c r="B102" s="63"/>
      <c r="C102" s="13"/>
      <c r="D102" s="106"/>
      <c r="W102" s="9"/>
      <c r="X102" s="9"/>
      <c r="Y102" s="9"/>
      <c r="Z102" s="10"/>
      <c r="AA102" s="97"/>
      <c r="CA102" s="9"/>
      <c r="CI102" s="97"/>
      <c r="CJ102" s="9"/>
      <c r="CK102" s="10"/>
      <c r="CL102" s="97"/>
      <c r="CP102" s="9"/>
      <c r="CQ102" s="10"/>
      <c r="CR102" s="97"/>
      <c r="CS102" s="9"/>
    </row>
    <row r="103" spans="2:97" ht="12.5">
      <c r="B103" s="63"/>
      <c r="C103" s="13"/>
      <c r="D103" s="106"/>
      <c r="W103" s="9"/>
      <c r="X103" s="9"/>
      <c r="Y103" s="9"/>
      <c r="Z103" s="10"/>
      <c r="AA103" s="97"/>
      <c r="CA103" s="9"/>
      <c r="CI103" s="97"/>
      <c r="CJ103" s="9"/>
      <c r="CK103" s="10"/>
      <c r="CL103" s="97"/>
      <c r="CP103" s="9"/>
      <c r="CQ103" s="10"/>
      <c r="CR103" s="97"/>
      <c r="CS103" s="9"/>
    </row>
    <row r="104" spans="2:97" ht="12.5">
      <c r="B104" s="63"/>
      <c r="C104" s="13"/>
      <c r="D104" s="106"/>
      <c r="W104" s="9"/>
      <c r="X104" s="9"/>
      <c r="Y104" s="9"/>
      <c r="Z104" s="10"/>
      <c r="AA104" s="97"/>
      <c r="CA104" s="9"/>
      <c r="CI104" s="97"/>
      <c r="CJ104" s="9"/>
      <c r="CK104" s="10"/>
      <c r="CL104" s="97"/>
      <c r="CP104" s="9"/>
      <c r="CQ104" s="10"/>
      <c r="CR104" s="97"/>
      <c r="CS104" s="9"/>
    </row>
    <row r="105" spans="2:97" ht="12.5">
      <c r="B105" s="63"/>
      <c r="C105" s="13"/>
      <c r="D105" s="106"/>
      <c r="W105" s="9"/>
      <c r="X105" s="9"/>
      <c r="Y105" s="9"/>
      <c r="Z105" s="10"/>
      <c r="AA105" s="97"/>
      <c r="CA105" s="9"/>
      <c r="CI105" s="97"/>
      <c r="CJ105" s="9"/>
      <c r="CK105" s="10"/>
      <c r="CL105" s="97"/>
      <c r="CP105" s="9"/>
      <c r="CQ105" s="10"/>
      <c r="CR105" s="97"/>
      <c r="CS105" s="9"/>
    </row>
    <row r="106" spans="2:97" ht="12.5">
      <c r="B106" s="63"/>
      <c r="C106" s="13"/>
      <c r="D106" s="106"/>
      <c r="W106" s="9"/>
      <c r="X106" s="9"/>
      <c r="Y106" s="9"/>
      <c r="Z106" s="10"/>
      <c r="AA106" s="97"/>
      <c r="CA106" s="9"/>
      <c r="CI106" s="97"/>
      <c r="CJ106" s="9"/>
      <c r="CK106" s="10"/>
      <c r="CL106" s="97"/>
      <c r="CP106" s="9"/>
      <c r="CQ106" s="10"/>
      <c r="CR106" s="97"/>
      <c r="CS106" s="9"/>
    </row>
    <row r="107" spans="2:97" ht="12.5">
      <c r="B107" s="63"/>
      <c r="C107" s="13"/>
      <c r="D107" s="106"/>
      <c r="W107" s="9"/>
      <c r="X107" s="9"/>
      <c r="Y107" s="9"/>
      <c r="Z107" s="10"/>
      <c r="AA107" s="97"/>
      <c r="CA107" s="9"/>
      <c r="CI107" s="97"/>
      <c r="CJ107" s="9"/>
      <c r="CK107" s="10"/>
      <c r="CL107" s="97"/>
      <c r="CP107" s="9"/>
      <c r="CQ107" s="10"/>
      <c r="CR107" s="97"/>
      <c r="CS107" s="9"/>
    </row>
    <row r="108" spans="2:97" ht="12.5">
      <c r="B108" s="63"/>
      <c r="C108" s="13"/>
      <c r="D108" s="106"/>
      <c r="W108" s="9"/>
      <c r="X108" s="9"/>
      <c r="Y108" s="9"/>
      <c r="Z108" s="10"/>
      <c r="AA108" s="97"/>
      <c r="CA108" s="9"/>
      <c r="CI108" s="97"/>
      <c r="CJ108" s="9"/>
      <c r="CK108" s="10"/>
      <c r="CL108" s="97"/>
      <c r="CP108" s="9"/>
      <c r="CQ108" s="10"/>
      <c r="CR108" s="97"/>
      <c r="CS108" s="9"/>
    </row>
    <row r="109" spans="2:97" ht="12.5">
      <c r="B109" s="63"/>
      <c r="C109" s="13"/>
      <c r="D109" s="106"/>
      <c r="W109" s="9"/>
      <c r="X109" s="9"/>
      <c r="Y109" s="9"/>
      <c r="Z109" s="10"/>
      <c r="AA109" s="97"/>
      <c r="CA109" s="9"/>
      <c r="CI109" s="97"/>
      <c r="CJ109" s="9"/>
      <c r="CK109" s="10"/>
      <c r="CL109" s="97"/>
      <c r="CP109" s="9"/>
      <c r="CQ109" s="10"/>
      <c r="CR109" s="97"/>
      <c r="CS109" s="9"/>
    </row>
    <row r="110" spans="2:97" ht="12.5">
      <c r="B110" s="63"/>
      <c r="C110" s="13"/>
      <c r="D110" s="106"/>
      <c r="W110" s="9"/>
      <c r="X110" s="9"/>
      <c r="Y110" s="9"/>
      <c r="Z110" s="10"/>
      <c r="AA110" s="97"/>
      <c r="CA110" s="9"/>
      <c r="CI110" s="97"/>
      <c r="CJ110" s="9"/>
      <c r="CK110" s="10"/>
      <c r="CL110" s="97"/>
      <c r="CP110" s="9"/>
      <c r="CQ110" s="10"/>
      <c r="CR110" s="97"/>
      <c r="CS110" s="9"/>
    </row>
    <row r="111" spans="2:97" ht="12.5">
      <c r="B111" s="63"/>
      <c r="C111" s="13"/>
      <c r="D111" s="106"/>
      <c r="W111" s="9"/>
      <c r="X111" s="9"/>
      <c r="Y111" s="9"/>
      <c r="Z111" s="10"/>
      <c r="AA111" s="97"/>
      <c r="CA111" s="9"/>
      <c r="CI111" s="97"/>
      <c r="CJ111" s="9"/>
      <c r="CK111" s="10"/>
      <c r="CL111" s="97"/>
      <c r="CP111" s="9"/>
      <c r="CQ111" s="10"/>
      <c r="CR111" s="97"/>
      <c r="CS111" s="9"/>
    </row>
    <row r="112" spans="2:97" ht="12.5">
      <c r="B112" s="63"/>
      <c r="C112" s="13"/>
      <c r="D112" s="106"/>
      <c r="W112" s="9"/>
      <c r="X112" s="9"/>
      <c r="Y112" s="9"/>
      <c r="Z112" s="10"/>
      <c r="AA112" s="97"/>
      <c r="CA112" s="9"/>
      <c r="CI112" s="97"/>
      <c r="CJ112" s="9"/>
      <c r="CK112" s="10"/>
      <c r="CL112" s="97"/>
      <c r="CP112" s="9"/>
      <c r="CQ112" s="10"/>
      <c r="CR112" s="97"/>
      <c r="CS112" s="9"/>
    </row>
    <row r="113" spans="2:97" ht="12.5">
      <c r="B113" s="63"/>
      <c r="C113" s="13"/>
      <c r="D113" s="106"/>
      <c r="W113" s="9"/>
      <c r="X113" s="9"/>
      <c r="Y113" s="9"/>
      <c r="Z113" s="10"/>
      <c r="AA113" s="97"/>
      <c r="CA113" s="9"/>
      <c r="CI113" s="97"/>
      <c r="CJ113" s="9"/>
      <c r="CK113" s="10"/>
      <c r="CL113" s="97"/>
      <c r="CP113" s="9"/>
      <c r="CQ113" s="10"/>
      <c r="CR113" s="97"/>
      <c r="CS113" s="9"/>
    </row>
    <row r="114" spans="2:97" ht="12.5">
      <c r="B114" s="63"/>
      <c r="C114" s="13"/>
      <c r="D114" s="106"/>
      <c r="W114" s="9"/>
      <c r="X114" s="9"/>
      <c r="Y114" s="9"/>
      <c r="Z114" s="10"/>
      <c r="AA114" s="97"/>
      <c r="CA114" s="9"/>
      <c r="CI114" s="97"/>
      <c r="CJ114" s="9"/>
      <c r="CK114" s="10"/>
      <c r="CL114" s="97"/>
      <c r="CP114" s="9"/>
      <c r="CQ114" s="10"/>
      <c r="CR114" s="97"/>
      <c r="CS114" s="9"/>
    </row>
    <row r="115" spans="2:97" ht="12.5">
      <c r="B115" s="63"/>
      <c r="C115" s="13"/>
      <c r="D115" s="106"/>
      <c r="W115" s="9"/>
      <c r="X115" s="9"/>
      <c r="Y115" s="9"/>
      <c r="Z115" s="10"/>
      <c r="AA115" s="97"/>
      <c r="CA115" s="9"/>
      <c r="CI115" s="97"/>
      <c r="CJ115" s="9"/>
      <c r="CK115" s="10"/>
      <c r="CL115" s="97"/>
      <c r="CP115" s="9"/>
      <c r="CQ115" s="10"/>
      <c r="CR115" s="97"/>
      <c r="CS115" s="9"/>
    </row>
    <row r="116" spans="2:97" ht="12.5">
      <c r="B116" s="63"/>
      <c r="C116" s="13"/>
      <c r="D116" s="106"/>
      <c r="W116" s="9"/>
      <c r="X116" s="9"/>
      <c r="Y116" s="9"/>
      <c r="Z116" s="10"/>
      <c r="AA116" s="97"/>
      <c r="CA116" s="9"/>
      <c r="CI116" s="97"/>
      <c r="CJ116" s="9"/>
      <c r="CK116" s="10"/>
      <c r="CL116" s="97"/>
      <c r="CP116" s="9"/>
      <c r="CQ116" s="10"/>
      <c r="CR116" s="97"/>
      <c r="CS116" s="9"/>
    </row>
    <row r="117" spans="2:97" ht="12.5">
      <c r="B117" s="63"/>
      <c r="C117" s="13"/>
      <c r="D117" s="106"/>
      <c r="W117" s="9"/>
      <c r="X117" s="9"/>
      <c r="Y117" s="9"/>
      <c r="Z117" s="10"/>
      <c r="AA117" s="97"/>
      <c r="CA117" s="9"/>
      <c r="CI117" s="97"/>
      <c r="CJ117" s="9"/>
      <c r="CK117" s="10"/>
      <c r="CL117" s="97"/>
      <c r="CP117" s="9"/>
      <c r="CQ117" s="10"/>
      <c r="CR117" s="97"/>
      <c r="CS117" s="9"/>
    </row>
    <row r="118" spans="2:97" ht="12.5">
      <c r="B118" s="63"/>
      <c r="C118" s="13"/>
      <c r="D118" s="106"/>
      <c r="W118" s="9"/>
      <c r="X118" s="9"/>
      <c r="Y118" s="9"/>
      <c r="Z118" s="10"/>
      <c r="AA118" s="97"/>
      <c r="CA118" s="9"/>
      <c r="CI118" s="97"/>
      <c r="CJ118" s="9"/>
      <c r="CK118" s="10"/>
      <c r="CL118" s="97"/>
      <c r="CP118" s="9"/>
      <c r="CQ118" s="10"/>
      <c r="CR118" s="97"/>
      <c r="CS118" s="9"/>
    </row>
    <row r="119" spans="2:97" ht="12.5">
      <c r="B119" s="63"/>
      <c r="C119" s="13"/>
      <c r="D119" s="106"/>
      <c r="W119" s="9"/>
      <c r="X119" s="9"/>
      <c r="Y119" s="9"/>
      <c r="Z119" s="10"/>
      <c r="AA119" s="97"/>
      <c r="CA119" s="9"/>
      <c r="CI119" s="97"/>
      <c r="CJ119" s="9"/>
      <c r="CK119" s="10"/>
      <c r="CL119" s="97"/>
      <c r="CP119" s="9"/>
      <c r="CQ119" s="10"/>
      <c r="CR119" s="97"/>
      <c r="CS119" s="9"/>
    </row>
    <row r="120" spans="2:97" ht="12.5">
      <c r="B120" s="63"/>
      <c r="C120" s="13"/>
      <c r="D120" s="106"/>
      <c r="W120" s="9"/>
      <c r="X120" s="9"/>
      <c r="Y120" s="9"/>
      <c r="Z120" s="10"/>
      <c r="AA120" s="97"/>
      <c r="CA120" s="9"/>
      <c r="CI120" s="97"/>
      <c r="CJ120" s="9"/>
      <c r="CK120" s="10"/>
      <c r="CL120" s="97"/>
      <c r="CP120" s="9"/>
      <c r="CQ120" s="10"/>
      <c r="CR120" s="97"/>
      <c r="CS120" s="9"/>
    </row>
    <row r="121" spans="2:97" ht="12.5">
      <c r="B121" s="63"/>
      <c r="C121" s="13"/>
      <c r="D121" s="106"/>
      <c r="W121" s="9"/>
      <c r="X121" s="9"/>
      <c r="Y121" s="9"/>
      <c r="Z121" s="10"/>
      <c r="AA121" s="97"/>
      <c r="CA121" s="9"/>
      <c r="CI121" s="97"/>
      <c r="CJ121" s="9"/>
      <c r="CK121" s="10"/>
      <c r="CL121" s="97"/>
      <c r="CP121" s="9"/>
      <c r="CQ121" s="10"/>
      <c r="CR121" s="97"/>
      <c r="CS121" s="9"/>
    </row>
    <row r="122" spans="2:97" ht="12.5">
      <c r="B122" s="63"/>
      <c r="C122" s="13"/>
      <c r="D122" s="106"/>
      <c r="W122" s="9"/>
      <c r="X122" s="9"/>
      <c r="Y122" s="9"/>
      <c r="Z122" s="10"/>
      <c r="AA122" s="97"/>
      <c r="CA122" s="9"/>
      <c r="CI122" s="97"/>
      <c r="CJ122" s="9"/>
      <c r="CK122" s="10"/>
      <c r="CL122" s="97"/>
      <c r="CP122" s="9"/>
      <c r="CQ122" s="10"/>
      <c r="CR122" s="97"/>
      <c r="CS122" s="9"/>
    </row>
    <row r="123" spans="2:97" ht="12.5">
      <c r="B123" s="63"/>
      <c r="C123" s="13"/>
      <c r="D123" s="106"/>
      <c r="W123" s="9"/>
      <c r="X123" s="9"/>
      <c r="Y123" s="9"/>
      <c r="Z123" s="10"/>
      <c r="AA123" s="97"/>
      <c r="CA123" s="9"/>
      <c r="CI123" s="97"/>
      <c r="CJ123" s="9"/>
      <c r="CK123" s="10"/>
      <c r="CL123" s="97"/>
      <c r="CP123" s="9"/>
      <c r="CQ123" s="10"/>
      <c r="CR123" s="97"/>
      <c r="CS123" s="9"/>
    </row>
    <row r="124" spans="2:97" ht="12.5">
      <c r="B124" s="63"/>
      <c r="C124" s="13"/>
      <c r="D124" s="106"/>
      <c r="W124" s="9"/>
      <c r="X124" s="9"/>
      <c r="Y124" s="9"/>
      <c r="Z124" s="10"/>
      <c r="AA124" s="97"/>
      <c r="CA124" s="9"/>
      <c r="CI124" s="97"/>
      <c r="CJ124" s="9"/>
      <c r="CK124" s="10"/>
      <c r="CL124" s="97"/>
      <c r="CP124" s="9"/>
      <c r="CQ124" s="10"/>
      <c r="CR124" s="97"/>
      <c r="CS124" s="9"/>
    </row>
    <row r="125" spans="2:97" ht="12.5">
      <c r="B125" s="63"/>
      <c r="C125" s="13"/>
      <c r="D125" s="106"/>
      <c r="W125" s="9"/>
      <c r="X125" s="9"/>
      <c r="Y125" s="9"/>
      <c r="Z125" s="10"/>
      <c r="AA125" s="97"/>
      <c r="CA125" s="9"/>
      <c r="CI125" s="97"/>
      <c r="CJ125" s="9"/>
      <c r="CK125" s="10"/>
      <c r="CL125" s="97"/>
      <c r="CP125" s="9"/>
      <c r="CQ125" s="10"/>
      <c r="CR125" s="97"/>
      <c r="CS125" s="9"/>
    </row>
    <row r="126" spans="2:97" ht="12.5">
      <c r="B126" s="63"/>
      <c r="C126" s="13"/>
      <c r="D126" s="106"/>
      <c r="W126" s="9"/>
      <c r="X126" s="9"/>
      <c r="Y126" s="9"/>
      <c r="Z126" s="10"/>
      <c r="AA126" s="97"/>
      <c r="CA126" s="9"/>
      <c r="CI126" s="97"/>
      <c r="CJ126" s="9"/>
      <c r="CK126" s="10"/>
      <c r="CL126" s="97"/>
      <c r="CP126" s="9"/>
      <c r="CQ126" s="10"/>
      <c r="CR126" s="97"/>
      <c r="CS126" s="9"/>
    </row>
    <row r="127" spans="2:97" ht="12.5">
      <c r="B127" s="63"/>
      <c r="C127" s="13"/>
      <c r="D127" s="106"/>
      <c r="W127" s="9"/>
      <c r="X127" s="9"/>
      <c r="Y127" s="9"/>
      <c r="Z127" s="10"/>
      <c r="AA127" s="97"/>
      <c r="CA127" s="9"/>
      <c r="CI127" s="97"/>
      <c r="CJ127" s="9"/>
      <c r="CK127" s="10"/>
      <c r="CL127" s="97"/>
      <c r="CP127" s="9"/>
      <c r="CQ127" s="10"/>
      <c r="CR127" s="97"/>
      <c r="CS127" s="9"/>
    </row>
    <row r="128" spans="2:97" ht="12.5">
      <c r="B128" s="63"/>
      <c r="C128" s="13"/>
      <c r="D128" s="106"/>
      <c r="W128" s="9"/>
      <c r="X128" s="9"/>
      <c r="Y128" s="9"/>
      <c r="Z128" s="10"/>
      <c r="AA128" s="97"/>
      <c r="CA128" s="9"/>
      <c r="CI128" s="97"/>
      <c r="CJ128" s="9"/>
      <c r="CK128" s="10"/>
      <c r="CL128" s="97"/>
      <c r="CP128" s="9"/>
      <c r="CQ128" s="10"/>
      <c r="CR128" s="97"/>
      <c r="CS128" s="9"/>
    </row>
    <row r="129" spans="2:97" ht="12.5">
      <c r="B129" s="63"/>
      <c r="C129" s="13"/>
      <c r="D129" s="106"/>
      <c r="W129" s="9"/>
      <c r="X129" s="9"/>
      <c r="Y129" s="9"/>
      <c r="Z129" s="10"/>
      <c r="AA129" s="97"/>
      <c r="CA129" s="9"/>
      <c r="CI129" s="97"/>
      <c r="CJ129" s="9"/>
      <c r="CK129" s="10"/>
      <c r="CL129" s="97"/>
      <c r="CP129" s="9"/>
      <c r="CQ129" s="10"/>
      <c r="CR129" s="97"/>
      <c r="CS129" s="9"/>
    </row>
    <row r="130" spans="2:97" ht="12.5">
      <c r="B130" s="63"/>
      <c r="C130" s="13"/>
      <c r="D130" s="106"/>
      <c r="W130" s="9"/>
      <c r="X130" s="9"/>
      <c r="Y130" s="9"/>
      <c r="Z130" s="10"/>
      <c r="AA130" s="97"/>
      <c r="CA130" s="9"/>
      <c r="CI130" s="97"/>
      <c r="CJ130" s="9"/>
      <c r="CK130" s="10"/>
      <c r="CL130" s="97"/>
      <c r="CP130" s="9"/>
      <c r="CQ130" s="10"/>
      <c r="CR130" s="97"/>
      <c r="CS130" s="9"/>
    </row>
    <row r="131" spans="2:97" ht="12.5">
      <c r="B131" s="63"/>
      <c r="C131" s="13"/>
      <c r="D131" s="106"/>
      <c r="W131" s="9"/>
      <c r="X131" s="9"/>
      <c r="Y131" s="9"/>
      <c r="Z131" s="10"/>
      <c r="AA131" s="97"/>
      <c r="CA131" s="9"/>
      <c r="CI131" s="97"/>
      <c r="CJ131" s="9"/>
      <c r="CK131" s="10"/>
      <c r="CL131" s="97"/>
      <c r="CP131" s="9"/>
      <c r="CQ131" s="10"/>
      <c r="CR131" s="97"/>
      <c r="CS131" s="9"/>
    </row>
    <row r="132" spans="2:97" ht="12.5">
      <c r="B132" s="63"/>
      <c r="C132" s="13"/>
      <c r="D132" s="106"/>
      <c r="W132" s="9"/>
      <c r="X132" s="9"/>
      <c r="Y132" s="9"/>
      <c r="Z132" s="10"/>
      <c r="AA132" s="97"/>
      <c r="CA132" s="9"/>
      <c r="CI132" s="97"/>
      <c r="CJ132" s="9"/>
      <c r="CK132" s="10"/>
      <c r="CL132" s="97"/>
      <c r="CP132" s="9"/>
      <c r="CQ132" s="10"/>
      <c r="CR132" s="97"/>
      <c r="CS132" s="9"/>
    </row>
    <row r="133" spans="2:97" ht="12.5">
      <c r="B133" s="63"/>
      <c r="C133" s="13"/>
      <c r="D133" s="106"/>
      <c r="W133" s="9"/>
      <c r="X133" s="9"/>
      <c r="Y133" s="9"/>
      <c r="Z133" s="10"/>
      <c r="AA133" s="97"/>
      <c r="CA133" s="9"/>
      <c r="CI133" s="97"/>
      <c r="CJ133" s="9"/>
      <c r="CK133" s="10"/>
      <c r="CL133" s="97"/>
      <c r="CP133" s="9"/>
      <c r="CQ133" s="10"/>
      <c r="CR133" s="97"/>
      <c r="CS133" s="9"/>
    </row>
    <row r="134" spans="2:97" ht="12.5">
      <c r="B134" s="63"/>
      <c r="C134" s="13"/>
      <c r="D134" s="106"/>
      <c r="W134" s="9"/>
      <c r="X134" s="9"/>
      <c r="Y134" s="9"/>
      <c r="Z134" s="10"/>
      <c r="AA134" s="97"/>
      <c r="CA134" s="9"/>
      <c r="CI134" s="97"/>
      <c r="CJ134" s="9"/>
      <c r="CK134" s="10"/>
      <c r="CL134" s="97"/>
      <c r="CP134" s="9"/>
      <c r="CQ134" s="10"/>
      <c r="CR134" s="97"/>
      <c r="CS134" s="9"/>
    </row>
    <row r="135" spans="2:97" ht="12.5">
      <c r="B135" s="63"/>
      <c r="C135" s="13"/>
      <c r="D135" s="106"/>
      <c r="W135" s="9"/>
      <c r="X135" s="9"/>
      <c r="Y135" s="9"/>
      <c r="Z135" s="10"/>
      <c r="AA135" s="97"/>
      <c r="CA135" s="9"/>
      <c r="CI135" s="97"/>
      <c r="CJ135" s="9"/>
      <c r="CK135" s="10"/>
      <c r="CL135" s="97"/>
      <c r="CP135" s="9"/>
      <c r="CQ135" s="10"/>
      <c r="CR135" s="97"/>
      <c r="CS135" s="9"/>
    </row>
    <row r="136" spans="2:97" ht="12.5">
      <c r="B136" s="63"/>
      <c r="C136" s="13"/>
      <c r="D136" s="106"/>
      <c r="W136" s="9"/>
      <c r="X136" s="9"/>
      <c r="Y136" s="9"/>
      <c r="Z136" s="10"/>
      <c r="AA136" s="97"/>
      <c r="CA136" s="9"/>
      <c r="CI136" s="97"/>
      <c r="CJ136" s="9"/>
      <c r="CK136" s="10"/>
      <c r="CL136" s="97"/>
      <c r="CP136" s="9"/>
      <c r="CQ136" s="10"/>
      <c r="CR136" s="97"/>
      <c r="CS136" s="9"/>
    </row>
    <row r="137" spans="2:97" ht="12.5">
      <c r="B137" s="63"/>
      <c r="C137" s="13"/>
      <c r="D137" s="106"/>
      <c r="W137" s="9"/>
      <c r="X137" s="9"/>
      <c r="Y137" s="9"/>
      <c r="Z137" s="10"/>
      <c r="AA137" s="97"/>
      <c r="CA137" s="9"/>
      <c r="CI137" s="97"/>
      <c r="CJ137" s="9"/>
      <c r="CK137" s="10"/>
      <c r="CL137" s="97"/>
      <c r="CP137" s="9"/>
      <c r="CQ137" s="10"/>
      <c r="CR137" s="97"/>
      <c r="CS137" s="9"/>
    </row>
    <row r="138" spans="2:97" ht="12.5">
      <c r="B138" s="63"/>
      <c r="C138" s="13"/>
      <c r="D138" s="106"/>
      <c r="W138" s="9"/>
      <c r="X138" s="9"/>
      <c r="Y138" s="9"/>
      <c r="Z138" s="10"/>
      <c r="AA138" s="97"/>
      <c r="CA138" s="9"/>
      <c r="CI138" s="97"/>
      <c r="CJ138" s="9"/>
      <c r="CK138" s="10"/>
      <c r="CL138" s="97"/>
      <c r="CP138" s="9"/>
      <c r="CQ138" s="10"/>
      <c r="CR138" s="97"/>
      <c r="CS138" s="9"/>
    </row>
    <row r="139" spans="2:97" ht="12.5">
      <c r="B139" s="63"/>
      <c r="C139" s="13"/>
      <c r="D139" s="106"/>
      <c r="W139" s="9"/>
      <c r="X139" s="9"/>
      <c r="Y139" s="9"/>
      <c r="Z139" s="10"/>
      <c r="AA139" s="97"/>
      <c r="CA139" s="9"/>
      <c r="CI139" s="97"/>
      <c r="CJ139" s="9"/>
      <c r="CK139" s="10"/>
      <c r="CL139" s="97"/>
      <c r="CP139" s="9"/>
      <c r="CQ139" s="10"/>
      <c r="CR139" s="97"/>
      <c r="CS139" s="9"/>
    </row>
    <row r="140" spans="2:97" ht="12.5">
      <c r="B140" s="63"/>
      <c r="C140" s="13"/>
      <c r="D140" s="106"/>
      <c r="W140" s="9"/>
      <c r="X140" s="9"/>
      <c r="Y140" s="9"/>
      <c r="Z140" s="10"/>
      <c r="AA140" s="97"/>
      <c r="CA140" s="9"/>
      <c r="CI140" s="97"/>
      <c r="CJ140" s="9"/>
      <c r="CK140" s="10"/>
      <c r="CL140" s="97"/>
      <c r="CP140" s="9"/>
      <c r="CQ140" s="10"/>
      <c r="CR140" s="97"/>
      <c r="CS140" s="9"/>
    </row>
    <row r="141" spans="2:97" ht="12.5">
      <c r="B141" s="63"/>
      <c r="C141" s="13"/>
      <c r="D141" s="106"/>
      <c r="W141" s="9"/>
      <c r="X141" s="9"/>
      <c r="Y141" s="9"/>
      <c r="Z141" s="10"/>
      <c r="AA141" s="97"/>
      <c r="CA141" s="9"/>
      <c r="CI141" s="97"/>
      <c r="CJ141" s="9"/>
      <c r="CK141" s="10"/>
      <c r="CL141" s="97"/>
      <c r="CP141" s="9"/>
      <c r="CQ141" s="10"/>
      <c r="CR141" s="97"/>
      <c r="CS141" s="9"/>
    </row>
    <row r="142" spans="2:97" ht="12.5">
      <c r="B142" s="63"/>
      <c r="C142" s="13"/>
      <c r="D142" s="106"/>
      <c r="W142" s="9"/>
      <c r="X142" s="9"/>
      <c r="Y142" s="9"/>
      <c r="Z142" s="10"/>
      <c r="AA142" s="97"/>
      <c r="CA142" s="9"/>
      <c r="CI142" s="97"/>
      <c r="CJ142" s="9"/>
      <c r="CK142" s="10"/>
      <c r="CL142" s="97"/>
      <c r="CP142" s="9"/>
      <c r="CQ142" s="10"/>
      <c r="CR142" s="97"/>
      <c r="CS142" s="9"/>
    </row>
    <row r="143" spans="2:97" ht="12.5">
      <c r="B143" s="63"/>
      <c r="C143" s="13"/>
      <c r="D143" s="106"/>
      <c r="W143" s="9"/>
      <c r="X143" s="9"/>
      <c r="Y143" s="9"/>
      <c r="Z143" s="10"/>
      <c r="AA143" s="97"/>
      <c r="CA143" s="9"/>
      <c r="CI143" s="97"/>
      <c r="CJ143" s="9"/>
      <c r="CK143" s="10"/>
      <c r="CL143" s="97"/>
      <c r="CP143" s="9"/>
      <c r="CQ143" s="10"/>
      <c r="CR143" s="97"/>
      <c r="CS143" s="9"/>
    </row>
    <row r="144" spans="2:97" ht="12.5">
      <c r="B144" s="63"/>
      <c r="C144" s="13"/>
      <c r="D144" s="106"/>
      <c r="W144" s="9"/>
      <c r="X144" s="9"/>
      <c r="Y144" s="9"/>
      <c r="Z144" s="10"/>
      <c r="AA144" s="97"/>
      <c r="CA144" s="9"/>
      <c r="CI144" s="97"/>
      <c r="CJ144" s="9"/>
      <c r="CK144" s="10"/>
      <c r="CL144" s="97"/>
      <c r="CP144" s="9"/>
      <c r="CQ144" s="10"/>
      <c r="CR144" s="97"/>
      <c r="CS144" s="9"/>
    </row>
    <row r="145" spans="2:97" ht="12.5">
      <c r="B145" s="63"/>
      <c r="C145" s="13"/>
      <c r="D145" s="106"/>
      <c r="W145" s="9"/>
      <c r="X145" s="9"/>
      <c r="Y145" s="9"/>
      <c r="Z145" s="10"/>
      <c r="AA145" s="97"/>
      <c r="CA145" s="9"/>
      <c r="CI145" s="97"/>
      <c r="CJ145" s="9"/>
      <c r="CK145" s="10"/>
      <c r="CL145" s="97"/>
      <c r="CP145" s="9"/>
      <c r="CQ145" s="10"/>
      <c r="CR145" s="97"/>
      <c r="CS145" s="9"/>
    </row>
    <row r="146" spans="2:97" ht="12.5">
      <c r="B146" s="63"/>
      <c r="C146" s="13"/>
      <c r="D146" s="106"/>
      <c r="W146" s="9"/>
      <c r="X146" s="9"/>
      <c r="Y146" s="9"/>
      <c r="Z146" s="10"/>
      <c r="AA146" s="97"/>
      <c r="CA146" s="9"/>
      <c r="CI146" s="97"/>
      <c r="CJ146" s="9"/>
      <c r="CK146" s="10"/>
      <c r="CL146" s="97"/>
      <c r="CP146" s="9"/>
      <c r="CQ146" s="10"/>
      <c r="CR146" s="97"/>
      <c r="CS146" s="9"/>
    </row>
    <row r="147" spans="2:97" ht="12.5">
      <c r="B147" s="63"/>
      <c r="C147" s="13"/>
      <c r="D147" s="106"/>
      <c r="W147" s="9"/>
      <c r="X147" s="9"/>
      <c r="Y147" s="9"/>
      <c r="Z147" s="10"/>
      <c r="AA147" s="97"/>
      <c r="CA147" s="9"/>
      <c r="CI147" s="97"/>
      <c r="CJ147" s="9"/>
      <c r="CK147" s="10"/>
      <c r="CL147" s="97"/>
      <c r="CP147" s="9"/>
      <c r="CQ147" s="10"/>
      <c r="CR147" s="97"/>
      <c r="CS147" s="9"/>
    </row>
    <row r="148" spans="2:97" ht="12.5">
      <c r="B148" s="63"/>
      <c r="C148" s="13"/>
      <c r="D148" s="106"/>
      <c r="W148" s="9"/>
      <c r="X148" s="9"/>
      <c r="Y148" s="9"/>
      <c r="Z148" s="10"/>
      <c r="AA148" s="97"/>
      <c r="CA148" s="9"/>
      <c r="CI148" s="97"/>
      <c r="CJ148" s="9"/>
      <c r="CK148" s="10"/>
      <c r="CL148" s="97"/>
      <c r="CP148" s="9"/>
      <c r="CQ148" s="10"/>
      <c r="CR148" s="97"/>
      <c r="CS148" s="9"/>
    </row>
    <row r="149" spans="2:97" ht="12.5">
      <c r="B149" s="63"/>
      <c r="C149" s="13"/>
      <c r="D149" s="106"/>
      <c r="W149" s="9"/>
      <c r="X149" s="9"/>
      <c r="Y149" s="9"/>
      <c r="Z149" s="10"/>
      <c r="AA149" s="97"/>
      <c r="CA149" s="9"/>
      <c r="CI149" s="97"/>
      <c r="CJ149" s="9"/>
      <c r="CK149" s="10"/>
      <c r="CL149" s="97"/>
      <c r="CP149" s="9"/>
      <c r="CQ149" s="10"/>
      <c r="CR149" s="97"/>
      <c r="CS149" s="9"/>
    </row>
    <row r="150" spans="2:97" ht="12.5">
      <c r="B150" s="63"/>
      <c r="C150" s="13"/>
      <c r="D150" s="106"/>
      <c r="W150" s="9"/>
      <c r="X150" s="9"/>
      <c r="Y150" s="9"/>
      <c r="Z150" s="10"/>
      <c r="AA150" s="97"/>
      <c r="CA150" s="9"/>
      <c r="CI150" s="97"/>
      <c r="CJ150" s="9"/>
      <c r="CK150" s="10"/>
      <c r="CL150" s="97"/>
      <c r="CP150" s="9"/>
      <c r="CQ150" s="10"/>
      <c r="CR150" s="97"/>
      <c r="CS150" s="9"/>
    </row>
    <row r="151" spans="2:97" ht="12.5">
      <c r="B151" s="63"/>
      <c r="C151" s="13"/>
      <c r="D151" s="106"/>
      <c r="W151" s="9"/>
      <c r="X151" s="9"/>
      <c r="Y151" s="9"/>
      <c r="Z151" s="10"/>
      <c r="AA151" s="97"/>
      <c r="CA151" s="9"/>
      <c r="CI151" s="97"/>
      <c r="CJ151" s="9"/>
      <c r="CK151" s="10"/>
      <c r="CL151" s="97"/>
      <c r="CP151" s="9"/>
      <c r="CQ151" s="10"/>
      <c r="CR151" s="97"/>
      <c r="CS151" s="9"/>
    </row>
    <row r="152" spans="2:97" ht="12.5">
      <c r="B152" s="63"/>
      <c r="C152" s="13"/>
      <c r="D152" s="106"/>
      <c r="W152" s="9"/>
      <c r="X152" s="9"/>
      <c r="Y152" s="9"/>
      <c r="Z152" s="10"/>
      <c r="AA152" s="97"/>
      <c r="CA152" s="9"/>
      <c r="CI152" s="97"/>
      <c r="CJ152" s="9"/>
      <c r="CK152" s="10"/>
      <c r="CL152" s="97"/>
      <c r="CP152" s="9"/>
      <c r="CQ152" s="10"/>
      <c r="CR152" s="97"/>
      <c r="CS152" s="9"/>
    </row>
    <row r="153" spans="2:97" ht="12.5">
      <c r="B153" s="63"/>
      <c r="C153" s="13"/>
      <c r="D153" s="106"/>
      <c r="W153" s="9"/>
      <c r="X153" s="9"/>
      <c r="Y153" s="9"/>
      <c r="Z153" s="10"/>
      <c r="AA153" s="97"/>
      <c r="CA153" s="9"/>
      <c r="CI153" s="97"/>
      <c r="CJ153" s="9"/>
      <c r="CK153" s="10"/>
      <c r="CL153" s="97"/>
      <c r="CP153" s="9"/>
      <c r="CQ153" s="10"/>
      <c r="CR153" s="97"/>
      <c r="CS153" s="9"/>
    </row>
    <row r="154" spans="2:97" ht="12.5">
      <c r="B154" s="63"/>
      <c r="C154" s="13"/>
      <c r="D154" s="106"/>
      <c r="W154" s="9"/>
      <c r="X154" s="9"/>
      <c r="Y154" s="9"/>
      <c r="Z154" s="10"/>
      <c r="AA154" s="97"/>
      <c r="CA154" s="9"/>
      <c r="CI154" s="97"/>
      <c r="CJ154" s="9"/>
      <c r="CK154" s="10"/>
      <c r="CL154" s="97"/>
      <c r="CP154" s="9"/>
      <c r="CQ154" s="10"/>
      <c r="CR154" s="97"/>
      <c r="CS154" s="9"/>
    </row>
    <row r="155" spans="2:97" ht="12.5">
      <c r="B155" s="63"/>
      <c r="C155" s="13"/>
      <c r="D155" s="106"/>
      <c r="W155" s="9"/>
      <c r="X155" s="9"/>
      <c r="Y155" s="9"/>
      <c r="Z155" s="10"/>
      <c r="AA155" s="97"/>
      <c r="CA155" s="9"/>
      <c r="CI155" s="97"/>
      <c r="CJ155" s="9"/>
      <c r="CK155" s="10"/>
      <c r="CL155" s="97"/>
      <c r="CP155" s="9"/>
      <c r="CQ155" s="10"/>
      <c r="CR155" s="97"/>
      <c r="CS155" s="9"/>
    </row>
    <row r="156" spans="2:97" ht="12.5">
      <c r="B156" s="63"/>
      <c r="C156" s="13"/>
      <c r="D156" s="106"/>
      <c r="W156" s="9"/>
      <c r="X156" s="9"/>
      <c r="Y156" s="9"/>
      <c r="Z156" s="10"/>
      <c r="AA156" s="97"/>
      <c r="CA156" s="9"/>
      <c r="CI156" s="97"/>
      <c r="CJ156" s="9"/>
      <c r="CK156" s="10"/>
      <c r="CL156" s="97"/>
      <c r="CP156" s="9"/>
      <c r="CQ156" s="10"/>
      <c r="CR156" s="97"/>
      <c r="CS156" s="9"/>
    </row>
    <row r="157" spans="2:97" ht="12.5">
      <c r="B157" s="63"/>
      <c r="C157" s="13"/>
      <c r="D157" s="106"/>
      <c r="W157" s="9"/>
      <c r="X157" s="9"/>
      <c r="Y157" s="9"/>
      <c r="Z157" s="10"/>
      <c r="AA157" s="97"/>
      <c r="CA157" s="9"/>
      <c r="CI157" s="97"/>
      <c r="CJ157" s="9"/>
      <c r="CK157" s="10"/>
      <c r="CL157" s="97"/>
      <c r="CP157" s="9"/>
      <c r="CQ157" s="10"/>
      <c r="CR157" s="97"/>
      <c r="CS157" s="9"/>
    </row>
    <row r="158" spans="2:97" ht="12.5">
      <c r="B158" s="63"/>
      <c r="C158" s="13"/>
      <c r="D158" s="106"/>
      <c r="W158" s="9"/>
      <c r="X158" s="9"/>
      <c r="Y158" s="9"/>
      <c r="Z158" s="10"/>
      <c r="AA158" s="97"/>
      <c r="CA158" s="9"/>
      <c r="CI158" s="97"/>
      <c r="CJ158" s="9"/>
      <c r="CK158" s="10"/>
      <c r="CL158" s="97"/>
      <c r="CP158" s="9"/>
      <c r="CQ158" s="10"/>
      <c r="CR158" s="97"/>
      <c r="CS158" s="9"/>
    </row>
    <row r="159" spans="2:97" ht="12.5">
      <c r="B159" s="63"/>
      <c r="C159" s="13"/>
      <c r="D159" s="106"/>
      <c r="W159" s="9"/>
      <c r="X159" s="9"/>
      <c r="Y159" s="9"/>
      <c r="Z159" s="10"/>
      <c r="AA159" s="97"/>
      <c r="CA159" s="9"/>
      <c r="CI159" s="97"/>
      <c r="CJ159" s="9"/>
      <c r="CK159" s="10"/>
      <c r="CL159" s="97"/>
      <c r="CP159" s="9"/>
      <c r="CQ159" s="10"/>
      <c r="CR159" s="97"/>
      <c r="CS159" s="9"/>
    </row>
    <row r="160" spans="2:97" ht="12.5">
      <c r="B160" s="63"/>
      <c r="C160" s="13"/>
      <c r="D160" s="106"/>
      <c r="W160" s="9"/>
      <c r="X160" s="9"/>
      <c r="Y160" s="9"/>
      <c r="Z160" s="10"/>
      <c r="AA160" s="97"/>
      <c r="CA160" s="9"/>
      <c r="CI160" s="97"/>
      <c r="CJ160" s="9"/>
      <c r="CK160" s="10"/>
      <c r="CL160" s="97"/>
      <c r="CP160" s="9"/>
      <c r="CQ160" s="10"/>
      <c r="CR160" s="97"/>
      <c r="CS160" s="9"/>
    </row>
    <row r="161" spans="2:97" ht="12.5">
      <c r="B161" s="63"/>
      <c r="C161" s="13"/>
      <c r="D161" s="106"/>
      <c r="W161" s="9"/>
      <c r="X161" s="9"/>
      <c r="Y161" s="9"/>
      <c r="Z161" s="10"/>
      <c r="AA161" s="97"/>
      <c r="CA161" s="9"/>
      <c r="CI161" s="97"/>
      <c r="CJ161" s="9"/>
      <c r="CK161" s="10"/>
      <c r="CL161" s="97"/>
      <c r="CP161" s="9"/>
      <c r="CQ161" s="10"/>
      <c r="CR161" s="97"/>
      <c r="CS161" s="9"/>
    </row>
    <row r="162" spans="2:97" ht="12.5">
      <c r="B162" s="63"/>
      <c r="C162" s="13"/>
      <c r="D162" s="106"/>
      <c r="W162" s="9"/>
      <c r="X162" s="9"/>
      <c r="Y162" s="9"/>
      <c r="Z162" s="10"/>
      <c r="AA162" s="97"/>
      <c r="CA162" s="9"/>
      <c r="CI162" s="97"/>
      <c r="CJ162" s="9"/>
      <c r="CK162" s="10"/>
      <c r="CL162" s="97"/>
      <c r="CP162" s="9"/>
      <c r="CQ162" s="10"/>
      <c r="CR162" s="97"/>
      <c r="CS162" s="9"/>
    </row>
    <row r="163" spans="2:97" ht="12.5">
      <c r="B163" s="63"/>
      <c r="C163" s="13"/>
      <c r="D163" s="106"/>
      <c r="W163" s="9"/>
      <c r="X163" s="9"/>
      <c r="Y163" s="9"/>
      <c r="Z163" s="10"/>
      <c r="AA163" s="97"/>
      <c r="CA163" s="9"/>
      <c r="CI163" s="97"/>
      <c r="CJ163" s="9"/>
      <c r="CK163" s="10"/>
      <c r="CL163" s="97"/>
      <c r="CP163" s="9"/>
      <c r="CQ163" s="10"/>
      <c r="CR163" s="97"/>
      <c r="CS163" s="9"/>
    </row>
    <row r="164" spans="2:97" ht="12.5">
      <c r="B164" s="63"/>
      <c r="C164" s="13"/>
      <c r="D164" s="106"/>
      <c r="W164" s="9"/>
      <c r="X164" s="9"/>
      <c r="Y164" s="9"/>
      <c r="Z164" s="10"/>
      <c r="AA164" s="97"/>
      <c r="CA164" s="9"/>
      <c r="CI164" s="97"/>
      <c r="CJ164" s="9"/>
      <c r="CK164" s="10"/>
      <c r="CL164" s="97"/>
      <c r="CP164" s="9"/>
      <c r="CQ164" s="10"/>
      <c r="CR164" s="97"/>
      <c r="CS164" s="9"/>
    </row>
    <row r="165" spans="2:97" ht="12.5">
      <c r="B165" s="63"/>
      <c r="C165" s="13"/>
      <c r="D165" s="106"/>
      <c r="W165" s="9"/>
      <c r="X165" s="9"/>
      <c r="Y165" s="9"/>
      <c r="Z165" s="10"/>
      <c r="AA165" s="97"/>
      <c r="CA165" s="9"/>
      <c r="CI165" s="97"/>
      <c r="CJ165" s="9"/>
      <c r="CK165" s="10"/>
      <c r="CL165" s="97"/>
      <c r="CP165" s="9"/>
      <c r="CQ165" s="10"/>
      <c r="CR165" s="97"/>
      <c r="CS165" s="9"/>
    </row>
    <row r="166" spans="2:97" ht="12.5">
      <c r="B166" s="63"/>
      <c r="C166" s="13"/>
      <c r="D166" s="106"/>
      <c r="W166" s="9"/>
      <c r="X166" s="9"/>
      <c r="Y166" s="9"/>
      <c r="Z166" s="10"/>
      <c r="AA166" s="97"/>
      <c r="CA166" s="9"/>
      <c r="CI166" s="97"/>
      <c r="CJ166" s="9"/>
      <c r="CK166" s="10"/>
      <c r="CL166" s="97"/>
      <c r="CP166" s="9"/>
      <c r="CQ166" s="10"/>
      <c r="CR166" s="97"/>
      <c r="CS166" s="9"/>
    </row>
    <row r="167" spans="2:97" ht="12.5">
      <c r="B167" s="63"/>
      <c r="C167" s="13"/>
      <c r="D167" s="106"/>
      <c r="W167" s="9"/>
      <c r="X167" s="9"/>
      <c r="Y167" s="9"/>
      <c r="Z167" s="10"/>
      <c r="AA167" s="97"/>
      <c r="CA167" s="9"/>
      <c r="CI167" s="97"/>
      <c r="CJ167" s="9"/>
      <c r="CK167" s="10"/>
      <c r="CL167" s="97"/>
      <c r="CP167" s="9"/>
      <c r="CQ167" s="10"/>
      <c r="CR167" s="97"/>
      <c r="CS167" s="9"/>
    </row>
    <row r="168" spans="2:97" ht="12.5">
      <c r="B168" s="63"/>
      <c r="C168" s="13"/>
      <c r="D168" s="106"/>
      <c r="W168" s="9"/>
      <c r="X168" s="9"/>
      <c r="Y168" s="9"/>
      <c r="Z168" s="10"/>
      <c r="AA168" s="97"/>
      <c r="CA168" s="9"/>
      <c r="CI168" s="97"/>
      <c r="CJ168" s="9"/>
      <c r="CK168" s="10"/>
      <c r="CL168" s="97"/>
      <c r="CP168" s="9"/>
      <c r="CQ168" s="10"/>
      <c r="CR168" s="97"/>
      <c r="CS168" s="9"/>
    </row>
    <row r="169" spans="2:97" ht="12.5">
      <c r="B169" s="63"/>
      <c r="C169" s="13"/>
      <c r="D169" s="106"/>
      <c r="W169" s="9"/>
      <c r="X169" s="9"/>
      <c r="Y169" s="9"/>
      <c r="Z169" s="10"/>
      <c r="AA169" s="97"/>
      <c r="CA169" s="9"/>
      <c r="CI169" s="97"/>
      <c r="CJ169" s="9"/>
      <c r="CK169" s="10"/>
      <c r="CL169" s="97"/>
      <c r="CP169" s="9"/>
      <c r="CQ169" s="10"/>
      <c r="CR169" s="97"/>
      <c r="CS169" s="9"/>
    </row>
    <row r="170" spans="2:97" ht="12.5">
      <c r="B170" s="63"/>
      <c r="C170" s="13"/>
      <c r="D170" s="106"/>
      <c r="W170" s="9"/>
      <c r="X170" s="9"/>
      <c r="Y170" s="9"/>
      <c r="Z170" s="10"/>
      <c r="AA170" s="97"/>
      <c r="CA170" s="9"/>
      <c r="CI170" s="97"/>
      <c r="CJ170" s="9"/>
      <c r="CK170" s="10"/>
      <c r="CL170" s="97"/>
      <c r="CP170" s="9"/>
      <c r="CQ170" s="10"/>
      <c r="CR170" s="97"/>
      <c r="CS170" s="9"/>
    </row>
    <row r="171" spans="2:97" ht="12.5">
      <c r="B171" s="63"/>
      <c r="C171" s="13"/>
      <c r="D171" s="106"/>
      <c r="W171" s="9"/>
      <c r="X171" s="9"/>
      <c r="Y171" s="9"/>
      <c r="Z171" s="10"/>
      <c r="AA171" s="97"/>
      <c r="CA171" s="9"/>
      <c r="CI171" s="97"/>
      <c r="CJ171" s="9"/>
      <c r="CK171" s="10"/>
      <c r="CL171" s="97"/>
      <c r="CP171" s="9"/>
      <c r="CQ171" s="10"/>
      <c r="CR171" s="97"/>
      <c r="CS171" s="9"/>
    </row>
    <row r="172" spans="2:97" ht="12.5">
      <c r="B172" s="63"/>
      <c r="C172" s="13"/>
      <c r="D172" s="106"/>
      <c r="W172" s="9"/>
      <c r="X172" s="9"/>
      <c r="Y172" s="9"/>
      <c r="Z172" s="10"/>
      <c r="AA172" s="97"/>
      <c r="CA172" s="9"/>
      <c r="CI172" s="97"/>
      <c r="CJ172" s="9"/>
      <c r="CK172" s="10"/>
      <c r="CL172" s="97"/>
      <c r="CP172" s="9"/>
      <c r="CQ172" s="10"/>
      <c r="CR172" s="97"/>
      <c r="CS172" s="9"/>
    </row>
    <row r="173" spans="2:97" ht="12.5">
      <c r="B173" s="63"/>
      <c r="C173" s="13"/>
      <c r="D173" s="106"/>
      <c r="W173" s="9"/>
      <c r="X173" s="9"/>
      <c r="Y173" s="9"/>
      <c r="Z173" s="10"/>
      <c r="AA173" s="97"/>
      <c r="CA173" s="9"/>
      <c r="CI173" s="97"/>
      <c r="CJ173" s="9"/>
      <c r="CK173" s="10"/>
      <c r="CL173" s="97"/>
      <c r="CP173" s="9"/>
      <c r="CQ173" s="10"/>
      <c r="CR173" s="97"/>
      <c r="CS173" s="9"/>
    </row>
    <row r="174" spans="2:97" ht="12.5">
      <c r="B174" s="63"/>
      <c r="C174" s="13"/>
      <c r="D174" s="106"/>
      <c r="W174" s="9"/>
      <c r="X174" s="9"/>
      <c r="Y174" s="9"/>
      <c r="Z174" s="10"/>
      <c r="AA174" s="97"/>
      <c r="CA174" s="9"/>
      <c r="CI174" s="97"/>
      <c r="CJ174" s="9"/>
      <c r="CK174" s="10"/>
      <c r="CL174" s="97"/>
      <c r="CP174" s="9"/>
      <c r="CQ174" s="10"/>
      <c r="CR174" s="97"/>
      <c r="CS174" s="9"/>
    </row>
    <row r="175" spans="2:97" ht="12.5">
      <c r="B175" s="63"/>
      <c r="C175" s="13"/>
      <c r="D175" s="106"/>
      <c r="W175" s="9"/>
      <c r="X175" s="9"/>
      <c r="Y175" s="9"/>
      <c r="Z175" s="10"/>
      <c r="AA175" s="97"/>
      <c r="CA175" s="9"/>
      <c r="CI175" s="97"/>
      <c r="CJ175" s="9"/>
      <c r="CK175" s="10"/>
      <c r="CL175" s="97"/>
      <c r="CP175" s="9"/>
      <c r="CQ175" s="10"/>
      <c r="CR175" s="97"/>
      <c r="CS175" s="9"/>
    </row>
    <row r="176" spans="2:97" ht="12.5">
      <c r="B176" s="63"/>
      <c r="C176" s="13"/>
      <c r="D176" s="106"/>
      <c r="W176" s="9"/>
      <c r="X176" s="9"/>
      <c r="Y176" s="9"/>
      <c r="Z176" s="10"/>
      <c r="AA176" s="97"/>
      <c r="CA176" s="9"/>
      <c r="CI176" s="97"/>
      <c r="CJ176" s="9"/>
      <c r="CK176" s="10"/>
      <c r="CL176" s="97"/>
      <c r="CP176" s="9"/>
      <c r="CQ176" s="10"/>
      <c r="CR176" s="97"/>
      <c r="CS176" s="9"/>
    </row>
    <row r="177" spans="2:97" ht="12.5">
      <c r="B177" s="63"/>
      <c r="C177" s="13"/>
      <c r="D177" s="106"/>
      <c r="W177" s="9"/>
      <c r="X177" s="9"/>
      <c r="Y177" s="9"/>
      <c r="Z177" s="10"/>
      <c r="AA177" s="97"/>
      <c r="CA177" s="9"/>
      <c r="CI177" s="97"/>
      <c r="CJ177" s="9"/>
      <c r="CK177" s="10"/>
      <c r="CL177" s="97"/>
      <c r="CP177" s="9"/>
      <c r="CQ177" s="10"/>
      <c r="CR177" s="97"/>
      <c r="CS177" s="9"/>
    </row>
    <row r="178" spans="2:97" ht="12.5">
      <c r="B178" s="63"/>
      <c r="C178" s="13"/>
      <c r="D178" s="106"/>
      <c r="W178" s="9"/>
      <c r="X178" s="9"/>
      <c r="Y178" s="9"/>
      <c r="Z178" s="10"/>
      <c r="AA178" s="97"/>
      <c r="CA178" s="9"/>
      <c r="CI178" s="97"/>
      <c r="CJ178" s="9"/>
      <c r="CK178" s="10"/>
      <c r="CL178" s="97"/>
      <c r="CP178" s="9"/>
      <c r="CQ178" s="10"/>
      <c r="CR178" s="97"/>
      <c r="CS178" s="9"/>
    </row>
    <row r="179" spans="2:97" ht="12.5">
      <c r="B179" s="63"/>
      <c r="C179" s="13"/>
      <c r="D179" s="106"/>
      <c r="W179" s="9"/>
      <c r="X179" s="9"/>
      <c r="Y179" s="9"/>
      <c r="Z179" s="10"/>
      <c r="AA179" s="97"/>
      <c r="CA179" s="9"/>
      <c r="CI179" s="97"/>
      <c r="CJ179" s="9"/>
      <c r="CK179" s="10"/>
      <c r="CL179" s="97"/>
      <c r="CP179" s="9"/>
      <c r="CQ179" s="10"/>
      <c r="CR179" s="97"/>
      <c r="CS179" s="9"/>
    </row>
    <row r="180" spans="2:97" ht="12.5">
      <c r="B180" s="63"/>
      <c r="C180" s="13"/>
      <c r="D180" s="106"/>
      <c r="W180" s="9"/>
      <c r="X180" s="9"/>
      <c r="Y180" s="9"/>
      <c r="Z180" s="10"/>
      <c r="AA180" s="97"/>
      <c r="CA180" s="9"/>
      <c r="CI180" s="97"/>
      <c r="CJ180" s="9"/>
      <c r="CK180" s="10"/>
      <c r="CL180" s="97"/>
      <c r="CP180" s="9"/>
      <c r="CQ180" s="10"/>
      <c r="CR180" s="97"/>
      <c r="CS180" s="9"/>
    </row>
    <row r="181" spans="2:97" ht="12.5">
      <c r="B181" s="63"/>
      <c r="C181" s="13"/>
      <c r="D181" s="106"/>
      <c r="W181" s="9"/>
      <c r="X181" s="9"/>
      <c r="Y181" s="9"/>
      <c r="Z181" s="10"/>
      <c r="AA181" s="97"/>
      <c r="CA181" s="9"/>
      <c r="CI181" s="97"/>
      <c r="CJ181" s="9"/>
      <c r="CK181" s="10"/>
      <c r="CL181" s="97"/>
      <c r="CP181" s="9"/>
      <c r="CQ181" s="10"/>
      <c r="CR181" s="97"/>
      <c r="CS181" s="9"/>
    </row>
    <row r="182" spans="2:97" ht="12.5">
      <c r="B182" s="63"/>
      <c r="C182" s="13"/>
      <c r="D182" s="106"/>
      <c r="W182" s="9"/>
      <c r="X182" s="9"/>
      <c r="Y182" s="9"/>
      <c r="Z182" s="10"/>
      <c r="AA182" s="97"/>
      <c r="CA182" s="9"/>
      <c r="CI182" s="97"/>
      <c r="CJ182" s="9"/>
      <c r="CK182" s="10"/>
      <c r="CL182" s="97"/>
      <c r="CP182" s="9"/>
      <c r="CQ182" s="10"/>
      <c r="CR182" s="97"/>
      <c r="CS182" s="9"/>
    </row>
    <row r="183" spans="2:97" ht="12.5">
      <c r="B183" s="63"/>
      <c r="C183" s="13"/>
      <c r="D183" s="106"/>
      <c r="W183" s="9"/>
      <c r="X183" s="9"/>
      <c r="Y183" s="9"/>
      <c r="Z183" s="10"/>
      <c r="AA183" s="97"/>
      <c r="CA183" s="9"/>
      <c r="CI183" s="97"/>
      <c r="CJ183" s="9"/>
      <c r="CK183" s="10"/>
      <c r="CL183" s="97"/>
      <c r="CP183" s="9"/>
      <c r="CQ183" s="10"/>
      <c r="CR183" s="97"/>
      <c r="CS183" s="9"/>
    </row>
    <row r="184" spans="2:97" ht="12.5">
      <c r="B184" s="63"/>
      <c r="C184" s="13"/>
      <c r="D184" s="106"/>
      <c r="W184" s="9"/>
      <c r="X184" s="9"/>
      <c r="Y184" s="9"/>
      <c r="Z184" s="10"/>
      <c r="AA184" s="97"/>
      <c r="CA184" s="9"/>
      <c r="CI184" s="97"/>
      <c r="CJ184" s="9"/>
      <c r="CK184" s="10"/>
      <c r="CL184" s="97"/>
      <c r="CP184" s="9"/>
      <c r="CQ184" s="10"/>
      <c r="CR184" s="97"/>
      <c r="CS184" s="9"/>
    </row>
    <row r="185" spans="2:97" ht="12.5">
      <c r="B185" s="63"/>
      <c r="C185" s="13"/>
      <c r="D185" s="106"/>
      <c r="W185" s="9"/>
      <c r="X185" s="9"/>
      <c r="Y185" s="9"/>
      <c r="Z185" s="10"/>
      <c r="AA185" s="97"/>
      <c r="CA185" s="9"/>
      <c r="CI185" s="97"/>
      <c r="CJ185" s="9"/>
      <c r="CK185" s="10"/>
      <c r="CL185" s="97"/>
      <c r="CP185" s="9"/>
      <c r="CQ185" s="10"/>
      <c r="CR185" s="97"/>
      <c r="CS185" s="9"/>
    </row>
    <row r="186" spans="2:97" ht="12.5">
      <c r="B186" s="63"/>
      <c r="C186" s="13"/>
      <c r="D186" s="106"/>
      <c r="W186" s="9"/>
      <c r="X186" s="9"/>
      <c r="Y186" s="9"/>
      <c r="Z186" s="10"/>
      <c r="AA186" s="97"/>
      <c r="CA186" s="9"/>
      <c r="CI186" s="97"/>
      <c r="CJ186" s="9"/>
      <c r="CK186" s="10"/>
      <c r="CL186" s="97"/>
      <c r="CP186" s="9"/>
      <c r="CQ186" s="10"/>
      <c r="CR186" s="97"/>
      <c r="CS186" s="9"/>
    </row>
    <row r="187" spans="2:97" ht="12.5">
      <c r="B187" s="63"/>
      <c r="C187" s="13"/>
      <c r="D187" s="106"/>
      <c r="W187" s="9"/>
      <c r="X187" s="9"/>
      <c r="Y187" s="9"/>
      <c r="Z187" s="10"/>
      <c r="AA187" s="97"/>
      <c r="CA187" s="9"/>
      <c r="CI187" s="97"/>
      <c r="CJ187" s="9"/>
      <c r="CK187" s="10"/>
      <c r="CL187" s="97"/>
      <c r="CP187" s="9"/>
      <c r="CQ187" s="10"/>
      <c r="CR187" s="97"/>
      <c r="CS187" s="9"/>
    </row>
    <row r="188" spans="2:97" ht="12.5">
      <c r="B188" s="63"/>
      <c r="C188" s="13"/>
      <c r="D188" s="106"/>
      <c r="W188" s="9"/>
      <c r="X188" s="9"/>
      <c r="Y188" s="9"/>
      <c r="Z188" s="10"/>
      <c r="AA188" s="97"/>
      <c r="CA188" s="9"/>
      <c r="CI188" s="97"/>
      <c r="CJ188" s="9"/>
      <c r="CK188" s="10"/>
      <c r="CL188" s="97"/>
      <c r="CP188" s="9"/>
      <c r="CQ188" s="10"/>
      <c r="CR188" s="97"/>
      <c r="CS188" s="9"/>
    </row>
    <row r="189" spans="2:97" ht="12.5">
      <c r="B189" s="63"/>
      <c r="C189" s="13"/>
      <c r="D189" s="106"/>
      <c r="W189" s="9"/>
      <c r="X189" s="9"/>
      <c r="Y189" s="9"/>
      <c r="Z189" s="10"/>
      <c r="AA189" s="97"/>
      <c r="CA189" s="9"/>
      <c r="CI189" s="97"/>
      <c r="CJ189" s="9"/>
      <c r="CK189" s="10"/>
      <c r="CL189" s="97"/>
      <c r="CP189" s="9"/>
      <c r="CQ189" s="10"/>
      <c r="CR189" s="97"/>
      <c r="CS189" s="9"/>
    </row>
    <row r="190" spans="2:97" ht="12.5">
      <c r="B190" s="63"/>
      <c r="C190" s="13"/>
      <c r="D190" s="106"/>
      <c r="W190" s="9"/>
      <c r="X190" s="9"/>
      <c r="Y190" s="9"/>
      <c r="Z190" s="10"/>
      <c r="AA190" s="97"/>
      <c r="CA190" s="9"/>
      <c r="CI190" s="97"/>
      <c r="CJ190" s="9"/>
      <c r="CK190" s="10"/>
      <c r="CL190" s="97"/>
      <c r="CP190" s="9"/>
      <c r="CQ190" s="10"/>
      <c r="CR190" s="97"/>
      <c r="CS190" s="9"/>
    </row>
    <row r="191" spans="2:97" ht="12.5">
      <c r="B191" s="63"/>
      <c r="C191" s="13"/>
      <c r="D191" s="106"/>
      <c r="W191" s="9"/>
      <c r="X191" s="9"/>
      <c r="Y191" s="9"/>
      <c r="Z191" s="10"/>
      <c r="AA191" s="97"/>
      <c r="CA191" s="9"/>
      <c r="CI191" s="97"/>
      <c r="CJ191" s="9"/>
      <c r="CK191" s="10"/>
      <c r="CL191" s="97"/>
      <c r="CP191" s="9"/>
      <c r="CQ191" s="10"/>
      <c r="CR191" s="97"/>
      <c r="CS191" s="9"/>
    </row>
    <row r="192" spans="2:97" ht="12.5">
      <c r="B192" s="63"/>
      <c r="C192" s="13"/>
      <c r="D192" s="106"/>
      <c r="W192" s="9"/>
      <c r="X192" s="9"/>
      <c r="Y192" s="9"/>
      <c r="Z192" s="10"/>
      <c r="AA192" s="97"/>
      <c r="CA192" s="9"/>
      <c r="CI192" s="97"/>
      <c r="CJ192" s="9"/>
      <c r="CK192" s="10"/>
      <c r="CL192" s="97"/>
      <c r="CP192" s="9"/>
      <c r="CQ192" s="10"/>
      <c r="CR192" s="97"/>
      <c r="CS192" s="9"/>
    </row>
    <row r="193" spans="2:97" ht="12.5">
      <c r="B193" s="63"/>
      <c r="C193" s="13"/>
      <c r="D193" s="106"/>
      <c r="W193" s="9"/>
      <c r="X193" s="9"/>
      <c r="Y193" s="9"/>
      <c r="Z193" s="10"/>
      <c r="AA193" s="97"/>
      <c r="CA193" s="9"/>
      <c r="CI193" s="97"/>
      <c r="CJ193" s="9"/>
      <c r="CK193" s="10"/>
      <c r="CL193" s="97"/>
      <c r="CP193" s="9"/>
      <c r="CQ193" s="10"/>
      <c r="CR193" s="97"/>
      <c r="CS193" s="9"/>
    </row>
    <row r="194" spans="2:97" ht="12.5">
      <c r="B194" s="63"/>
      <c r="C194" s="13"/>
      <c r="D194" s="106"/>
      <c r="W194" s="9"/>
      <c r="X194" s="9"/>
      <c r="Y194" s="9"/>
      <c r="Z194" s="10"/>
      <c r="AA194" s="97"/>
      <c r="CA194" s="9"/>
      <c r="CI194" s="97"/>
      <c r="CJ194" s="9"/>
      <c r="CK194" s="10"/>
      <c r="CL194" s="97"/>
      <c r="CP194" s="9"/>
      <c r="CQ194" s="10"/>
      <c r="CR194" s="97"/>
      <c r="CS194" s="9"/>
    </row>
    <row r="195" spans="2:97" ht="12.5">
      <c r="B195" s="63"/>
      <c r="C195" s="13"/>
      <c r="D195" s="106"/>
      <c r="W195" s="9"/>
      <c r="X195" s="9"/>
      <c r="Y195" s="9"/>
      <c r="Z195" s="10"/>
      <c r="AA195" s="97"/>
      <c r="CA195" s="9"/>
      <c r="CI195" s="97"/>
      <c r="CJ195" s="9"/>
      <c r="CK195" s="10"/>
      <c r="CL195" s="97"/>
      <c r="CP195" s="9"/>
      <c r="CQ195" s="10"/>
      <c r="CR195" s="97"/>
      <c r="CS195" s="9"/>
    </row>
    <row r="196" spans="2:97" ht="12.5">
      <c r="B196" s="63"/>
      <c r="C196" s="13"/>
      <c r="D196" s="106"/>
      <c r="W196" s="9"/>
      <c r="X196" s="9"/>
      <c r="Y196" s="9"/>
      <c r="Z196" s="10"/>
      <c r="AA196" s="97"/>
      <c r="CA196" s="9"/>
      <c r="CI196" s="97"/>
      <c r="CJ196" s="9"/>
      <c r="CK196" s="10"/>
      <c r="CL196" s="97"/>
      <c r="CP196" s="9"/>
      <c r="CQ196" s="10"/>
      <c r="CR196" s="97"/>
      <c r="CS196" s="9"/>
    </row>
    <row r="197" spans="2:97" ht="12.5">
      <c r="B197" s="63"/>
      <c r="C197" s="13"/>
      <c r="D197" s="106"/>
      <c r="W197" s="9"/>
      <c r="X197" s="9"/>
      <c r="Y197" s="9"/>
      <c r="Z197" s="10"/>
      <c r="AA197" s="97"/>
      <c r="CA197" s="9"/>
      <c r="CI197" s="97"/>
      <c r="CJ197" s="9"/>
      <c r="CK197" s="10"/>
      <c r="CL197" s="97"/>
      <c r="CP197" s="9"/>
      <c r="CQ197" s="10"/>
      <c r="CR197" s="97"/>
      <c r="CS197" s="9"/>
    </row>
    <row r="198" spans="2:97" ht="12.5">
      <c r="B198" s="63"/>
      <c r="C198" s="13"/>
      <c r="D198" s="106"/>
      <c r="W198" s="9"/>
      <c r="X198" s="9"/>
      <c r="Y198" s="9"/>
      <c r="Z198" s="10"/>
      <c r="AA198" s="97"/>
      <c r="CA198" s="9"/>
      <c r="CI198" s="97"/>
      <c r="CJ198" s="9"/>
      <c r="CK198" s="10"/>
      <c r="CL198" s="97"/>
      <c r="CP198" s="9"/>
      <c r="CQ198" s="10"/>
      <c r="CR198" s="97"/>
      <c r="CS198" s="9"/>
    </row>
    <row r="199" spans="2:97" ht="12.5">
      <c r="B199" s="63"/>
      <c r="C199" s="13"/>
      <c r="D199" s="106"/>
      <c r="W199" s="9"/>
      <c r="X199" s="9"/>
      <c r="Y199" s="9"/>
      <c r="Z199" s="10"/>
      <c r="AA199" s="97"/>
      <c r="CA199" s="9"/>
      <c r="CI199" s="97"/>
      <c r="CJ199" s="9"/>
      <c r="CK199" s="10"/>
      <c r="CL199" s="97"/>
      <c r="CP199" s="9"/>
      <c r="CQ199" s="10"/>
      <c r="CR199" s="97"/>
      <c r="CS199" s="9"/>
    </row>
    <row r="200" spans="2:97" ht="12.5">
      <c r="B200" s="63"/>
      <c r="C200" s="13"/>
      <c r="D200" s="106"/>
      <c r="W200" s="9"/>
      <c r="X200" s="9"/>
      <c r="Y200" s="9"/>
      <c r="Z200" s="10"/>
      <c r="AA200" s="97"/>
      <c r="CA200" s="9"/>
      <c r="CI200" s="97"/>
      <c r="CJ200" s="9"/>
      <c r="CK200" s="10"/>
      <c r="CL200" s="97"/>
      <c r="CP200" s="9"/>
      <c r="CQ200" s="10"/>
      <c r="CR200" s="97"/>
      <c r="CS200" s="9"/>
    </row>
    <row r="201" spans="2:97" ht="12.5">
      <c r="B201" s="63"/>
      <c r="C201" s="13"/>
      <c r="D201" s="106"/>
      <c r="W201" s="9"/>
      <c r="X201" s="9"/>
      <c r="Y201" s="9"/>
      <c r="Z201" s="10"/>
      <c r="AA201" s="97"/>
      <c r="CA201" s="9"/>
      <c r="CI201" s="97"/>
      <c r="CJ201" s="9"/>
      <c r="CK201" s="10"/>
      <c r="CL201" s="97"/>
      <c r="CP201" s="9"/>
      <c r="CQ201" s="10"/>
      <c r="CR201" s="97"/>
      <c r="CS201" s="9"/>
    </row>
    <row r="202" spans="2:97" ht="12.5">
      <c r="B202" s="63"/>
      <c r="C202" s="13"/>
      <c r="D202" s="106"/>
      <c r="W202" s="9"/>
      <c r="X202" s="9"/>
      <c r="Y202" s="9"/>
      <c r="Z202" s="10"/>
      <c r="AA202" s="97"/>
      <c r="CA202" s="9"/>
      <c r="CI202" s="97"/>
      <c r="CJ202" s="9"/>
      <c r="CK202" s="10"/>
      <c r="CL202" s="97"/>
      <c r="CP202" s="9"/>
      <c r="CQ202" s="10"/>
      <c r="CR202" s="97"/>
      <c r="CS202" s="9"/>
    </row>
    <row r="203" spans="2:97" ht="12.5">
      <c r="B203" s="63"/>
      <c r="C203" s="13"/>
      <c r="D203" s="106"/>
      <c r="W203" s="9"/>
      <c r="X203" s="9"/>
      <c r="Y203" s="9"/>
      <c r="Z203" s="10"/>
      <c r="AA203" s="97"/>
      <c r="CA203" s="9"/>
      <c r="CI203" s="97"/>
      <c r="CJ203" s="9"/>
      <c r="CK203" s="10"/>
      <c r="CL203" s="97"/>
      <c r="CP203" s="9"/>
      <c r="CQ203" s="10"/>
      <c r="CR203" s="97"/>
      <c r="CS203" s="9"/>
    </row>
    <row r="204" spans="2:97" ht="12.5">
      <c r="B204" s="63"/>
      <c r="C204" s="13"/>
      <c r="D204" s="106"/>
      <c r="W204" s="9"/>
      <c r="X204" s="9"/>
      <c r="Y204" s="9"/>
      <c r="Z204" s="10"/>
      <c r="AA204" s="97"/>
      <c r="CA204" s="9"/>
      <c r="CI204" s="97"/>
      <c r="CJ204" s="9"/>
      <c r="CK204" s="10"/>
      <c r="CL204" s="97"/>
      <c r="CP204" s="9"/>
      <c r="CQ204" s="10"/>
      <c r="CR204" s="97"/>
      <c r="CS204" s="9"/>
    </row>
    <row r="205" spans="2:97" ht="12.5">
      <c r="B205" s="63"/>
      <c r="C205" s="13"/>
      <c r="D205" s="106"/>
      <c r="W205" s="9"/>
      <c r="X205" s="9"/>
      <c r="Y205" s="9"/>
      <c r="Z205" s="10"/>
      <c r="AA205" s="97"/>
      <c r="CA205" s="9"/>
      <c r="CI205" s="97"/>
      <c r="CJ205" s="9"/>
      <c r="CK205" s="10"/>
      <c r="CL205" s="97"/>
      <c r="CP205" s="9"/>
      <c r="CQ205" s="10"/>
      <c r="CR205" s="97"/>
      <c r="CS205" s="9"/>
    </row>
    <row r="206" spans="2:97" ht="12.5">
      <c r="B206" s="63"/>
      <c r="C206" s="13"/>
      <c r="D206" s="106"/>
      <c r="W206" s="9"/>
      <c r="X206" s="9"/>
      <c r="Y206" s="9"/>
      <c r="Z206" s="10"/>
      <c r="AA206" s="97"/>
      <c r="CA206" s="9"/>
      <c r="CI206" s="97"/>
      <c r="CJ206" s="9"/>
      <c r="CK206" s="10"/>
      <c r="CL206" s="97"/>
      <c r="CP206" s="9"/>
      <c r="CQ206" s="10"/>
      <c r="CR206" s="97"/>
      <c r="CS206" s="9"/>
    </row>
    <row r="207" spans="2:97" ht="12.5">
      <c r="B207" s="63"/>
      <c r="C207" s="13"/>
      <c r="D207" s="106"/>
      <c r="W207" s="9"/>
      <c r="X207" s="9"/>
      <c r="Y207" s="9"/>
      <c r="Z207" s="10"/>
      <c r="AA207" s="97"/>
      <c r="CA207" s="9"/>
      <c r="CI207" s="97"/>
      <c r="CJ207" s="9"/>
      <c r="CK207" s="10"/>
      <c r="CL207" s="97"/>
      <c r="CP207" s="9"/>
      <c r="CQ207" s="10"/>
      <c r="CR207" s="97"/>
      <c r="CS207" s="9"/>
    </row>
    <row r="208" spans="2:97" ht="12.5">
      <c r="B208" s="63"/>
      <c r="C208" s="13"/>
      <c r="D208" s="106"/>
      <c r="W208" s="9"/>
      <c r="X208" s="9"/>
      <c r="Y208" s="9"/>
      <c r="Z208" s="10"/>
      <c r="AA208" s="97"/>
      <c r="CA208" s="9"/>
      <c r="CI208" s="97"/>
      <c r="CJ208" s="9"/>
      <c r="CK208" s="10"/>
      <c r="CL208" s="97"/>
      <c r="CP208" s="9"/>
      <c r="CQ208" s="10"/>
      <c r="CR208" s="97"/>
      <c r="CS208" s="9"/>
    </row>
    <row r="209" spans="2:97" ht="12.5">
      <c r="B209" s="63"/>
      <c r="C209" s="13"/>
      <c r="D209" s="106"/>
      <c r="W209" s="9"/>
      <c r="X209" s="9"/>
      <c r="Y209" s="9"/>
      <c r="Z209" s="10"/>
      <c r="AA209" s="97"/>
      <c r="CA209" s="9"/>
      <c r="CI209" s="97"/>
      <c r="CJ209" s="9"/>
      <c r="CK209" s="10"/>
      <c r="CL209" s="97"/>
      <c r="CP209" s="9"/>
      <c r="CQ209" s="10"/>
      <c r="CR209" s="97"/>
      <c r="CS209" s="9"/>
    </row>
    <row r="210" spans="2:97" ht="12.5">
      <c r="B210" s="63"/>
      <c r="C210" s="13"/>
      <c r="D210" s="106"/>
      <c r="W210" s="9"/>
      <c r="X210" s="9"/>
      <c r="Y210" s="9"/>
      <c r="Z210" s="10"/>
      <c r="AA210" s="97"/>
      <c r="CA210" s="9"/>
      <c r="CI210" s="97"/>
      <c r="CJ210" s="9"/>
      <c r="CK210" s="10"/>
      <c r="CL210" s="97"/>
      <c r="CP210" s="9"/>
      <c r="CQ210" s="10"/>
      <c r="CR210" s="97"/>
      <c r="CS210" s="9"/>
    </row>
    <row r="211" spans="2:97" ht="12.5">
      <c r="B211" s="63"/>
      <c r="C211" s="13"/>
      <c r="D211" s="106"/>
      <c r="W211" s="9"/>
      <c r="X211" s="9"/>
      <c r="Y211" s="9"/>
      <c r="Z211" s="10"/>
      <c r="AA211" s="97"/>
      <c r="CA211" s="9"/>
      <c r="CI211" s="97"/>
      <c r="CJ211" s="9"/>
      <c r="CK211" s="10"/>
      <c r="CL211" s="97"/>
      <c r="CP211" s="9"/>
      <c r="CQ211" s="10"/>
      <c r="CR211" s="97"/>
      <c r="CS211" s="9"/>
    </row>
    <row r="212" spans="2:97" ht="12.5">
      <c r="B212" s="63"/>
      <c r="C212" s="13"/>
      <c r="D212" s="106"/>
      <c r="W212" s="9"/>
      <c r="X212" s="9"/>
      <c r="Y212" s="9"/>
      <c r="Z212" s="10"/>
      <c r="AA212" s="97"/>
      <c r="CA212" s="9"/>
      <c r="CI212" s="97"/>
      <c r="CJ212" s="9"/>
      <c r="CK212" s="10"/>
      <c r="CL212" s="97"/>
      <c r="CP212" s="9"/>
      <c r="CQ212" s="10"/>
      <c r="CR212" s="97"/>
      <c r="CS212" s="9"/>
    </row>
    <row r="213" spans="2:97" ht="12.5">
      <c r="B213" s="63"/>
      <c r="C213" s="13"/>
      <c r="D213" s="106"/>
      <c r="W213" s="9"/>
      <c r="X213" s="9"/>
      <c r="Y213" s="9"/>
      <c r="Z213" s="10"/>
      <c r="AA213" s="97"/>
      <c r="CA213" s="9"/>
      <c r="CI213" s="97"/>
      <c r="CJ213" s="9"/>
      <c r="CK213" s="10"/>
      <c r="CL213" s="97"/>
      <c r="CP213" s="9"/>
      <c r="CQ213" s="10"/>
      <c r="CR213" s="97"/>
      <c r="CS213" s="9"/>
    </row>
    <row r="214" spans="2:97" ht="12.5">
      <c r="B214" s="63"/>
      <c r="C214" s="13"/>
      <c r="D214" s="106"/>
      <c r="W214" s="9"/>
      <c r="X214" s="9"/>
      <c r="Y214" s="9"/>
      <c r="Z214" s="10"/>
      <c r="AA214" s="97"/>
      <c r="CA214" s="9"/>
      <c r="CI214" s="97"/>
      <c r="CJ214" s="9"/>
      <c r="CK214" s="10"/>
      <c r="CL214" s="97"/>
      <c r="CP214" s="9"/>
      <c r="CQ214" s="10"/>
      <c r="CR214" s="97"/>
      <c r="CS214" s="9"/>
    </row>
    <row r="215" spans="2:97" ht="12.5">
      <c r="B215" s="63"/>
      <c r="C215" s="13"/>
      <c r="D215" s="106"/>
      <c r="W215" s="9"/>
      <c r="X215" s="9"/>
      <c r="Y215" s="9"/>
      <c r="Z215" s="10"/>
      <c r="AA215" s="97"/>
      <c r="CA215" s="9"/>
      <c r="CI215" s="97"/>
      <c r="CJ215" s="9"/>
      <c r="CK215" s="10"/>
      <c r="CL215" s="97"/>
      <c r="CP215" s="9"/>
      <c r="CQ215" s="10"/>
      <c r="CR215" s="97"/>
      <c r="CS215" s="9"/>
    </row>
    <row r="216" spans="2:97" ht="12.5">
      <c r="B216" s="63"/>
      <c r="C216" s="13"/>
      <c r="D216" s="106"/>
      <c r="W216" s="9"/>
      <c r="X216" s="9"/>
      <c r="Y216" s="9"/>
      <c r="Z216" s="10"/>
      <c r="AA216" s="97"/>
      <c r="CA216" s="9"/>
      <c r="CI216" s="97"/>
      <c r="CJ216" s="9"/>
      <c r="CK216" s="10"/>
      <c r="CL216" s="97"/>
      <c r="CP216" s="9"/>
      <c r="CQ216" s="10"/>
      <c r="CR216" s="97"/>
      <c r="CS216" s="9"/>
    </row>
    <row r="217" spans="2:97" ht="12.5">
      <c r="B217" s="63"/>
      <c r="C217" s="13"/>
      <c r="D217" s="106"/>
      <c r="W217" s="9"/>
      <c r="X217" s="9"/>
      <c r="Y217" s="9"/>
      <c r="Z217" s="10"/>
      <c r="AA217" s="97"/>
      <c r="CA217" s="9"/>
      <c r="CI217" s="97"/>
      <c r="CJ217" s="9"/>
      <c r="CK217" s="10"/>
      <c r="CL217" s="97"/>
      <c r="CP217" s="9"/>
      <c r="CQ217" s="10"/>
      <c r="CR217" s="97"/>
      <c r="CS217" s="9"/>
    </row>
    <row r="218" spans="2:97" ht="12.5">
      <c r="B218" s="63"/>
      <c r="C218" s="13"/>
      <c r="D218" s="106"/>
      <c r="W218" s="9"/>
      <c r="X218" s="9"/>
      <c r="Y218" s="9"/>
      <c r="Z218" s="10"/>
      <c r="AA218" s="97"/>
      <c r="CA218" s="9"/>
      <c r="CI218" s="97"/>
      <c r="CJ218" s="9"/>
      <c r="CK218" s="10"/>
      <c r="CL218" s="97"/>
      <c r="CP218" s="9"/>
      <c r="CQ218" s="10"/>
      <c r="CR218" s="97"/>
      <c r="CS218" s="9"/>
    </row>
    <row r="219" spans="2:97" ht="12.5">
      <c r="B219" s="63"/>
      <c r="C219" s="13"/>
      <c r="D219" s="106"/>
      <c r="W219" s="9"/>
      <c r="X219" s="9"/>
      <c r="Y219" s="9"/>
      <c r="Z219" s="10"/>
      <c r="AA219" s="97"/>
      <c r="CA219" s="9"/>
      <c r="CI219" s="97"/>
      <c r="CJ219" s="9"/>
      <c r="CK219" s="10"/>
      <c r="CL219" s="97"/>
      <c r="CP219" s="9"/>
      <c r="CQ219" s="10"/>
      <c r="CR219" s="97"/>
      <c r="CS219" s="9"/>
    </row>
    <row r="220" spans="2:97" ht="12.5">
      <c r="B220" s="63"/>
      <c r="C220" s="13"/>
      <c r="D220" s="106"/>
      <c r="W220" s="9"/>
      <c r="X220" s="9"/>
      <c r="Y220" s="9"/>
      <c r="Z220" s="10"/>
      <c r="AA220" s="97"/>
      <c r="CA220" s="9"/>
      <c r="CI220" s="97"/>
      <c r="CJ220" s="9"/>
      <c r="CK220" s="10"/>
      <c r="CL220" s="97"/>
      <c r="CP220" s="9"/>
      <c r="CQ220" s="10"/>
      <c r="CR220" s="97"/>
      <c r="CS220" s="9"/>
    </row>
    <row r="221" spans="2:97" ht="12.5">
      <c r="B221" s="63"/>
      <c r="C221" s="13"/>
      <c r="D221" s="106"/>
      <c r="W221" s="9"/>
      <c r="X221" s="9"/>
      <c r="Y221" s="9"/>
      <c r="Z221" s="10"/>
      <c r="AA221" s="97"/>
      <c r="CA221" s="9"/>
      <c r="CI221" s="97"/>
      <c r="CJ221" s="9"/>
      <c r="CK221" s="10"/>
      <c r="CL221" s="97"/>
      <c r="CP221" s="9"/>
      <c r="CQ221" s="10"/>
      <c r="CR221" s="97"/>
      <c r="CS221" s="9"/>
    </row>
    <row r="222" spans="2:97" ht="12.5">
      <c r="B222" s="63"/>
      <c r="C222" s="13"/>
      <c r="D222" s="106"/>
      <c r="W222" s="9"/>
      <c r="X222" s="9"/>
      <c r="Y222" s="9"/>
      <c r="Z222" s="10"/>
      <c r="AA222" s="97"/>
      <c r="CA222" s="9"/>
      <c r="CI222" s="97"/>
      <c r="CJ222" s="9"/>
      <c r="CK222" s="10"/>
      <c r="CL222" s="97"/>
      <c r="CP222" s="9"/>
      <c r="CQ222" s="10"/>
      <c r="CR222" s="97"/>
      <c r="CS222" s="9"/>
    </row>
    <row r="223" spans="2:97" ht="12.5">
      <c r="B223" s="63"/>
      <c r="C223" s="13"/>
      <c r="D223" s="106"/>
      <c r="W223" s="9"/>
      <c r="X223" s="9"/>
      <c r="Y223" s="9"/>
      <c r="Z223" s="10"/>
      <c r="AA223" s="97"/>
      <c r="CA223" s="9"/>
      <c r="CI223" s="97"/>
      <c r="CJ223" s="9"/>
      <c r="CK223" s="10"/>
      <c r="CL223" s="97"/>
      <c r="CP223" s="9"/>
      <c r="CQ223" s="10"/>
      <c r="CR223" s="97"/>
      <c r="CS223" s="9"/>
    </row>
    <row r="224" spans="2:97" ht="12.5">
      <c r="B224" s="63"/>
      <c r="C224" s="13"/>
      <c r="D224" s="106"/>
      <c r="W224" s="9"/>
      <c r="X224" s="9"/>
      <c r="Y224" s="9"/>
      <c r="Z224" s="10"/>
      <c r="AA224" s="97"/>
      <c r="CA224" s="9"/>
      <c r="CI224" s="97"/>
      <c r="CJ224" s="9"/>
      <c r="CK224" s="10"/>
      <c r="CL224" s="97"/>
      <c r="CP224" s="9"/>
      <c r="CQ224" s="10"/>
      <c r="CR224" s="97"/>
      <c r="CS224" s="9"/>
    </row>
    <row r="225" spans="2:97" ht="12.5">
      <c r="B225" s="63"/>
      <c r="C225" s="13"/>
      <c r="D225" s="106"/>
      <c r="W225" s="9"/>
      <c r="X225" s="9"/>
      <c r="Y225" s="9"/>
      <c r="Z225" s="10"/>
      <c r="AA225" s="97"/>
      <c r="CA225" s="9"/>
      <c r="CI225" s="97"/>
      <c r="CJ225" s="9"/>
      <c r="CK225" s="10"/>
      <c r="CL225" s="97"/>
      <c r="CP225" s="9"/>
      <c r="CQ225" s="10"/>
      <c r="CR225" s="97"/>
      <c r="CS225" s="9"/>
    </row>
    <row r="226" spans="2:97" ht="12.5">
      <c r="B226" s="63"/>
      <c r="C226" s="13"/>
      <c r="D226" s="106"/>
      <c r="W226" s="9"/>
      <c r="X226" s="9"/>
      <c r="Y226" s="9"/>
      <c r="Z226" s="10"/>
      <c r="AA226" s="97"/>
      <c r="CA226" s="9"/>
      <c r="CI226" s="97"/>
      <c r="CJ226" s="9"/>
      <c r="CK226" s="10"/>
      <c r="CL226" s="97"/>
      <c r="CP226" s="9"/>
      <c r="CQ226" s="10"/>
      <c r="CR226" s="97"/>
      <c r="CS226" s="9"/>
    </row>
    <row r="227" spans="2:97" ht="12.5">
      <c r="B227" s="63"/>
      <c r="C227" s="13"/>
      <c r="D227" s="106"/>
      <c r="W227" s="9"/>
      <c r="X227" s="9"/>
      <c r="Y227" s="9"/>
      <c r="Z227" s="10"/>
      <c r="AA227" s="97"/>
      <c r="CA227" s="9"/>
      <c r="CI227" s="97"/>
      <c r="CJ227" s="9"/>
      <c r="CK227" s="10"/>
      <c r="CL227" s="97"/>
      <c r="CP227" s="9"/>
      <c r="CQ227" s="10"/>
      <c r="CR227" s="97"/>
      <c r="CS227" s="9"/>
    </row>
    <row r="228" spans="2:97" ht="12.5">
      <c r="B228" s="63"/>
      <c r="C228" s="13"/>
      <c r="D228" s="106"/>
      <c r="W228" s="9"/>
      <c r="X228" s="9"/>
      <c r="Y228" s="9"/>
      <c r="Z228" s="10"/>
      <c r="AA228" s="97"/>
      <c r="CA228" s="9"/>
      <c r="CI228" s="97"/>
      <c r="CJ228" s="9"/>
      <c r="CK228" s="10"/>
      <c r="CL228" s="97"/>
      <c r="CP228" s="9"/>
      <c r="CQ228" s="10"/>
      <c r="CR228" s="97"/>
      <c r="CS228" s="9"/>
    </row>
    <row r="229" spans="2:97" ht="12.5">
      <c r="B229" s="63"/>
      <c r="C229" s="13"/>
      <c r="D229" s="106"/>
      <c r="W229" s="9"/>
      <c r="X229" s="9"/>
      <c r="Y229" s="9"/>
      <c r="Z229" s="10"/>
      <c r="AA229" s="97"/>
      <c r="CA229" s="9"/>
      <c r="CI229" s="97"/>
      <c r="CJ229" s="9"/>
      <c r="CK229" s="10"/>
      <c r="CL229" s="97"/>
      <c r="CP229" s="9"/>
      <c r="CQ229" s="10"/>
      <c r="CR229" s="97"/>
      <c r="CS229" s="9"/>
    </row>
    <row r="230" spans="2:97" ht="12.5">
      <c r="B230" s="63"/>
      <c r="C230" s="13"/>
      <c r="D230" s="106"/>
      <c r="W230" s="9"/>
      <c r="X230" s="9"/>
      <c r="Y230" s="9"/>
      <c r="Z230" s="10"/>
      <c r="AA230" s="97"/>
      <c r="CA230" s="9"/>
      <c r="CI230" s="97"/>
      <c r="CJ230" s="9"/>
      <c r="CK230" s="10"/>
      <c r="CL230" s="97"/>
      <c r="CP230" s="9"/>
      <c r="CQ230" s="10"/>
      <c r="CR230" s="97"/>
      <c r="CS230" s="9"/>
    </row>
    <row r="231" spans="2:97" ht="12.5">
      <c r="B231" s="63"/>
      <c r="C231" s="13"/>
      <c r="D231" s="106"/>
      <c r="W231" s="9"/>
      <c r="X231" s="9"/>
      <c r="Y231" s="9"/>
      <c r="Z231" s="10"/>
      <c r="AA231" s="97"/>
      <c r="CA231" s="9"/>
      <c r="CI231" s="97"/>
      <c r="CJ231" s="9"/>
      <c r="CK231" s="10"/>
      <c r="CL231" s="97"/>
      <c r="CP231" s="9"/>
      <c r="CQ231" s="10"/>
      <c r="CR231" s="97"/>
      <c r="CS231" s="9"/>
    </row>
    <row r="232" spans="2:97" ht="12.5">
      <c r="B232" s="63"/>
      <c r="C232" s="13"/>
      <c r="D232" s="106"/>
      <c r="W232" s="9"/>
      <c r="X232" s="9"/>
      <c r="Y232" s="9"/>
      <c r="Z232" s="10"/>
      <c r="AA232" s="97"/>
      <c r="CA232" s="9"/>
      <c r="CI232" s="97"/>
      <c r="CJ232" s="9"/>
      <c r="CK232" s="10"/>
      <c r="CL232" s="97"/>
      <c r="CP232" s="9"/>
      <c r="CQ232" s="10"/>
      <c r="CR232" s="97"/>
      <c r="CS232" s="9"/>
    </row>
    <row r="233" spans="2:97" ht="12.5">
      <c r="B233" s="63"/>
      <c r="C233" s="13"/>
      <c r="D233" s="106"/>
      <c r="W233" s="9"/>
      <c r="X233" s="9"/>
      <c r="Y233" s="9"/>
      <c r="Z233" s="10"/>
      <c r="AA233" s="97"/>
      <c r="CA233" s="9"/>
      <c r="CI233" s="97"/>
      <c r="CJ233" s="9"/>
      <c r="CK233" s="10"/>
      <c r="CL233" s="97"/>
      <c r="CP233" s="9"/>
      <c r="CQ233" s="10"/>
      <c r="CR233" s="97"/>
      <c r="CS233" s="9"/>
    </row>
    <row r="234" spans="2:97" ht="12.5">
      <c r="B234" s="63"/>
      <c r="C234" s="13"/>
      <c r="D234" s="106"/>
      <c r="W234" s="9"/>
      <c r="X234" s="9"/>
      <c r="Y234" s="9"/>
      <c r="Z234" s="10"/>
      <c r="AA234" s="97"/>
      <c r="CA234" s="9"/>
      <c r="CI234" s="97"/>
      <c r="CJ234" s="9"/>
      <c r="CK234" s="10"/>
      <c r="CL234" s="97"/>
      <c r="CP234" s="9"/>
      <c r="CQ234" s="10"/>
      <c r="CR234" s="97"/>
      <c r="CS234" s="9"/>
    </row>
    <row r="235" spans="2:97" ht="12.5">
      <c r="B235" s="63"/>
      <c r="C235" s="13"/>
      <c r="D235" s="106"/>
      <c r="W235" s="9"/>
      <c r="X235" s="9"/>
      <c r="Y235" s="9"/>
      <c r="Z235" s="10"/>
      <c r="AA235" s="97"/>
      <c r="CA235" s="9"/>
      <c r="CI235" s="97"/>
      <c r="CJ235" s="9"/>
      <c r="CK235" s="10"/>
      <c r="CL235" s="97"/>
      <c r="CP235" s="9"/>
      <c r="CQ235" s="10"/>
      <c r="CR235" s="97"/>
      <c r="CS235" s="9"/>
    </row>
    <row r="236" spans="2:97" ht="12.5">
      <c r="B236" s="63"/>
      <c r="C236" s="13"/>
      <c r="D236" s="106"/>
      <c r="W236" s="9"/>
      <c r="X236" s="9"/>
      <c r="Y236" s="9"/>
      <c r="Z236" s="10"/>
      <c r="AA236" s="97"/>
      <c r="CA236" s="9"/>
      <c r="CI236" s="97"/>
      <c r="CJ236" s="9"/>
      <c r="CK236" s="10"/>
      <c r="CL236" s="97"/>
      <c r="CP236" s="9"/>
      <c r="CQ236" s="10"/>
      <c r="CR236" s="97"/>
      <c r="CS236" s="9"/>
    </row>
    <row r="237" spans="2:97" ht="12.5">
      <c r="B237" s="63"/>
      <c r="C237" s="13"/>
      <c r="D237" s="106"/>
      <c r="W237" s="9"/>
      <c r="X237" s="9"/>
      <c r="Y237" s="9"/>
      <c r="Z237" s="10"/>
      <c r="AA237" s="97"/>
      <c r="CA237" s="9"/>
      <c r="CI237" s="97"/>
      <c r="CJ237" s="9"/>
      <c r="CK237" s="10"/>
      <c r="CL237" s="97"/>
      <c r="CP237" s="9"/>
      <c r="CQ237" s="10"/>
      <c r="CR237" s="97"/>
      <c r="CS237" s="9"/>
    </row>
    <row r="238" spans="2:97" ht="12.5">
      <c r="B238" s="63"/>
      <c r="C238" s="13"/>
      <c r="D238" s="106"/>
      <c r="W238" s="9"/>
      <c r="X238" s="9"/>
      <c r="Y238" s="9"/>
      <c r="Z238" s="10"/>
      <c r="AA238" s="97"/>
      <c r="CA238" s="9"/>
      <c r="CI238" s="97"/>
      <c r="CJ238" s="9"/>
      <c r="CK238" s="10"/>
      <c r="CL238" s="97"/>
      <c r="CP238" s="9"/>
      <c r="CQ238" s="10"/>
      <c r="CR238" s="97"/>
      <c r="CS238" s="9"/>
    </row>
    <row r="239" spans="2:97" ht="12.5">
      <c r="B239" s="63"/>
      <c r="C239" s="13"/>
      <c r="D239" s="106"/>
      <c r="W239" s="9"/>
      <c r="X239" s="9"/>
      <c r="Y239" s="9"/>
      <c r="Z239" s="10"/>
      <c r="AA239" s="97"/>
      <c r="CA239" s="9"/>
      <c r="CI239" s="97"/>
      <c r="CJ239" s="9"/>
      <c r="CK239" s="10"/>
      <c r="CL239" s="97"/>
      <c r="CP239" s="9"/>
      <c r="CQ239" s="10"/>
      <c r="CR239" s="97"/>
      <c r="CS239" s="9"/>
    </row>
    <row r="240" spans="2:97" ht="12.5">
      <c r="B240" s="63"/>
      <c r="C240" s="13"/>
      <c r="D240" s="106"/>
      <c r="W240" s="9"/>
      <c r="X240" s="9"/>
      <c r="Y240" s="9"/>
      <c r="Z240" s="10"/>
      <c r="AA240" s="97"/>
      <c r="CA240" s="9"/>
      <c r="CI240" s="97"/>
      <c r="CJ240" s="9"/>
      <c r="CK240" s="10"/>
      <c r="CL240" s="97"/>
      <c r="CP240" s="9"/>
      <c r="CQ240" s="10"/>
      <c r="CR240" s="97"/>
      <c r="CS240" s="9"/>
    </row>
    <row r="241" spans="2:97" ht="12.5">
      <c r="B241" s="63"/>
      <c r="C241" s="13"/>
      <c r="D241" s="106"/>
      <c r="W241" s="9"/>
      <c r="X241" s="9"/>
      <c r="Y241" s="9"/>
      <c r="Z241" s="10"/>
      <c r="AA241" s="97"/>
      <c r="CA241" s="9"/>
      <c r="CI241" s="97"/>
      <c r="CJ241" s="9"/>
      <c r="CK241" s="10"/>
      <c r="CL241" s="97"/>
      <c r="CP241" s="9"/>
      <c r="CQ241" s="10"/>
      <c r="CR241" s="97"/>
      <c r="CS241" s="9"/>
    </row>
    <row r="242" spans="2:97" ht="12.5">
      <c r="B242" s="63"/>
      <c r="C242" s="13"/>
      <c r="D242" s="106"/>
      <c r="W242" s="9"/>
      <c r="X242" s="9"/>
      <c r="Y242" s="9"/>
      <c r="Z242" s="10"/>
      <c r="AA242" s="97"/>
      <c r="CA242" s="9"/>
      <c r="CI242" s="97"/>
      <c r="CJ242" s="9"/>
      <c r="CK242" s="10"/>
      <c r="CL242" s="97"/>
      <c r="CP242" s="9"/>
      <c r="CQ242" s="10"/>
      <c r="CR242" s="97"/>
      <c r="CS242" s="9"/>
    </row>
    <row r="243" spans="2:97" ht="12.5">
      <c r="B243" s="63"/>
      <c r="C243" s="13"/>
      <c r="D243" s="106"/>
      <c r="W243" s="9"/>
      <c r="X243" s="9"/>
      <c r="Y243" s="9"/>
      <c r="Z243" s="10"/>
      <c r="AA243" s="97"/>
      <c r="CA243" s="9"/>
      <c r="CI243" s="97"/>
      <c r="CJ243" s="9"/>
      <c r="CK243" s="10"/>
      <c r="CL243" s="97"/>
      <c r="CP243" s="9"/>
      <c r="CQ243" s="10"/>
      <c r="CR243" s="97"/>
      <c r="CS243" s="9"/>
    </row>
    <row r="244" spans="2:97" ht="12.5">
      <c r="B244" s="63"/>
      <c r="C244" s="13"/>
      <c r="D244" s="106"/>
      <c r="W244" s="9"/>
      <c r="X244" s="9"/>
      <c r="Y244" s="9"/>
      <c r="Z244" s="10"/>
      <c r="AA244" s="97"/>
      <c r="CA244" s="9"/>
      <c r="CI244" s="97"/>
      <c r="CJ244" s="9"/>
      <c r="CK244" s="10"/>
      <c r="CL244" s="97"/>
      <c r="CP244" s="9"/>
      <c r="CQ244" s="10"/>
      <c r="CR244" s="97"/>
      <c r="CS244" s="9"/>
    </row>
    <row r="245" spans="2:97" ht="12.5">
      <c r="B245" s="63"/>
      <c r="C245" s="13"/>
      <c r="D245" s="106"/>
      <c r="W245" s="9"/>
      <c r="X245" s="9"/>
      <c r="Y245" s="9"/>
      <c r="Z245" s="10"/>
      <c r="AA245" s="97"/>
      <c r="CA245" s="9"/>
      <c r="CI245" s="97"/>
      <c r="CJ245" s="9"/>
      <c r="CK245" s="10"/>
      <c r="CL245" s="97"/>
      <c r="CP245" s="9"/>
      <c r="CQ245" s="10"/>
      <c r="CR245" s="97"/>
      <c r="CS245" s="9"/>
    </row>
    <row r="246" spans="2:97" ht="12.5">
      <c r="B246" s="63"/>
      <c r="C246" s="13"/>
      <c r="D246" s="106"/>
      <c r="W246" s="9"/>
      <c r="X246" s="9"/>
      <c r="Y246" s="9"/>
      <c r="Z246" s="10"/>
      <c r="AA246" s="97"/>
      <c r="CA246" s="9"/>
      <c r="CI246" s="97"/>
      <c r="CJ246" s="9"/>
      <c r="CK246" s="10"/>
      <c r="CL246" s="97"/>
      <c r="CP246" s="9"/>
      <c r="CQ246" s="10"/>
      <c r="CR246" s="97"/>
      <c r="CS246" s="9"/>
    </row>
    <row r="247" spans="2:97" ht="12.5">
      <c r="B247" s="63"/>
      <c r="C247" s="13"/>
      <c r="D247" s="106"/>
      <c r="W247" s="9"/>
      <c r="X247" s="9"/>
      <c r="Y247" s="9"/>
      <c r="Z247" s="10"/>
      <c r="AA247" s="97"/>
      <c r="CA247" s="9"/>
      <c r="CI247" s="97"/>
      <c r="CJ247" s="9"/>
      <c r="CK247" s="10"/>
      <c r="CL247" s="97"/>
      <c r="CP247" s="9"/>
      <c r="CQ247" s="10"/>
      <c r="CR247" s="97"/>
      <c r="CS247" s="9"/>
    </row>
    <row r="248" spans="2:97" ht="12.5">
      <c r="B248" s="63"/>
      <c r="C248" s="13"/>
      <c r="D248" s="106"/>
      <c r="W248" s="9"/>
      <c r="X248" s="9"/>
      <c r="Y248" s="9"/>
      <c r="Z248" s="10"/>
      <c r="AA248" s="97"/>
      <c r="CA248" s="9"/>
      <c r="CI248" s="97"/>
      <c r="CJ248" s="9"/>
      <c r="CK248" s="10"/>
      <c r="CL248" s="97"/>
      <c r="CP248" s="9"/>
      <c r="CQ248" s="10"/>
      <c r="CR248" s="97"/>
      <c r="CS248" s="9"/>
    </row>
    <row r="249" spans="2:97" ht="12.5">
      <c r="B249" s="63"/>
      <c r="C249" s="13"/>
      <c r="D249" s="106"/>
      <c r="W249" s="9"/>
      <c r="X249" s="9"/>
      <c r="Y249" s="9"/>
      <c r="Z249" s="10"/>
      <c r="AA249" s="97"/>
      <c r="CA249" s="9"/>
      <c r="CI249" s="97"/>
      <c r="CJ249" s="9"/>
      <c r="CK249" s="10"/>
      <c r="CL249" s="97"/>
      <c r="CP249" s="9"/>
      <c r="CQ249" s="10"/>
      <c r="CR249" s="97"/>
      <c r="CS249" s="9"/>
    </row>
    <row r="250" spans="2:97" ht="12.5">
      <c r="B250" s="63"/>
      <c r="C250" s="13"/>
      <c r="D250" s="106"/>
      <c r="W250" s="9"/>
      <c r="X250" s="9"/>
      <c r="Y250" s="9"/>
      <c r="Z250" s="10"/>
      <c r="AA250" s="97"/>
      <c r="CA250" s="9"/>
      <c r="CI250" s="97"/>
      <c r="CJ250" s="9"/>
      <c r="CK250" s="10"/>
      <c r="CL250" s="97"/>
      <c r="CP250" s="9"/>
      <c r="CQ250" s="10"/>
      <c r="CR250" s="97"/>
      <c r="CS250" s="9"/>
    </row>
    <row r="251" spans="2:97" ht="12.5">
      <c r="B251" s="63"/>
      <c r="C251" s="13"/>
      <c r="D251" s="106"/>
      <c r="W251" s="9"/>
      <c r="X251" s="9"/>
      <c r="Y251" s="9"/>
      <c r="Z251" s="10"/>
      <c r="AA251" s="97"/>
      <c r="CA251" s="9"/>
      <c r="CI251" s="97"/>
      <c r="CJ251" s="9"/>
      <c r="CK251" s="10"/>
      <c r="CL251" s="97"/>
      <c r="CP251" s="9"/>
      <c r="CQ251" s="10"/>
      <c r="CR251" s="97"/>
      <c r="CS251" s="9"/>
    </row>
    <row r="252" spans="2:97" ht="12.5">
      <c r="B252" s="63"/>
      <c r="C252" s="13"/>
      <c r="D252" s="106"/>
      <c r="W252" s="9"/>
      <c r="X252" s="9"/>
      <c r="Y252" s="9"/>
      <c r="Z252" s="10"/>
      <c r="AA252" s="97"/>
      <c r="CA252" s="9"/>
      <c r="CI252" s="97"/>
      <c r="CJ252" s="9"/>
      <c r="CK252" s="10"/>
      <c r="CL252" s="97"/>
      <c r="CP252" s="9"/>
      <c r="CQ252" s="10"/>
      <c r="CR252" s="97"/>
      <c r="CS252" s="9"/>
    </row>
    <row r="253" spans="2:97" ht="12.5">
      <c r="B253" s="63"/>
      <c r="C253" s="13"/>
      <c r="D253" s="106"/>
      <c r="W253" s="9"/>
      <c r="X253" s="9"/>
      <c r="Y253" s="9"/>
      <c r="Z253" s="10"/>
      <c r="AA253" s="97"/>
      <c r="CA253" s="9"/>
      <c r="CI253" s="97"/>
      <c r="CJ253" s="9"/>
      <c r="CK253" s="10"/>
      <c r="CL253" s="97"/>
      <c r="CP253" s="9"/>
      <c r="CQ253" s="10"/>
      <c r="CR253" s="97"/>
      <c r="CS253" s="9"/>
    </row>
    <row r="254" spans="2:97" ht="12.5">
      <c r="B254" s="63"/>
      <c r="C254" s="13"/>
      <c r="D254" s="106"/>
      <c r="W254" s="9"/>
      <c r="X254" s="9"/>
      <c r="Y254" s="9"/>
      <c r="Z254" s="10"/>
      <c r="AA254" s="97"/>
      <c r="CA254" s="9"/>
      <c r="CI254" s="97"/>
      <c r="CJ254" s="9"/>
      <c r="CK254" s="10"/>
      <c r="CL254" s="97"/>
      <c r="CP254" s="9"/>
      <c r="CQ254" s="10"/>
      <c r="CR254" s="97"/>
      <c r="CS254" s="9"/>
    </row>
    <row r="255" spans="2:97" ht="12.5">
      <c r="B255" s="63"/>
      <c r="C255" s="13"/>
      <c r="D255" s="106"/>
      <c r="W255" s="9"/>
      <c r="X255" s="9"/>
      <c r="Y255" s="9"/>
      <c r="Z255" s="10"/>
      <c r="AA255" s="97"/>
      <c r="CA255" s="9"/>
      <c r="CI255" s="97"/>
      <c r="CJ255" s="9"/>
      <c r="CK255" s="10"/>
      <c r="CL255" s="97"/>
      <c r="CP255" s="9"/>
      <c r="CQ255" s="10"/>
      <c r="CR255" s="97"/>
      <c r="CS255" s="9"/>
    </row>
    <row r="256" spans="2:97" ht="12.5">
      <c r="B256" s="63"/>
      <c r="C256" s="13"/>
      <c r="D256" s="106"/>
      <c r="W256" s="9"/>
      <c r="X256" s="9"/>
      <c r="Y256" s="9"/>
      <c r="Z256" s="10"/>
      <c r="AA256" s="97"/>
      <c r="CA256" s="9"/>
      <c r="CI256" s="97"/>
      <c r="CJ256" s="9"/>
      <c r="CK256" s="10"/>
      <c r="CL256" s="97"/>
      <c r="CP256" s="9"/>
      <c r="CQ256" s="10"/>
      <c r="CR256" s="97"/>
      <c r="CS256" s="9"/>
    </row>
    <row r="257" spans="2:97" ht="12.5">
      <c r="B257" s="63"/>
      <c r="C257" s="13"/>
      <c r="D257" s="106"/>
      <c r="W257" s="9"/>
      <c r="X257" s="9"/>
      <c r="Y257" s="9"/>
      <c r="Z257" s="10"/>
      <c r="AA257" s="97"/>
      <c r="CA257" s="9"/>
      <c r="CI257" s="97"/>
      <c r="CJ257" s="9"/>
      <c r="CK257" s="10"/>
      <c r="CL257" s="97"/>
      <c r="CP257" s="9"/>
      <c r="CQ257" s="10"/>
      <c r="CR257" s="97"/>
      <c r="CS257" s="9"/>
    </row>
    <row r="258" spans="2:97" ht="12.5">
      <c r="B258" s="63"/>
      <c r="C258" s="13"/>
      <c r="D258" s="106"/>
      <c r="W258" s="9"/>
      <c r="X258" s="9"/>
      <c r="Y258" s="9"/>
      <c r="Z258" s="10"/>
      <c r="AA258" s="97"/>
      <c r="CA258" s="9"/>
      <c r="CI258" s="97"/>
      <c r="CJ258" s="9"/>
      <c r="CK258" s="10"/>
      <c r="CL258" s="97"/>
      <c r="CP258" s="9"/>
      <c r="CQ258" s="10"/>
      <c r="CR258" s="97"/>
      <c r="CS258" s="9"/>
    </row>
    <row r="259" spans="2:97" ht="12.5">
      <c r="B259" s="63"/>
      <c r="C259" s="13"/>
      <c r="D259" s="106"/>
      <c r="W259" s="9"/>
      <c r="X259" s="9"/>
      <c r="Y259" s="9"/>
      <c r="Z259" s="10"/>
      <c r="AA259" s="97"/>
      <c r="CA259" s="9"/>
      <c r="CI259" s="97"/>
      <c r="CJ259" s="9"/>
      <c r="CK259" s="10"/>
      <c r="CL259" s="97"/>
      <c r="CP259" s="9"/>
      <c r="CQ259" s="10"/>
      <c r="CR259" s="97"/>
      <c r="CS259" s="9"/>
    </row>
    <row r="260" spans="2:97" ht="12.5">
      <c r="B260" s="63"/>
      <c r="C260" s="13"/>
      <c r="D260" s="106"/>
      <c r="W260" s="9"/>
      <c r="X260" s="9"/>
      <c r="Y260" s="9"/>
      <c r="Z260" s="10"/>
      <c r="AA260" s="97"/>
      <c r="CA260" s="9"/>
      <c r="CI260" s="97"/>
      <c r="CJ260" s="9"/>
      <c r="CK260" s="10"/>
      <c r="CL260" s="97"/>
      <c r="CP260" s="9"/>
      <c r="CQ260" s="10"/>
      <c r="CR260" s="97"/>
      <c r="CS260" s="9"/>
    </row>
    <row r="261" spans="2:97" ht="12.5">
      <c r="B261" s="63"/>
      <c r="C261" s="13"/>
      <c r="D261" s="106"/>
      <c r="W261" s="9"/>
      <c r="X261" s="9"/>
      <c r="Y261" s="9"/>
      <c r="Z261" s="10"/>
      <c r="AA261" s="97"/>
      <c r="CA261" s="9"/>
      <c r="CI261" s="97"/>
      <c r="CJ261" s="9"/>
      <c r="CK261" s="10"/>
      <c r="CL261" s="97"/>
      <c r="CP261" s="9"/>
      <c r="CQ261" s="10"/>
      <c r="CR261" s="97"/>
      <c r="CS261" s="9"/>
    </row>
    <row r="262" spans="2:97" ht="12.5">
      <c r="B262" s="63"/>
      <c r="C262" s="13"/>
      <c r="D262" s="106"/>
      <c r="W262" s="9"/>
      <c r="X262" s="9"/>
      <c r="Y262" s="9"/>
      <c r="Z262" s="10"/>
      <c r="AA262" s="97"/>
      <c r="CA262" s="9"/>
      <c r="CI262" s="97"/>
      <c r="CJ262" s="9"/>
      <c r="CK262" s="10"/>
      <c r="CL262" s="97"/>
      <c r="CP262" s="9"/>
      <c r="CQ262" s="10"/>
      <c r="CR262" s="97"/>
      <c r="CS262" s="9"/>
    </row>
    <row r="263" spans="2:97" ht="12.5">
      <c r="B263" s="63"/>
      <c r="C263" s="13"/>
      <c r="D263" s="106"/>
      <c r="W263" s="9"/>
      <c r="X263" s="9"/>
      <c r="Y263" s="9"/>
      <c r="Z263" s="10"/>
      <c r="AA263" s="97"/>
      <c r="CA263" s="9"/>
      <c r="CI263" s="97"/>
      <c r="CJ263" s="9"/>
      <c r="CK263" s="10"/>
      <c r="CL263" s="97"/>
      <c r="CP263" s="9"/>
      <c r="CQ263" s="10"/>
      <c r="CR263" s="97"/>
      <c r="CS263" s="9"/>
    </row>
    <row r="264" spans="2:97" ht="12.5">
      <c r="B264" s="63"/>
      <c r="C264" s="13"/>
      <c r="D264" s="106"/>
      <c r="W264" s="9"/>
      <c r="X264" s="9"/>
      <c r="Y264" s="9"/>
      <c r="Z264" s="10"/>
      <c r="AA264" s="97"/>
      <c r="CA264" s="9"/>
      <c r="CI264" s="97"/>
      <c r="CJ264" s="9"/>
      <c r="CK264" s="10"/>
      <c r="CL264" s="97"/>
      <c r="CP264" s="9"/>
      <c r="CQ264" s="10"/>
      <c r="CR264" s="97"/>
      <c r="CS264" s="9"/>
    </row>
    <row r="265" spans="2:97" ht="12.5">
      <c r="B265" s="63"/>
      <c r="C265" s="13"/>
      <c r="D265" s="106"/>
      <c r="W265" s="9"/>
      <c r="X265" s="9"/>
      <c r="Y265" s="9"/>
      <c r="Z265" s="10"/>
      <c r="AA265" s="97"/>
      <c r="CA265" s="9"/>
      <c r="CI265" s="97"/>
      <c r="CJ265" s="9"/>
      <c r="CK265" s="10"/>
      <c r="CL265" s="97"/>
      <c r="CP265" s="9"/>
      <c r="CQ265" s="10"/>
      <c r="CR265" s="97"/>
      <c r="CS265" s="9"/>
    </row>
    <row r="266" spans="2:97" ht="12.5">
      <c r="B266" s="63"/>
      <c r="C266" s="13"/>
      <c r="D266" s="106"/>
      <c r="W266" s="9"/>
      <c r="X266" s="9"/>
      <c r="Y266" s="9"/>
      <c r="Z266" s="10"/>
      <c r="AA266" s="97"/>
      <c r="CA266" s="9"/>
      <c r="CI266" s="97"/>
      <c r="CJ266" s="9"/>
      <c r="CK266" s="10"/>
      <c r="CL266" s="97"/>
      <c r="CP266" s="9"/>
      <c r="CQ266" s="10"/>
      <c r="CR266" s="97"/>
      <c r="CS266" s="9"/>
    </row>
    <row r="267" spans="2:97" ht="12.5">
      <c r="B267" s="63"/>
      <c r="C267" s="13"/>
      <c r="D267" s="106"/>
      <c r="W267" s="9"/>
      <c r="X267" s="9"/>
      <c r="Y267" s="9"/>
      <c r="Z267" s="10"/>
      <c r="AA267" s="97"/>
      <c r="CA267" s="9"/>
      <c r="CI267" s="97"/>
      <c r="CJ267" s="9"/>
      <c r="CK267" s="10"/>
      <c r="CL267" s="97"/>
      <c r="CP267" s="9"/>
      <c r="CQ267" s="10"/>
      <c r="CR267" s="97"/>
      <c r="CS267" s="9"/>
    </row>
    <row r="268" spans="2:97" ht="12.5">
      <c r="B268" s="63"/>
      <c r="C268" s="13"/>
      <c r="D268" s="106"/>
      <c r="W268" s="9"/>
      <c r="X268" s="9"/>
      <c r="Y268" s="9"/>
      <c r="Z268" s="10"/>
      <c r="AA268" s="97"/>
      <c r="CA268" s="9"/>
      <c r="CI268" s="97"/>
      <c r="CJ268" s="9"/>
      <c r="CK268" s="10"/>
      <c r="CL268" s="97"/>
      <c r="CP268" s="9"/>
      <c r="CQ268" s="10"/>
      <c r="CR268" s="97"/>
      <c r="CS268" s="9"/>
    </row>
    <row r="269" spans="2:97" ht="12.5">
      <c r="B269" s="63"/>
      <c r="C269" s="13"/>
      <c r="D269" s="106"/>
      <c r="W269" s="9"/>
      <c r="X269" s="9"/>
      <c r="Y269" s="9"/>
      <c r="Z269" s="10"/>
      <c r="AA269" s="97"/>
      <c r="CA269" s="9"/>
      <c r="CI269" s="97"/>
      <c r="CJ269" s="9"/>
      <c r="CK269" s="10"/>
      <c r="CL269" s="97"/>
      <c r="CP269" s="9"/>
      <c r="CQ269" s="10"/>
      <c r="CR269" s="97"/>
      <c r="CS269" s="9"/>
    </row>
    <row r="270" spans="2:97" ht="12.5">
      <c r="B270" s="63"/>
      <c r="C270" s="13"/>
      <c r="D270" s="106"/>
      <c r="W270" s="9"/>
      <c r="X270" s="9"/>
      <c r="Y270" s="9"/>
      <c r="Z270" s="10"/>
      <c r="AA270" s="97"/>
      <c r="CA270" s="9"/>
      <c r="CI270" s="97"/>
      <c r="CJ270" s="9"/>
      <c r="CK270" s="10"/>
      <c r="CL270" s="97"/>
      <c r="CP270" s="9"/>
      <c r="CQ270" s="10"/>
      <c r="CR270" s="97"/>
      <c r="CS270" s="9"/>
    </row>
    <row r="271" spans="2:97" ht="12.5">
      <c r="B271" s="63"/>
      <c r="C271" s="13"/>
      <c r="D271" s="106"/>
      <c r="W271" s="9"/>
      <c r="X271" s="9"/>
      <c r="Y271" s="9"/>
      <c r="Z271" s="10"/>
      <c r="AA271" s="97"/>
      <c r="CA271" s="9"/>
      <c r="CI271" s="97"/>
      <c r="CJ271" s="9"/>
      <c r="CK271" s="10"/>
      <c r="CL271" s="97"/>
      <c r="CP271" s="9"/>
      <c r="CQ271" s="10"/>
      <c r="CR271" s="97"/>
      <c r="CS271" s="9"/>
    </row>
    <row r="272" spans="2:97" ht="12.5">
      <c r="B272" s="63"/>
      <c r="C272" s="13"/>
      <c r="D272" s="106"/>
      <c r="W272" s="9"/>
      <c r="X272" s="9"/>
      <c r="Y272" s="9"/>
      <c r="Z272" s="10"/>
      <c r="AA272" s="97"/>
      <c r="CA272" s="9"/>
      <c r="CI272" s="97"/>
      <c r="CJ272" s="9"/>
      <c r="CK272" s="10"/>
      <c r="CL272" s="97"/>
      <c r="CP272" s="9"/>
      <c r="CQ272" s="10"/>
      <c r="CR272" s="97"/>
      <c r="CS272" s="9"/>
    </row>
    <row r="273" spans="2:97" ht="12.5">
      <c r="B273" s="63"/>
      <c r="C273" s="13"/>
      <c r="D273" s="106"/>
      <c r="W273" s="9"/>
      <c r="X273" s="9"/>
      <c r="Y273" s="9"/>
      <c r="Z273" s="10"/>
      <c r="AA273" s="97"/>
      <c r="CA273" s="9"/>
      <c r="CI273" s="97"/>
      <c r="CJ273" s="9"/>
      <c r="CK273" s="10"/>
      <c r="CL273" s="97"/>
      <c r="CP273" s="9"/>
      <c r="CQ273" s="10"/>
      <c r="CR273" s="97"/>
      <c r="CS273" s="9"/>
    </row>
    <row r="274" spans="2:97" ht="12.5">
      <c r="B274" s="63"/>
      <c r="C274" s="13"/>
      <c r="D274" s="106"/>
      <c r="W274" s="9"/>
      <c r="X274" s="9"/>
      <c r="Y274" s="9"/>
      <c r="Z274" s="10"/>
      <c r="AA274" s="97"/>
      <c r="CA274" s="9"/>
      <c r="CI274" s="97"/>
      <c r="CJ274" s="9"/>
      <c r="CK274" s="10"/>
      <c r="CL274" s="97"/>
      <c r="CP274" s="9"/>
      <c r="CQ274" s="10"/>
      <c r="CR274" s="97"/>
      <c r="CS274" s="9"/>
    </row>
    <row r="275" spans="2:97" ht="12.5">
      <c r="B275" s="63"/>
      <c r="C275" s="13"/>
      <c r="D275" s="106"/>
      <c r="W275" s="9"/>
      <c r="X275" s="9"/>
      <c r="Y275" s="9"/>
      <c r="Z275" s="10"/>
      <c r="AA275" s="97"/>
      <c r="CA275" s="9"/>
      <c r="CI275" s="97"/>
      <c r="CJ275" s="9"/>
      <c r="CK275" s="10"/>
      <c r="CL275" s="97"/>
      <c r="CP275" s="9"/>
      <c r="CQ275" s="10"/>
      <c r="CR275" s="97"/>
      <c r="CS275" s="9"/>
    </row>
    <row r="276" spans="2:97" ht="12.5">
      <c r="B276" s="63"/>
      <c r="C276" s="13"/>
      <c r="D276" s="106"/>
      <c r="W276" s="9"/>
      <c r="X276" s="9"/>
      <c r="Y276" s="9"/>
      <c r="Z276" s="10"/>
      <c r="AA276" s="97"/>
      <c r="CA276" s="9"/>
      <c r="CI276" s="97"/>
      <c r="CJ276" s="9"/>
      <c r="CK276" s="10"/>
      <c r="CL276" s="97"/>
      <c r="CP276" s="9"/>
      <c r="CQ276" s="10"/>
      <c r="CR276" s="97"/>
      <c r="CS276" s="9"/>
    </row>
    <row r="277" spans="2:97" ht="12.5">
      <c r="B277" s="63"/>
      <c r="C277" s="13"/>
      <c r="D277" s="106"/>
      <c r="W277" s="9"/>
      <c r="X277" s="9"/>
      <c r="Y277" s="9"/>
      <c r="Z277" s="10"/>
      <c r="AA277" s="97"/>
      <c r="CA277" s="9"/>
      <c r="CI277" s="97"/>
      <c r="CJ277" s="9"/>
      <c r="CK277" s="10"/>
      <c r="CL277" s="97"/>
      <c r="CP277" s="9"/>
      <c r="CQ277" s="10"/>
      <c r="CR277" s="97"/>
      <c r="CS277" s="9"/>
    </row>
    <row r="278" spans="2:97" ht="12.5">
      <c r="B278" s="63"/>
      <c r="C278" s="13"/>
      <c r="D278" s="106"/>
      <c r="W278" s="9"/>
      <c r="X278" s="9"/>
      <c r="Y278" s="9"/>
      <c r="Z278" s="10"/>
      <c r="AA278" s="97"/>
      <c r="CA278" s="9"/>
      <c r="CI278" s="97"/>
      <c r="CJ278" s="9"/>
      <c r="CK278" s="10"/>
      <c r="CL278" s="97"/>
      <c r="CP278" s="9"/>
      <c r="CQ278" s="10"/>
      <c r="CR278" s="97"/>
      <c r="CS278" s="9"/>
    </row>
    <row r="279" spans="2:97" ht="12.5">
      <c r="B279" s="63"/>
      <c r="C279" s="13"/>
      <c r="D279" s="106"/>
      <c r="W279" s="9"/>
      <c r="X279" s="9"/>
      <c r="Y279" s="9"/>
      <c r="Z279" s="10"/>
      <c r="AA279" s="97"/>
      <c r="CA279" s="9"/>
      <c r="CI279" s="97"/>
      <c r="CJ279" s="9"/>
      <c r="CK279" s="10"/>
      <c r="CL279" s="97"/>
      <c r="CP279" s="9"/>
      <c r="CQ279" s="10"/>
      <c r="CR279" s="97"/>
      <c r="CS279" s="9"/>
    </row>
    <row r="280" spans="2:97" ht="12.5">
      <c r="B280" s="63"/>
      <c r="C280" s="13"/>
      <c r="D280" s="106"/>
      <c r="W280" s="9"/>
      <c r="X280" s="9"/>
      <c r="Y280" s="9"/>
      <c r="Z280" s="10"/>
      <c r="AA280" s="97"/>
      <c r="CA280" s="9"/>
      <c r="CI280" s="97"/>
      <c r="CJ280" s="9"/>
      <c r="CK280" s="10"/>
      <c r="CL280" s="97"/>
      <c r="CP280" s="9"/>
      <c r="CQ280" s="10"/>
      <c r="CR280" s="97"/>
      <c r="CS280" s="9"/>
    </row>
    <row r="281" spans="2:97" ht="12.5">
      <c r="B281" s="63"/>
      <c r="C281" s="13"/>
      <c r="D281" s="106"/>
      <c r="W281" s="9"/>
      <c r="X281" s="9"/>
      <c r="Y281" s="9"/>
      <c r="Z281" s="10"/>
      <c r="AA281" s="97"/>
      <c r="CA281" s="9"/>
      <c r="CI281" s="97"/>
      <c r="CJ281" s="9"/>
      <c r="CK281" s="10"/>
      <c r="CL281" s="97"/>
      <c r="CP281" s="9"/>
      <c r="CQ281" s="10"/>
      <c r="CR281" s="97"/>
      <c r="CS281" s="9"/>
    </row>
    <row r="282" spans="2:97" ht="12.5">
      <c r="B282" s="63"/>
      <c r="C282" s="13"/>
      <c r="D282" s="106"/>
      <c r="W282" s="9"/>
      <c r="X282" s="9"/>
      <c r="Y282" s="9"/>
      <c r="Z282" s="10"/>
      <c r="AA282" s="97"/>
      <c r="CA282" s="9"/>
      <c r="CI282" s="97"/>
      <c r="CJ282" s="9"/>
      <c r="CK282" s="10"/>
      <c r="CL282" s="97"/>
      <c r="CP282" s="9"/>
      <c r="CQ282" s="10"/>
      <c r="CR282" s="97"/>
      <c r="CS282" s="9"/>
    </row>
    <row r="283" spans="2:97" ht="12.5">
      <c r="B283" s="63"/>
      <c r="C283" s="13"/>
      <c r="D283" s="106"/>
      <c r="W283" s="9"/>
      <c r="X283" s="9"/>
      <c r="Y283" s="9"/>
      <c r="Z283" s="10"/>
      <c r="AA283" s="97"/>
      <c r="CA283" s="9"/>
      <c r="CI283" s="97"/>
      <c r="CJ283" s="9"/>
      <c r="CK283" s="10"/>
      <c r="CL283" s="97"/>
      <c r="CP283" s="9"/>
      <c r="CQ283" s="10"/>
      <c r="CR283" s="97"/>
      <c r="CS283" s="9"/>
    </row>
    <row r="284" spans="2:97" ht="12.5">
      <c r="B284" s="63"/>
      <c r="C284" s="13"/>
      <c r="D284" s="106"/>
      <c r="W284" s="9"/>
      <c r="X284" s="9"/>
      <c r="Y284" s="9"/>
      <c r="Z284" s="10"/>
      <c r="AA284" s="97"/>
      <c r="CA284" s="9"/>
      <c r="CI284" s="97"/>
      <c r="CJ284" s="9"/>
      <c r="CK284" s="10"/>
      <c r="CL284" s="97"/>
      <c r="CP284" s="9"/>
      <c r="CQ284" s="10"/>
      <c r="CR284" s="97"/>
      <c r="CS284" s="9"/>
    </row>
    <row r="285" spans="2:97" ht="12.5">
      <c r="B285" s="63"/>
      <c r="C285" s="13"/>
      <c r="D285" s="106"/>
      <c r="W285" s="9"/>
      <c r="X285" s="9"/>
      <c r="Y285" s="9"/>
      <c r="Z285" s="10"/>
      <c r="AA285" s="97"/>
      <c r="CA285" s="9"/>
      <c r="CI285" s="97"/>
      <c r="CJ285" s="9"/>
      <c r="CK285" s="10"/>
      <c r="CL285" s="97"/>
      <c r="CP285" s="9"/>
      <c r="CQ285" s="10"/>
      <c r="CR285" s="97"/>
      <c r="CS285" s="9"/>
    </row>
    <row r="286" spans="2:97" ht="12.5">
      <c r="B286" s="63"/>
      <c r="C286" s="13"/>
      <c r="D286" s="106"/>
      <c r="W286" s="9"/>
      <c r="X286" s="9"/>
      <c r="Y286" s="9"/>
      <c r="Z286" s="10"/>
      <c r="AA286" s="97"/>
      <c r="CA286" s="9"/>
      <c r="CI286" s="97"/>
      <c r="CJ286" s="9"/>
      <c r="CK286" s="10"/>
      <c r="CL286" s="97"/>
      <c r="CP286" s="9"/>
      <c r="CQ286" s="10"/>
      <c r="CR286" s="97"/>
      <c r="CS286" s="9"/>
    </row>
    <row r="287" spans="2:97" ht="12.5">
      <c r="B287" s="63"/>
      <c r="C287" s="13"/>
      <c r="D287" s="106"/>
      <c r="W287" s="9"/>
      <c r="X287" s="9"/>
      <c r="Y287" s="9"/>
      <c r="Z287" s="10"/>
      <c r="AA287" s="97"/>
      <c r="CA287" s="9"/>
      <c r="CI287" s="97"/>
      <c r="CJ287" s="9"/>
      <c r="CK287" s="10"/>
      <c r="CL287" s="97"/>
      <c r="CP287" s="9"/>
      <c r="CQ287" s="10"/>
      <c r="CR287" s="97"/>
      <c r="CS287" s="9"/>
    </row>
    <row r="288" spans="2:97" ht="12.5">
      <c r="B288" s="63"/>
      <c r="C288" s="13"/>
      <c r="D288" s="106"/>
      <c r="W288" s="9"/>
      <c r="X288" s="9"/>
      <c r="Y288" s="9"/>
      <c r="Z288" s="10"/>
      <c r="AA288" s="97"/>
      <c r="CA288" s="9"/>
      <c r="CI288" s="97"/>
      <c r="CJ288" s="9"/>
      <c r="CK288" s="10"/>
      <c r="CL288" s="97"/>
      <c r="CP288" s="9"/>
      <c r="CQ288" s="10"/>
      <c r="CR288" s="97"/>
      <c r="CS288" s="9"/>
    </row>
    <row r="289" spans="2:97" ht="12.5">
      <c r="B289" s="63"/>
      <c r="C289" s="13"/>
      <c r="D289" s="106"/>
      <c r="W289" s="9"/>
      <c r="X289" s="9"/>
      <c r="Y289" s="9"/>
      <c r="Z289" s="10"/>
      <c r="AA289" s="97"/>
      <c r="CA289" s="9"/>
      <c r="CI289" s="97"/>
      <c r="CJ289" s="9"/>
      <c r="CK289" s="10"/>
      <c r="CL289" s="97"/>
      <c r="CP289" s="9"/>
      <c r="CQ289" s="10"/>
      <c r="CR289" s="97"/>
      <c r="CS289" s="9"/>
    </row>
    <row r="290" spans="2:97" ht="12.5">
      <c r="B290" s="63"/>
      <c r="C290" s="13"/>
      <c r="D290" s="106"/>
      <c r="W290" s="9"/>
      <c r="X290" s="9"/>
      <c r="Y290" s="9"/>
      <c r="Z290" s="10"/>
      <c r="AA290" s="97"/>
      <c r="CA290" s="9"/>
      <c r="CI290" s="97"/>
      <c r="CJ290" s="9"/>
      <c r="CK290" s="10"/>
      <c r="CL290" s="97"/>
      <c r="CP290" s="9"/>
      <c r="CQ290" s="10"/>
      <c r="CR290" s="97"/>
      <c r="CS290" s="9"/>
    </row>
    <row r="291" spans="2:97" ht="12.5">
      <c r="B291" s="63"/>
      <c r="C291" s="13"/>
      <c r="D291" s="106"/>
      <c r="W291" s="9"/>
      <c r="X291" s="9"/>
      <c r="Y291" s="9"/>
      <c r="Z291" s="10"/>
      <c r="AA291" s="97"/>
      <c r="CA291" s="9"/>
      <c r="CI291" s="97"/>
      <c r="CJ291" s="9"/>
      <c r="CK291" s="10"/>
      <c r="CL291" s="97"/>
      <c r="CP291" s="9"/>
      <c r="CQ291" s="10"/>
      <c r="CR291" s="97"/>
      <c r="CS291" s="9"/>
    </row>
    <row r="292" spans="2:97" ht="12.5">
      <c r="B292" s="63"/>
      <c r="C292" s="13"/>
      <c r="D292" s="106"/>
      <c r="W292" s="9"/>
      <c r="X292" s="9"/>
      <c r="Y292" s="9"/>
      <c r="Z292" s="10"/>
      <c r="AA292" s="97"/>
      <c r="CA292" s="9"/>
      <c r="CI292" s="97"/>
      <c r="CJ292" s="9"/>
      <c r="CK292" s="10"/>
      <c r="CL292" s="97"/>
      <c r="CP292" s="9"/>
      <c r="CQ292" s="10"/>
      <c r="CR292" s="97"/>
      <c r="CS292" s="9"/>
    </row>
    <row r="293" spans="2:97" ht="12.5">
      <c r="B293" s="63"/>
      <c r="C293" s="13"/>
      <c r="D293" s="106"/>
      <c r="W293" s="9"/>
      <c r="X293" s="9"/>
      <c r="Y293" s="9"/>
      <c r="Z293" s="10"/>
      <c r="AA293" s="97"/>
      <c r="CA293" s="9"/>
      <c r="CI293" s="97"/>
      <c r="CJ293" s="9"/>
      <c r="CK293" s="10"/>
      <c r="CL293" s="97"/>
      <c r="CP293" s="9"/>
      <c r="CQ293" s="10"/>
      <c r="CR293" s="97"/>
      <c r="CS293" s="9"/>
    </row>
    <row r="294" spans="2:97" ht="12.5">
      <c r="B294" s="63"/>
      <c r="C294" s="13"/>
      <c r="D294" s="106"/>
      <c r="W294" s="9"/>
      <c r="X294" s="9"/>
      <c r="Y294" s="9"/>
      <c r="Z294" s="10"/>
      <c r="AA294" s="97"/>
      <c r="CA294" s="9"/>
      <c r="CI294" s="97"/>
      <c r="CJ294" s="9"/>
      <c r="CK294" s="10"/>
      <c r="CL294" s="97"/>
      <c r="CP294" s="9"/>
      <c r="CQ294" s="10"/>
      <c r="CR294" s="97"/>
      <c r="CS294" s="9"/>
    </row>
    <row r="295" spans="2:97" ht="12.5">
      <c r="B295" s="63"/>
      <c r="C295" s="13"/>
      <c r="D295" s="106"/>
      <c r="W295" s="9"/>
      <c r="X295" s="9"/>
      <c r="Y295" s="9"/>
      <c r="Z295" s="10"/>
      <c r="AA295" s="97"/>
      <c r="CA295" s="9"/>
      <c r="CI295" s="97"/>
      <c r="CJ295" s="9"/>
      <c r="CK295" s="10"/>
      <c r="CL295" s="97"/>
      <c r="CP295" s="9"/>
      <c r="CQ295" s="10"/>
      <c r="CR295" s="97"/>
      <c r="CS295" s="9"/>
    </row>
    <row r="296" spans="2:97" ht="12.5">
      <c r="B296" s="63"/>
      <c r="C296" s="13"/>
      <c r="D296" s="106"/>
      <c r="W296" s="9"/>
      <c r="X296" s="9"/>
      <c r="Y296" s="9"/>
      <c r="Z296" s="10"/>
      <c r="AA296" s="97"/>
      <c r="CA296" s="9"/>
      <c r="CI296" s="97"/>
      <c r="CJ296" s="9"/>
      <c r="CK296" s="10"/>
      <c r="CL296" s="97"/>
      <c r="CP296" s="9"/>
      <c r="CQ296" s="10"/>
      <c r="CR296" s="97"/>
      <c r="CS296" s="9"/>
    </row>
    <row r="297" spans="2:97" ht="12.5">
      <c r="B297" s="63"/>
      <c r="C297" s="13"/>
      <c r="D297" s="106"/>
      <c r="W297" s="9"/>
      <c r="X297" s="9"/>
      <c r="Y297" s="9"/>
      <c r="Z297" s="10"/>
      <c r="AA297" s="97"/>
      <c r="CA297" s="9"/>
      <c r="CI297" s="97"/>
      <c r="CJ297" s="9"/>
      <c r="CK297" s="10"/>
      <c r="CL297" s="97"/>
      <c r="CP297" s="9"/>
      <c r="CQ297" s="10"/>
      <c r="CR297" s="97"/>
      <c r="CS297" s="9"/>
    </row>
    <row r="298" spans="2:97" ht="12.5">
      <c r="B298" s="63"/>
      <c r="C298" s="13"/>
      <c r="D298" s="106"/>
      <c r="W298" s="9"/>
      <c r="X298" s="9"/>
      <c r="Y298" s="9"/>
      <c r="Z298" s="10"/>
      <c r="AA298" s="97"/>
      <c r="CA298" s="9"/>
      <c r="CI298" s="97"/>
      <c r="CJ298" s="9"/>
      <c r="CK298" s="10"/>
      <c r="CL298" s="97"/>
      <c r="CP298" s="9"/>
      <c r="CQ298" s="10"/>
      <c r="CR298" s="97"/>
      <c r="CS298" s="9"/>
    </row>
    <row r="299" spans="2:97" ht="12.5">
      <c r="B299" s="63"/>
      <c r="C299" s="13"/>
      <c r="D299" s="106"/>
      <c r="W299" s="9"/>
      <c r="X299" s="9"/>
      <c r="Y299" s="9"/>
      <c r="Z299" s="10"/>
      <c r="AA299" s="97"/>
      <c r="CA299" s="9"/>
      <c r="CI299" s="97"/>
      <c r="CJ299" s="9"/>
      <c r="CK299" s="10"/>
      <c r="CL299" s="97"/>
      <c r="CP299" s="9"/>
      <c r="CQ299" s="10"/>
      <c r="CR299" s="97"/>
      <c r="CS299" s="9"/>
    </row>
    <row r="300" spans="2:97" ht="12.5">
      <c r="B300" s="63"/>
      <c r="C300" s="13"/>
      <c r="D300" s="106"/>
      <c r="W300" s="9"/>
      <c r="X300" s="9"/>
      <c r="Y300" s="9"/>
      <c r="Z300" s="10"/>
      <c r="AA300" s="97"/>
      <c r="CA300" s="9"/>
      <c r="CI300" s="97"/>
      <c r="CJ300" s="9"/>
      <c r="CK300" s="10"/>
      <c r="CL300" s="97"/>
      <c r="CP300" s="9"/>
      <c r="CQ300" s="10"/>
      <c r="CR300" s="97"/>
      <c r="CS300" s="9"/>
    </row>
    <row r="301" spans="2:97" ht="12.5">
      <c r="B301" s="63"/>
      <c r="C301" s="13"/>
      <c r="D301" s="106"/>
      <c r="W301" s="9"/>
      <c r="X301" s="9"/>
      <c r="Y301" s="9"/>
      <c r="Z301" s="10"/>
      <c r="AA301" s="97"/>
      <c r="CA301" s="9"/>
      <c r="CI301" s="97"/>
      <c r="CJ301" s="9"/>
      <c r="CK301" s="10"/>
      <c r="CL301" s="97"/>
      <c r="CP301" s="9"/>
      <c r="CQ301" s="10"/>
      <c r="CR301" s="97"/>
      <c r="CS301" s="9"/>
    </row>
    <row r="302" spans="2:97" ht="12.5">
      <c r="B302" s="63"/>
      <c r="C302" s="13"/>
      <c r="D302" s="106"/>
      <c r="W302" s="9"/>
      <c r="X302" s="9"/>
      <c r="Y302" s="9"/>
      <c r="Z302" s="10"/>
      <c r="AA302" s="97"/>
      <c r="CA302" s="9"/>
      <c r="CI302" s="97"/>
      <c r="CJ302" s="9"/>
      <c r="CK302" s="10"/>
      <c r="CL302" s="97"/>
      <c r="CP302" s="9"/>
      <c r="CQ302" s="10"/>
      <c r="CR302" s="97"/>
      <c r="CS302" s="9"/>
    </row>
    <row r="303" spans="2:97" ht="12.5">
      <c r="B303" s="63"/>
      <c r="C303" s="13"/>
      <c r="D303" s="106"/>
      <c r="W303" s="9"/>
      <c r="X303" s="9"/>
      <c r="Y303" s="9"/>
      <c r="Z303" s="10"/>
      <c r="AA303" s="97"/>
      <c r="CA303" s="9"/>
      <c r="CI303" s="97"/>
      <c r="CJ303" s="9"/>
      <c r="CK303" s="10"/>
      <c r="CL303" s="97"/>
      <c r="CP303" s="9"/>
      <c r="CQ303" s="10"/>
      <c r="CR303" s="97"/>
      <c r="CS303" s="9"/>
    </row>
    <row r="304" spans="2:97" ht="12.5">
      <c r="B304" s="63"/>
      <c r="C304" s="13"/>
      <c r="D304" s="106"/>
      <c r="W304" s="9"/>
      <c r="X304" s="9"/>
      <c r="Y304" s="9"/>
      <c r="Z304" s="10"/>
      <c r="AA304" s="97"/>
      <c r="CA304" s="9"/>
      <c r="CI304" s="97"/>
      <c r="CJ304" s="9"/>
      <c r="CK304" s="10"/>
      <c r="CL304" s="97"/>
      <c r="CP304" s="9"/>
      <c r="CQ304" s="10"/>
      <c r="CR304" s="97"/>
      <c r="CS304" s="9"/>
    </row>
    <row r="305" spans="2:97" ht="12.5">
      <c r="B305" s="63"/>
      <c r="C305" s="13"/>
      <c r="D305" s="106"/>
      <c r="W305" s="9"/>
      <c r="X305" s="9"/>
      <c r="Y305" s="9"/>
      <c r="Z305" s="10"/>
      <c r="AA305" s="97"/>
      <c r="CA305" s="9"/>
      <c r="CI305" s="97"/>
      <c r="CJ305" s="9"/>
      <c r="CK305" s="10"/>
      <c r="CL305" s="97"/>
      <c r="CP305" s="9"/>
      <c r="CQ305" s="10"/>
      <c r="CR305" s="97"/>
      <c r="CS305" s="9"/>
    </row>
    <row r="306" spans="2:97" ht="12.5">
      <c r="B306" s="63"/>
      <c r="C306" s="13"/>
      <c r="D306" s="106"/>
      <c r="W306" s="9"/>
      <c r="X306" s="9"/>
      <c r="Y306" s="9"/>
      <c r="Z306" s="10"/>
      <c r="AA306" s="97"/>
      <c r="CA306" s="9"/>
      <c r="CI306" s="97"/>
      <c r="CJ306" s="9"/>
      <c r="CK306" s="10"/>
      <c r="CL306" s="97"/>
      <c r="CP306" s="9"/>
      <c r="CQ306" s="10"/>
      <c r="CR306" s="97"/>
      <c r="CS306" s="9"/>
    </row>
    <row r="307" spans="2:97" ht="12.5">
      <c r="B307" s="63"/>
      <c r="C307" s="13"/>
      <c r="D307" s="106"/>
      <c r="W307" s="9"/>
      <c r="X307" s="9"/>
      <c r="Y307" s="9"/>
      <c r="Z307" s="10"/>
      <c r="AA307" s="97"/>
      <c r="CA307" s="9"/>
      <c r="CI307" s="97"/>
      <c r="CJ307" s="9"/>
      <c r="CK307" s="10"/>
      <c r="CL307" s="97"/>
      <c r="CP307" s="9"/>
      <c r="CQ307" s="10"/>
      <c r="CR307" s="97"/>
      <c r="CS307" s="9"/>
    </row>
    <row r="308" spans="2:97" ht="12.5">
      <c r="B308" s="63"/>
      <c r="C308" s="13"/>
      <c r="D308" s="106"/>
      <c r="W308" s="9"/>
      <c r="X308" s="9"/>
      <c r="Y308" s="9"/>
      <c r="Z308" s="10"/>
      <c r="AA308" s="97"/>
      <c r="CA308" s="9"/>
      <c r="CI308" s="97"/>
      <c r="CJ308" s="9"/>
      <c r="CK308" s="10"/>
      <c r="CL308" s="97"/>
      <c r="CP308" s="9"/>
      <c r="CQ308" s="10"/>
      <c r="CR308" s="97"/>
      <c r="CS308" s="9"/>
    </row>
    <row r="309" spans="2:97" ht="12.5">
      <c r="B309" s="63"/>
      <c r="C309" s="13"/>
      <c r="D309" s="106"/>
      <c r="W309" s="9"/>
      <c r="X309" s="9"/>
      <c r="Y309" s="9"/>
      <c r="Z309" s="10"/>
      <c r="AA309" s="97"/>
      <c r="CA309" s="9"/>
      <c r="CI309" s="97"/>
      <c r="CJ309" s="9"/>
      <c r="CK309" s="10"/>
      <c r="CL309" s="97"/>
      <c r="CP309" s="9"/>
      <c r="CQ309" s="10"/>
      <c r="CR309" s="97"/>
      <c r="CS309" s="9"/>
    </row>
    <row r="310" spans="2:97" ht="12.5">
      <c r="B310" s="63"/>
      <c r="C310" s="13"/>
      <c r="D310" s="106"/>
      <c r="W310" s="9"/>
      <c r="X310" s="9"/>
      <c r="Y310" s="9"/>
      <c r="Z310" s="10"/>
      <c r="AA310" s="97"/>
      <c r="CA310" s="9"/>
      <c r="CI310" s="97"/>
      <c r="CJ310" s="9"/>
      <c r="CK310" s="10"/>
      <c r="CL310" s="97"/>
      <c r="CP310" s="9"/>
      <c r="CQ310" s="10"/>
      <c r="CR310" s="97"/>
      <c r="CS310" s="9"/>
    </row>
    <row r="311" spans="2:97" ht="12.5">
      <c r="B311" s="63"/>
      <c r="C311" s="13"/>
      <c r="D311" s="106"/>
      <c r="W311" s="9"/>
      <c r="X311" s="9"/>
      <c r="Y311" s="9"/>
      <c r="Z311" s="10"/>
      <c r="AA311" s="97"/>
      <c r="CA311" s="9"/>
      <c r="CI311" s="97"/>
      <c r="CJ311" s="9"/>
      <c r="CK311" s="10"/>
      <c r="CL311" s="97"/>
      <c r="CP311" s="9"/>
      <c r="CQ311" s="10"/>
      <c r="CR311" s="97"/>
      <c r="CS311" s="9"/>
    </row>
    <row r="312" spans="2:97" ht="12.5">
      <c r="B312" s="63"/>
      <c r="C312" s="13"/>
      <c r="D312" s="106"/>
      <c r="W312" s="9"/>
      <c r="X312" s="9"/>
      <c r="Y312" s="9"/>
      <c r="Z312" s="10"/>
      <c r="AA312" s="97"/>
      <c r="CA312" s="9"/>
      <c r="CI312" s="97"/>
      <c r="CJ312" s="9"/>
      <c r="CK312" s="10"/>
      <c r="CL312" s="97"/>
      <c r="CP312" s="9"/>
      <c r="CQ312" s="10"/>
      <c r="CR312" s="97"/>
      <c r="CS312" s="9"/>
    </row>
    <row r="313" spans="2:97" ht="12.5">
      <c r="B313" s="63"/>
      <c r="C313" s="13"/>
      <c r="D313" s="106"/>
      <c r="W313" s="9"/>
      <c r="X313" s="9"/>
      <c r="Y313" s="9"/>
      <c r="Z313" s="10"/>
      <c r="AA313" s="97"/>
      <c r="CA313" s="9"/>
      <c r="CI313" s="97"/>
      <c r="CJ313" s="9"/>
      <c r="CK313" s="10"/>
      <c r="CL313" s="97"/>
      <c r="CP313" s="9"/>
      <c r="CQ313" s="10"/>
      <c r="CR313" s="97"/>
      <c r="CS313" s="9"/>
    </row>
    <row r="314" spans="2:97" ht="12.5">
      <c r="B314" s="63"/>
      <c r="C314" s="13"/>
      <c r="D314" s="106"/>
      <c r="W314" s="9"/>
      <c r="X314" s="9"/>
      <c r="Y314" s="9"/>
      <c r="Z314" s="10"/>
      <c r="AA314" s="97"/>
      <c r="CA314" s="9"/>
      <c r="CI314" s="97"/>
      <c r="CJ314" s="9"/>
      <c r="CK314" s="10"/>
      <c r="CL314" s="97"/>
      <c r="CP314" s="9"/>
      <c r="CQ314" s="10"/>
      <c r="CR314" s="97"/>
      <c r="CS314" s="9"/>
    </row>
    <row r="315" spans="2:97" ht="12.5">
      <c r="B315" s="63"/>
      <c r="C315" s="13"/>
      <c r="D315" s="106"/>
      <c r="W315" s="9"/>
      <c r="X315" s="9"/>
      <c r="Y315" s="9"/>
      <c r="Z315" s="10"/>
      <c r="AA315" s="97"/>
      <c r="CA315" s="9"/>
      <c r="CI315" s="97"/>
      <c r="CJ315" s="9"/>
      <c r="CK315" s="10"/>
      <c r="CL315" s="97"/>
      <c r="CP315" s="9"/>
      <c r="CQ315" s="10"/>
      <c r="CR315" s="97"/>
      <c r="CS315" s="9"/>
    </row>
    <row r="316" spans="2:97" ht="12.5">
      <c r="B316" s="63"/>
      <c r="C316" s="13"/>
      <c r="D316" s="106"/>
      <c r="W316" s="9"/>
      <c r="X316" s="9"/>
      <c r="Y316" s="9"/>
      <c r="Z316" s="10"/>
      <c r="AA316" s="97"/>
      <c r="CA316" s="9"/>
      <c r="CI316" s="97"/>
      <c r="CJ316" s="9"/>
      <c r="CK316" s="10"/>
      <c r="CL316" s="97"/>
      <c r="CP316" s="9"/>
      <c r="CQ316" s="10"/>
      <c r="CR316" s="97"/>
      <c r="CS316" s="9"/>
    </row>
    <row r="317" spans="2:97" ht="12.5">
      <c r="B317" s="63"/>
      <c r="C317" s="13"/>
      <c r="D317" s="106"/>
      <c r="W317" s="9"/>
      <c r="X317" s="9"/>
      <c r="Y317" s="9"/>
      <c r="Z317" s="10"/>
      <c r="AA317" s="97"/>
      <c r="CA317" s="9"/>
      <c r="CI317" s="97"/>
      <c r="CJ317" s="9"/>
      <c r="CK317" s="10"/>
      <c r="CL317" s="97"/>
      <c r="CP317" s="9"/>
      <c r="CQ317" s="10"/>
      <c r="CR317" s="97"/>
      <c r="CS317" s="9"/>
    </row>
    <row r="318" spans="2:97" ht="12.5">
      <c r="B318" s="63"/>
      <c r="C318" s="13"/>
      <c r="D318" s="106"/>
      <c r="W318" s="9"/>
      <c r="X318" s="9"/>
      <c r="Y318" s="9"/>
      <c r="Z318" s="10"/>
      <c r="AA318" s="97"/>
      <c r="CA318" s="9"/>
      <c r="CI318" s="97"/>
      <c r="CJ318" s="9"/>
      <c r="CK318" s="10"/>
      <c r="CL318" s="97"/>
      <c r="CP318" s="9"/>
      <c r="CQ318" s="10"/>
      <c r="CR318" s="97"/>
      <c r="CS318" s="9"/>
    </row>
    <row r="319" spans="2:97" ht="12.5">
      <c r="B319" s="63"/>
      <c r="C319" s="13"/>
      <c r="D319" s="106"/>
      <c r="W319" s="9"/>
      <c r="X319" s="9"/>
      <c r="Y319" s="9"/>
      <c r="Z319" s="10"/>
      <c r="AA319" s="97"/>
      <c r="CA319" s="9"/>
      <c r="CI319" s="97"/>
      <c r="CJ319" s="9"/>
      <c r="CK319" s="10"/>
      <c r="CL319" s="97"/>
      <c r="CP319" s="9"/>
      <c r="CQ319" s="10"/>
      <c r="CR319" s="97"/>
      <c r="CS319" s="9"/>
    </row>
    <row r="320" spans="2:97" ht="12.5">
      <c r="B320" s="63"/>
      <c r="C320" s="13"/>
      <c r="D320" s="106"/>
      <c r="W320" s="9"/>
      <c r="X320" s="9"/>
      <c r="Y320" s="9"/>
      <c r="Z320" s="10"/>
      <c r="AA320" s="97"/>
      <c r="CA320" s="9"/>
      <c r="CI320" s="97"/>
      <c r="CJ320" s="9"/>
      <c r="CK320" s="10"/>
      <c r="CL320" s="97"/>
      <c r="CP320" s="9"/>
      <c r="CQ320" s="10"/>
      <c r="CR320" s="97"/>
      <c r="CS320" s="9"/>
    </row>
    <row r="321" spans="2:97" ht="12.5">
      <c r="B321" s="63"/>
      <c r="C321" s="13"/>
      <c r="D321" s="106"/>
      <c r="W321" s="9"/>
      <c r="X321" s="9"/>
      <c r="Y321" s="9"/>
      <c r="Z321" s="10"/>
      <c r="AA321" s="97"/>
      <c r="CA321" s="9"/>
      <c r="CI321" s="97"/>
      <c r="CJ321" s="9"/>
      <c r="CK321" s="10"/>
      <c r="CL321" s="97"/>
      <c r="CP321" s="9"/>
      <c r="CQ321" s="10"/>
      <c r="CR321" s="97"/>
      <c r="CS321" s="9"/>
    </row>
    <row r="322" spans="2:97" ht="12.5">
      <c r="B322" s="63"/>
      <c r="C322" s="13"/>
      <c r="D322" s="106"/>
      <c r="W322" s="9"/>
      <c r="X322" s="9"/>
      <c r="Y322" s="9"/>
      <c r="Z322" s="10"/>
      <c r="AA322" s="97"/>
      <c r="CA322" s="9"/>
      <c r="CI322" s="97"/>
      <c r="CJ322" s="9"/>
      <c r="CK322" s="10"/>
      <c r="CL322" s="97"/>
      <c r="CP322" s="9"/>
      <c r="CQ322" s="10"/>
      <c r="CR322" s="97"/>
      <c r="CS322" s="9"/>
    </row>
    <row r="323" spans="2:97" ht="12.5">
      <c r="B323" s="63"/>
      <c r="C323" s="13"/>
      <c r="D323" s="106"/>
      <c r="W323" s="9"/>
      <c r="X323" s="9"/>
      <c r="Y323" s="9"/>
      <c r="Z323" s="10"/>
      <c r="AA323" s="97"/>
      <c r="CA323" s="9"/>
      <c r="CI323" s="97"/>
      <c r="CJ323" s="9"/>
      <c r="CK323" s="10"/>
      <c r="CL323" s="97"/>
      <c r="CP323" s="9"/>
      <c r="CQ323" s="10"/>
      <c r="CR323" s="97"/>
      <c r="CS323" s="9"/>
    </row>
    <row r="324" spans="2:97" ht="12.5">
      <c r="B324" s="63"/>
      <c r="C324" s="13"/>
      <c r="D324" s="106"/>
      <c r="W324" s="9"/>
      <c r="X324" s="9"/>
      <c r="Y324" s="9"/>
      <c r="Z324" s="10"/>
      <c r="AA324" s="97"/>
      <c r="CA324" s="9"/>
      <c r="CI324" s="97"/>
      <c r="CJ324" s="9"/>
      <c r="CK324" s="10"/>
      <c r="CL324" s="97"/>
      <c r="CP324" s="9"/>
      <c r="CQ324" s="10"/>
      <c r="CR324" s="97"/>
      <c r="CS324" s="9"/>
    </row>
    <row r="325" spans="2:97" ht="12.5">
      <c r="B325" s="63"/>
      <c r="C325" s="13"/>
      <c r="D325" s="106"/>
      <c r="W325" s="9"/>
      <c r="X325" s="9"/>
      <c r="Y325" s="9"/>
      <c r="Z325" s="10"/>
      <c r="AA325" s="97"/>
      <c r="CA325" s="9"/>
      <c r="CI325" s="97"/>
      <c r="CJ325" s="9"/>
      <c r="CK325" s="10"/>
      <c r="CL325" s="97"/>
      <c r="CP325" s="9"/>
      <c r="CQ325" s="10"/>
      <c r="CR325" s="97"/>
      <c r="CS325" s="9"/>
    </row>
    <row r="326" spans="2:97" ht="12.5">
      <c r="B326" s="63"/>
      <c r="C326" s="13"/>
      <c r="D326" s="106"/>
      <c r="W326" s="9"/>
      <c r="X326" s="9"/>
      <c r="Y326" s="9"/>
      <c r="Z326" s="10"/>
      <c r="AA326" s="97"/>
      <c r="CA326" s="9"/>
      <c r="CI326" s="97"/>
      <c r="CJ326" s="9"/>
      <c r="CK326" s="10"/>
      <c r="CL326" s="97"/>
      <c r="CP326" s="9"/>
      <c r="CQ326" s="10"/>
      <c r="CR326" s="97"/>
      <c r="CS326" s="9"/>
    </row>
    <row r="327" spans="2:97" ht="12.5">
      <c r="B327" s="63"/>
      <c r="C327" s="13"/>
      <c r="D327" s="106"/>
      <c r="W327" s="9"/>
      <c r="X327" s="9"/>
      <c r="Y327" s="9"/>
      <c r="Z327" s="10"/>
      <c r="AA327" s="97"/>
      <c r="CA327" s="9"/>
      <c r="CI327" s="97"/>
      <c r="CJ327" s="9"/>
      <c r="CK327" s="10"/>
      <c r="CL327" s="97"/>
      <c r="CP327" s="9"/>
      <c r="CQ327" s="10"/>
      <c r="CR327" s="97"/>
      <c r="CS327" s="9"/>
    </row>
    <row r="328" spans="2:97" ht="12.5">
      <c r="B328" s="63"/>
      <c r="C328" s="13"/>
      <c r="D328" s="106"/>
      <c r="W328" s="9"/>
      <c r="X328" s="9"/>
      <c r="Y328" s="9"/>
      <c r="Z328" s="10"/>
      <c r="AA328" s="97"/>
      <c r="CA328" s="9"/>
      <c r="CI328" s="97"/>
      <c r="CJ328" s="9"/>
      <c r="CK328" s="10"/>
      <c r="CL328" s="97"/>
      <c r="CP328" s="9"/>
      <c r="CQ328" s="10"/>
      <c r="CR328" s="97"/>
      <c r="CS328" s="9"/>
    </row>
    <row r="329" spans="2:97" ht="12.5">
      <c r="B329" s="63"/>
      <c r="C329" s="13"/>
      <c r="D329" s="106"/>
      <c r="W329" s="9"/>
      <c r="X329" s="9"/>
      <c r="Y329" s="9"/>
      <c r="Z329" s="10"/>
      <c r="AA329" s="97"/>
      <c r="CA329" s="9"/>
      <c r="CI329" s="97"/>
      <c r="CJ329" s="9"/>
      <c r="CK329" s="10"/>
      <c r="CL329" s="97"/>
      <c r="CP329" s="9"/>
      <c r="CQ329" s="10"/>
      <c r="CR329" s="97"/>
      <c r="CS329" s="9"/>
    </row>
    <row r="330" spans="2:97" ht="12.5">
      <c r="B330" s="63"/>
      <c r="C330" s="13"/>
      <c r="D330" s="106"/>
      <c r="W330" s="9"/>
      <c r="X330" s="9"/>
      <c r="Y330" s="9"/>
      <c r="Z330" s="10"/>
      <c r="AA330" s="97"/>
      <c r="CA330" s="9"/>
      <c r="CI330" s="97"/>
      <c r="CJ330" s="9"/>
      <c r="CK330" s="10"/>
      <c r="CL330" s="97"/>
      <c r="CP330" s="9"/>
      <c r="CQ330" s="10"/>
      <c r="CR330" s="97"/>
      <c r="CS330" s="9"/>
    </row>
    <row r="331" spans="2:97" ht="12.5">
      <c r="B331" s="63"/>
      <c r="C331" s="13"/>
      <c r="D331" s="106"/>
      <c r="W331" s="9"/>
      <c r="X331" s="9"/>
      <c r="Y331" s="9"/>
      <c r="Z331" s="10"/>
      <c r="AA331" s="97"/>
      <c r="CA331" s="9"/>
      <c r="CI331" s="97"/>
      <c r="CJ331" s="9"/>
      <c r="CK331" s="10"/>
      <c r="CL331" s="97"/>
      <c r="CP331" s="9"/>
      <c r="CQ331" s="10"/>
      <c r="CR331" s="97"/>
      <c r="CS331" s="9"/>
    </row>
    <row r="332" spans="2:97" ht="12.5">
      <c r="B332" s="63"/>
      <c r="C332" s="13"/>
      <c r="D332" s="106"/>
      <c r="W332" s="9"/>
      <c r="X332" s="9"/>
      <c r="Y332" s="9"/>
      <c r="Z332" s="10"/>
      <c r="AA332" s="97"/>
      <c r="CA332" s="9"/>
      <c r="CI332" s="97"/>
      <c r="CJ332" s="9"/>
      <c r="CK332" s="10"/>
      <c r="CL332" s="97"/>
      <c r="CP332" s="9"/>
      <c r="CQ332" s="10"/>
      <c r="CR332" s="97"/>
      <c r="CS332" s="9"/>
    </row>
    <row r="333" spans="2:97" ht="12.5">
      <c r="B333" s="63"/>
      <c r="C333" s="13"/>
      <c r="D333" s="106"/>
      <c r="W333" s="9"/>
      <c r="X333" s="9"/>
      <c r="Y333" s="9"/>
      <c r="Z333" s="10"/>
      <c r="AA333" s="97"/>
      <c r="CA333" s="9"/>
      <c r="CI333" s="97"/>
      <c r="CJ333" s="9"/>
      <c r="CK333" s="10"/>
      <c r="CL333" s="97"/>
      <c r="CP333" s="9"/>
      <c r="CQ333" s="10"/>
      <c r="CR333" s="97"/>
      <c r="CS333" s="9"/>
    </row>
    <row r="334" spans="2:97" ht="12.5">
      <c r="B334" s="63"/>
      <c r="C334" s="13"/>
      <c r="D334" s="106"/>
      <c r="W334" s="9"/>
      <c r="X334" s="9"/>
      <c r="Y334" s="9"/>
      <c r="Z334" s="10"/>
      <c r="AA334" s="97"/>
      <c r="CA334" s="9"/>
      <c r="CI334" s="97"/>
      <c r="CJ334" s="9"/>
      <c r="CK334" s="10"/>
      <c r="CL334" s="97"/>
      <c r="CP334" s="9"/>
      <c r="CQ334" s="10"/>
      <c r="CR334" s="97"/>
      <c r="CS334" s="9"/>
    </row>
    <row r="335" spans="2:97" ht="12.5">
      <c r="B335" s="63"/>
      <c r="C335" s="13"/>
      <c r="D335" s="106"/>
      <c r="W335" s="9"/>
      <c r="X335" s="9"/>
      <c r="Y335" s="9"/>
      <c r="Z335" s="10"/>
      <c r="AA335" s="97"/>
      <c r="CA335" s="9"/>
      <c r="CI335" s="97"/>
      <c r="CJ335" s="9"/>
      <c r="CK335" s="10"/>
      <c r="CL335" s="97"/>
      <c r="CP335" s="9"/>
      <c r="CQ335" s="10"/>
      <c r="CR335" s="97"/>
      <c r="CS335" s="9"/>
    </row>
    <row r="336" spans="2:97" ht="12.5">
      <c r="B336" s="63"/>
      <c r="C336" s="13"/>
      <c r="D336" s="106"/>
      <c r="W336" s="9"/>
      <c r="X336" s="9"/>
      <c r="Y336" s="9"/>
      <c r="Z336" s="10"/>
      <c r="AA336" s="97"/>
      <c r="CA336" s="9"/>
      <c r="CI336" s="97"/>
      <c r="CJ336" s="9"/>
      <c r="CK336" s="10"/>
      <c r="CL336" s="97"/>
      <c r="CP336" s="9"/>
      <c r="CQ336" s="10"/>
      <c r="CR336" s="97"/>
      <c r="CS336" s="9"/>
    </row>
    <row r="337" spans="2:97" ht="12.5">
      <c r="B337" s="63"/>
      <c r="C337" s="13"/>
      <c r="D337" s="106"/>
      <c r="W337" s="9"/>
      <c r="X337" s="9"/>
      <c r="Y337" s="9"/>
      <c r="Z337" s="10"/>
      <c r="AA337" s="97"/>
      <c r="CA337" s="9"/>
      <c r="CI337" s="97"/>
      <c r="CJ337" s="9"/>
      <c r="CK337" s="10"/>
      <c r="CL337" s="97"/>
      <c r="CP337" s="9"/>
      <c r="CQ337" s="10"/>
      <c r="CR337" s="97"/>
      <c r="CS337" s="9"/>
    </row>
    <row r="338" spans="2:97" ht="12.5">
      <c r="B338" s="63"/>
      <c r="C338" s="13"/>
      <c r="D338" s="106"/>
      <c r="W338" s="9"/>
      <c r="X338" s="9"/>
      <c r="Y338" s="9"/>
      <c r="Z338" s="10"/>
      <c r="AA338" s="97"/>
      <c r="CA338" s="9"/>
      <c r="CI338" s="97"/>
      <c r="CJ338" s="9"/>
      <c r="CK338" s="10"/>
      <c r="CL338" s="97"/>
      <c r="CP338" s="9"/>
      <c r="CQ338" s="10"/>
      <c r="CR338" s="97"/>
      <c r="CS338" s="9"/>
    </row>
    <row r="339" spans="2:97" ht="12.5">
      <c r="B339" s="63"/>
      <c r="C339" s="13"/>
      <c r="D339" s="106"/>
      <c r="W339" s="9"/>
      <c r="X339" s="9"/>
      <c r="Y339" s="9"/>
      <c r="Z339" s="10"/>
      <c r="AA339" s="97"/>
      <c r="CA339" s="9"/>
      <c r="CI339" s="97"/>
      <c r="CJ339" s="9"/>
      <c r="CK339" s="10"/>
      <c r="CL339" s="97"/>
      <c r="CP339" s="9"/>
      <c r="CQ339" s="10"/>
      <c r="CR339" s="97"/>
      <c r="CS339" s="9"/>
    </row>
    <row r="340" spans="2:97" ht="12.5">
      <c r="B340" s="63"/>
      <c r="C340" s="13"/>
      <c r="D340" s="106"/>
      <c r="W340" s="9"/>
      <c r="X340" s="9"/>
      <c r="Y340" s="9"/>
      <c r="Z340" s="10"/>
      <c r="AA340" s="97"/>
      <c r="CA340" s="9"/>
      <c r="CI340" s="97"/>
      <c r="CJ340" s="9"/>
      <c r="CK340" s="10"/>
      <c r="CL340" s="97"/>
      <c r="CP340" s="9"/>
      <c r="CQ340" s="10"/>
      <c r="CR340" s="97"/>
      <c r="CS340" s="9"/>
    </row>
    <row r="341" spans="2:97" ht="12.5">
      <c r="B341" s="63"/>
      <c r="C341" s="13"/>
      <c r="D341" s="106"/>
      <c r="W341" s="9"/>
      <c r="X341" s="9"/>
      <c r="Y341" s="9"/>
      <c r="Z341" s="10"/>
      <c r="AA341" s="97"/>
      <c r="CA341" s="9"/>
      <c r="CI341" s="97"/>
      <c r="CJ341" s="9"/>
      <c r="CK341" s="10"/>
      <c r="CL341" s="97"/>
      <c r="CP341" s="9"/>
      <c r="CQ341" s="10"/>
      <c r="CR341" s="97"/>
      <c r="CS341" s="9"/>
    </row>
    <row r="342" spans="2:97" ht="12.5">
      <c r="B342" s="63"/>
      <c r="C342" s="13"/>
      <c r="D342" s="106"/>
      <c r="W342" s="9"/>
      <c r="X342" s="9"/>
      <c r="Y342" s="9"/>
      <c r="Z342" s="10"/>
      <c r="AA342" s="97"/>
      <c r="CA342" s="9"/>
      <c r="CI342" s="97"/>
      <c r="CJ342" s="9"/>
      <c r="CK342" s="10"/>
      <c r="CL342" s="97"/>
      <c r="CP342" s="9"/>
      <c r="CQ342" s="10"/>
      <c r="CR342" s="97"/>
      <c r="CS342" s="9"/>
    </row>
    <row r="343" spans="2:97" ht="12.5">
      <c r="B343" s="63"/>
      <c r="C343" s="13"/>
      <c r="D343" s="106"/>
      <c r="W343" s="9"/>
      <c r="X343" s="9"/>
      <c r="Y343" s="9"/>
      <c r="Z343" s="10"/>
      <c r="AA343" s="97"/>
      <c r="CA343" s="9"/>
      <c r="CI343" s="97"/>
      <c r="CJ343" s="9"/>
      <c r="CK343" s="10"/>
      <c r="CL343" s="97"/>
      <c r="CP343" s="9"/>
      <c r="CQ343" s="10"/>
      <c r="CR343" s="97"/>
      <c r="CS343" s="9"/>
    </row>
    <row r="344" spans="2:97" ht="12.5">
      <c r="B344" s="63"/>
      <c r="C344" s="13"/>
      <c r="D344" s="106"/>
      <c r="W344" s="9"/>
      <c r="X344" s="9"/>
      <c r="Y344" s="9"/>
      <c r="Z344" s="10"/>
      <c r="AA344" s="97"/>
      <c r="CA344" s="9"/>
      <c r="CI344" s="97"/>
      <c r="CJ344" s="9"/>
      <c r="CK344" s="10"/>
      <c r="CL344" s="97"/>
      <c r="CP344" s="9"/>
      <c r="CQ344" s="10"/>
      <c r="CR344" s="97"/>
      <c r="CS344" s="9"/>
    </row>
    <row r="345" spans="2:97" ht="12.5">
      <c r="B345" s="63"/>
      <c r="C345" s="13"/>
      <c r="D345" s="106"/>
      <c r="W345" s="9"/>
      <c r="X345" s="9"/>
      <c r="Y345" s="9"/>
      <c r="Z345" s="10"/>
      <c r="AA345" s="97"/>
      <c r="CA345" s="9"/>
      <c r="CI345" s="97"/>
      <c r="CJ345" s="9"/>
      <c r="CK345" s="10"/>
      <c r="CL345" s="97"/>
      <c r="CP345" s="9"/>
      <c r="CQ345" s="10"/>
      <c r="CR345" s="97"/>
      <c r="CS345" s="9"/>
    </row>
    <row r="346" spans="2:97" ht="12.5">
      <c r="B346" s="63"/>
      <c r="C346" s="13"/>
      <c r="D346" s="106"/>
      <c r="W346" s="9"/>
      <c r="X346" s="9"/>
      <c r="Y346" s="9"/>
      <c r="Z346" s="10"/>
      <c r="AA346" s="97"/>
      <c r="CA346" s="9"/>
      <c r="CI346" s="97"/>
      <c r="CJ346" s="9"/>
      <c r="CK346" s="10"/>
      <c r="CL346" s="97"/>
      <c r="CP346" s="9"/>
      <c r="CQ346" s="10"/>
      <c r="CR346" s="97"/>
      <c r="CS346" s="9"/>
    </row>
    <row r="347" spans="2:97" ht="12.5">
      <c r="B347" s="63"/>
      <c r="C347" s="13"/>
      <c r="D347" s="106"/>
      <c r="W347" s="9"/>
      <c r="X347" s="9"/>
      <c r="Y347" s="9"/>
      <c r="Z347" s="10"/>
      <c r="AA347" s="97"/>
      <c r="CA347" s="9"/>
      <c r="CI347" s="97"/>
      <c r="CJ347" s="9"/>
      <c r="CK347" s="10"/>
      <c r="CL347" s="97"/>
      <c r="CP347" s="9"/>
      <c r="CQ347" s="10"/>
      <c r="CR347" s="97"/>
      <c r="CS347" s="9"/>
    </row>
    <row r="348" spans="2:97" ht="12.5">
      <c r="B348" s="63"/>
      <c r="C348" s="13"/>
      <c r="D348" s="106"/>
      <c r="W348" s="9"/>
      <c r="X348" s="9"/>
      <c r="Y348" s="9"/>
      <c r="Z348" s="10"/>
      <c r="AA348" s="97"/>
      <c r="CA348" s="9"/>
      <c r="CI348" s="97"/>
      <c r="CJ348" s="9"/>
      <c r="CK348" s="10"/>
      <c r="CL348" s="97"/>
      <c r="CP348" s="9"/>
      <c r="CQ348" s="10"/>
      <c r="CR348" s="97"/>
      <c r="CS348" s="9"/>
    </row>
    <row r="349" spans="2:97" ht="12.5">
      <c r="B349" s="63"/>
      <c r="C349" s="13"/>
      <c r="D349" s="106"/>
      <c r="W349" s="9"/>
      <c r="X349" s="9"/>
      <c r="Y349" s="9"/>
      <c r="Z349" s="10"/>
      <c r="AA349" s="97"/>
      <c r="CA349" s="9"/>
      <c r="CI349" s="97"/>
      <c r="CJ349" s="9"/>
      <c r="CK349" s="10"/>
      <c r="CL349" s="97"/>
      <c r="CP349" s="9"/>
      <c r="CQ349" s="10"/>
      <c r="CR349" s="97"/>
      <c r="CS349" s="9"/>
    </row>
    <row r="350" spans="2:97" ht="12.5">
      <c r="B350" s="63"/>
      <c r="C350" s="13"/>
      <c r="D350" s="106"/>
      <c r="W350" s="9"/>
      <c r="X350" s="9"/>
      <c r="Y350" s="9"/>
      <c r="Z350" s="10"/>
      <c r="AA350" s="97"/>
      <c r="CA350" s="9"/>
      <c r="CI350" s="97"/>
      <c r="CJ350" s="9"/>
      <c r="CK350" s="10"/>
      <c r="CL350" s="97"/>
      <c r="CP350" s="9"/>
      <c r="CQ350" s="10"/>
      <c r="CR350" s="97"/>
      <c r="CS350" s="9"/>
    </row>
    <row r="351" spans="2:97" ht="12.5">
      <c r="B351" s="63"/>
      <c r="C351" s="13"/>
      <c r="D351" s="106"/>
      <c r="W351" s="9"/>
      <c r="X351" s="9"/>
      <c r="Y351" s="9"/>
      <c r="Z351" s="10"/>
      <c r="AA351" s="97"/>
      <c r="CA351" s="9"/>
      <c r="CI351" s="97"/>
      <c r="CJ351" s="9"/>
      <c r="CK351" s="10"/>
      <c r="CL351" s="97"/>
      <c r="CP351" s="9"/>
      <c r="CQ351" s="10"/>
      <c r="CR351" s="97"/>
      <c r="CS351" s="9"/>
    </row>
    <row r="352" spans="2:97" ht="12.5">
      <c r="B352" s="63"/>
      <c r="C352" s="13"/>
      <c r="D352" s="106"/>
      <c r="W352" s="9"/>
      <c r="X352" s="9"/>
      <c r="Y352" s="9"/>
      <c r="Z352" s="10"/>
      <c r="AA352" s="97"/>
      <c r="CA352" s="9"/>
      <c r="CI352" s="97"/>
      <c r="CJ352" s="9"/>
      <c r="CK352" s="10"/>
      <c r="CL352" s="97"/>
      <c r="CP352" s="9"/>
      <c r="CQ352" s="10"/>
      <c r="CR352" s="97"/>
      <c r="CS352" s="9"/>
    </row>
    <row r="353" spans="2:97" ht="12.5">
      <c r="B353" s="63"/>
      <c r="C353" s="13"/>
      <c r="D353" s="106"/>
      <c r="W353" s="9"/>
      <c r="X353" s="9"/>
      <c r="Y353" s="9"/>
      <c r="Z353" s="10"/>
      <c r="AA353" s="97"/>
      <c r="CA353" s="9"/>
      <c r="CI353" s="97"/>
      <c r="CJ353" s="9"/>
      <c r="CK353" s="10"/>
      <c r="CL353" s="97"/>
      <c r="CP353" s="9"/>
      <c r="CQ353" s="10"/>
      <c r="CR353" s="97"/>
      <c r="CS353" s="9"/>
    </row>
    <row r="354" spans="2:97" ht="12.5">
      <c r="B354" s="63"/>
      <c r="C354" s="13"/>
      <c r="D354" s="106"/>
      <c r="W354" s="9"/>
      <c r="X354" s="9"/>
      <c r="Y354" s="9"/>
      <c r="Z354" s="10"/>
      <c r="AA354" s="97"/>
      <c r="CA354" s="9"/>
      <c r="CI354" s="97"/>
      <c r="CJ354" s="9"/>
      <c r="CK354" s="10"/>
      <c r="CL354" s="97"/>
      <c r="CP354" s="9"/>
      <c r="CQ354" s="10"/>
      <c r="CR354" s="97"/>
      <c r="CS354" s="9"/>
    </row>
    <row r="355" spans="2:97" ht="12.5">
      <c r="B355" s="63"/>
      <c r="C355" s="13"/>
      <c r="D355" s="106"/>
      <c r="W355" s="9"/>
      <c r="X355" s="9"/>
      <c r="Y355" s="9"/>
      <c r="Z355" s="10"/>
      <c r="AA355" s="97"/>
      <c r="CA355" s="9"/>
      <c r="CI355" s="97"/>
      <c r="CJ355" s="9"/>
      <c r="CK355" s="10"/>
      <c r="CL355" s="97"/>
      <c r="CP355" s="9"/>
      <c r="CQ355" s="10"/>
      <c r="CR355" s="97"/>
      <c r="CS355" s="9"/>
    </row>
    <row r="356" spans="2:97" ht="12.5">
      <c r="B356" s="63"/>
      <c r="C356" s="13"/>
      <c r="D356" s="106"/>
      <c r="W356" s="9"/>
      <c r="X356" s="9"/>
      <c r="Y356" s="9"/>
      <c r="Z356" s="10"/>
      <c r="AA356" s="97"/>
      <c r="CA356" s="9"/>
      <c r="CI356" s="97"/>
      <c r="CJ356" s="9"/>
      <c r="CK356" s="10"/>
      <c r="CL356" s="97"/>
      <c r="CP356" s="9"/>
      <c r="CQ356" s="10"/>
      <c r="CR356" s="97"/>
      <c r="CS356" s="9"/>
    </row>
    <row r="357" spans="2:97" ht="12.5">
      <c r="B357" s="63"/>
      <c r="C357" s="13"/>
      <c r="D357" s="106"/>
      <c r="W357" s="9"/>
      <c r="X357" s="9"/>
      <c r="Y357" s="9"/>
      <c r="Z357" s="10"/>
      <c r="AA357" s="97"/>
      <c r="CA357" s="9"/>
      <c r="CI357" s="97"/>
      <c r="CJ357" s="9"/>
      <c r="CK357" s="10"/>
      <c r="CL357" s="97"/>
      <c r="CP357" s="9"/>
      <c r="CQ357" s="10"/>
      <c r="CR357" s="97"/>
      <c r="CS357" s="9"/>
    </row>
    <row r="358" spans="2:97" ht="12.5">
      <c r="B358" s="63"/>
      <c r="C358" s="13"/>
      <c r="D358" s="106"/>
      <c r="W358" s="9"/>
      <c r="X358" s="9"/>
      <c r="Y358" s="9"/>
      <c r="Z358" s="10"/>
      <c r="AA358" s="97"/>
      <c r="CA358" s="9"/>
      <c r="CI358" s="97"/>
      <c r="CJ358" s="9"/>
      <c r="CK358" s="10"/>
      <c r="CL358" s="97"/>
      <c r="CP358" s="9"/>
      <c r="CQ358" s="10"/>
      <c r="CR358" s="97"/>
      <c r="CS358" s="9"/>
    </row>
    <row r="359" spans="2:97" ht="12.5">
      <c r="B359" s="63"/>
      <c r="C359" s="13"/>
      <c r="D359" s="106"/>
      <c r="W359" s="9"/>
      <c r="X359" s="9"/>
      <c r="Y359" s="9"/>
      <c r="Z359" s="10"/>
      <c r="AA359" s="97"/>
      <c r="CA359" s="9"/>
      <c r="CI359" s="97"/>
      <c r="CJ359" s="9"/>
      <c r="CK359" s="10"/>
      <c r="CL359" s="97"/>
      <c r="CP359" s="9"/>
      <c r="CQ359" s="10"/>
      <c r="CR359" s="97"/>
      <c r="CS359" s="9"/>
    </row>
    <row r="360" spans="2:97" ht="12.5">
      <c r="B360" s="63"/>
      <c r="C360" s="13"/>
      <c r="D360" s="106"/>
      <c r="W360" s="9"/>
      <c r="X360" s="9"/>
      <c r="Y360" s="9"/>
      <c r="Z360" s="10"/>
      <c r="AA360" s="97"/>
      <c r="CA360" s="9"/>
      <c r="CI360" s="97"/>
      <c r="CJ360" s="9"/>
      <c r="CK360" s="10"/>
      <c r="CL360" s="97"/>
      <c r="CP360" s="9"/>
      <c r="CQ360" s="10"/>
      <c r="CR360" s="97"/>
      <c r="CS360" s="9"/>
    </row>
    <row r="361" spans="2:97" ht="12.5">
      <c r="B361" s="63"/>
      <c r="C361" s="13"/>
      <c r="D361" s="106"/>
      <c r="W361" s="9"/>
      <c r="X361" s="9"/>
      <c r="Y361" s="9"/>
      <c r="Z361" s="10"/>
      <c r="AA361" s="97"/>
      <c r="CA361" s="9"/>
      <c r="CI361" s="97"/>
      <c r="CJ361" s="9"/>
      <c r="CK361" s="10"/>
      <c r="CL361" s="97"/>
      <c r="CP361" s="9"/>
      <c r="CQ361" s="10"/>
      <c r="CR361" s="97"/>
      <c r="CS361" s="9"/>
    </row>
    <row r="362" spans="2:97" ht="12.5">
      <c r="B362" s="63"/>
      <c r="C362" s="13"/>
      <c r="D362" s="106"/>
      <c r="W362" s="9"/>
      <c r="X362" s="9"/>
      <c r="Y362" s="9"/>
      <c r="Z362" s="10"/>
      <c r="AA362" s="97"/>
      <c r="CA362" s="9"/>
      <c r="CI362" s="97"/>
      <c r="CJ362" s="9"/>
      <c r="CK362" s="10"/>
      <c r="CL362" s="97"/>
      <c r="CP362" s="9"/>
      <c r="CQ362" s="10"/>
      <c r="CR362" s="97"/>
      <c r="CS362" s="9"/>
    </row>
    <row r="363" spans="2:97" ht="12.5">
      <c r="B363" s="63"/>
      <c r="C363" s="13"/>
      <c r="D363" s="106"/>
      <c r="W363" s="9"/>
      <c r="X363" s="9"/>
      <c r="Y363" s="9"/>
      <c r="Z363" s="10"/>
      <c r="AA363" s="97"/>
      <c r="CA363" s="9"/>
      <c r="CI363" s="97"/>
      <c r="CJ363" s="9"/>
      <c r="CK363" s="10"/>
      <c r="CL363" s="97"/>
      <c r="CP363" s="9"/>
      <c r="CQ363" s="10"/>
      <c r="CR363" s="97"/>
      <c r="CS363" s="9"/>
    </row>
    <row r="364" spans="2:97" ht="12.5">
      <c r="B364" s="63"/>
      <c r="C364" s="13"/>
      <c r="D364" s="106"/>
      <c r="W364" s="9"/>
      <c r="X364" s="9"/>
      <c r="Y364" s="9"/>
      <c r="Z364" s="10"/>
      <c r="AA364" s="97"/>
      <c r="CA364" s="9"/>
      <c r="CI364" s="97"/>
      <c r="CJ364" s="9"/>
      <c r="CK364" s="10"/>
      <c r="CL364" s="97"/>
      <c r="CP364" s="9"/>
      <c r="CQ364" s="10"/>
      <c r="CR364" s="97"/>
      <c r="CS364" s="9"/>
    </row>
    <row r="365" spans="2:97" ht="12.5">
      <c r="B365" s="63"/>
      <c r="C365" s="13"/>
      <c r="D365" s="106"/>
      <c r="W365" s="9"/>
      <c r="X365" s="9"/>
      <c r="Y365" s="9"/>
      <c r="Z365" s="10"/>
      <c r="AA365" s="97"/>
      <c r="CA365" s="9"/>
      <c r="CI365" s="97"/>
      <c r="CJ365" s="9"/>
      <c r="CK365" s="10"/>
      <c r="CL365" s="97"/>
      <c r="CP365" s="9"/>
      <c r="CQ365" s="10"/>
      <c r="CR365" s="97"/>
      <c r="CS365" s="9"/>
    </row>
    <row r="366" spans="2:97" ht="12.5">
      <c r="B366" s="63"/>
      <c r="C366" s="13"/>
      <c r="D366" s="106"/>
      <c r="W366" s="9"/>
      <c r="X366" s="9"/>
      <c r="Y366" s="9"/>
      <c r="Z366" s="10"/>
      <c r="AA366" s="97"/>
      <c r="CA366" s="9"/>
      <c r="CI366" s="97"/>
      <c r="CJ366" s="9"/>
      <c r="CK366" s="10"/>
      <c r="CL366" s="97"/>
      <c r="CP366" s="9"/>
      <c r="CQ366" s="10"/>
      <c r="CR366" s="97"/>
      <c r="CS366" s="9"/>
    </row>
    <row r="367" spans="2:97" ht="12.5">
      <c r="B367" s="63"/>
      <c r="C367" s="13"/>
      <c r="D367" s="106"/>
      <c r="W367" s="9"/>
      <c r="X367" s="9"/>
      <c r="Y367" s="9"/>
      <c r="Z367" s="10"/>
      <c r="AA367" s="97"/>
      <c r="CA367" s="9"/>
      <c r="CI367" s="97"/>
      <c r="CJ367" s="9"/>
      <c r="CK367" s="10"/>
      <c r="CL367" s="97"/>
      <c r="CP367" s="9"/>
      <c r="CQ367" s="10"/>
      <c r="CR367" s="97"/>
      <c r="CS367" s="9"/>
    </row>
    <row r="368" spans="2:97" ht="12.5">
      <c r="B368" s="63"/>
      <c r="C368" s="13"/>
      <c r="D368" s="106"/>
      <c r="W368" s="9"/>
      <c r="X368" s="9"/>
      <c r="Y368" s="9"/>
      <c r="Z368" s="10"/>
      <c r="AA368" s="97"/>
      <c r="CA368" s="9"/>
      <c r="CI368" s="97"/>
      <c r="CJ368" s="9"/>
      <c r="CK368" s="10"/>
      <c r="CL368" s="97"/>
      <c r="CP368" s="9"/>
      <c r="CQ368" s="10"/>
      <c r="CR368" s="97"/>
      <c r="CS368" s="9"/>
    </row>
    <row r="369" spans="2:97" ht="12.5">
      <c r="B369" s="63"/>
      <c r="C369" s="13"/>
      <c r="D369" s="106"/>
      <c r="W369" s="9"/>
      <c r="X369" s="9"/>
      <c r="Y369" s="9"/>
      <c r="Z369" s="10"/>
      <c r="AA369" s="97"/>
      <c r="CA369" s="9"/>
      <c r="CI369" s="97"/>
      <c r="CJ369" s="9"/>
      <c r="CK369" s="10"/>
      <c r="CL369" s="97"/>
      <c r="CP369" s="9"/>
      <c r="CQ369" s="10"/>
      <c r="CR369" s="97"/>
      <c r="CS369" s="9"/>
    </row>
    <row r="370" spans="2:97" ht="12.5">
      <c r="B370" s="63"/>
      <c r="C370" s="13"/>
      <c r="D370" s="106"/>
      <c r="W370" s="9"/>
      <c r="X370" s="9"/>
      <c r="Y370" s="9"/>
      <c r="Z370" s="10"/>
      <c r="AA370" s="97"/>
      <c r="CA370" s="9"/>
      <c r="CI370" s="97"/>
      <c r="CJ370" s="9"/>
      <c r="CK370" s="10"/>
      <c r="CL370" s="97"/>
      <c r="CP370" s="9"/>
      <c r="CQ370" s="10"/>
      <c r="CR370" s="97"/>
      <c r="CS370" s="9"/>
    </row>
    <row r="371" spans="2:97" ht="12.5">
      <c r="B371" s="63"/>
      <c r="C371" s="13"/>
      <c r="D371" s="106"/>
      <c r="W371" s="9"/>
      <c r="X371" s="9"/>
      <c r="Y371" s="9"/>
      <c r="Z371" s="10"/>
      <c r="AA371" s="97"/>
      <c r="CA371" s="9"/>
      <c r="CI371" s="97"/>
      <c r="CJ371" s="9"/>
      <c r="CK371" s="10"/>
      <c r="CL371" s="97"/>
      <c r="CP371" s="9"/>
      <c r="CQ371" s="10"/>
      <c r="CR371" s="97"/>
      <c r="CS371" s="9"/>
    </row>
    <row r="372" spans="2:97" ht="12.5">
      <c r="B372" s="63"/>
      <c r="C372" s="13"/>
      <c r="D372" s="106"/>
      <c r="W372" s="9"/>
      <c r="X372" s="9"/>
      <c r="Y372" s="9"/>
      <c r="Z372" s="10"/>
      <c r="AA372" s="97"/>
      <c r="CA372" s="9"/>
      <c r="CI372" s="97"/>
      <c r="CJ372" s="9"/>
      <c r="CK372" s="10"/>
      <c r="CL372" s="97"/>
      <c r="CP372" s="9"/>
      <c r="CQ372" s="10"/>
      <c r="CR372" s="97"/>
      <c r="CS372" s="9"/>
    </row>
    <row r="373" spans="2:97" ht="12.5">
      <c r="B373" s="63"/>
      <c r="C373" s="13"/>
      <c r="D373" s="106"/>
      <c r="W373" s="9"/>
      <c r="X373" s="9"/>
      <c r="Y373" s="9"/>
      <c r="Z373" s="10"/>
      <c r="AA373" s="97"/>
      <c r="CA373" s="9"/>
      <c r="CI373" s="97"/>
      <c r="CJ373" s="9"/>
      <c r="CK373" s="10"/>
      <c r="CL373" s="97"/>
      <c r="CP373" s="9"/>
      <c r="CQ373" s="10"/>
      <c r="CR373" s="97"/>
      <c r="CS373" s="9"/>
    </row>
    <row r="374" spans="2:97" ht="12.5">
      <c r="B374" s="63"/>
      <c r="C374" s="13"/>
      <c r="D374" s="106"/>
      <c r="W374" s="9"/>
      <c r="X374" s="9"/>
      <c r="Y374" s="9"/>
      <c r="Z374" s="10"/>
      <c r="AA374" s="97"/>
      <c r="CA374" s="9"/>
      <c r="CI374" s="97"/>
      <c r="CJ374" s="9"/>
      <c r="CK374" s="10"/>
      <c r="CL374" s="97"/>
      <c r="CP374" s="9"/>
      <c r="CQ374" s="10"/>
      <c r="CR374" s="97"/>
      <c r="CS374" s="9"/>
    </row>
    <row r="375" spans="2:97" ht="12.5">
      <c r="B375" s="63"/>
      <c r="C375" s="13"/>
      <c r="D375" s="106"/>
      <c r="W375" s="9"/>
      <c r="X375" s="9"/>
      <c r="Y375" s="9"/>
      <c r="Z375" s="10"/>
      <c r="AA375" s="97"/>
      <c r="CA375" s="9"/>
      <c r="CI375" s="97"/>
      <c r="CJ375" s="9"/>
      <c r="CK375" s="10"/>
      <c r="CL375" s="97"/>
      <c r="CP375" s="9"/>
      <c r="CQ375" s="10"/>
      <c r="CR375" s="97"/>
      <c r="CS375" s="9"/>
    </row>
    <row r="376" spans="2:97" ht="12.5">
      <c r="B376" s="63"/>
      <c r="C376" s="13"/>
      <c r="D376" s="106"/>
      <c r="W376" s="9"/>
      <c r="X376" s="9"/>
      <c r="Y376" s="9"/>
      <c r="Z376" s="10"/>
      <c r="AA376" s="97"/>
      <c r="CA376" s="9"/>
      <c r="CI376" s="97"/>
      <c r="CJ376" s="9"/>
      <c r="CK376" s="10"/>
      <c r="CL376" s="97"/>
      <c r="CP376" s="9"/>
      <c r="CQ376" s="10"/>
      <c r="CR376" s="97"/>
      <c r="CS376" s="9"/>
    </row>
    <row r="377" spans="2:97" ht="12.5">
      <c r="B377" s="63"/>
      <c r="C377" s="13"/>
      <c r="D377" s="106"/>
      <c r="W377" s="9"/>
      <c r="X377" s="9"/>
      <c r="Y377" s="9"/>
      <c r="Z377" s="10"/>
      <c r="AA377" s="97"/>
      <c r="CA377" s="9"/>
      <c r="CI377" s="97"/>
      <c r="CJ377" s="9"/>
      <c r="CK377" s="10"/>
      <c r="CL377" s="97"/>
      <c r="CP377" s="9"/>
      <c r="CQ377" s="10"/>
      <c r="CR377" s="97"/>
      <c r="CS377" s="9"/>
    </row>
    <row r="378" spans="2:97" ht="12.5">
      <c r="B378" s="63"/>
      <c r="C378" s="13"/>
      <c r="D378" s="106"/>
      <c r="W378" s="9"/>
      <c r="X378" s="9"/>
      <c r="Y378" s="9"/>
      <c r="Z378" s="10"/>
      <c r="AA378" s="97"/>
      <c r="CA378" s="9"/>
      <c r="CI378" s="97"/>
      <c r="CJ378" s="9"/>
      <c r="CK378" s="10"/>
      <c r="CL378" s="97"/>
      <c r="CP378" s="9"/>
      <c r="CQ378" s="10"/>
      <c r="CR378" s="97"/>
      <c r="CS378" s="9"/>
    </row>
    <row r="379" spans="2:97" ht="12.5">
      <c r="B379" s="63"/>
      <c r="C379" s="13"/>
      <c r="D379" s="106"/>
      <c r="W379" s="9"/>
      <c r="X379" s="9"/>
      <c r="Y379" s="9"/>
      <c r="Z379" s="10"/>
      <c r="AA379" s="97"/>
      <c r="CA379" s="9"/>
      <c r="CI379" s="97"/>
      <c r="CJ379" s="9"/>
      <c r="CK379" s="10"/>
      <c r="CL379" s="97"/>
      <c r="CP379" s="9"/>
      <c r="CQ379" s="10"/>
      <c r="CR379" s="97"/>
      <c r="CS379" s="9"/>
    </row>
    <row r="380" spans="2:97" ht="12.5">
      <c r="B380" s="63"/>
      <c r="C380" s="13"/>
      <c r="D380" s="106"/>
      <c r="W380" s="9"/>
      <c r="X380" s="9"/>
      <c r="Y380" s="9"/>
      <c r="Z380" s="10"/>
      <c r="AA380" s="97"/>
      <c r="CA380" s="9"/>
      <c r="CI380" s="97"/>
      <c r="CJ380" s="9"/>
      <c r="CK380" s="10"/>
      <c r="CL380" s="97"/>
      <c r="CP380" s="9"/>
      <c r="CQ380" s="10"/>
      <c r="CR380" s="97"/>
      <c r="CS380" s="9"/>
    </row>
    <row r="381" spans="2:97" ht="12.5">
      <c r="B381" s="63"/>
      <c r="C381" s="13"/>
      <c r="D381" s="106"/>
      <c r="W381" s="9"/>
      <c r="X381" s="9"/>
      <c r="Y381" s="9"/>
      <c r="Z381" s="10"/>
      <c r="AA381" s="97"/>
      <c r="CA381" s="9"/>
      <c r="CI381" s="97"/>
      <c r="CJ381" s="9"/>
      <c r="CK381" s="10"/>
      <c r="CL381" s="97"/>
      <c r="CP381" s="9"/>
      <c r="CQ381" s="10"/>
      <c r="CR381" s="97"/>
      <c r="CS381" s="9"/>
    </row>
    <row r="382" spans="2:97" ht="12.5">
      <c r="B382" s="63"/>
      <c r="C382" s="13"/>
      <c r="D382" s="106"/>
      <c r="W382" s="9"/>
      <c r="X382" s="9"/>
      <c r="Y382" s="9"/>
      <c r="Z382" s="10"/>
      <c r="AA382" s="97"/>
      <c r="CA382" s="9"/>
      <c r="CI382" s="97"/>
      <c r="CJ382" s="9"/>
      <c r="CK382" s="10"/>
      <c r="CL382" s="97"/>
      <c r="CP382" s="9"/>
      <c r="CQ382" s="10"/>
      <c r="CR382" s="97"/>
      <c r="CS382" s="9"/>
    </row>
    <row r="383" spans="2:97" ht="12.5">
      <c r="B383" s="63"/>
      <c r="C383" s="13"/>
      <c r="D383" s="106"/>
      <c r="W383" s="9"/>
      <c r="X383" s="9"/>
      <c r="Y383" s="9"/>
      <c r="Z383" s="10"/>
      <c r="AA383" s="97"/>
      <c r="CA383" s="9"/>
      <c r="CI383" s="97"/>
      <c r="CJ383" s="9"/>
      <c r="CK383" s="10"/>
      <c r="CL383" s="97"/>
      <c r="CP383" s="9"/>
      <c r="CQ383" s="10"/>
      <c r="CR383" s="97"/>
      <c r="CS383" s="9"/>
    </row>
    <row r="384" spans="2:97" ht="12.5">
      <c r="B384" s="63"/>
      <c r="C384" s="13"/>
      <c r="D384" s="106"/>
      <c r="W384" s="9"/>
      <c r="X384" s="9"/>
      <c r="Y384" s="9"/>
      <c r="Z384" s="10"/>
      <c r="AA384" s="97"/>
      <c r="CA384" s="9"/>
      <c r="CI384" s="97"/>
      <c r="CJ384" s="9"/>
      <c r="CK384" s="10"/>
      <c r="CL384" s="97"/>
      <c r="CP384" s="9"/>
      <c r="CQ384" s="10"/>
      <c r="CR384" s="97"/>
      <c r="CS384" s="9"/>
    </row>
    <row r="385" spans="2:97" ht="12.5">
      <c r="B385" s="63"/>
      <c r="C385" s="13"/>
      <c r="D385" s="106"/>
      <c r="W385" s="9"/>
      <c r="X385" s="9"/>
      <c r="Y385" s="9"/>
      <c r="Z385" s="10"/>
      <c r="AA385" s="97"/>
      <c r="CA385" s="9"/>
      <c r="CI385" s="97"/>
      <c r="CJ385" s="9"/>
      <c r="CK385" s="10"/>
      <c r="CL385" s="97"/>
      <c r="CP385" s="9"/>
      <c r="CQ385" s="10"/>
      <c r="CR385" s="97"/>
      <c r="CS385" s="9"/>
    </row>
    <row r="386" spans="2:97" ht="12.5">
      <c r="B386" s="63"/>
      <c r="C386" s="13"/>
      <c r="D386" s="106"/>
      <c r="W386" s="9"/>
      <c r="X386" s="9"/>
      <c r="Y386" s="9"/>
      <c r="Z386" s="10"/>
      <c r="AA386" s="97"/>
      <c r="CA386" s="9"/>
      <c r="CI386" s="97"/>
      <c r="CJ386" s="9"/>
      <c r="CK386" s="10"/>
      <c r="CL386" s="97"/>
      <c r="CP386" s="9"/>
      <c r="CQ386" s="10"/>
      <c r="CR386" s="97"/>
      <c r="CS386" s="9"/>
    </row>
    <row r="387" spans="2:97" ht="12.5">
      <c r="B387" s="63"/>
      <c r="C387" s="13"/>
      <c r="D387" s="106"/>
      <c r="W387" s="9"/>
      <c r="X387" s="9"/>
      <c r="Y387" s="9"/>
      <c r="Z387" s="10"/>
      <c r="AA387" s="97"/>
      <c r="CA387" s="9"/>
      <c r="CI387" s="97"/>
      <c r="CJ387" s="9"/>
      <c r="CK387" s="10"/>
      <c r="CL387" s="97"/>
      <c r="CP387" s="9"/>
      <c r="CQ387" s="10"/>
      <c r="CR387" s="97"/>
      <c r="CS387" s="9"/>
    </row>
    <row r="388" spans="2:97" ht="12.5">
      <c r="B388" s="63"/>
      <c r="C388" s="13"/>
      <c r="D388" s="106"/>
      <c r="W388" s="9"/>
      <c r="X388" s="9"/>
      <c r="Y388" s="9"/>
      <c r="Z388" s="10"/>
      <c r="AA388" s="97"/>
      <c r="CA388" s="9"/>
      <c r="CI388" s="97"/>
      <c r="CJ388" s="9"/>
      <c r="CK388" s="10"/>
      <c r="CL388" s="97"/>
      <c r="CP388" s="9"/>
      <c r="CQ388" s="10"/>
      <c r="CR388" s="97"/>
      <c r="CS388" s="9"/>
    </row>
    <row r="389" spans="2:97" ht="12.5">
      <c r="B389" s="63"/>
      <c r="C389" s="13"/>
      <c r="D389" s="106"/>
      <c r="W389" s="9"/>
      <c r="X389" s="9"/>
      <c r="Y389" s="9"/>
      <c r="Z389" s="10"/>
      <c r="AA389" s="97"/>
      <c r="CA389" s="9"/>
      <c r="CI389" s="97"/>
      <c r="CJ389" s="9"/>
      <c r="CK389" s="10"/>
      <c r="CL389" s="97"/>
      <c r="CP389" s="9"/>
      <c r="CQ389" s="10"/>
      <c r="CR389" s="97"/>
      <c r="CS389" s="9"/>
    </row>
    <row r="390" spans="2:97" ht="12.5">
      <c r="B390" s="63"/>
      <c r="C390" s="13"/>
      <c r="D390" s="106"/>
      <c r="W390" s="9"/>
      <c r="X390" s="9"/>
      <c r="Y390" s="9"/>
      <c r="Z390" s="10"/>
      <c r="AA390" s="97"/>
      <c r="CA390" s="9"/>
      <c r="CI390" s="97"/>
      <c r="CJ390" s="9"/>
      <c r="CK390" s="10"/>
      <c r="CL390" s="97"/>
      <c r="CP390" s="9"/>
      <c r="CQ390" s="10"/>
      <c r="CR390" s="97"/>
      <c r="CS390" s="9"/>
    </row>
    <row r="391" spans="2:97" ht="12.5">
      <c r="B391" s="63"/>
      <c r="C391" s="13"/>
      <c r="D391" s="106"/>
      <c r="W391" s="9"/>
      <c r="X391" s="9"/>
      <c r="Y391" s="9"/>
      <c r="Z391" s="10"/>
      <c r="AA391" s="97"/>
      <c r="CA391" s="9"/>
      <c r="CI391" s="97"/>
      <c r="CJ391" s="9"/>
      <c r="CK391" s="10"/>
      <c r="CL391" s="97"/>
      <c r="CP391" s="9"/>
      <c r="CQ391" s="10"/>
      <c r="CR391" s="97"/>
      <c r="CS391" s="9"/>
    </row>
    <row r="392" spans="2:97" ht="12.5">
      <c r="B392" s="63"/>
      <c r="C392" s="13"/>
      <c r="D392" s="106"/>
      <c r="W392" s="9"/>
      <c r="X392" s="9"/>
      <c r="Y392" s="9"/>
      <c r="Z392" s="10"/>
      <c r="AA392" s="97"/>
      <c r="CA392" s="9"/>
      <c r="CI392" s="97"/>
      <c r="CJ392" s="9"/>
      <c r="CK392" s="10"/>
      <c r="CL392" s="97"/>
      <c r="CP392" s="9"/>
      <c r="CQ392" s="10"/>
      <c r="CR392" s="97"/>
      <c r="CS392" s="9"/>
    </row>
    <row r="393" spans="2:97" ht="12.5">
      <c r="B393" s="63"/>
      <c r="C393" s="13"/>
      <c r="D393" s="106"/>
      <c r="W393" s="9"/>
      <c r="X393" s="9"/>
      <c r="Y393" s="9"/>
      <c r="Z393" s="10"/>
      <c r="AA393" s="97"/>
      <c r="CA393" s="9"/>
      <c r="CI393" s="97"/>
      <c r="CJ393" s="9"/>
      <c r="CK393" s="10"/>
      <c r="CL393" s="97"/>
      <c r="CP393" s="9"/>
      <c r="CQ393" s="10"/>
      <c r="CR393" s="97"/>
      <c r="CS393" s="9"/>
    </row>
    <row r="394" spans="2:97" ht="12.5">
      <c r="B394" s="63"/>
      <c r="C394" s="13"/>
      <c r="D394" s="106"/>
      <c r="W394" s="9"/>
      <c r="X394" s="9"/>
      <c r="Y394" s="9"/>
      <c r="Z394" s="10"/>
      <c r="AA394" s="97"/>
      <c r="CA394" s="9"/>
      <c r="CI394" s="97"/>
      <c r="CJ394" s="9"/>
      <c r="CK394" s="10"/>
      <c r="CL394" s="97"/>
      <c r="CP394" s="9"/>
      <c r="CQ394" s="10"/>
      <c r="CR394" s="97"/>
      <c r="CS394" s="9"/>
    </row>
    <row r="395" spans="2:97" ht="12.5">
      <c r="B395" s="63"/>
      <c r="C395" s="13"/>
      <c r="D395" s="106"/>
      <c r="W395" s="9"/>
      <c r="X395" s="9"/>
      <c r="Y395" s="9"/>
      <c r="Z395" s="10"/>
      <c r="AA395" s="97"/>
      <c r="CA395" s="9"/>
      <c r="CI395" s="97"/>
      <c r="CJ395" s="9"/>
      <c r="CK395" s="10"/>
      <c r="CL395" s="97"/>
      <c r="CP395" s="9"/>
      <c r="CQ395" s="10"/>
      <c r="CR395" s="97"/>
      <c r="CS395" s="9"/>
    </row>
    <row r="396" spans="2:97" ht="12.5">
      <c r="B396" s="63"/>
      <c r="C396" s="13"/>
      <c r="D396" s="106"/>
      <c r="W396" s="9"/>
      <c r="X396" s="9"/>
      <c r="Y396" s="9"/>
      <c r="Z396" s="10"/>
      <c r="AA396" s="97"/>
      <c r="CA396" s="9"/>
      <c r="CI396" s="97"/>
      <c r="CJ396" s="9"/>
      <c r="CK396" s="10"/>
      <c r="CL396" s="97"/>
      <c r="CP396" s="9"/>
      <c r="CQ396" s="10"/>
      <c r="CR396" s="97"/>
      <c r="CS396" s="9"/>
    </row>
    <row r="397" spans="2:97" ht="12.5">
      <c r="B397" s="63"/>
      <c r="C397" s="13"/>
      <c r="D397" s="106"/>
      <c r="W397" s="9"/>
      <c r="X397" s="9"/>
      <c r="Y397" s="9"/>
      <c r="Z397" s="10"/>
      <c r="AA397" s="97"/>
      <c r="CA397" s="9"/>
      <c r="CI397" s="97"/>
      <c r="CJ397" s="9"/>
      <c r="CK397" s="10"/>
      <c r="CL397" s="97"/>
      <c r="CP397" s="9"/>
      <c r="CQ397" s="10"/>
      <c r="CR397" s="97"/>
      <c r="CS397" s="9"/>
    </row>
    <row r="398" spans="2:97" ht="12.5">
      <c r="B398" s="63"/>
      <c r="C398" s="13"/>
      <c r="D398" s="106"/>
      <c r="W398" s="9"/>
      <c r="X398" s="9"/>
      <c r="Y398" s="9"/>
      <c r="Z398" s="10"/>
      <c r="AA398" s="97"/>
      <c r="CA398" s="9"/>
      <c r="CI398" s="97"/>
      <c r="CJ398" s="9"/>
      <c r="CK398" s="10"/>
      <c r="CL398" s="97"/>
      <c r="CP398" s="9"/>
      <c r="CQ398" s="10"/>
      <c r="CR398" s="97"/>
      <c r="CS398" s="9"/>
    </row>
    <row r="399" spans="2:97" ht="12.5">
      <c r="B399" s="63"/>
      <c r="C399" s="13"/>
      <c r="D399" s="106"/>
      <c r="W399" s="9"/>
      <c r="X399" s="9"/>
      <c r="Y399" s="9"/>
      <c r="Z399" s="10"/>
      <c r="AA399" s="97"/>
      <c r="CA399" s="9"/>
      <c r="CI399" s="97"/>
      <c r="CJ399" s="9"/>
      <c r="CK399" s="10"/>
      <c r="CL399" s="97"/>
      <c r="CP399" s="9"/>
      <c r="CQ399" s="10"/>
      <c r="CR399" s="97"/>
      <c r="CS399" s="9"/>
    </row>
    <row r="400" spans="2:97" ht="12.5">
      <c r="B400" s="63"/>
      <c r="C400" s="13"/>
      <c r="D400" s="106"/>
      <c r="W400" s="9"/>
      <c r="X400" s="9"/>
      <c r="Y400" s="9"/>
      <c r="Z400" s="10"/>
      <c r="AA400" s="97"/>
      <c r="CA400" s="9"/>
      <c r="CI400" s="97"/>
      <c r="CJ400" s="9"/>
      <c r="CK400" s="10"/>
      <c r="CL400" s="97"/>
      <c r="CP400" s="9"/>
      <c r="CQ400" s="10"/>
      <c r="CR400" s="97"/>
      <c r="CS400" s="9"/>
    </row>
    <row r="401" spans="2:97" ht="12.5">
      <c r="B401" s="63"/>
      <c r="C401" s="13"/>
      <c r="D401" s="106"/>
      <c r="W401" s="9"/>
      <c r="X401" s="9"/>
      <c r="Y401" s="9"/>
      <c r="Z401" s="10"/>
      <c r="AA401" s="97"/>
      <c r="CA401" s="9"/>
      <c r="CI401" s="97"/>
      <c r="CJ401" s="9"/>
      <c r="CK401" s="10"/>
      <c r="CL401" s="97"/>
      <c r="CP401" s="9"/>
      <c r="CQ401" s="10"/>
      <c r="CR401" s="97"/>
      <c r="CS401" s="9"/>
    </row>
    <row r="402" spans="2:97" ht="12.5">
      <c r="B402" s="63"/>
      <c r="C402" s="13"/>
      <c r="D402" s="106"/>
      <c r="W402" s="9"/>
      <c r="X402" s="9"/>
      <c r="Y402" s="9"/>
      <c r="Z402" s="10"/>
      <c r="AA402" s="97"/>
      <c r="CA402" s="9"/>
      <c r="CI402" s="97"/>
      <c r="CJ402" s="9"/>
      <c r="CK402" s="10"/>
      <c r="CL402" s="97"/>
      <c r="CP402" s="9"/>
      <c r="CQ402" s="10"/>
      <c r="CR402" s="97"/>
      <c r="CS402" s="9"/>
    </row>
    <row r="403" spans="2:97" ht="12.5">
      <c r="B403" s="63"/>
      <c r="C403" s="13"/>
      <c r="D403" s="106"/>
      <c r="W403" s="9"/>
      <c r="X403" s="9"/>
      <c r="Y403" s="9"/>
      <c r="Z403" s="10"/>
      <c r="AA403" s="97"/>
      <c r="CA403" s="9"/>
      <c r="CI403" s="97"/>
      <c r="CJ403" s="9"/>
      <c r="CK403" s="10"/>
      <c r="CL403" s="97"/>
      <c r="CP403" s="9"/>
      <c r="CQ403" s="10"/>
      <c r="CR403" s="97"/>
      <c r="CS403" s="9"/>
    </row>
    <row r="404" spans="2:97" ht="12.5">
      <c r="B404" s="63"/>
      <c r="C404" s="13"/>
      <c r="D404" s="106"/>
      <c r="W404" s="9"/>
      <c r="X404" s="9"/>
      <c r="Y404" s="9"/>
      <c r="Z404" s="10"/>
      <c r="AA404" s="97"/>
      <c r="CA404" s="9"/>
      <c r="CI404" s="97"/>
      <c r="CJ404" s="9"/>
      <c r="CK404" s="10"/>
      <c r="CL404" s="97"/>
      <c r="CP404" s="9"/>
      <c r="CQ404" s="10"/>
      <c r="CR404" s="97"/>
      <c r="CS404" s="9"/>
    </row>
    <row r="405" spans="2:97" ht="12.5">
      <c r="B405" s="63"/>
      <c r="C405" s="13"/>
      <c r="D405" s="106"/>
      <c r="W405" s="9"/>
      <c r="X405" s="9"/>
      <c r="Y405" s="9"/>
      <c r="Z405" s="10"/>
      <c r="AA405" s="97"/>
      <c r="CA405" s="9"/>
      <c r="CI405" s="97"/>
      <c r="CJ405" s="9"/>
      <c r="CK405" s="10"/>
      <c r="CL405" s="97"/>
      <c r="CP405" s="9"/>
      <c r="CQ405" s="10"/>
      <c r="CR405" s="97"/>
      <c r="CS405" s="9"/>
    </row>
    <row r="406" spans="2:97" ht="12.5">
      <c r="B406" s="63"/>
      <c r="C406" s="13"/>
      <c r="D406" s="106"/>
      <c r="W406" s="9"/>
      <c r="X406" s="9"/>
      <c r="Y406" s="9"/>
      <c r="Z406" s="10"/>
      <c r="AA406" s="97"/>
      <c r="CA406" s="9"/>
      <c r="CI406" s="97"/>
      <c r="CJ406" s="9"/>
      <c r="CK406" s="10"/>
      <c r="CL406" s="97"/>
      <c r="CP406" s="9"/>
      <c r="CQ406" s="10"/>
      <c r="CR406" s="97"/>
      <c r="CS406" s="9"/>
    </row>
    <row r="407" spans="2:97" ht="12.5">
      <c r="B407" s="63"/>
      <c r="C407" s="13"/>
      <c r="D407" s="106"/>
      <c r="W407" s="9"/>
      <c r="X407" s="9"/>
      <c r="Y407" s="9"/>
      <c r="Z407" s="10"/>
      <c r="AA407" s="97"/>
      <c r="CA407" s="9"/>
      <c r="CI407" s="97"/>
      <c r="CJ407" s="9"/>
      <c r="CK407" s="10"/>
      <c r="CL407" s="97"/>
      <c r="CP407" s="9"/>
      <c r="CQ407" s="10"/>
      <c r="CR407" s="97"/>
      <c r="CS407" s="9"/>
    </row>
    <row r="408" spans="2:97" ht="12.5">
      <c r="B408" s="63"/>
      <c r="C408" s="13"/>
      <c r="D408" s="106"/>
      <c r="W408" s="9"/>
      <c r="X408" s="9"/>
      <c r="Y408" s="9"/>
      <c r="Z408" s="10"/>
      <c r="AA408" s="97"/>
      <c r="CA408" s="9"/>
      <c r="CI408" s="97"/>
      <c r="CJ408" s="9"/>
      <c r="CK408" s="10"/>
      <c r="CL408" s="97"/>
      <c r="CP408" s="9"/>
      <c r="CQ408" s="10"/>
      <c r="CR408" s="97"/>
      <c r="CS408" s="9"/>
    </row>
    <row r="409" spans="2:97" ht="12.5">
      <c r="B409" s="63"/>
      <c r="C409" s="13"/>
      <c r="D409" s="106"/>
      <c r="W409" s="9"/>
      <c r="X409" s="9"/>
      <c r="Y409" s="9"/>
      <c r="Z409" s="10"/>
      <c r="AA409" s="97"/>
      <c r="CA409" s="9"/>
      <c r="CI409" s="97"/>
      <c r="CJ409" s="9"/>
      <c r="CK409" s="10"/>
      <c r="CL409" s="97"/>
      <c r="CP409" s="9"/>
      <c r="CQ409" s="10"/>
      <c r="CR409" s="97"/>
      <c r="CS409" s="9"/>
    </row>
    <row r="410" spans="2:97" ht="12.5">
      <c r="B410" s="63"/>
      <c r="C410" s="13"/>
      <c r="D410" s="106"/>
      <c r="W410" s="9"/>
      <c r="X410" s="9"/>
      <c r="Y410" s="9"/>
      <c r="Z410" s="10"/>
      <c r="AA410" s="97"/>
      <c r="CA410" s="9"/>
      <c r="CI410" s="97"/>
      <c r="CJ410" s="9"/>
      <c r="CK410" s="10"/>
      <c r="CL410" s="97"/>
      <c r="CP410" s="9"/>
      <c r="CQ410" s="10"/>
      <c r="CR410" s="97"/>
      <c r="CS410" s="9"/>
    </row>
    <row r="411" spans="2:97" ht="12.5">
      <c r="B411" s="63"/>
      <c r="C411" s="13"/>
      <c r="D411" s="106"/>
      <c r="W411" s="9"/>
      <c r="X411" s="9"/>
      <c r="Y411" s="9"/>
      <c r="Z411" s="10"/>
      <c r="AA411" s="97"/>
      <c r="CA411" s="9"/>
      <c r="CI411" s="97"/>
      <c r="CJ411" s="9"/>
      <c r="CK411" s="10"/>
      <c r="CL411" s="97"/>
      <c r="CP411" s="9"/>
      <c r="CQ411" s="10"/>
      <c r="CR411" s="97"/>
      <c r="CS411" s="9"/>
    </row>
    <row r="412" spans="2:97" ht="12.5">
      <c r="B412" s="63"/>
      <c r="C412" s="13"/>
      <c r="D412" s="106"/>
      <c r="W412" s="9"/>
      <c r="X412" s="9"/>
      <c r="Y412" s="9"/>
      <c r="Z412" s="10"/>
      <c r="AA412" s="97"/>
      <c r="CA412" s="9"/>
      <c r="CI412" s="97"/>
      <c r="CJ412" s="9"/>
      <c r="CK412" s="10"/>
      <c r="CL412" s="97"/>
      <c r="CP412" s="9"/>
      <c r="CQ412" s="10"/>
      <c r="CR412" s="97"/>
      <c r="CS412" s="9"/>
    </row>
    <row r="413" spans="2:97" ht="12.5">
      <c r="B413" s="63"/>
      <c r="C413" s="13"/>
      <c r="D413" s="106"/>
      <c r="W413" s="9"/>
      <c r="X413" s="9"/>
      <c r="Y413" s="9"/>
      <c r="Z413" s="10"/>
      <c r="AA413" s="97"/>
      <c r="CA413" s="9"/>
      <c r="CI413" s="97"/>
      <c r="CJ413" s="9"/>
      <c r="CK413" s="10"/>
      <c r="CL413" s="97"/>
      <c r="CP413" s="9"/>
      <c r="CQ413" s="10"/>
      <c r="CR413" s="97"/>
      <c r="CS413" s="9"/>
    </row>
    <row r="414" spans="2:97" ht="12.5">
      <c r="B414" s="63"/>
      <c r="C414" s="13"/>
      <c r="D414" s="106"/>
      <c r="W414" s="9"/>
      <c r="X414" s="9"/>
      <c r="Y414" s="9"/>
      <c r="Z414" s="10"/>
      <c r="AA414" s="97"/>
      <c r="CA414" s="9"/>
      <c r="CI414" s="97"/>
      <c r="CJ414" s="9"/>
      <c r="CK414" s="10"/>
      <c r="CL414" s="97"/>
      <c r="CP414" s="9"/>
      <c r="CQ414" s="10"/>
      <c r="CR414" s="97"/>
      <c r="CS414" s="9"/>
    </row>
    <row r="415" spans="2:97" ht="12.5">
      <c r="B415" s="63"/>
      <c r="C415" s="13"/>
      <c r="D415" s="106"/>
      <c r="W415" s="9"/>
      <c r="X415" s="9"/>
      <c r="Y415" s="9"/>
      <c r="Z415" s="10"/>
      <c r="AA415" s="97"/>
      <c r="CA415" s="9"/>
      <c r="CI415" s="97"/>
      <c r="CJ415" s="9"/>
      <c r="CK415" s="10"/>
      <c r="CL415" s="97"/>
      <c r="CP415" s="9"/>
      <c r="CQ415" s="10"/>
      <c r="CR415" s="97"/>
      <c r="CS415" s="9"/>
    </row>
    <row r="416" spans="2:97" ht="12.5">
      <c r="B416" s="63"/>
      <c r="C416" s="13"/>
      <c r="D416" s="106"/>
      <c r="W416" s="9"/>
      <c r="X416" s="9"/>
      <c r="Y416" s="9"/>
      <c r="Z416" s="10"/>
      <c r="AA416" s="97"/>
      <c r="CA416" s="9"/>
      <c r="CI416" s="97"/>
      <c r="CJ416" s="9"/>
      <c r="CK416" s="10"/>
      <c r="CL416" s="97"/>
      <c r="CP416" s="9"/>
      <c r="CQ416" s="10"/>
      <c r="CR416" s="97"/>
      <c r="CS416" s="9"/>
    </row>
    <row r="417" spans="2:97" ht="12.5">
      <c r="B417" s="63"/>
      <c r="C417" s="13"/>
      <c r="D417" s="106"/>
      <c r="W417" s="9"/>
      <c r="X417" s="9"/>
      <c r="Y417" s="9"/>
      <c r="Z417" s="10"/>
      <c r="AA417" s="97"/>
      <c r="CA417" s="9"/>
      <c r="CI417" s="97"/>
      <c r="CJ417" s="9"/>
      <c r="CK417" s="10"/>
      <c r="CL417" s="97"/>
      <c r="CP417" s="9"/>
      <c r="CQ417" s="10"/>
      <c r="CR417" s="97"/>
      <c r="CS417" s="9"/>
    </row>
    <row r="418" spans="2:97" ht="12.5">
      <c r="B418" s="63"/>
      <c r="C418" s="13"/>
      <c r="D418" s="106"/>
      <c r="W418" s="9"/>
      <c r="X418" s="9"/>
      <c r="Y418" s="9"/>
      <c r="Z418" s="10"/>
      <c r="AA418" s="97"/>
      <c r="CA418" s="9"/>
      <c r="CI418" s="97"/>
      <c r="CJ418" s="9"/>
      <c r="CK418" s="10"/>
      <c r="CL418" s="97"/>
      <c r="CP418" s="9"/>
      <c r="CQ418" s="10"/>
      <c r="CR418" s="97"/>
      <c r="CS418" s="9"/>
    </row>
    <row r="419" spans="2:97" ht="12.5">
      <c r="B419" s="63"/>
      <c r="C419" s="13"/>
      <c r="D419" s="106"/>
      <c r="W419" s="9"/>
      <c r="X419" s="9"/>
      <c r="Y419" s="9"/>
      <c r="Z419" s="10"/>
      <c r="AA419" s="97"/>
      <c r="CA419" s="9"/>
      <c r="CI419" s="97"/>
      <c r="CJ419" s="9"/>
      <c r="CK419" s="10"/>
      <c r="CL419" s="97"/>
      <c r="CP419" s="9"/>
      <c r="CQ419" s="10"/>
      <c r="CR419" s="97"/>
      <c r="CS419" s="9"/>
    </row>
    <row r="420" spans="2:97" ht="12.5">
      <c r="B420" s="63"/>
      <c r="C420" s="13"/>
      <c r="D420" s="106"/>
      <c r="W420" s="9"/>
      <c r="X420" s="9"/>
      <c r="Y420" s="9"/>
      <c r="Z420" s="10"/>
      <c r="AA420" s="97"/>
      <c r="CA420" s="9"/>
      <c r="CI420" s="97"/>
      <c r="CJ420" s="9"/>
      <c r="CK420" s="10"/>
      <c r="CL420" s="97"/>
      <c r="CP420" s="9"/>
      <c r="CQ420" s="10"/>
      <c r="CR420" s="97"/>
      <c r="CS420" s="9"/>
    </row>
    <row r="421" spans="2:97" ht="12.5">
      <c r="B421" s="63"/>
      <c r="C421" s="13"/>
      <c r="D421" s="106"/>
      <c r="W421" s="9"/>
      <c r="X421" s="9"/>
      <c r="Y421" s="9"/>
      <c r="Z421" s="10"/>
      <c r="AA421" s="97"/>
      <c r="CA421" s="9"/>
      <c r="CI421" s="97"/>
      <c r="CJ421" s="9"/>
      <c r="CK421" s="10"/>
      <c r="CL421" s="97"/>
      <c r="CP421" s="9"/>
      <c r="CQ421" s="10"/>
      <c r="CR421" s="97"/>
      <c r="CS421" s="9"/>
    </row>
    <row r="422" spans="2:97" ht="12.5">
      <c r="B422" s="63"/>
      <c r="C422" s="13"/>
      <c r="D422" s="106"/>
      <c r="W422" s="9"/>
      <c r="X422" s="9"/>
      <c r="Y422" s="9"/>
      <c r="Z422" s="10"/>
      <c r="AA422" s="97"/>
      <c r="CA422" s="9"/>
      <c r="CI422" s="97"/>
      <c r="CJ422" s="9"/>
      <c r="CK422" s="10"/>
      <c r="CL422" s="97"/>
      <c r="CP422" s="9"/>
      <c r="CQ422" s="10"/>
      <c r="CR422" s="97"/>
      <c r="CS422" s="9"/>
    </row>
    <row r="423" spans="2:97" ht="12.5">
      <c r="B423" s="63"/>
      <c r="C423" s="13"/>
      <c r="D423" s="106"/>
      <c r="W423" s="9"/>
      <c r="X423" s="9"/>
      <c r="Y423" s="9"/>
      <c r="Z423" s="10"/>
      <c r="AA423" s="97"/>
      <c r="CA423" s="9"/>
      <c r="CI423" s="97"/>
      <c r="CJ423" s="9"/>
      <c r="CK423" s="10"/>
      <c r="CL423" s="97"/>
      <c r="CP423" s="9"/>
      <c r="CQ423" s="10"/>
      <c r="CR423" s="97"/>
      <c r="CS423" s="9"/>
    </row>
    <row r="424" spans="2:97" ht="12.5">
      <c r="B424" s="63"/>
      <c r="C424" s="13"/>
      <c r="D424" s="106"/>
      <c r="W424" s="9"/>
      <c r="X424" s="9"/>
      <c r="Y424" s="9"/>
      <c r="Z424" s="10"/>
      <c r="AA424" s="97"/>
      <c r="CA424" s="9"/>
      <c r="CI424" s="97"/>
      <c r="CJ424" s="9"/>
      <c r="CK424" s="10"/>
      <c r="CL424" s="97"/>
      <c r="CP424" s="9"/>
      <c r="CQ424" s="10"/>
      <c r="CR424" s="97"/>
      <c r="CS424" s="9"/>
    </row>
    <row r="425" spans="2:97" ht="12.5">
      <c r="B425" s="63"/>
      <c r="C425" s="13"/>
      <c r="D425" s="106"/>
      <c r="W425" s="9"/>
      <c r="X425" s="9"/>
      <c r="Y425" s="9"/>
      <c r="Z425" s="10"/>
      <c r="AA425" s="97"/>
      <c r="CA425" s="9"/>
      <c r="CI425" s="97"/>
      <c r="CJ425" s="9"/>
      <c r="CK425" s="10"/>
      <c r="CL425" s="97"/>
      <c r="CP425" s="9"/>
      <c r="CQ425" s="10"/>
      <c r="CR425" s="97"/>
      <c r="CS425" s="9"/>
    </row>
    <row r="426" spans="2:97" ht="12.5">
      <c r="B426" s="63"/>
      <c r="C426" s="13"/>
      <c r="D426" s="106"/>
      <c r="W426" s="9"/>
      <c r="X426" s="9"/>
      <c r="Y426" s="9"/>
      <c r="Z426" s="10"/>
      <c r="AA426" s="97"/>
      <c r="CA426" s="9"/>
      <c r="CI426" s="97"/>
      <c r="CJ426" s="9"/>
      <c r="CK426" s="10"/>
      <c r="CL426" s="97"/>
      <c r="CP426" s="9"/>
      <c r="CQ426" s="10"/>
      <c r="CR426" s="97"/>
      <c r="CS426" s="9"/>
    </row>
    <row r="427" spans="2:97" ht="12.5">
      <c r="B427" s="63"/>
      <c r="C427" s="13"/>
      <c r="D427" s="106"/>
      <c r="W427" s="9"/>
      <c r="X427" s="9"/>
      <c r="Y427" s="9"/>
      <c r="Z427" s="10"/>
      <c r="AA427" s="97"/>
      <c r="CA427" s="9"/>
      <c r="CI427" s="97"/>
      <c r="CJ427" s="9"/>
      <c r="CK427" s="10"/>
      <c r="CL427" s="97"/>
      <c r="CP427" s="9"/>
      <c r="CQ427" s="10"/>
      <c r="CR427" s="97"/>
      <c r="CS427" s="9"/>
    </row>
    <row r="428" spans="2:97" ht="12.5">
      <c r="B428" s="63"/>
      <c r="C428" s="13"/>
      <c r="D428" s="106"/>
      <c r="W428" s="9"/>
      <c r="X428" s="9"/>
      <c r="Y428" s="9"/>
      <c r="Z428" s="10"/>
      <c r="AA428" s="97"/>
      <c r="CA428" s="9"/>
      <c r="CI428" s="97"/>
      <c r="CJ428" s="9"/>
      <c r="CK428" s="10"/>
      <c r="CL428" s="97"/>
      <c r="CP428" s="9"/>
      <c r="CQ428" s="10"/>
      <c r="CR428" s="97"/>
      <c r="CS428" s="9"/>
    </row>
    <row r="429" spans="2:97" ht="12.5">
      <c r="B429" s="63"/>
      <c r="C429" s="13"/>
      <c r="D429" s="106"/>
      <c r="W429" s="9"/>
      <c r="X429" s="9"/>
      <c r="Y429" s="9"/>
      <c r="Z429" s="10"/>
      <c r="AA429" s="97"/>
      <c r="CA429" s="9"/>
      <c r="CI429" s="97"/>
      <c r="CJ429" s="9"/>
      <c r="CK429" s="10"/>
      <c r="CL429" s="97"/>
      <c r="CP429" s="9"/>
      <c r="CQ429" s="10"/>
      <c r="CR429" s="97"/>
      <c r="CS429" s="9"/>
    </row>
    <row r="430" spans="2:97" ht="12.5">
      <c r="B430" s="63"/>
      <c r="C430" s="13"/>
      <c r="D430" s="106"/>
      <c r="W430" s="9"/>
      <c r="X430" s="9"/>
      <c r="Y430" s="9"/>
      <c r="Z430" s="10"/>
      <c r="AA430" s="97"/>
      <c r="CA430" s="9"/>
      <c r="CI430" s="97"/>
      <c r="CJ430" s="9"/>
      <c r="CK430" s="10"/>
      <c r="CL430" s="97"/>
      <c r="CP430" s="9"/>
      <c r="CQ430" s="10"/>
      <c r="CR430" s="97"/>
      <c r="CS430" s="9"/>
    </row>
    <row r="431" spans="2:97" ht="12.5">
      <c r="B431" s="63"/>
      <c r="C431" s="13"/>
      <c r="D431" s="106"/>
      <c r="W431" s="9"/>
      <c r="X431" s="9"/>
      <c r="Y431" s="9"/>
      <c r="Z431" s="10"/>
      <c r="AA431" s="97"/>
      <c r="CA431" s="9"/>
      <c r="CI431" s="97"/>
      <c r="CJ431" s="9"/>
      <c r="CK431" s="10"/>
      <c r="CL431" s="97"/>
      <c r="CP431" s="9"/>
      <c r="CQ431" s="10"/>
      <c r="CR431" s="97"/>
      <c r="CS431" s="9"/>
    </row>
    <row r="432" spans="2:97" ht="12.5">
      <c r="B432" s="63"/>
      <c r="C432" s="13"/>
      <c r="D432" s="106"/>
      <c r="W432" s="9"/>
      <c r="X432" s="9"/>
      <c r="Y432" s="9"/>
      <c r="Z432" s="10"/>
      <c r="AA432" s="97"/>
      <c r="CA432" s="9"/>
      <c r="CI432" s="97"/>
      <c r="CJ432" s="9"/>
      <c r="CK432" s="10"/>
      <c r="CL432" s="97"/>
      <c r="CP432" s="9"/>
      <c r="CQ432" s="10"/>
      <c r="CR432" s="97"/>
      <c r="CS432" s="9"/>
    </row>
    <row r="433" spans="2:97" ht="12.5">
      <c r="B433" s="63"/>
      <c r="C433" s="13"/>
      <c r="D433" s="106"/>
      <c r="W433" s="9"/>
      <c r="X433" s="9"/>
      <c r="Y433" s="9"/>
      <c r="Z433" s="10"/>
      <c r="AA433" s="97"/>
      <c r="CA433" s="9"/>
      <c r="CI433" s="97"/>
      <c r="CJ433" s="9"/>
      <c r="CK433" s="10"/>
      <c r="CL433" s="97"/>
      <c r="CP433" s="9"/>
      <c r="CQ433" s="10"/>
      <c r="CR433" s="97"/>
      <c r="CS433" s="9"/>
    </row>
    <row r="434" spans="2:97" ht="12.5">
      <c r="B434" s="63"/>
      <c r="C434" s="13"/>
      <c r="D434" s="106"/>
      <c r="W434" s="9"/>
      <c r="X434" s="9"/>
      <c r="Y434" s="9"/>
      <c r="Z434" s="10"/>
      <c r="AA434" s="97"/>
      <c r="CA434" s="9"/>
      <c r="CI434" s="97"/>
      <c r="CJ434" s="9"/>
      <c r="CK434" s="10"/>
      <c r="CL434" s="97"/>
      <c r="CP434" s="9"/>
      <c r="CQ434" s="10"/>
      <c r="CR434" s="97"/>
      <c r="CS434" s="9"/>
    </row>
    <row r="435" spans="2:97" ht="12.5">
      <c r="B435" s="63"/>
      <c r="C435" s="13"/>
      <c r="D435" s="106"/>
      <c r="W435" s="9"/>
      <c r="X435" s="9"/>
      <c r="Y435" s="9"/>
      <c r="Z435" s="10"/>
      <c r="AA435" s="97"/>
      <c r="CA435" s="9"/>
      <c r="CI435" s="97"/>
      <c r="CJ435" s="9"/>
      <c r="CK435" s="10"/>
      <c r="CL435" s="97"/>
      <c r="CP435" s="9"/>
      <c r="CQ435" s="10"/>
      <c r="CR435" s="97"/>
      <c r="CS435" s="9"/>
    </row>
    <row r="436" spans="2:97" ht="12.5">
      <c r="B436" s="63"/>
      <c r="C436" s="13"/>
      <c r="D436" s="106"/>
      <c r="W436" s="9"/>
      <c r="X436" s="9"/>
      <c r="Y436" s="9"/>
      <c r="Z436" s="10"/>
      <c r="AA436" s="97"/>
      <c r="CA436" s="9"/>
      <c r="CI436" s="97"/>
      <c r="CJ436" s="9"/>
      <c r="CK436" s="10"/>
      <c r="CL436" s="97"/>
      <c r="CP436" s="9"/>
      <c r="CQ436" s="10"/>
      <c r="CR436" s="97"/>
      <c r="CS436" s="9"/>
    </row>
    <row r="437" spans="2:97" ht="12.5">
      <c r="B437" s="63"/>
      <c r="C437" s="13"/>
      <c r="D437" s="106"/>
      <c r="W437" s="9"/>
      <c r="X437" s="9"/>
      <c r="Y437" s="9"/>
      <c r="Z437" s="10"/>
      <c r="AA437" s="97"/>
      <c r="CA437" s="9"/>
      <c r="CI437" s="97"/>
      <c r="CJ437" s="9"/>
      <c r="CK437" s="10"/>
      <c r="CL437" s="97"/>
      <c r="CP437" s="9"/>
      <c r="CQ437" s="10"/>
      <c r="CR437" s="97"/>
      <c r="CS437" s="9"/>
    </row>
    <row r="438" spans="2:97" ht="12.5">
      <c r="B438" s="63"/>
      <c r="C438" s="13"/>
      <c r="D438" s="106"/>
      <c r="W438" s="9"/>
      <c r="X438" s="9"/>
      <c r="Y438" s="9"/>
      <c r="Z438" s="10"/>
      <c r="AA438" s="97"/>
      <c r="CA438" s="9"/>
      <c r="CI438" s="97"/>
      <c r="CJ438" s="9"/>
      <c r="CK438" s="10"/>
      <c r="CL438" s="97"/>
      <c r="CP438" s="9"/>
      <c r="CQ438" s="10"/>
      <c r="CR438" s="97"/>
      <c r="CS438" s="9"/>
    </row>
    <row r="439" spans="2:97" ht="12.5">
      <c r="B439" s="63"/>
      <c r="C439" s="13"/>
      <c r="D439" s="106"/>
      <c r="W439" s="9"/>
      <c r="X439" s="9"/>
      <c r="Y439" s="9"/>
      <c r="Z439" s="10"/>
      <c r="AA439" s="97"/>
      <c r="CA439" s="9"/>
      <c r="CI439" s="97"/>
      <c r="CJ439" s="9"/>
      <c r="CK439" s="10"/>
      <c r="CL439" s="97"/>
      <c r="CP439" s="9"/>
      <c r="CQ439" s="10"/>
      <c r="CR439" s="97"/>
      <c r="CS439" s="9"/>
    </row>
    <row r="440" spans="2:97" ht="12.5">
      <c r="B440" s="63"/>
      <c r="C440" s="13"/>
      <c r="D440" s="106"/>
      <c r="W440" s="9"/>
      <c r="X440" s="9"/>
      <c r="Y440" s="9"/>
      <c r="Z440" s="10"/>
      <c r="AA440" s="97"/>
      <c r="CA440" s="9"/>
      <c r="CI440" s="97"/>
      <c r="CJ440" s="9"/>
      <c r="CK440" s="10"/>
      <c r="CL440" s="97"/>
      <c r="CP440" s="9"/>
      <c r="CQ440" s="10"/>
      <c r="CR440" s="97"/>
      <c r="CS440" s="9"/>
    </row>
    <row r="441" spans="2:97" ht="12.5">
      <c r="B441" s="63"/>
      <c r="C441" s="13"/>
      <c r="D441" s="106"/>
      <c r="W441" s="9"/>
      <c r="X441" s="9"/>
      <c r="Y441" s="9"/>
      <c r="Z441" s="10"/>
      <c r="AA441" s="97"/>
      <c r="CA441" s="9"/>
      <c r="CI441" s="97"/>
      <c r="CJ441" s="9"/>
      <c r="CK441" s="10"/>
      <c r="CL441" s="97"/>
      <c r="CP441" s="9"/>
      <c r="CQ441" s="10"/>
      <c r="CR441" s="97"/>
      <c r="CS441" s="9"/>
    </row>
    <row r="442" spans="2:97" ht="12.5">
      <c r="B442" s="63"/>
      <c r="C442" s="13"/>
      <c r="D442" s="106"/>
      <c r="W442" s="9"/>
      <c r="X442" s="9"/>
      <c r="Y442" s="9"/>
      <c r="Z442" s="10"/>
      <c r="AA442" s="97"/>
      <c r="CA442" s="9"/>
      <c r="CI442" s="97"/>
      <c r="CJ442" s="9"/>
      <c r="CK442" s="10"/>
      <c r="CL442" s="97"/>
      <c r="CP442" s="9"/>
      <c r="CQ442" s="10"/>
      <c r="CR442" s="97"/>
      <c r="CS442" s="9"/>
    </row>
    <row r="443" spans="2:97" ht="12.5">
      <c r="B443" s="63"/>
      <c r="C443" s="13"/>
      <c r="D443" s="106"/>
      <c r="W443" s="9"/>
      <c r="X443" s="9"/>
      <c r="Y443" s="9"/>
      <c r="Z443" s="10"/>
      <c r="AA443" s="97"/>
      <c r="CA443" s="9"/>
      <c r="CI443" s="97"/>
      <c r="CJ443" s="9"/>
      <c r="CK443" s="10"/>
      <c r="CL443" s="97"/>
      <c r="CP443" s="9"/>
      <c r="CQ443" s="10"/>
      <c r="CR443" s="97"/>
      <c r="CS443" s="9"/>
    </row>
    <row r="444" spans="2:97" ht="12.5">
      <c r="B444" s="63"/>
      <c r="C444" s="13"/>
      <c r="D444" s="106"/>
      <c r="W444" s="9"/>
      <c r="X444" s="9"/>
      <c r="Y444" s="9"/>
      <c r="Z444" s="10"/>
      <c r="AA444" s="97"/>
      <c r="CA444" s="9"/>
      <c r="CI444" s="97"/>
      <c r="CJ444" s="9"/>
      <c r="CK444" s="10"/>
      <c r="CL444" s="97"/>
      <c r="CP444" s="9"/>
      <c r="CQ444" s="10"/>
      <c r="CR444" s="97"/>
      <c r="CS444" s="9"/>
    </row>
    <row r="445" spans="2:97" ht="12.5">
      <c r="B445" s="63"/>
      <c r="C445" s="13"/>
      <c r="D445" s="106"/>
      <c r="W445" s="9"/>
      <c r="X445" s="9"/>
      <c r="Y445" s="9"/>
      <c r="Z445" s="10"/>
      <c r="AA445" s="97"/>
      <c r="CA445" s="9"/>
      <c r="CI445" s="97"/>
      <c r="CJ445" s="9"/>
      <c r="CK445" s="10"/>
      <c r="CL445" s="97"/>
      <c r="CP445" s="9"/>
      <c r="CQ445" s="10"/>
      <c r="CR445" s="97"/>
      <c r="CS445" s="9"/>
    </row>
    <row r="446" spans="2:97" ht="12.5">
      <c r="B446" s="63"/>
      <c r="C446" s="13"/>
      <c r="D446" s="106"/>
      <c r="W446" s="9"/>
      <c r="X446" s="9"/>
      <c r="Y446" s="9"/>
      <c r="Z446" s="10"/>
      <c r="AA446" s="97"/>
      <c r="CA446" s="9"/>
      <c r="CI446" s="97"/>
      <c r="CJ446" s="9"/>
      <c r="CK446" s="10"/>
      <c r="CL446" s="97"/>
      <c r="CP446" s="9"/>
      <c r="CQ446" s="10"/>
      <c r="CR446" s="97"/>
      <c r="CS446" s="9"/>
    </row>
    <row r="447" spans="2:97" ht="12.5">
      <c r="B447" s="63"/>
      <c r="C447" s="13"/>
      <c r="D447" s="106"/>
      <c r="W447" s="9"/>
      <c r="X447" s="9"/>
      <c r="Y447" s="9"/>
      <c r="Z447" s="10"/>
      <c r="AA447" s="97"/>
      <c r="CA447" s="9"/>
      <c r="CI447" s="97"/>
      <c r="CJ447" s="9"/>
      <c r="CK447" s="10"/>
      <c r="CL447" s="97"/>
      <c r="CP447" s="9"/>
      <c r="CQ447" s="10"/>
      <c r="CR447" s="97"/>
      <c r="CS447" s="9"/>
    </row>
    <row r="448" spans="2:97" ht="12.5">
      <c r="B448" s="63"/>
      <c r="C448" s="13"/>
      <c r="D448" s="106"/>
      <c r="W448" s="9"/>
      <c r="X448" s="9"/>
      <c r="Y448" s="9"/>
      <c r="Z448" s="10"/>
      <c r="AA448" s="97"/>
      <c r="CA448" s="9"/>
      <c r="CI448" s="97"/>
      <c r="CJ448" s="9"/>
      <c r="CK448" s="10"/>
      <c r="CL448" s="97"/>
      <c r="CP448" s="9"/>
      <c r="CQ448" s="10"/>
      <c r="CR448" s="97"/>
      <c r="CS448" s="9"/>
    </row>
    <row r="449" spans="2:97" ht="12.5">
      <c r="B449" s="63"/>
      <c r="C449" s="13"/>
      <c r="D449" s="106"/>
      <c r="W449" s="9"/>
      <c r="X449" s="9"/>
      <c r="Y449" s="9"/>
      <c r="Z449" s="10"/>
      <c r="AA449" s="97"/>
      <c r="CA449" s="9"/>
      <c r="CI449" s="97"/>
      <c r="CJ449" s="9"/>
      <c r="CK449" s="10"/>
      <c r="CL449" s="97"/>
      <c r="CP449" s="9"/>
      <c r="CQ449" s="10"/>
      <c r="CR449" s="97"/>
      <c r="CS449" s="9"/>
    </row>
    <row r="450" spans="2:97" ht="12.5">
      <c r="B450" s="63"/>
      <c r="C450" s="13"/>
      <c r="D450" s="106"/>
      <c r="W450" s="9"/>
      <c r="X450" s="9"/>
      <c r="Y450" s="9"/>
      <c r="Z450" s="10"/>
      <c r="AA450" s="97"/>
      <c r="CA450" s="9"/>
      <c r="CI450" s="97"/>
      <c r="CJ450" s="9"/>
      <c r="CK450" s="10"/>
      <c r="CL450" s="97"/>
      <c r="CP450" s="9"/>
      <c r="CQ450" s="10"/>
      <c r="CR450" s="97"/>
      <c r="CS450" s="9"/>
    </row>
    <row r="451" spans="2:97" ht="12.5">
      <c r="B451" s="63"/>
      <c r="C451" s="13"/>
      <c r="D451" s="106"/>
      <c r="W451" s="9"/>
      <c r="X451" s="9"/>
      <c r="Y451" s="9"/>
      <c r="Z451" s="10"/>
      <c r="AA451" s="97"/>
      <c r="CA451" s="9"/>
      <c r="CI451" s="97"/>
      <c r="CJ451" s="9"/>
      <c r="CK451" s="10"/>
      <c r="CL451" s="97"/>
      <c r="CP451" s="9"/>
      <c r="CQ451" s="10"/>
      <c r="CR451" s="97"/>
      <c r="CS451" s="9"/>
    </row>
    <row r="452" spans="2:97" ht="12.5">
      <c r="B452" s="63"/>
      <c r="C452" s="13"/>
      <c r="D452" s="106"/>
      <c r="W452" s="9"/>
      <c r="X452" s="9"/>
      <c r="Y452" s="9"/>
      <c r="Z452" s="10"/>
      <c r="AA452" s="97"/>
      <c r="CA452" s="9"/>
      <c r="CI452" s="97"/>
      <c r="CJ452" s="9"/>
      <c r="CK452" s="10"/>
      <c r="CL452" s="97"/>
      <c r="CP452" s="9"/>
      <c r="CQ452" s="10"/>
      <c r="CR452" s="97"/>
      <c r="CS452" s="9"/>
    </row>
    <row r="453" spans="2:97" ht="12.5">
      <c r="B453" s="63"/>
      <c r="C453" s="13"/>
      <c r="D453" s="106"/>
      <c r="W453" s="9"/>
      <c r="X453" s="9"/>
      <c r="Y453" s="9"/>
      <c r="Z453" s="10"/>
      <c r="AA453" s="97"/>
      <c r="CA453" s="9"/>
      <c r="CI453" s="97"/>
      <c r="CJ453" s="9"/>
      <c r="CK453" s="10"/>
      <c r="CL453" s="97"/>
      <c r="CP453" s="9"/>
      <c r="CQ453" s="10"/>
      <c r="CR453" s="97"/>
      <c r="CS453" s="9"/>
    </row>
    <row r="454" spans="2:97" ht="12.5">
      <c r="B454" s="63"/>
      <c r="C454" s="13"/>
      <c r="D454" s="106"/>
      <c r="W454" s="9"/>
      <c r="X454" s="9"/>
      <c r="Y454" s="9"/>
      <c r="Z454" s="10"/>
      <c r="AA454" s="97"/>
      <c r="CA454" s="9"/>
      <c r="CI454" s="97"/>
      <c r="CJ454" s="9"/>
      <c r="CK454" s="10"/>
      <c r="CL454" s="97"/>
      <c r="CP454" s="9"/>
      <c r="CQ454" s="10"/>
      <c r="CR454" s="97"/>
      <c r="CS454" s="9"/>
    </row>
    <row r="455" spans="2:97" ht="12.5">
      <c r="B455" s="63"/>
      <c r="C455" s="13"/>
      <c r="D455" s="106"/>
      <c r="W455" s="9"/>
      <c r="X455" s="9"/>
      <c r="Y455" s="9"/>
      <c r="Z455" s="10"/>
      <c r="AA455" s="97"/>
      <c r="CA455" s="9"/>
      <c r="CI455" s="97"/>
      <c r="CJ455" s="9"/>
      <c r="CK455" s="10"/>
      <c r="CL455" s="97"/>
      <c r="CP455" s="9"/>
      <c r="CQ455" s="10"/>
      <c r="CR455" s="97"/>
      <c r="CS455" s="9"/>
    </row>
    <row r="456" spans="2:97" ht="12.5">
      <c r="B456" s="63"/>
      <c r="C456" s="13"/>
      <c r="D456" s="106"/>
      <c r="W456" s="9"/>
      <c r="X456" s="9"/>
      <c r="Y456" s="9"/>
      <c r="Z456" s="10"/>
      <c r="AA456" s="97"/>
      <c r="CA456" s="9"/>
      <c r="CI456" s="97"/>
      <c r="CJ456" s="9"/>
      <c r="CK456" s="10"/>
      <c r="CL456" s="97"/>
      <c r="CP456" s="9"/>
      <c r="CQ456" s="10"/>
      <c r="CR456" s="97"/>
      <c r="CS456" s="9"/>
    </row>
    <row r="457" spans="2:97" ht="12.5">
      <c r="B457" s="63"/>
      <c r="C457" s="13"/>
      <c r="D457" s="106"/>
      <c r="W457" s="9"/>
      <c r="X457" s="9"/>
      <c r="Y457" s="9"/>
      <c r="Z457" s="10"/>
      <c r="AA457" s="97"/>
      <c r="CA457" s="9"/>
      <c r="CI457" s="97"/>
      <c r="CJ457" s="9"/>
      <c r="CK457" s="10"/>
      <c r="CL457" s="97"/>
      <c r="CP457" s="9"/>
      <c r="CQ457" s="10"/>
      <c r="CR457" s="97"/>
      <c r="CS457" s="9"/>
    </row>
    <row r="458" spans="2:97" ht="12.5">
      <c r="B458" s="63"/>
      <c r="C458" s="13"/>
      <c r="D458" s="106"/>
      <c r="W458" s="9"/>
      <c r="X458" s="9"/>
      <c r="Y458" s="9"/>
      <c r="Z458" s="10"/>
      <c r="AA458" s="97"/>
      <c r="CA458" s="9"/>
      <c r="CI458" s="97"/>
      <c r="CJ458" s="9"/>
      <c r="CK458" s="10"/>
      <c r="CL458" s="97"/>
      <c r="CP458" s="9"/>
      <c r="CQ458" s="10"/>
      <c r="CR458" s="97"/>
      <c r="CS458" s="9"/>
    </row>
    <row r="459" spans="2:97" ht="12.5">
      <c r="B459" s="63"/>
      <c r="C459" s="13"/>
      <c r="D459" s="106"/>
      <c r="W459" s="9"/>
      <c r="X459" s="9"/>
      <c r="Y459" s="9"/>
      <c r="Z459" s="10"/>
      <c r="AA459" s="97"/>
      <c r="CA459" s="9"/>
      <c r="CI459" s="97"/>
      <c r="CJ459" s="9"/>
      <c r="CK459" s="10"/>
      <c r="CL459" s="97"/>
      <c r="CP459" s="9"/>
      <c r="CQ459" s="10"/>
      <c r="CR459" s="97"/>
      <c r="CS459" s="9"/>
    </row>
    <row r="460" spans="2:97" ht="12.5">
      <c r="B460" s="63"/>
      <c r="C460" s="13"/>
      <c r="D460" s="106"/>
      <c r="W460" s="9"/>
      <c r="X460" s="9"/>
      <c r="Y460" s="9"/>
      <c r="Z460" s="10"/>
      <c r="AA460" s="97"/>
      <c r="CA460" s="9"/>
      <c r="CI460" s="97"/>
      <c r="CJ460" s="9"/>
      <c r="CK460" s="10"/>
      <c r="CL460" s="97"/>
      <c r="CP460" s="9"/>
      <c r="CQ460" s="10"/>
      <c r="CR460" s="97"/>
      <c r="CS460" s="9"/>
    </row>
    <row r="461" spans="2:97" ht="12.5">
      <c r="B461" s="63"/>
      <c r="C461" s="13"/>
      <c r="D461" s="106"/>
      <c r="W461" s="9"/>
      <c r="X461" s="9"/>
      <c r="Y461" s="9"/>
      <c r="Z461" s="10"/>
      <c r="AA461" s="97"/>
      <c r="CA461" s="9"/>
      <c r="CI461" s="97"/>
      <c r="CJ461" s="9"/>
      <c r="CK461" s="10"/>
      <c r="CL461" s="97"/>
      <c r="CP461" s="9"/>
      <c r="CQ461" s="10"/>
      <c r="CR461" s="97"/>
      <c r="CS461" s="9"/>
    </row>
    <row r="462" spans="2:97" ht="12.5">
      <c r="B462" s="63"/>
      <c r="C462" s="13"/>
      <c r="D462" s="106"/>
      <c r="W462" s="9"/>
      <c r="X462" s="9"/>
      <c r="Y462" s="9"/>
      <c r="Z462" s="10"/>
      <c r="AA462" s="97"/>
      <c r="CA462" s="9"/>
      <c r="CI462" s="97"/>
      <c r="CJ462" s="9"/>
      <c r="CK462" s="10"/>
      <c r="CL462" s="97"/>
      <c r="CP462" s="9"/>
      <c r="CQ462" s="10"/>
      <c r="CR462" s="97"/>
      <c r="CS462" s="9"/>
    </row>
    <row r="463" spans="2:97" ht="12.5">
      <c r="B463" s="63"/>
      <c r="C463" s="13"/>
      <c r="D463" s="106"/>
      <c r="W463" s="9"/>
      <c r="X463" s="9"/>
      <c r="Y463" s="9"/>
      <c r="Z463" s="10"/>
      <c r="AA463" s="97"/>
      <c r="CA463" s="9"/>
      <c r="CI463" s="97"/>
      <c r="CJ463" s="9"/>
      <c r="CK463" s="10"/>
      <c r="CL463" s="97"/>
      <c r="CP463" s="9"/>
      <c r="CQ463" s="10"/>
      <c r="CR463" s="97"/>
      <c r="CS463" s="9"/>
    </row>
    <row r="464" spans="2:97" ht="12.5">
      <c r="B464" s="63"/>
      <c r="C464" s="13"/>
      <c r="D464" s="106"/>
      <c r="W464" s="9"/>
      <c r="X464" s="9"/>
      <c r="Y464" s="9"/>
      <c r="Z464" s="10"/>
      <c r="AA464" s="97"/>
      <c r="CA464" s="9"/>
      <c r="CI464" s="97"/>
      <c r="CJ464" s="9"/>
      <c r="CK464" s="10"/>
      <c r="CL464" s="97"/>
      <c r="CP464" s="9"/>
      <c r="CQ464" s="10"/>
      <c r="CR464" s="97"/>
      <c r="CS464" s="9"/>
    </row>
    <row r="465" spans="2:97" ht="12.5">
      <c r="B465" s="63"/>
      <c r="C465" s="13"/>
      <c r="D465" s="106"/>
      <c r="W465" s="9"/>
      <c r="X465" s="9"/>
      <c r="Y465" s="9"/>
      <c r="Z465" s="10"/>
      <c r="AA465" s="97"/>
      <c r="CA465" s="9"/>
      <c r="CI465" s="97"/>
      <c r="CJ465" s="9"/>
      <c r="CK465" s="10"/>
      <c r="CL465" s="97"/>
      <c r="CP465" s="9"/>
      <c r="CQ465" s="10"/>
      <c r="CR465" s="97"/>
      <c r="CS465" s="9"/>
    </row>
    <row r="466" spans="2:97" ht="12.5">
      <c r="B466" s="63"/>
      <c r="C466" s="13"/>
      <c r="D466" s="106"/>
      <c r="W466" s="9"/>
      <c r="X466" s="9"/>
      <c r="Y466" s="9"/>
      <c r="Z466" s="10"/>
      <c r="AA466" s="97"/>
      <c r="CA466" s="9"/>
      <c r="CI466" s="97"/>
      <c r="CJ466" s="9"/>
      <c r="CK466" s="10"/>
      <c r="CL466" s="97"/>
      <c r="CP466" s="9"/>
      <c r="CQ466" s="10"/>
      <c r="CR466" s="97"/>
      <c r="CS466" s="9"/>
    </row>
    <row r="467" spans="2:97" ht="12.5">
      <c r="B467" s="63"/>
      <c r="C467" s="13"/>
      <c r="D467" s="106"/>
      <c r="W467" s="9"/>
      <c r="X467" s="9"/>
      <c r="Y467" s="9"/>
      <c r="Z467" s="10"/>
      <c r="AA467" s="97"/>
      <c r="CA467" s="9"/>
      <c r="CI467" s="97"/>
      <c r="CJ467" s="9"/>
      <c r="CK467" s="10"/>
      <c r="CL467" s="97"/>
      <c r="CP467" s="9"/>
      <c r="CQ467" s="10"/>
      <c r="CR467" s="97"/>
      <c r="CS467" s="9"/>
    </row>
    <row r="468" spans="2:97" ht="12.5">
      <c r="B468" s="63"/>
      <c r="C468" s="13"/>
      <c r="D468" s="106"/>
      <c r="W468" s="9"/>
      <c r="X468" s="9"/>
      <c r="Y468" s="9"/>
      <c r="Z468" s="10"/>
      <c r="AA468" s="97"/>
      <c r="CA468" s="9"/>
      <c r="CI468" s="97"/>
      <c r="CJ468" s="9"/>
      <c r="CK468" s="10"/>
      <c r="CL468" s="97"/>
      <c r="CP468" s="9"/>
      <c r="CQ468" s="10"/>
      <c r="CR468" s="97"/>
      <c r="CS468" s="9"/>
    </row>
    <row r="469" spans="2:97" ht="12.5">
      <c r="B469" s="63"/>
      <c r="C469" s="13"/>
      <c r="D469" s="106"/>
      <c r="W469" s="9"/>
      <c r="X469" s="9"/>
      <c r="Y469" s="9"/>
      <c r="Z469" s="10"/>
      <c r="AA469" s="97"/>
      <c r="CA469" s="9"/>
      <c r="CI469" s="97"/>
      <c r="CJ469" s="9"/>
      <c r="CK469" s="10"/>
      <c r="CL469" s="97"/>
      <c r="CP469" s="9"/>
      <c r="CQ469" s="10"/>
      <c r="CR469" s="97"/>
      <c r="CS469" s="9"/>
    </row>
    <row r="470" spans="2:97" ht="12.5">
      <c r="B470" s="63"/>
      <c r="C470" s="13"/>
      <c r="D470" s="106"/>
      <c r="W470" s="9"/>
      <c r="X470" s="9"/>
      <c r="Y470" s="9"/>
      <c r="Z470" s="10"/>
      <c r="AA470" s="97"/>
      <c r="CA470" s="9"/>
      <c r="CI470" s="97"/>
      <c r="CJ470" s="9"/>
      <c r="CK470" s="10"/>
      <c r="CL470" s="97"/>
      <c r="CP470" s="9"/>
      <c r="CQ470" s="10"/>
      <c r="CR470" s="97"/>
      <c r="CS470" s="9"/>
    </row>
    <row r="471" spans="2:97" ht="12.5">
      <c r="B471" s="63"/>
      <c r="C471" s="13"/>
      <c r="D471" s="106"/>
      <c r="W471" s="9"/>
      <c r="X471" s="9"/>
      <c r="Y471" s="9"/>
      <c r="Z471" s="10"/>
      <c r="AA471" s="97"/>
      <c r="CA471" s="9"/>
      <c r="CI471" s="97"/>
      <c r="CJ471" s="9"/>
      <c r="CK471" s="10"/>
      <c r="CL471" s="97"/>
      <c r="CP471" s="9"/>
      <c r="CQ471" s="10"/>
      <c r="CR471" s="97"/>
      <c r="CS471" s="9"/>
    </row>
    <row r="472" spans="2:97" ht="12.5">
      <c r="B472" s="63"/>
      <c r="C472" s="13"/>
      <c r="D472" s="106"/>
      <c r="W472" s="9"/>
      <c r="X472" s="9"/>
      <c r="Y472" s="9"/>
      <c r="Z472" s="10"/>
      <c r="AA472" s="97"/>
      <c r="CA472" s="9"/>
      <c r="CI472" s="97"/>
      <c r="CJ472" s="9"/>
      <c r="CK472" s="10"/>
      <c r="CL472" s="97"/>
      <c r="CP472" s="9"/>
      <c r="CQ472" s="10"/>
      <c r="CR472" s="97"/>
      <c r="CS472" s="9"/>
    </row>
    <row r="473" spans="2:97" ht="12.5">
      <c r="B473" s="63"/>
      <c r="C473" s="13"/>
      <c r="D473" s="106"/>
      <c r="W473" s="9"/>
      <c r="X473" s="9"/>
      <c r="Y473" s="9"/>
      <c r="Z473" s="10"/>
      <c r="AA473" s="97"/>
      <c r="CA473" s="9"/>
      <c r="CI473" s="97"/>
      <c r="CJ473" s="9"/>
      <c r="CK473" s="10"/>
      <c r="CL473" s="97"/>
      <c r="CP473" s="9"/>
      <c r="CQ473" s="10"/>
      <c r="CR473" s="97"/>
      <c r="CS473" s="9"/>
    </row>
    <row r="474" spans="2:97" ht="12.5">
      <c r="B474" s="63"/>
      <c r="C474" s="13"/>
      <c r="D474" s="106"/>
      <c r="W474" s="9"/>
      <c r="X474" s="9"/>
      <c r="Y474" s="9"/>
      <c r="Z474" s="10"/>
      <c r="AA474" s="97"/>
      <c r="CA474" s="9"/>
      <c r="CI474" s="97"/>
      <c r="CJ474" s="9"/>
      <c r="CK474" s="10"/>
      <c r="CL474" s="97"/>
      <c r="CP474" s="9"/>
      <c r="CQ474" s="10"/>
      <c r="CR474" s="97"/>
      <c r="CS474" s="9"/>
    </row>
    <row r="475" spans="2:97" ht="12.5">
      <c r="B475" s="63"/>
      <c r="C475" s="13"/>
      <c r="D475" s="106"/>
      <c r="W475" s="9"/>
      <c r="X475" s="9"/>
      <c r="Y475" s="9"/>
      <c r="Z475" s="10"/>
      <c r="AA475" s="97"/>
      <c r="CA475" s="9"/>
      <c r="CI475" s="97"/>
      <c r="CJ475" s="9"/>
      <c r="CK475" s="10"/>
      <c r="CL475" s="97"/>
      <c r="CP475" s="9"/>
      <c r="CQ475" s="10"/>
      <c r="CR475" s="97"/>
      <c r="CS475" s="9"/>
    </row>
    <row r="476" spans="2:97" ht="12.5">
      <c r="B476" s="63"/>
      <c r="C476" s="13"/>
      <c r="D476" s="106"/>
      <c r="W476" s="9"/>
      <c r="X476" s="9"/>
      <c r="Y476" s="9"/>
      <c r="Z476" s="10"/>
      <c r="AA476" s="97"/>
      <c r="CA476" s="9"/>
      <c r="CI476" s="97"/>
      <c r="CJ476" s="9"/>
      <c r="CK476" s="10"/>
      <c r="CL476" s="97"/>
      <c r="CP476" s="9"/>
      <c r="CQ476" s="10"/>
      <c r="CR476" s="97"/>
      <c r="CS476" s="9"/>
    </row>
    <row r="477" spans="2:97" ht="12.5">
      <c r="B477" s="63"/>
      <c r="C477" s="13"/>
      <c r="D477" s="106"/>
      <c r="W477" s="9"/>
      <c r="X477" s="9"/>
      <c r="Y477" s="9"/>
      <c r="Z477" s="10"/>
      <c r="AA477" s="97"/>
      <c r="CA477" s="9"/>
      <c r="CI477" s="97"/>
      <c r="CJ477" s="9"/>
      <c r="CK477" s="10"/>
      <c r="CL477" s="97"/>
      <c r="CP477" s="9"/>
      <c r="CQ477" s="10"/>
      <c r="CR477" s="97"/>
      <c r="CS477" s="9"/>
    </row>
    <row r="478" spans="2:97" ht="12.5">
      <c r="B478" s="63"/>
      <c r="C478" s="13"/>
      <c r="D478" s="106"/>
      <c r="W478" s="9"/>
      <c r="X478" s="9"/>
      <c r="Y478" s="9"/>
      <c r="Z478" s="10"/>
      <c r="AA478" s="97"/>
      <c r="CA478" s="9"/>
      <c r="CI478" s="97"/>
      <c r="CJ478" s="9"/>
      <c r="CK478" s="10"/>
      <c r="CL478" s="97"/>
      <c r="CP478" s="9"/>
      <c r="CQ478" s="10"/>
      <c r="CR478" s="97"/>
      <c r="CS478" s="9"/>
    </row>
    <row r="479" spans="2:97" ht="12.5">
      <c r="B479" s="63"/>
      <c r="C479" s="13"/>
      <c r="D479" s="106"/>
      <c r="W479" s="9"/>
      <c r="X479" s="9"/>
      <c r="Y479" s="9"/>
      <c r="Z479" s="10"/>
      <c r="AA479" s="97"/>
      <c r="CA479" s="9"/>
      <c r="CI479" s="97"/>
      <c r="CJ479" s="9"/>
      <c r="CK479" s="10"/>
      <c r="CL479" s="97"/>
      <c r="CP479" s="9"/>
      <c r="CQ479" s="10"/>
      <c r="CR479" s="97"/>
      <c r="CS479" s="9"/>
    </row>
    <row r="480" spans="2:97" ht="12.5">
      <c r="B480" s="63"/>
      <c r="C480" s="13"/>
      <c r="D480" s="106"/>
      <c r="W480" s="9"/>
      <c r="X480" s="9"/>
      <c r="Y480" s="9"/>
      <c r="Z480" s="10"/>
      <c r="AA480" s="97"/>
      <c r="CA480" s="9"/>
      <c r="CI480" s="97"/>
      <c r="CJ480" s="9"/>
      <c r="CK480" s="10"/>
      <c r="CL480" s="97"/>
      <c r="CP480" s="9"/>
      <c r="CQ480" s="10"/>
      <c r="CR480" s="97"/>
      <c r="CS480" s="9"/>
    </row>
    <row r="481" spans="2:97" ht="12.5">
      <c r="B481" s="63"/>
      <c r="C481" s="13"/>
      <c r="D481" s="106"/>
      <c r="W481" s="9"/>
      <c r="X481" s="9"/>
      <c r="Y481" s="9"/>
      <c r="Z481" s="10"/>
      <c r="AA481" s="97"/>
      <c r="CA481" s="9"/>
      <c r="CI481" s="97"/>
      <c r="CJ481" s="9"/>
      <c r="CK481" s="10"/>
      <c r="CL481" s="97"/>
      <c r="CP481" s="9"/>
      <c r="CQ481" s="10"/>
      <c r="CR481" s="97"/>
      <c r="CS481" s="9"/>
    </row>
    <row r="482" spans="2:97" ht="12.5">
      <c r="B482" s="63"/>
      <c r="C482" s="13"/>
      <c r="D482" s="106"/>
      <c r="W482" s="9"/>
      <c r="X482" s="9"/>
      <c r="Y482" s="9"/>
      <c r="Z482" s="10"/>
      <c r="AA482" s="97"/>
      <c r="CA482" s="9"/>
      <c r="CI482" s="97"/>
      <c r="CJ482" s="9"/>
      <c r="CK482" s="10"/>
      <c r="CL482" s="97"/>
      <c r="CP482" s="9"/>
      <c r="CQ482" s="10"/>
      <c r="CR482" s="97"/>
      <c r="CS482" s="9"/>
    </row>
    <row r="483" spans="2:97" ht="12.5">
      <c r="B483" s="63"/>
      <c r="C483" s="13"/>
      <c r="D483" s="106"/>
      <c r="W483" s="9"/>
      <c r="X483" s="9"/>
      <c r="Y483" s="9"/>
      <c r="Z483" s="10"/>
      <c r="AA483" s="97"/>
      <c r="CA483" s="9"/>
      <c r="CI483" s="97"/>
      <c r="CJ483" s="9"/>
      <c r="CK483" s="10"/>
      <c r="CL483" s="97"/>
      <c r="CP483" s="9"/>
      <c r="CQ483" s="10"/>
      <c r="CR483" s="97"/>
      <c r="CS483" s="9"/>
    </row>
    <row r="484" spans="2:97" ht="12.5">
      <c r="B484" s="63"/>
      <c r="C484" s="13"/>
      <c r="D484" s="106"/>
      <c r="W484" s="9"/>
      <c r="X484" s="9"/>
      <c r="Y484" s="9"/>
      <c r="Z484" s="10"/>
      <c r="AA484" s="97"/>
      <c r="CA484" s="9"/>
      <c r="CI484" s="97"/>
      <c r="CJ484" s="9"/>
      <c r="CK484" s="10"/>
      <c r="CL484" s="97"/>
      <c r="CP484" s="9"/>
      <c r="CQ484" s="10"/>
      <c r="CR484" s="97"/>
      <c r="CS484" s="9"/>
    </row>
    <row r="485" spans="2:97" ht="12.5">
      <c r="B485" s="63"/>
      <c r="C485" s="13"/>
      <c r="D485" s="106"/>
      <c r="W485" s="9"/>
      <c r="X485" s="9"/>
      <c r="Y485" s="9"/>
      <c r="Z485" s="10"/>
      <c r="AA485" s="97"/>
      <c r="CA485" s="9"/>
      <c r="CI485" s="97"/>
      <c r="CJ485" s="9"/>
      <c r="CK485" s="10"/>
      <c r="CL485" s="97"/>
      <c r="CP485" s="9"/>
      <c r="CQ485" s="10"/>
      <c r="CR485" s="97"/>
      <c r="CS485" s="9"/>
    </row>
    <row r="486" spans="2:97" ht="12.5">
      <c r="B486" s="63"/>
      <c r="C486" s="13"/>
      <c r="D486" s="106"/>
      <c r="W486" s="9"/>
      <c r="X486" s="9"/>
      <c r="Y486" s="9"/>
      <c r="Z486" s="10"/>
      <c r="AA486" s="97"/>
      <c r="CA486" s="9"/>
      <c r="CI486" s="97"/>
      <c r="CJ486" s="9"/>
      <c r="CK486" s="10"/>
      <c r="CL486" s="97"/>
      <c r="CP486" s="9"/>
      <c r="CQ486" s="10"/>
      <c r="CR486" s="97"/>
      <c r="CS486" s="9"/>
    </row>
    <row r="487" spans="2:97" ht="12.5">
      <c r="B487" s="63"/>
      <c r="C487" s="13"/>
      <c r="D487" s="106"/>
      <c r="W487" s="9"/>
      <c r="X487" s="9"/>
      <c r="Y487" s="9"/>
      <c r="Z487" s="10"/>
      <c r="AA487" s="97"/>
      <c r="CA487" s="9"/>
      <c r="CI487" s="97"/>
      <c r="CJ487" s="9"/>
      <c r="CK487" s="10"/>
      <c r="CL487" s="97"/>
      <c r="CP487" s="9"/>
      <c r="CQ487" s="10"/>
      <c r="CR487" s="97"/>
      <c r="CS487" s="9"/>
    </row>
    <row r="488" spans="2:97" ht="12.5">
      <c r="B488" s="63"/>
      <c r="C488" s="13"/>
      <c r="D488" s="106"/>
      <c r="W488" s="9"/>
      <c r="X488" s="9"/>
      <c r="Y488" s="9"/>
      <c r="Z488" s="10"/>
      <c r="AA488" s="97"/>
      <c r="CA488" s="9"/>
      <c r="CI488" s="97"/>
      <c r="CJ488" s="9"/>
      <c r="CK488" s="10"/>
      <c r="CL488" s="97"/>
      <c r="CP488" s="9"/>
      <c r="CQ488" s="10"/>
      <c r="CR488" s="97"/>
      <c r="CS488" s="9"/>
    </row>
    <row r="489" spans="2:97" ht="12.5">
      <c r="B489" s="63"/>
      <c r="C489" s="13"/>
      <c r="D489" s="106"/>
      <c r="W489" s="9"/>
      <c r="X489" s="9"/>
      <c r="Y489" s="9"/>
      <c r="Z489" s="10"/>
      <c r="AA489" s="97"/>
      <c r="CA489" s="9"/>
      <c r="CI489" s="97"/>
      <c r="CJ489" s="9"/>
      <c r="CK489" s="10"/>
      <c r="CL489" s="97"/>
      <c r="CP489" s="9"/>
      <c r="CQ489" s="10"/>
      <c r="CR489" s="97"/>
      <c r="CS489" s="9"/>
    </row>
    <row r="490" spans="2:97" ht="12.5">
      <c r="B490" s="63"/>
      <c r="C490" s="13"/>
      <c r="D490" s="106"/>
      <c r="W490" s="9"/>
      <c r="X490" s="9"/>
      <c r="Y490" s="9"/>
      <c r="Z490" s="10"/>
      <c r="AA490" s="97"/>
      <c r="CA490" s="9"/>
      <c r="CI490" s="97"/>
      <c r="CJ490" s="9"/>
      <c r="CK490" s="10"/>
      <c r="CL490" s="97"/>
      <c r="CP490" s="9"/>
      <c r="CQ490" s="10"/>
      <c r="CR490" s="97"/>
      <c r="CS490" s="9"/>
    </row>
    <row r="491" spans="2:97" ht="12.5">
      <c r="B491" s="63"/>
      <c r="C491" s="13"/>
      <c r="D491" s="106"/>
      <c r="W491" s="9"/>
      <c r="X491" s="9"/>
      <c r="Y491" s="9"/>
      <c r="Z491" s="10"/>
      <c r="AA491" s="97"/>
      <c r="CA491" s="9"/>
      <c r="CI491" s="97"/>
      <c r="CJ491" s="9"/>
      <c r="CK491" s="10"/>
      <c r="CL491" s="97"/>
      <c r="CP491" s="9"/>
      <c r="CQ491" s="10"/>
      <c r="CR491" s="97"/>
      <c r="CS491" s="9"/>
    </row>
    <row r="492" spans="2:97" ht="12.5">
      <c r="B492" s="63"/>
      <c r="C492" s="13"/>
      <c r="D492" s="106"/>
      <c r="W492" s="9"/>
      <c r="X492" s="9"/>
      <c r="Y492" s="9"/>
      <c r="Z492" s="10"/>
      <c r="AA492" s="97"/>
      <c r="CA492" s="9"/>
      <c r="CI492" s="97"/>
      <c r="CJ492" s="9"/>
      <c r="CK492" s="10"/>
      <c r="CL492" s="97"/>
      <c r="CP492" s="9"/>
      <c r="CQ492" s="10"/>
      <c r="CR492" s="97"/>
      <c r="CS492" s="9"/>
    </row>
    <row r="493" spans="2:97" ht="12.5">
      <c r="B493" s="63"/>
      <c r="C493" s="13"/>
      <c r="D493" s="106"/>
      <c r="W493" s="9"/>
      <c r="X493" s="9"/>
      <c r="Y493" s="9"/>
      <c r="Z493" s="10"/>
      <c r="AA493" s="97"/>
      <c r="CA493" s="9"/>
      <c r="CI493" s="97"/>
      <c r="CJ493" s="9"/>
      <c r="CK493" s="10"/>
      <c r="CL493" s="97"/>
      <c r="CP493" s="9"/>
      <c r="CQ493" s="10"/>
      <c r="CR493" s="97"/>
      <c r="CS493" s="9"/>
    </row>
    <row r="494" spans="2:97" ht="12.5">
      <c r="B494" s="63"/>
      <c r="C494" s="13"/>
      <c r="D494" s="106"/>
      <c r="W494" s="9"/>
      <c r="X494" s="9"/>
      <c r="Y494" s="9"/>
      <c r="Z494" s="10"/>
      <c r="AA494" s="97"/>
      <c r="CA494" s="9"/>
      <c r="CI494" s="97"/>
      <c r="CJ494" s="9"/>
      <c r="CK494" s="10"/>
      <c r="CL494" s="97"/>
      <c r="CP494" s="9"/>
      <c r="CQ494" s="10"/>
      <c r="CR494" s="97"/>
      <c r="CS494" s="9"/>
    </row>
    <row r="495" spans="2:97" ht="12.5">
      <c r="B495" s="63"/>
      <c r="C495" s="13"/>
      <c r="D495" s="106"/>
      <c r="W495" s="9"/>
      <c r="X495" s="9"/>
      <c r="Y495" s="9"/>
      <c r="Z495" s="10"/>
      <c r="AA495" s="97"/>
      <c r="CA495" s="9"/>
      <c r="CI495" s="97"/>
      <c r="CJ495" s="9"/>
      <c r="CK495" s="10"/>
      <c r="CL495" s="97"/>
      <c r="CP495" s="9"/>
      <c r="CQ495" s="10"/>
      <c r="CR495" s="97"/>
      <c r="CS495" s="9"/>
    </row>
    <row r="496" spans="2:97" ht="12.5">
      <c r="B496" s="63"/>
      <c r="C496" s="13"/>
      <c r="D496" s="106"/>
      <c r="W496" s="9"/>
      <c r="X496" s="9"/>
      <c r="Y496" s="9"/>
      <c r="Z496" s="10"/>
      <c r="AA496" s="97"/>
      <c r="CA496" s="9"/>
      <c r="CI496" s="97"/>
      <c r="CJ496" s="9"/>
      <c r="CK496" s="10"/>
      <c r="CL496" s="97"/>
      <c r="CP496" s="9"/>
      <c r="CQ496" s="10"/>
      <c r="CR496" s="97"/>
      <c r="CS496" s="9"/>
    </row>
    <row r="497" spans="2:97" ht="12.5">
      <c r="B497" s="63"/>
      <c r="C497" s="13"/>
      <c r="D497" s="106"/>
      <c r="W497" s="9"/>
      <c r="X497" s="9"/>
      <c r="Y497" s="9"/>
      <c r="Z497" s="10"/>
      <c r="AA497" s="97"/>
      <c r="CA497" s="9"/>
      <c r="CI497" s="97"/>
      <c r="CJ497" s="9"/>
      <c r="CK497" s="10"/>
      <c r="CL497" s="97"/>
      <c r="CP497" s="9"/>
      <c r="CQ497" s="10"/>
      <c r="CR497" s="97"/>
      <c r="CS497" s="9"/>
    </row>
    <row r="498" spans="2:97" ht="12.5">
      <c r="B498" s="63"/>
      <c r="C498" s="13"/>
      <c r="D498" s="106"/>
      <c r="W498" s="9"/>
      <c r="X498" s="9"/>
      <c r="Y498" s="9"/>
      <c r="Z498" s="10"/>
      <c r="AA498" s="97"/>
      <c r="CA498" s="9"/>
      <c r="CI498" s="97"/>
      <c r="CJ498" s="9"/>
      <c r="CK498" s="10"/>
      <c r="CL498" s="97"/>
      <c r="CP498" s="9"/>
      <c r="CQ498" s="10"/>
      <c r="CR498" s="97"/>
      <c r="CS498" s="9"/>
    </row>
    <row r="499" spans="2:97" ht="12.5">
      <c r="B499" s="63"/>
      <c r="C499" s="13"/>
      <c r="D499" s="106"/>
      <c r="W499" s="9"/>
      <c r="X499" s="9"/>
      <c r="Y499" s="9"/>
      <c r="Z499" s="10"/>
      <c r="AA499" s="97"/>
      <c r="CA499" s="9"/>
      <c r="CI499" s="97"/>
      <c r="CJ499" s="9"/>
      <c r="CK499" s="10"/>
      <c r="CL499" s="97"/>
      <c r="CP499" s="9"/>
      <c r="CQ499" s="10"/>
      <c r="CR499" s="97"/>
      <c r="CS499" s="9"/>
    </row>
    <row r="500" spans="2:97" ht="12.5">
      <c r="B500" s="63"/>
      <c r="C500" s="13"/>
      <c r="D500" s="106"/>
      <c r="W500" s="9"/>
      <c r="X500" s="9"/>
      <c r="Y500" s="9"/>
      <c r="Z500" s="10"/>
      <c r="AA500" s="97"/>
      <c r="CA500" s="9"/>
      <c r="CI500" s="97"/>
      <c r="CJ500" s="9"/>
      <c r="CK500" s="10"/>
      <c r="CL500" s="97"/>
      <c r="CP500" s="9"/>
      <c r="CQ500" s="10"/>
      <c r="CR500" s="97"/>
      <c r="CS500" s="9"/>
    </row>
    <row r="501" spans="2:97" ht="12.5">
      <c r="B501" s="63"/>
      <c r="C501" s="13"/>
      <c r="D501" s="106"/>
      <c r="W501" s="9"/>
      <c r="X501" s="9"/>
      <c r="Y501" s="9"/>
      <c r="Z501" s="10"/>
      <c r="AA501" s="97"/>
      <c r="CA501" s="9"/>
      <c r="CI501" s="97"/>
      <c r="CJ501" s="9"/>
      <c r="CK501" s="10"/>
      <c r="CL501" s="97"/>
      <c r="CP501" s="9"/>
      <c r="CQ501" s="10"/>
      <c r="CR501" s="97"/>
      <c r="CS501" s="9"/>
    </row>
    <row r="502" spans="2:97" ht="12.5">
      <c r="B502" s="63"/>
      <c r="C502" s="13"/>
      <c r="D502" s="106"/>
      <c r="W502" s="9"/>
      <c r="X502" s="9"/>
      <c r="Y502" s="9"/>
      <c r="Z502" s="10"/>
      <c r="AA502" s="97"/>
      <c r="CA502" s="9"/>
      <c r="CI502" s="97"/>
      <c r="CJ502" s="9"/>
      <c r="CK502" s="10"/>
      <c r="CL502" s="97"/>
      <c r="CP502" s="9"/>
      <c r="CQ502" s="10"/>
      <c r="CR502" s="97"/>
      <c r="CS502" s="9"/>
    </row>
    <row r="503" spans="2:97" ht="12.5">
      <c r="B503" s="63"/>
      <c r="C503" s="13"/>
      <c r="D503" s="106"/>
      <c r="W503" s="9"/>
      <c r="X503" s="9"/>
      <c r="Y503" s="9"/>
      <c r="Z503" s="10"/>
      <c r="AA503" s="97"/>
      <c r="CA503" s="9"/>
      <c r="CI503" s="97"/>
      <c r="CJ503" s="9"/>
      <c r="CK503" s="10"/>
      <c r="CL503" s="97"/>
      <c r="CP503" s="9"/>
      <c r="CQ503" s="10"/>
      <c r="CR503" s="97"/>
      <c r="CS503" s="9"/>
    </row>
    <row r="504" spans="2:97" ht="12.5">
      <c r="B504" s="63"/>
      <c r="C504" s="13"/>
      <c r="D504" s="106"/>
      <c r="W504" s="9"/>
      <c r="X504" s="9"/>
      <c r="Y504" s="9"/>
      <c r="Z504" s="10"/>
      <c r="AA504" s="97"/>
      <c r="CA504" s="9"/>
      <c r="CI504" s="97"/>
      <c r="CJ504" s="9"/>
      <c r="CK504" s="10"/>
      <c r="CL504" s="97"/>
      <c r="CP504" s="9"/>
      <c r="CQ504" s="10"/>
      <c r="CR504" s="97"/>
      <c r="CS504" s="9"/>
    </row>
    <row r="505" spans="2:97" ht="12.5">
      <c r="B505" s="63"/>
      <c r="C505" s="13"/>
      <c r="D505" s="106"/>
      <c r="W505" s="9"/>
      <c r="X505" s="9"/>
      <c r="Y505" s="9"/>
      <c r="Z505" s="10"/>
      <c r="AA505" s="97"/>
      <c r="CA505" s="9"/>
      <c r="CI505" s="97"/>
      <c r="CJ505" s="9"/>
      <c r="CK505" s="10"/>
      <c r="CL505" s="97"/>
      <c r="CP505" s="9"/>
      <c r="CQ505" s="10"/>
      <c r="CR505" s="97"/>
      <c r="CS505" s="9"/>
    </row>
    <row r="506" spans="2:97" ht="12.5">
      <c r="B506" s="63"/>
      <c r="C506" s="13"/>
      <c r="D506" s="106"/>
      <c r="W506" s="9"/>
      <c r="X506" s="9"/>
      <c r="Y506" s="9"/>
      <c r="Z506" s="10"/>
      <c r="AA506" s="97"/>
      <c r="CA506" s="9"/>
      <c r="CI506" s="97"/>
      <c r="CJ506" s="9"/>
      <c r="CK506" s="10"/>
      <c r="CL506" s="97"/>
      <c r="CP506" s="9"/>
      <c r="CQ506" s="10"/>
      <c r="CR506" s="97"/>
      <c r="CS506" s="9"/>
    </row>
    <row r="507" spans="2:97" ht="12.5">
      <c r="B507" s="63"/>
      <c r="C507" s="13"/>
      <c r="D507" s="106"/>
      <c r="W507" s="9"/>
      <c r="X507" s="9"/>
      <c r="Y507" s="9"/>
      <c r="Z507" s="10"/>
      <c r="AA507" s="97"/>
      <c r="CA507" s="9"/>
      <c r="CI507" s="97"/>
      <c r="CJ507" s="9"/>
      <c r="CK507" s="10"/>
      <c r="CL507" s="97"/>
      <c r="CP507" s="9"/>
      <c r="CQ507" s="10"/>
      <c r="CR507" s="97"/>
      <c r="CS507" s="9"/>
    </row>
    <row r="508" spans="2:97" ht="12.5">
      <c r="B508" s="63"/>
      <c r="C508" s="13"/>
      <c r="D508" s="106"/>
      <c r="W508" s="9"/>
      <c r="X508" s="9"/>
      <c r="Y508" s="9"/>
      <c r="Z508" s="10"/>
      <c r="AA508" s="97"/>
      <c r="CA508" s="9"/>
      <c r="CI508" s="97"/>
      <c r="CJ508" s="9"/>
      <c r="CK508" s="10"/>
      <c r="CL508" s="97"/>
      <c r="CP508" s="9"/>
      <c r="CQ508" s="10"/>
      <c r="CR508" s="97"/>
      <c r="CS508" s="9"/>
    </row>
    <row r="509" spans="2:97" ht="12.5">
      <c r="B509" s="63"/>
      <c r="C509" s="13"/>
      <c r="D509" s="106"/>
      <c r="W509" s="9"/>
      <c r="X509" s="9"/>
      <c r="Y509" s="9"/>
      <c r="Z509" s="10"/>
      <c r="AA509" s="97"/>
      <c r="CA509" s="9"/>
      <c r="CI509" s="97"/>
      <c r="CJ509" s="9"/>
      <c r="CK509" s="10"/>
      <c r="CL509" s="97"/>
      <c r="CP509" s="9"/>
      <c r="CQ509" s="10"/>
      <c r="CR509" s="97"/>
      <c r="CS509" s="9"/>
    </row>
    <row r="510" spans="2:97" ht="12.5">
      <c r="B510" s="63"/>
      <c r="C510" s="13"/>
      <c r="D510" s="106"/>
      <c r="W510" s="9"/>
      <c r="X510" s="9"/>
      <c r="Y510" s="9"/>
      <c r="Z510" s="10"/>
      <c r="AA510" s="97"/>
      <c r="CA510" s="9"/>
      <c r="CI510" s="97"/>
      <c r="CJ510" s="9"/>
      <c r="CK510" s="10"/>
      <c r="CL510" s="97"/>
      <c r="CP510" s="9"/>
      <c r="CQ510" s="10"/>
      <c r="CR510" s="97"/>
      <c r="CS510" s="9"/>
    </row>
    <row r="511" spans="2:97" ht="12.5">
      <c r="B511" s="63"/>
      <c r="C511" s="13"/>
      <c r="D511" s="106"/>
      <c r="W511" s="9"/>
      <c r="X511" s="9"/>
      <c r="Y511" s="9"/>
      <c r="Z511" s="10"/>
      <c r="AA511" s="97"/>
      <c r="CA511" s="9"/>
      <c r="CI511" s="97"/>
      <c r="CJ511" s="9"/>
      <c r="CK511" s="10"/>
      <c r="CL511" s="97"/>
      <c r="CP511" s="9"/>
      <c r="CQ511" s="10"/>
      <c r="CR511" s="97"/>
      <c r="CS511" s="9"/>
    </row>
    <row r="512" spans="2:97" ht="12.5">
      <c r="B512" s="63"/>
      <c r="C512" s="13"/>
      <c r="D512" s="106"/>
      <c r="W512" s="9"/>
      <c r="X512" s="9"/>
      <c r="Y512" s="9"/>
      <c r="Z512" s="10"/>
      <c r="AA512" s="97"/>
      <c r="CA512" s="9"/>
      <c r="CI512" s="97"/>
      <c r="CJ512" s="9"/>
      <c r="CK512" s="10"/>
      <c r="CL512" s="97"/>
      <c r="CP512" s="9"/>
      <c r="CQ512" s="10"/>
      <c r="CR512" s="97"/>
      <c r="CS512" s="9"/>
    </row>
    <row r="513" spans="2:97" ht="12.5">
      <c r="B513" s="63"/>
      <c r="C513" s="13"/>
      <c r="D513" s="106"/>
      <c r="W513" s="9"/>
      <c r="X513" s="9"/>
      <c r="Y513" s="9"/>
      <c r="Z513" s="10"/>
      <c r="AA513" s="97"/>
      <c r="CA513" s="9"/>
      <c r="CI513" s="97"/>
      <c r="CJ513" s="9"/>
      <c r="CK513" s="10"/>
      <c r="CL513" s="97"/>
      <c r="CP513" s="9"/>
      <c r="CQ513" s="10"/>
      <c r="CR513" s="97"/>
      <c r="CS513" s="9"/>
    </row>
    <row r="514" spans="2:97" ht="12.5">
      <c r="B514" s="63"/>
      <c r="C514" s="13"/>
      <c r="D514" s="106"/>
      <c r="W514" s="9"/>
      <c r="X514" s="9"/>
      <c r="Y514" s="9"/>
      <c r="Z514" s="10"/>
      <c r="AA514" s="97"/>
      <c r="CA514" s="9"/>
      <c r="CI514" s="97"/>
      <c r="CJ514" s="9"/>
      <c r="CK514" s="10"/>
      <c r="CL514" s="97"/>
      <c r="CP514" s="9"/>
      <c r="CQ514" s="10"/>
      <c r="CR514" s="97"/>
      <c r="CS514" s="9"/>
    </row>
    <row r="515" spans="2:97" ht="12.5">
      <c r="B515" s="63"/>
      <c r="C515" s="13"/>
      <c r="D515" s="106"/>
      <c r="W515" s="9"/>
      <c r="X515" s="9"/>
      <c r="Y515" s="9"/>
      <c r="Z515" s="10"/>
      <c r="AA515" s="97"/>
      <c r="CA515" s="9"/>
      <c r="CI515" s="97"/>
      <c r="CJ515" s="9"/>
      <c r="CK515" s="10"/>
      <c r="CL515" s="97"/>
      <c r="CP515" s="9"/>
      <c r="CQ515" s="10"/>
      <c r="CR515" s="97"/>
      <c r="CS515" s="9"/>
    </row>
    <row r="516" spans="2:97" ht="12.5">
      <c r="B516" s="63"/>
      <c r="C516" s="13"/>
      <c r="D516" s="106"/>
      <c r="W516" s="9"/>
      <c r="X516" s="9"/>
      <c r="Y516" s="9"/>
      <c r="Z516" s="10"/>
      <c r="AA516" s="97"/>
      <c r="CA516" s="9"/>
      <c r="CI516" s="97"/>
      <c r="CJ516" s="9"/>
      <c r="CK516" s="10"/>
      <c r="CL516" s="97"/>
      <c r="CP516" s="9"/>
      <c r="CQ516" s="10"/>
      <c r="CR516" s="97"/>
      <c r="CS516" s="9"/>
    </row>
    <row r="517" spans="2:97" ht="12.5">
      <c r="B517" s="63"/>
      <c r="C517" s="13"/>
      <c r="D517" s="106"/>
      <c r="W517" s="9"/>
      <c r="X517" s="9"/>
      <c r="Y517" s="9"/>
      <c r="Z517" s="10"/>
      <c r="AA517" s="97"/>
      <c r="CA517" s="9"/>
      <c r="CI517" s="97"/>
      <c r="CJ517" s="9"/>
      <c r="CK517" s="10"/>
      <c r="CL517" s="97"/>
      <c r="CP517" s="9"/>
      <c r="CQ517" s="10"/>
      <c r="CR517" s="97"/>
      <c r="CS517" s="9"/>
    </row>
    <row r="518" spans="2:97" ht="12.5">
      <c r="B518" s="63"/>
      <c r="C518" s="13"/>
      <c r="D518" s="106"/>
      <c r="W518" s="9"/>
      <c r="X518" s="9"/>
      <c r="Y518" s="9"/>
      <c r="Z518" s="10"/>
      <c r="AA518" s="97"/>
      <c r="CA518" s="9"/>
      <c r="CI518" s="97"/>
      <c r="CJ518" s="9"/>
      <c r="CK518" s="10"/>
      <c r="CL518" s="97"/>
      <c r="CP518" s="9"/>
      <c r="CQ518" s="10"/>
      <c r="CR518" s="97"/>
      <c r="CS518" s="9"/>
    </row>
    <row r="519" spans="2:97" ht="12.5">
      <c r="B519" s="63"/>
      <c r="C519" s="13"/>
      <c r="D519" s="106"/>
      <c r="W519" s="9"/>
      <c r="X519" s="9"/>
      <c r="Y519" s="9"/>
      <c r="Z519" s="10"/>
      <c r="AA519" s="97"/>
      <c r="CA519" s="9"/>
      <c r="CI519" s="97"/>
      <c r="CJ519" s="9"/>
      <c r="CK519" s="10"/>
      <c r="CL519" s="97"/>
      <c r="CP519" s="9"/>
      <c r="CQ519" s="10"/>
      <c r="CR519" s="97"/>
      <c r="CS519" s="9"/>
    </row>
    <row r="520" spans="2:97" ht="12.5">
      <c r="B520" s="63"/>
      <c r="C520" s="13"/>
      <c r="D520" s="106"/>
      <c r="W520" s="9"/>
      <c r="X520" s="9"/>
      <c r="Y520" s="9"/>
      <c r="Z520" s="10"/>
      <c r="AA520" s="97"/>
      <c r="CA520" s="9"/>
      <c r="CI520" s="97"/>
      <c r="CJ520" s="9"/>
      <c r="CK520" s="10"/>
      <c r="CL520" s="97"/>
      <c r="CP520" s="9"/>
      <c r="CQ520" s="10"/>
      <c r="CR520" s="97"/>
      <c r="CS520" s="9"/>
    </row>
    <row r="521" spans="2:97" ht="12.5">
      <c r="B521" s="63"/>
      <c r="C521" s="13"/>
      <c r="D521" s="106"/>
      <c r="W521" s="9"/>
      <c r="X521" s="9"/>
      <c r="Y521" s="9"/>
      <c r="Z521" s="10"/>
      <c r="AA521" s="97"/>
      <c r="CA521" s="9"/>
      <c r="CI521" s="97"/>
      <c r="CJ521" s="9"/>
      <c r="CK521" s="10"/>
      <c r="CL521" s="97"/>
      <c r="CP521" s="9"/>
      <c r="CQ521" s="10"/>
      <c r="CR521" s="97"/>
      <c r="CS521" s="9"/>
    </row>
    <row r="522" spans="2:97" ht="12.5">
      <c r="B522" s="63"/>
      <c r="C522" s="13"/>
      <c r="D522" s="106"/>
      <c r="W522" s="9"/>
      <c r="X522" s="9"/>
      <c r="Y522" s="9"/>
      <c r="Z522" s="10"/>
      <c r="AA522" s="97"/>
      <c r="CA522" s="9"/>
      <c r="CI522" s="97"/>
      <c r="CJ522" s="9"/>
      <c r="CK522" s="10"/>
      <c r="CL522" s="97"/>
      <c r="CP522" s="9"/>
      <c r="CQ522" s="10"/>
      <c r="CR522" s="97"/>
      <c r="CS522" s="9"/>
    </row>
    <row r="523" spans="2:97" ht="12.5">
      <c r="B523" s="63"/>
      <c r="C523" s="13"/>
      <c r="D523" s="106"/>
      <c r="W523" s="9"/>
      <c r="X523" s="9"/>
      <c r="Y523" s="9"/>
      <c r="Z523" s="10"/>
      <c r="AA523" s="97"/>
      <c r="CA523" s="9"/>
      <c r="CI523" s="97"/>
      <c r="CJ523" s="9"/>
      <c r="CK523" s="10"/>
      <c r="CL523" s="97"/>
      <c r="CP523" s="9"/>
      <c r="CQ523" s="10"/>
      <c r="CR523" s="97"/>
      <c r="CS523" s="9"/>
    </row>
    <row r="524" spans="2:97" ht="12.5">
      <c r="B524" s="63"/>
      <c r="C524" s="13"/>
      <c r="D524" s="106"/>
      <c r="W524" s="9"/>
      <c r="X524" s="9"/>
      <c r="Y524" s="9"/>
      <c r="Z524" s="10"/>
      <c r="AA524" s="97"/>
      <c r="CA524" s="9"/>
      <c r="CI524" s="97"/>
      <c r="CJ524" s="9"/>
      <c r="CK524" s="10"/>
      <c r="CL524" s="97"/>
      <c r="CP524" s="9"/>
      <c r="CQ524" s="10"/>
      <c r="CR524" s="97"/>
      <c r="CS524" s="9"/>
    </row>
    <row r="525" spans="2:97" ht="12.5">
      <c r="B525" s="63"/>
      <c r="C525" s="13"/>
      <c r="D525" s="106"/>
      <c r="W525" s="9"/>
      <c r="X525" s="9"/>
      <c r="Y525" s="9"/>
      <c r="Z525" s="10"/>
      <c r="AA525" s="97"/>
      <c r="CA525" s="9"/>
      <c r="CI525" s="97"/>
      <c r="CJ525" s="9"/>
      <c r="CK525" s="10"/>
      <c r="CL525" s="97"/>
      <c r="CP525" s="9"/>
      <c r="CQ525" s="10"/>
      <c r="CR525" s="97"/>
      <c r="CS525" s="9"/>
    </row>
    <row r="526" spans="2:97" ht="12.5">
      <c r="B526" s="63"/>
      <c r="C526" s="13"/>
      <c r="D526" s="106"/>
      <c r="W526" s="9"/>
      <c r="X526" s="9"/>
      <c r="Y526" s="9"/>
      <c r="Z526" s="10"/>
      <c r="AA526" s="97"/>
      <c r="CA526" s="9"/>
      <c r="CI526" s="97"/>
      <c r="CJ526" s="9"/>
      <c r="CK526" s="10"/>
      <c r="CL526" s="97"/>
      <c r="CP526" s="9"/>
      <c r="CQ526" s="10"/>
      <c r="CR526" s="97"/>
      <c r="CS526" s="9"/>
    </row>
    <row r="527" spans="2:97" ht="12.5">
      <c r="B527" s="63"/>
      <c r="C527" s="13"/>
      <c r="D527" s="106"/>
      <c r="W527" s="9"/>
      <c r="X527" s="9"/>
      <c r="Y527" s="9"/>
      <c r="Z527" s="10"/>
      <c r="AA527" s="97"/>
      <c r="CA527" s="9"/>
      <c r="CI527" s="97"/>
      <c r="CJ527" s="9"/>
      <c r="CK527" s="10"/>
      <c r="CL527" s="97"/>
      <c r="CP527" s="9"/>
      <c r="CQ527" s="10"/>
      <c r="CR527" s="97"/>
      <c r="CS527" s="9"/>
    </row>
    <row r="528" spans="2:97" ht="12.5">
      <c r="B528" s="63"/>
      <c r="C528" s="13"/>
      <c r="D528" s="106"/>
      <c r="W528" s="9"/>
      <c r="X528" s="9"/>
      <c r="Y528" s="9"/>
      <c r="Z528" s="10"/>
      <c r="AA528" s="97"/>
      <c r="CA528" s="9"/>
      <c r="CI528" s="97"/>
      <c r="CJ528" s="9"/>
      <c r="CK528" s="10"/>
      <c r="CL528" s="97"/>
      <c r="CP528" s="9"/>
      <c r="CQ528" s="10"/>
      <c r="CR528" s="97"/>
      <c r="CS528" s="9"/>
    </row>
    <row r="529" spans="2:97" ht="12.5">
      <c r="B529" s="63"/>
      <c r="C529" s="13"/>
      <c r="D529" s="106"/>
      <c r="W529" s="9"/>
      <c r="X529" s="9"/>
      <c r="Y529" s="9"/>
      <c r="Z529" s="10"/>
      <c r="AA529" s="97"/>
      <c r="CA529" s="9"/>
      <c r="CI529" s="97"/>
      <c r="CJ529" s="9"/>
      <c r="CK529" s="10"/>
      <c r="CL529" s="97"/>
      <c r="CP529" s="9"/>
      <c r="CQ529" s="10"/>
      <c r="CR529" s="97"/>
      <c r="CS529" s="9"/>
    </row>
    <row r="530" spans="2:97" ht="12.5">
      <c r="B530" s="63"/>
      <c r="C530" s="13"/>
      <c r="D530" s="106"/>
      <c r="W530" s="9"/>
      <c r="X530" s="9"/>
      <c r="Y530" s="9"/>
      <c r="Z530" s="10"/>
      <c r="AA530" s="97"/>
      <c r="CA530" s="9"/>
      <c r="CI530" s="97"/>
      <c r="CJ530" s="9"/>
      <c r="CK530" s="10"/>
      <c r="CL530" s="97"/>
      <c r="CP530" s="9"/>
      <c r="CQ530" s="10"/>
      <c r="CR530" s="97"/>
      <c r="CS530" s="9"/>
    </row>
    <row r="531" spans="2:97" ht="12.5">
      <c r="B531" s="63"/>
      <c r="C531" s="13"/>
      <c r="D531" s="106"/>
      <c r="W531" s="9"/>
      <c r="X531" s="9"/>
      <c r="Y531" s="9"/>
      <c r="Z531" s="10"/>
      <c r="AA531" s="97"/>
      <c r="CA531" s="9"/>
      <c r="CI531" s="97"/>
      <c r="CJ531" s="9"/>
      <c r="CK531" s="10"/>
      <c r="CL531" s="97"/>
      <c r="CP531" s="9"/>
      <c r="CQ531" s="10"/>
      <c r="CR531" s="97"/>
      <c r="CS531" s="9"/>
    </row>
    <row r="532" spans="2:97" ht="12.5">
      <c r="B532" s="63"/>
      <c r="C532" s="13"/>
      <c r="D532" s="106"/>
      <c r="W532" s="9"/>
      <c r="X532" s="9"/>
      <c r="Y532" s="9"/>
      <c r="Z532" s="10"/>
      <c r="AA532" s="97"/>
      <c r="CA532" s="9"/>
      <c r="CI532" s="97"/>
      <c r="CJ532" s="9"/>
      <c r="CK532" s="10"/>
      <c r="CL532" s="97"/>
      <c r="CP532" s="9"/>
      <c r="CQ532" s="10"/>
      <c r="CR532" s="97"/>
      <c r="CS532" s="9"/>
    </row>
    <row r="533" spans="2:97" ht="12.5">
      <c r="B533" s="63"/>
      <c r="C533" s="13"/>
      <c r="D533" s="106"/>
      <c r="W533" s="9"/>
      <c r="X533" s="9"/>
      <c r="Y533" s="9"/>
      <c r="Z533" s="10"/>
      <c r="AA533" s="97"/>
      <c r="CA533" s="9"/>
      <c r="CI533" s="97"/>
      <c r="CJ533" s="9"/>
      <c r="CK533" s="10"/>
      <c r="CL533" s="97"/>
      <c r="CP533" s="9"/>
      <c r="CQ533" s="10"/>
      <c r="CR533" s="97"/>
      <c r="CS533" s="9"/>
    </row>
    <row r="534" spans="2:97" ht="12.5">
      <c r="B534" s="63"/>
      <c r="C534" s="13"/>
      <c r="D534" s="106"/>
      <c r="W534" s="9"/>
      <c r="X534" s="9"/>
      <c r="Y534" s="9"/>
      <c r="Z534" s="10"/>
      <c r="AA534" s="97"/>
      <c r="CA534" s="9"/>
      <c r="CI534" s="97"/>
      <c r="CJ534" s="9"/>
      <c r="CK534" s="10"/>
      <c r="CL534" s="97"/>
      <c r="CP534" s="9"/>
      <c r="CQ534" s="10"/>
      <c r="CR534" s="97"/>
      <c r="CS534" s="9"/>
    </row>
    <row r="535" spans="2:97" ht="12.5">
      <c r="B535" s="63"/>
      <c r="C535" s="13"/>
      <c r="D535" s="106"/>
      <c r="W535" s="9"/>
      <c r="X535" s="9"/>
      <c r="Y535" s="9"/>
      <c r="Z535" s="10"/>
      <c r="AA535" s="97"/>
      <c r="CA535" s="9"/>
      <c r="CI535" s="97"/>
      <c r="CJ535" s="9"/>
      <c r="CK535" s="10"/>
      <c r="CL535" s="97"/>
      <c r="CP535" s="9"/>
      <c r="CQ535" s="10"/>
      <c r="CR535" s="97"/>
      <c r="CS535" s="9"/>
    </row>
    <row r="536" spans="2:97" ht="12.5">
      <c r="B536" s="63"/>
      <c r="C536" s="13"/>
      <c r="D536" s="106"/>
      <c r="W536" s="9"/>
      <c r="X536" s="9"/>
      <c r="Y536" s="9"/>
      <c r="Z536" s="10"/>
      <c r="AA536" s="97"/>
      <c r="CA536" s="9"/>
      <c r="CI536" s="97"/>
      <c r="CJ536" s="9"/>
      <c r="CK536" s="10"/>
      <c r="CL536" s="97"/>
      <c r="CP536" s="9"/>
      <c r="CQ536" s="10"/>
      <c r="CR536" s="97"/>
      <c r="CS536" s="9"/>
    </row>
    <row r="537" spans="2:97" ht="12.5">
      <c r="B537" s="63"/>
      <c r="C537" s="13"/>
      <c r="D537" s="106"/>
      <c r="W537" s="9"/>
      <c r="X537" s="9"/>
      <c r="Y537" s="9"/>
      <c r="Z537" s="10"/>
      <c r="AA537" s="97"/>
      <c r="CA537" s="9"/>
      <c r="CI537" s="97"/>
      <c r="CJ537" s="9"/>
      <c r="CK537" s="10"/>
      <c r="CL537" s="97"/>
      <c r="CP537" s="9"/>
      <c r="CQ537" s="10"/>
      <c r="CR537" s="97"/>
      <c r="CS537" s="9"/>
    </row>
    <row r="538" spans="2:97" ht="12.5">
      <c r="B538" s="63"/>
      <c r="C538" s="13"/>
      <c r="D538" s="106"/>
      <c r="W538" s="9"/>
      <c r="X538" s="9"/>
      <c r="Y538" s="9"/>
      <c r="Z538" s="10"/>
      <c r="AA538" s="97"/>
      <c r="CA538" s="9"/>
      <c r="CI538" s="97"/>
      <c r="CJ538" s="9"/>
      <c r="CK538" s="10"/>
      <c r="CL538" s="97"/>
      <c r="CP538" s="9"/>
      <c r="CQ538" s="10"/>
      <c r="CR538" s="97"/>
      <c r="CS538" s="9"/>
    </row>
    <row r="539" spans="2:97" ht="12.5">
      <c r="B539" s="63"/>
      <c r="C539" s="13"/>
      <c r="D539" s="106"/>
      <c r="W539" s="9"/>
      <c r="X539" s="9"/>
      <c r="Y539" s="9"/>
      <c r="Z539" s="10"/>
      <c r="AA539" s="97"/>
      <c r="CA539" s="9"/>
      <c r="CI539" s="97"/>
      <c r="CJ539" s="9"/>
      <c r="CK539" s="10"/>
      <c r="CL539" s="97"/>
      <c r="CP539" s="9"/>
      <c r="CQ539" s="10"/>
      <c r="CR539" s="97"/>
      <c r="CS539" s="9"/>
    </row>
    <row r="540" spans="2:97" ht="12.5">
      <c r="B540" s="63"/>
      <c r="C540" s="13"/>
      <c r="D540" s="106"/>
      <c r="W540" s="9"/>
      <c r="X540" s="9"/>
      <c r="Y540" s="9"/>
      <c r="Z540" s="10"/>
      <c r="AA540" s="97"/>
      <c r="CA540" s="9"/>
      <c r="CI540" s="97"/>
      <c r="CJ540" s="9"/>
      <c r="CK540" s="10"/>
      <c r="CL540" s="97"/>
      <c r="CP540" s="9"/>
      <c r="CQ540" s="10"/>
      <c r="CR540" s="97"/>
      <c r="CS540" s="9"/>
    </row>
    <row r="541" spans="2:97" ht="12.5">
      <c r="B541" s="63"/>
      <c r="C541" s="13"/>
      <c r="D541" s="106"/>
      <c r="W541" s="9"/>
      <c r="X541" s="9"/>
      <c r="Y541" s="9"/>
      <c r="Z541" s="10"/>
      <c r="AA541" s="97"/>
      <c r="CA541" s="9"/>
      <c r="CI541" s="97"/>
      <c r="CJ541" s="9"/>
      <c r="CK541" s="10"/>
      <c r="CL541" s="97"/>
      <c r="CP541" s="9"/>
      <c r="CQ541" s="10"/>
      <c r="CR541" s="97"/>
      <c r="CS541" s="9"/>
    </row>
    <row r="542" spans="2:97" ht="12.5">
      <c r="B542" s="63"/>
      <c r="C542" s="13"/>
      <c r="D542" s="106"/>
      <c r="W542" s="9"/>
      <c r="X542" s="9"/>
      <c r="Y542" s="9"/>
      <c r="Z542" s="10"/>
      <c r="AA542" s="97"/>
      <c r="CA542" s="9"/>
      <c r="CI542" s="97"/>
      <c r="CJ542" s="9"/>
      <c r="CK542" s="10"/>
      <c r="CL542" s="97"/>
      <c r="CP542" s="9"/>
      <c r="CQ542" s="10"/>
      <c r="CR542" s="97"/>
      <c r="CS542" s="9"/>
    </row>
    <row r="543" spans="2:97" ht="12.5">
      <c r="B543" s="63"/>
      <c r="C543" s="13"/>
      <c r="D543" s="106"/>
      <c r="W543" s="9"/>
      <c r="X543" s="9"/>
      <c r="Y543" s="9"/>
      <c r="Z543" s="10"/>
      <c r="AA543" s="97"/>
      <c r="CA543" s="9"/>
      <c r="CI543" s="97"/>
      <c r="CJ543" s="9"/>
      <c r="CK543" s="10"/>
      <c r="CL543" s="97"/>
      <c r="CP543" s="9"/>
      <c r="CQ543" s="10"/>
      <c r="CR543" s="97"/>
      <c r="CS543" s="9"/>
    </row>
    <row r="544" spans="2:97" ht="12.5">
      <c r="B544" s="63"/>
      <c r="C544" s="13"/>
      <c r="D544" s="106"/>
      <c r="W544" s="9"/>
      <c r="X544" s="9"/>
      <c r="Y544" s="9"/>
      <c r="Z544" s="10"/>
      <c r="AA544" s="97"/>
      <c r="CA544" s="9"/>
      <c r="CI544" s="97"/>
      <c r="CJ544" s="9"/>
      <c r="CK544" s="10"/>
      <c r="CL544" s="97"/>
      <c r="CP544" s="9"/>
      <c r="CQ544" s="10"/>
      <c r="CR544" s="97"/>
      <c r="CS544" s="9"/>
    </row>
    <row r="545" spans="2:97" ht="12.5">
      <c r="B545" s="63"/>
      <c r="C545" s="13"/>
      <c r="D545" s="106"/>
      <c r="W545" s="9"/>
      <c r="X545" s="9"/>
      <c r="Y545" s="9"/>
      <c r="Z545" s="10"/>
      <c r="AA545" s="97"/>
      <c r="CA545" s="9"/>
      <c r="CI545" s="97"/>
      <c r="CJ545" s="9"/>
      <c r="CK545" s="10"/>
      <c r="CL545" s="97"/>
      <c r="CP545" s="9"/>
      <c r="CQ545" s="10"/>
      <c r="CR545" s="97"/>
      <c r="CS545" s="9"/>
    </row>
    <row r="546" spans="2:97" ht="12.5">
      <c r="B546" s="63"/>
      <c r="C546" s="13"/>
      <c r="D546" s="106"/>
      <c r="W546" s="9"/>
      <c r="X546" s="9"/>
      <c r="Y546" s="9"/>
      <c r="Z546" s="10"/>
      <c r="AA546" s="97"/>
      <c r="CA546" s="9"/>
      <c r="CI546" s="97"/>
      <c r="CJ546" s="9"/>
      <c r="CK546" s="10"/>
      <c r="CL546" s="97"/>
      <c r="CP546" s="9"/>
      <c r="CQ546" s="10"/>
      <c r="CR546" s="97"/>
      <c r="CS546" s="9"/>
    </row>
    <row r="547" spans="2:97" ht="12.5">
      <c r="B547" s="63"/>
      <c r="C547" s="13"/>
      <c r="D547" s="106"/>
      <c r="W547" s="9"/>
      <c r="X547" s="9"/>
      <c r="Y547" s="9"/>
      <c r="Z547" s="10"/>
      <c r="AA547" s="97"/>
      <c r="CA547" s="9"/>
      <c r="CI547" s="97"/>
      <c r="CJ547" s="9"/>
      <c r="CK547" s="10"/>
      <c r="CL547" s="97"/>
      <c r="CP547" s="9"/>
      <c r="CQ547" s="10"/>
      <c r="CR547" s="97"/>
      <c r="CS547" s="9"/>
    </row>
    <row r="548" spans="2:97" ht="12.5">
      <c r="B548" s="63"/>
      <c r="C548" s="13"/>
      <c r="D548" s="106"/>
      <c r="W548" s="9"/>
      <c r="X548" s="9"/>
      <c r="Y548" s="9"/>
      <c r="Z548" s="10"/>
      <c r="AA548" s="97"/>
      <c r="CA548" s="9"/>
      <c r="CI548" s="97"/>
      <c r="CJ548" s="9"/>
      <c r="CK548" s="10"/>
      <c r="CL548" s="97"/>
      <c r="CP548" s="9"/>
      <c r="CQ548" s="10"/>
      <c r="CR548" s="97"/>
      <c r="CS548" s="9"/>
    </row>
    <row r="549" spans="2:97" ht="12.5">
      <c r="B549" s="63"/>
      <c r="C549" s="13"/>
      <c r="D549" s="106"/>
      <c r="W549" s="9"/>
      <c r="X549" s="9"/>
      <c r="Y549" s="9"/>
      <c r="Z549" s="10"/>
      <c r="AA549" s="97"/>
      <c r="CA549" s="9"/>
      <c r="CI549" s="97"/>
      <c r="CJ549" s="9"/>
      <c r="CK549" s="10"/>
      <c r="CL549" s="97"/>
      <c r="CP549" s="9"/>
      <c r="CQ549" s="10"/>
      <c r="CR549" s="97"/>
      <c r="CS549" s="9"/>
    </row>
    <row r="550" spans="2:97" ht="12.5">
      <c r="B550" s="63"/>
      <c r="C550" s="13"/>
      <c r="D550" s="106"/>
      <c r="W550" s="9"/>
      <c r="X550" s="9"/>
      <c r="Y550" s="9"/>
      <c r="Z550" s="10"/>
      <c r="AA550" s="97"/>
      <c r="CA550" s="9"/>
      <c r="CI550" s="97"/>
      <c r="CJ550" s="9"/>
      <c r="CK550" s="10"/>
      <c r="CL550" s="97"/>
      <c r="CP550" s="9"/>
      <c r="CQ550" s="10"/>
      <c r="CR550" s="97"/>
      <c r="CS550" s="9"/>
    </row>
    <row r="551" spans="2:97" ht="12.5">
      <c r="B551" s="63"/>
      <c r="C551" s="13"/>
      <c r="D551" s="106"/>
      <c r="W551" s="9"/>
      <c r="X551" s="9"/>
      <c r="Y551" s="9"/>
      <c r="Z551" s="10"/>
      <c r="AA551" s="97"/>
      <c r="CA551" s="9"/>
      <c r="CI551" s="97"/>
      <c r="CJ551" s="9"/>
      <c r="CK551" s="10"/>
      <c r="CL551" s="97"/>
      <c r="CP551" s="9"/>
      <c r="CQ551" s="10"/>
      <c r="CR551" s="97"/>
      <c r="CS551" s="9"/>
    </row>
    <row r="552" spans="2:97" ht="12.5">
      <c r="B552" s="63"/>
      <c r="C552" s="13"/>
      <c r="D552" s="106"/>
      <c r="W552" s="9"/>
      <c r="X552" s="9"/>
      <c r="Y552" s="9"/>
      <c r="Z552" s="10"/>
      <c r="AA552" s="97"/>
      <c r="CA552" s="9"/>
      <c r="CI552" s="97"/>
      <c r="CJ552" s="9"/>
      <c r="CK552" s="10"/>
      <c r="CL552" s="97"/>
      <c r="CP552" s="9"/>
      <c r="CQ552" s="10"/>
      <c r="CR552" s="97"/>
      <c r="CS552" s="9"/>
    </row>
    <row r="553" spans="2:97" ht="12.5">
      <c r="B553" s="63"/>
      <c r="C553" s="13"/>
      <c r="D553" s="106"/>
      <c r="W553" s="9"/>
      <c r="X553" s="9"/>
      <c r="Y553" s="9"/>
      <c r="Z553" s="10"/>
      <c r="AA553" s="97"/>
      <c r="CA553" s="9"/>
      <c r="CI553" s="97"/>
      <c r="CJ553" s="9"/>
      <c r="CK553" s="10"/>
      <c r="CL553" s="97"/>
      <c r="CP553" s="9"/>
      <c r="CQ553" s="10"/>
      <c r="CR553" s="97"/>
      <c r="CS553" s="9"/>
    </row>
    <row r="554" spans="2:97" ht="12.5">
      <c r="B554" s="63"/>
      <c r="C554" s="13"/>
      <c r="D554" s="106"/>
      <c r="W554" s="9"/>
      <c r="X554" s="9"/>
      <c r="Y554" s="9"/>
      <c r="Z554" s="10"/>
      <c r="AA554" s="97"/>
      <c r="CA554" s="9"/>
      <c r="CI554" s="97"/>
      <c r="CJ554" s="9"/>
      <c r="CK554" s="10"/>
      <c r="CL554" s="97"/>
      <c r="CP554" s="9"/>
      <c r="CQ554" s="10"/>
      <c r="CR554" s="97"/>
      <c r="CS554" s="9"/>
    </row>
    <row r="555" spans="2:97" ht="12.5">
      <c r="B555" s="63"/>
      <c r="C555" s="13"/>
      <c r="D555" s="106"/>
      <c r="W555" s="9"/>
      <c r="X555" s="9"/>
      <c r="Y555" s="9"/>
      <c r="Z555" s="10"/>
      <c r="AA555" s="97"/>
      <c r="CA555" s="9"/>
      <c r="CI555" s="97"/>
      <c r="CJ555" s="9"/>
      <c r="CK555" s="10"/>
      <c r="CL555" s="97"/>
      <c r="CP555" s="9"/>
      <c r="CQ555" s="10"/>
      <c r="CR555" s="97"/>
      <c r="CS555" s="9"/>
    </row>
    <row r="556" spans="2:97" ht="12.5">
      <c r="B556" s="63"/>
      <c r="C556" s="13"/>
      <c r="D556" s="106"/>
      <c r="W556" s="9"/>
      <c r="X556" s="9"/>
      <c r="Y556" s="9"/>
      <c r="Z556" s="10"/>
      <c r="AA556" s="97"/>
      <c r="CA556" s="9"/>
      <c r="CI556" s="97"/>
      <c r="CJ556" s="9"/>
      <c r="CK556" s="10"/>
      <c r="CL556" s="97"/>
      <c r="CP556" s="9"/>
      <c r="CQ556" s="10"/>
      <c r="CR556" s="97"/>
      <c r="CS556" s="9"/>
    </row>
    <row r="557" spans="2:97" ht="12.5">
      <c r="B557" s="63"/>
      <c r="C557" s="13"/>
      <c r="D557" s="106"/>
      <c r="W557" s="9"/>
      <c r="X557" s="9"/>
      <c r="Y557" s="9"/>
      <c r="Z557" s="10"/>
      <c r="AA557" s="97"/>
      <c r="CA557" s="9"/>
      <c r="CI557" s="97"/>
      <c r="CJ557" s="9"/>
      <c r="CK557" s="10"/>
      <c r="CL557" s="97"/>
      <c r="CP557" s="9"/>
      <c r="CQ557" s="10"/>
      <c r="CR557" s="97"/>
      <c r="CS557" s="9"/>
    </row>
    <row r="558" spans="2:97" ht="12.5">
      <c r="B558" s="63"/>
      <c r="C558" s="13"/>
      <c r="D558" s="106"/>
      <c r="W558" s="9"/>
      <c r="X558" s="9"/>
      <c r="Y558" s="9"/>
      <c r="Z558" s="10"/>
      <c r="AA558" s="97"/>
      <c r="CA558" s="9"/>
      <c r="CI558" s="97"/>
      <c r="CJ558" s="9"/>
      <c r="CK558" s="10"/>
      <c r="CL558" s="97"/>
      <c r="CP558" s="9"/>
      <c r="CQ558" s="10"/>
      <c r="CR558" s="97"/>
      <c r="CS558" s="9"/>
    </row>
    <row r="559" spans="2:97" ht="12.5">
      <c r="B559" s="63"/>
      <c r="C559" s="13"/>
      <c r="D559" s="106"/>
      <c r="W559" s="9"/>
      <c r="X559" s="9"/>
      <c r="Y559" s="9"/>
      <c r="Z559" s="10"/>
      <c r="AA559" s="97"/>
      <c r="CA559" s="9"/>
      <c r="CI559" s="97"/>
      <c r="CJ559" s="9"/>
      <c r="CK559" s="10"/>
      <c r="CL559" s="97"/>
      <c r="CP559" s="9"/>
      <c r="CQ559" s="10"/>
      <c r="CR559" s="97"/>
      <c r="CS559" s="9"/>
    </row>
    <row r="560" spans="2:97" ht="12.5">
      <c r="B560" s="63"/>
      <c r="C560" s="13"/>
      <c r="D560" s="106"/>
      <c r="W560" s="9"/>
      <c r="X560" s="9"/>
      <c r="Y560" s="9"/>
      <c r="Z560" s="10"/>
      <c r="AA560" s="97"/>
      <c r="CA560" s="9"/>
      <c r="CI560" s="97"/>
      <c r="CJ560" s="9"/>
      <c r="CK560" s="10"/>
      <c r="CL560" s="97"/>
      <c r="CP560" s="9"/>
      <c r="CQ560" s="10"/>
      <c r="CR560" s="97"/>
      <c r="CS560" s="9"/>
    </row>
    <row r="561" spans="2:97" ht="12.5">
      <c r="B561" s="63"/>
      <c r="C561" s="13"/>
      <c r="D561" s="106"/>
      <c r="W561" s="9"/>
      <c r="X561" s="9"/>
      <c r="Y561" s="9"/>
      <c r="Z561" s="10"/>
      <c r="AA561" s="97"/>
      <c r="CA561" s="9"/>
      <c r="CI561" s="97"/>
      <c r="CJ561" s="9"/>
      <c r="CK561" s="10"/>
      <c r="CL561" s="97"/>
      <c r="CP561" s="9"/>
      <c r="CQ561" s="10"/>
      <c r="CR561" s="97"/>
      <c r="CS561" s="9"/>
    </row>
    <row r="562" spans="2:97" ht="12.5">
      <c r="B562" s="63"/>
      <c r="C562" s="13"/>
      <c r="D562" s="106"/>
      <c r="W562" s="9"/>
      <c r="X562" s="9"/>
      <c r="Y562" s="9"/>
      <c r="Z562" s="10"/>
      <c r="AA562" s="97"/>
      <c r="CA562" s="9"/>
      <c r="CI562" s="97"/>
      <c r="CJ562" s="9"/>
      <c r="CK562" s="10"/>
      <c r="CL562" s="97"/>
      <c r="CP562" s="9"/>
      <c r="CQ562" s="10"/>
      <c r="CR562" s="97"/>
      <c r="CS562" s="9"/>
    </row>
    <row r="563" spans="2:97" ht="12.5">
      <c r="B563" s="63"/>
      <c r="C563" s="13"/>
      <c r="D563" s="106"/>
      <c r="W563" s="9"/>
      <c r="X563" s="9"/>
      <c r="Y563" s="9"/>
      <c r="Z563" s="10"/>
      <c r="AA563" s="97"/>
      <c r="CA563" s="9"/>
      <c r="CI563" s="97"/>
      <c r="CJ563" s="9"/>
      <c r="CK563" s="10"/>
      <c r="CL563" s="97"/>
      <c r="CP563" s="9"/>
      <c r="CQ563" s="10"/>
      <c r="CR563" s="97"/>
      <c r="CS563" s="9"/>
    </row>
    <row r="564" spans="2:97" ht="12.5">
      <c r="B564" s="63"/>
      <c r="C564" s="13"/>
      <c r="D564" s="106"/>
      <c r="W564" s="9"/>
      <c r="X564" s="9"/>
      <c r="Y564" s="9"/>
      <c r="Z564" s="10"/>
      <c r="AA564" s="97"/>
      <c r="CA564" s="9"/>
      <c r="CI564" s="97"/>
      <c r="CJ564" s="9"/>
      <c r="CK564" s="10"/>
      <c r="CL564" s="97"/>
      <c r="CP564" s="9"/>
      <c r="CQ564" s="10"/>
      <c r="CR564" s="97"/>
      <c r="CS564" s="9"/>
    </row>
    <row r="565" spans="2:97" ht="12.5">
      <c r="B565" s="63"/>
      <c r="C565" s="13"/>
      <c r="D565" s="106"/>
      <c r="W565" s="9"/>
      <c r="X565" s="9"/>
      <c r="Y565" s="9"/>
      <c r="Z565" s="10"/>
      <c r="AA565" s="97"/>
      <c r="CA565" s="9"/>
      <c r="CI565" s="97"/>
      <c r="CJ565" s="9"/>
      <c r="CK565" s="10"/>
      <c r="CL565" s="97"/>
      <c r="CP565" s="9"/>
      <c r="CQ565" s="10"/>
      <c r="CR565" s="97"/>
      <c r="CS565" s="9"/>
    </row>
    <row r="566" spans="2:97" ht="12.5">
      <c r="B566" s="63"/>
      <c r="C566" s="13"/>
      <c r="D566" s="106"/>
      <c r="W566" s="9"/>
      <c r="X566" s="9"/>
      <c r="Y566" s="9"/>
      <c r="Z566" s="10"/>
      <c r="AA566" s="97"/>
      <c r="CA566" s="9"/>
      <c r="CI566" s="97"/>
      <c r="CJ566" s="9"/>
      <c r="CK566" s="10"/>
      <c r="CL566" s="97"/>
      <c r="CP566" s="9"/>
      <c r="CQ566" s="10"/>
      <c r="CR566" s="97"/>
      <c r="CS566" s="9"/>
    </row>
    <row r="567" spans="2:97" ht="12.5">
      <c r="B567" s="63"/>
      <c r="C567" s="13"/>
      <c r="D567" s="106"/>
      <c r="W567" s="9"/>
      <c r="X567" s="9"/>
      <c r="Y567" s="9"/>
      <c r="Z567" s="10"/>
      <c r="AA567" s="97"/>
      <c r="CA567" s="9"/>
      <c r="CI567" s="97"/>
      <c r="CJ567" s="9"/>
      <c r="CK567" s="10"/>
      <c r="CL567" s="97"/>
      <c r="CP567" s="9"/>
      <c r="CQ567" s="10"/>
      <c r="CR567" s="97"/>
      <c r="CS567" s="9"/>
    </row>
    <row r="568" spans="2:97" ht="12.5">
      <c r="B568" s="63"/>
      <c r="C568" s="13"/>
      <c r="D568" s="106"/>
      <c r="W568" s="9"/>
      <c r="X568" s="9"/>
      <c r="Y568" s="9"/>
      <c r="Z568" s="10"/>
      <c r="AA568" s="97"/>
      <c r="CA568" s="9"/>
      <c r="CI568" s="97"/>
      <c r="CJ568" s="9"/>
      <c r="CK568" s="10"/>
      <c r="CL568" s="97"/>
      <c r="CP568" s="9"/>
      <c r="CQ568" s="10"/>
      <c r="CR568" s="97"/>
      <c r="CS568" s="9"/>
    </row>
    <row r="569" spans="2:97" ht="12.5">
      <c r="B569" s="63"/>
      <c r="C569" s="13"/>
      <c r="D569" s="106"/>
      <c r="W569" s="9"/>
      <c r="X569" s="9"/>
      <c r="Y569" s="9"/>
      <c r="Z569" s="10"/>
      <c r="AA569" s="97"/>
      <c r="CA569" s="9"/>
      <c r="CI569" s="97"/>
      <c r="CJ569" s="9"/>
      <c r="CK569" s="10"/>
      <c r="CL569" s="97"/>
      <c r="CP569" s="9"/>
      <c r="CQ569" s="10"/>
      <c r="CR569" s="97"/>
      <c r="CS569" s="9"/>
    </row>
    <row r="570" spans="2:97" ht="12.5">
      <c r="B570" s="63"/>
      <c r="C570" s="13"/>
      <c r="D570" s="106"/>
      <c r="W570" s="9"/>
      <c r="X570" s="9"/>
      <c r="Y570" s="9"/>
      <c r="Z570" s="10"/>
      <c r="AA570" s="97"/>
      <c r="CA570" s="9"/>
      <c r="CI570" s="97"/>
      <c r="CJ570" s="9"/>
      <c r="CK570" s="10"/>
      <c r="CL570" s="97"/>
      <c r="CP570" s="9"/>
      <c r="CQ570" s="10"/>
      <c r="CR570" s="97"/>
      <c r="CS570" s="9"/>
    </row>
    <row r="571" spans="2:97" ht="12.5">
      <c r="B571" s="63"/>
      <c r="C571" s="13"/>
      <c r="D571" s="106"/>
      <c r="W571" s="9"/>
      <c r="X571" s="9"/>
      <c r="Y571" s="9"/>
      <c r="Z571" s="10"/>
      <c r="AA571" s="97"/>
      <c r="CA571" s="9"/>
      <c r="CI571" s="97"/>
      <c r="CJ571" s="9"/>
      <c r="CK571" s="10"/>
      <c r="CL571" s="97"/>
      <c r="CP571" s="9"/>
      <c r="CQ571" s="10"/>
      <c r="CR571" s="97"/>
      <c r="CS571" s="9"/>
    </row>
    <row r="572" spans="2:97" ht="12.5">
      <c r="B572" s="63"/>
      <c r="C572" s="13"/>
      <c r="D572" s="106"/>
      <c r="W572" s="9"/>
      <c r="X572" s="9"/>
      <c r="Y572" s="9"/>
      <c r="Z572" s="10"/>
      <c r="AA572" s="97"/>
      <c r="CA572" s="9"/>
      <c r="CI572" s="97"/>
      <c r="CJ572" s="9"/>
      <c r="CK572" s="10"/>
      <c r="CL572" s="97"/>
      <c r="CP572" s="9"/>
      <c r="CQ572" s="10"/>
      <c r="CR572" s="97"/>
      <c r="CS572" s="9"/>
    </row>
    <row r="573" spans="2:97" ht="12.5">
      <c r="B573" s="63"/>
      <c r="C573" s="13"/>
      <c r="D573" s="106"/>
      <c r="W573" s="9"/>
      <c r="X573" s="9"/>
      <c r="Y573" s="9"/>
      <c r="Z573" s="10"/>
      <c r="AA573" s="97"/>
      <c r="CA573" s="9"/>
      <c r="CI573" s="97"/>
      <c r="CJ573" s="9"/>
      <c r="CK573" s="10"/>
      <c r="CL573" s="97"/>
      <c r="CP573" s="9"/>
      <c r="CQ573" s="10"/>
      <c r="CR573" s="97"/>
      <c r="CS573" s="9"/>
    </row>
    <row r="574" spans="2:97" ht="12.5">
      <c r="B574" s="63"/>
      <c r="C574" s="13"/>
      <c r="D574" s="106"/>
      <c r="W574" s="9"/>
      <c r="X574" s="9"/>
      <c r="Y574" s="9"/>
      <c r="Z574" s="10"/>
      <c r="AA574" s="97"/>
      <c r="CA574" s="9"/>
      <c r="CI574" s="97"/>
      <c r="CJ574" s="9"/>
      <c r="CK574" s="10"/>
      <c r="CL574" s="97"/>
      <c r="CP574" s="9"/>
      <c r="CQ574" s="10"/>
      <c r="CR574" s="97"/>
      <c r="CS574" s="9"/>
    </row>
    <row r="575" spans="2:97" ht="12.5">
      <c r="B575" s="63"/>
      <c r="C575" s="13"/>
      <c r="D575" s="106"/>
      <c r="W575" s="9"/>
      <c r="X575" s="9"/>
      <c r="Y575" s="9"/>
      <c r="Z575" s="10"/>
      <c r="AA575" s="97"/>
      <c r="CA575" s="9"/>
      <c r="CI575" s="97"/>
      <c r="CJ575" s="9"/>
      <c r="CK575" s="10"/>
      <c r="CL575" s="97"/>
      <c r="CP575" s="9"/>
      <c r="CQ575" s="10"/>
      <c r="CR575" s="97"/>
      <c r="CS575" s="9"/>
    </row>
    <row r="576" spans="2:97" ht="12.5">
      <c r="B576" s="63"/>
      <c r="C576" s="13"/>
      <c r="D576" s="106"/>
      <c r="W576" s="9"/>
      <c r="X576" s="9"/>
      <c r="Y576" s="9"/>
      <c r="Z576" s="10"/>
      <c r="AA576" s="97"/>
      <c r="CA576" s="9"/>
      <c r="CI576" s="97"/>
      <c r="CJ576" s="9"/>
      <c r="CK576" s="10"/>
      <c r="CL576" s="97"/>
      <c r="CP576" s="9"/>
      <c r="CQ576" s="10"/>
      <c r="CR576" s="97"/>
      <c r="CS576" s="9"/>
    </row>
    <row r="577" spans="2:97" ht="12.5">
      <c r="B577" s="63"/>
      <c r="C577" s="13"/>
      <c r="D577" s="106"/>
      <c r="W577" s="9"/>
      <c r="X577" s="9"/>
      <c r="Y577" s="9"/>
      <c r="Z577" s="10"/>
      <c r="AA577" s="97"/>
      <c r="CA577" s="9"/>
      <c r="CI577" s="97"/>
      <c r="CJ577" s="9"/>
      <c r="CK577" s="10"/>
      <c r="CL577" s="97"/>
      <c r="CP577" s="9"/>
      <c r="CQ577" s="10"/>
      <c r="CR577" s="97"/>
      <c r="CS577" s="9"/>
    </row>
    <row r="578" spans="2:97" ht="12.5">
      <c r="B578" s="63"/>
      <c r="C578" s="13"/>
      <c r="D578" s="106"/>
      <c r="W578" s="9"/>
      <c r="X578" s="9"/>
      <c r="Y578" s="9"/>
      <c r="Z578" s="10"/>
      <c r="AA578" s="97"/>
      <c r="CA578" s="9"/>
      <c r="CI578" s="97"/>
      <c r="CJ578" s="9"/>
      <c r="CK578" s="10"/>
      <c r="CL578" s="97"/>
      <c r="CP578" s="9"/>
      <c r="CQ578" s="10"/>
      <c r="CR578" s="97"/>
      <c r="CS578" s="9"/>
    </row>
    <row r="579" spans="2:97" ht="12.5">
      <c r="B579" s="63"/>
      <c r="C579" s="13"/>
      <c r="D579" s="106"/>
      <c r="W579" s="9"/>
      <c r="X579" s="9"/>
      <c r="Y579" s="9"/>
      <c r="Z579" s="10"/>
      <c r="AA579" s="97"/>
      <c r="CA579" s="9"/>
      <c r="CI579" s="97"/>
      <c r="CJ579" s="9"/>
      <c r="CK579" s="10"/>
      <c r="CL579" s="97"/>
      <c r="CP579" s="9"/>
      <c r="CQ579" s="10"/>
      <c r="CR579" s="97"/>
      <c r="CS579" s="9"/>
    </row>
    <row r="580" spans="2:97" ht="12.5">
      <c r="B580" s="63"/>
      <c r="C580" s="13"/>
      <c r="D580" s="106"/>
      <c r="W580" s="9"/>
      <c r="X580" s="9"/>
      <c r="Y580" s="9"/>
      <c r="Z580" s="10"/>
      <c r="AA580" s="97"/>
      <c r="CA580" s="9"/>
      <c r="CI580" s="97"/>
      <c r="CJ580" s="9"/>
      <c r="CK580" s="10"/>
      <c r="CL580" s="97"/>
      <c r="CP580" s="9"/>
      <c r="CQ580" s="10"/>
      <c r="CR580" s="97"/>
      <c r="CS580" s="9"/>
    </row>
    <row r="581" spans="2:97" ht="12.5">
      <c r="B581" s="63"/>
      <c r="C581" s="13"/>
      <c r="D581" s="106"/>
      <c r="W581" s="9"/>
      <c r="X581" s="9"/>
      <c r="Y581" s="9"/>
      <c r="Z581" s="10"/>
      <c r="AA581" s="97"/>
      <c r="CA581" s="9"/>
      <c r="CI581" s="97"/>
      <c r="CJ581" s="9"/>
      <c r="CK581" s="10"/>
      <c r="CL581" s="97"/>
      <c r="CP581" s="9"/>
      <c r="CQ581" s="10"/>
      <c r="CR581" s="97"/>
      <c r="CS581" s="9"/>
    </row>
    <row r="582" spans="2:97" ht="12.5">
      <c r="B582" s="63"/>
      <c r="C582" s="13"/>
      <c r="D582" s="106"/>
      <c r="W582" s="9"/>
      <c r="X582" s="9"/>
      <c r="Y582" s="9"/>
      <c r="Z582" s="10"/>
      <c r="AA582" s="97"/>
      <c r="CA582" s="9"/>
      <c r="CI582" s="97"/>
      <c r="CJ582" s="9"/>
      <c r="CK582" s="10"/>
      <c r="CL582" s="97"/>
      <c r="CP582" s="9"/>
      <c r="CQ582" s="10"/>
      <c r="CR582" s="97"/>
      <c r="CS582" s="9"/>
    </row>
    <row r="583" spans="2:97" ht="12.5">
      <c r="B583" s="63"/>
      <c r="C583" s="13"/>
      <c r="D583" s="106"/>
      <c r="W583" s="9"/>
      <c r="X583" s="9"/>
      <c r="Y583" s="9"/>
      <c r="Z583" s="10"/>
      <c r="AA583" s="97"/>
      <c r="CA583" s="9"/>
      <c r="CI583" s="97"/>
      <c r="CJ583" s="9"/>
      <c r="CK583" s="10"/>
      <c r="CL583" s="97"/>
      <c r="CP583" s="9"/>
      <c r="CQ583" s="10"/>
      <c r="CR583" s="97"/>
      <c r="CS583" s="9"/>
    </row>
    <row r="584" spans="2:97" ht="12.5">
      <c r="B584" s="63"/>
      <c r="C584" s="13"/>
      <c r="D584" s="106"/>
      <c r="W584" s="9"/>
      <c r="X584" s="9"/>
      <c r="Y584" s="9"/>
      <c r="Z584" s="10"/>
      <c r="AA584" s="97"/>
      <c r="CA584" s="9"/>
      <c r="CI584" s="97"/>
      <c r="CJ584" s="9"/>
      <c r="CK584" s="10"/>
      <c r="CL584" s="97"/>
      <c r="CP584" s="9"/>
      <c r="CQ584" s="10"/>
      <c r="CR584" s="97"/>
      <c r="CS584" s="9"/>
    </row>
    <row r="585" spans="2:97" ht="12.5">
      <c r="B585" s="63"/>
      <c r="C585" s="13"/>
      <c r="D585" s="106"/>
      <c r="W585" s="9"/>
      <c r="X585" s="9"/>
      <c r="Y585" s="9"/>
      <c r="Z585" s="10"/>
      <c r="AA585" s="97"/>
      <c r="CA585" s="9"/>
      <c r="CI585" s="97"/>
      <c r="CJ585" s="9"/>
      <c r="CK585" s="10"/>
      <c r="CL585" s="97"/>
      <c r="CP585" s="9"/>
      <c r="CQ585" s="10"/>
      <c r="CR585" s="97"/>
      <c r="CS585" s="9"/>
    </row>
    <row r="586" spans="2:97" ht="12.5">
      <c r="B586" s="63"/>
      <c r="C586" s="13"/>
      <c r="D586" s="106"/>
      <c r="W586" s="9"/>
      <c r="X586" s="9"/>
      <c r="Y586" s="9"/>
      <c r="Z586" s="10"/>
      <c r="AA586" s="97"/>
      <c r="CA586" s="9"/>
      <c r="CI586" s="97"/>
      <c r="CJ586" s="9"/>
      <c r="CK586" s="10"/>
      <c r="CL586" s="97"/>
      <c r="CP586" s="9"/>
      <c r="CQ586" s="10"/>
      <c r="CR586" s="97"/>
      <c r="CS586" s="9"/>
    </row>
    <row r="587" spans="2:97" ht="12.5">
      <c r="B587" s="63"/>
      <c r="C587" s="13"/>
      <c r="D587" s="106"/>
      <c r="W587" s="9"/>
      <c r="X587" s="9"/>
      <c r="Y587" s="9"/>
      <c r="Z587" s="10"/>
      <c r="AA587" s="97"/>
      <c r="CA587" s="9"/>
      <c r="CI587" s="97"/>
      <c r="CJ587" s="9"/>
      <c r="CK587" s="10"/>
      <c r="CL587" s="97"/>
      <c r="CP587" s="9"/>
      <c r="CQ587" s="10"/>
      <c r="CR587" s="97"/>
      <c r="CS587" s="9"/>
    </row>
    <row r="588" spans="2:97" ht="12.5">
      <c r="B588" s="63"/>
      <c r="C588" s="13"/>
      <c r="D588" s="106"/>
      <c r="W588" s="9"/>
      <c r="X588" s="9"/>
      <c r="Y588" s="9"/>
      <c r="Z588" s="10"/>
      <c r="AA588" s="97"/>
      <c r="CA588" s="9"/>
      <c r="CI588" s="97"/>
      <c r="CJ588" s="9"/>
      <c r="CK588" s="10"/>
      <c r="CL588" s="97"/>
      <c r="CP588" s="9"/>
      <c r="CQ588" s="10"/>
      <c r="CR588" s="97"/>
      <c r="CS588" s="9"/>
    </row>
    <row r="589" spans="2:97" ht="12.5">
      <c r="B589" s="63"/>
      <c r="C589" s="13"/>
      <c r="D589" s="106"/>
      <c r="W589" s="9"/>
      <c r="X589" s="9"/>
      <c r="Y589" s="9"/>
      <c r="Z589" s="10"/>
      <c r="AA589" s="97"/>
      <c r="CA589" s="9"/>
      <c r="CI589" s="97"/>
      <c r="CJ589" s="9"/>
      <c r="CK589" s="10"/>
      <c r="CL589" s="97"/>
      <c r="CP589" s="9"/>
      <c r="CQ589" s="10"/>
      <c r="CR589" s="97"/>
      <c r="CS589" s="9"/>
    </row>
    <row r="590" spans="2:97" ht="12.5">
      <c r="B590" s="63"/>
      <c r="C590" s="13"/>
      <c r="D590" s="106"/>
      <c r="W590" s="9"/>
      <c r="X590" s="9"/>
      <c r="Y590" s="9"/>
      <c r="Z590" s="10"/>
      <c r="AA590" s="97"/>
      <c r="CA590" s="9"/>
      <c r="CI590" s="97"/>
      <c r="CJ590" s="9"/>
      <c r="CK590" s="10"/>
      <c r="CL590" s="97"/>
      <c r="CP590" s="9"/>
      <c r="CQ590" s="10"/>
      <c r="CR590" s="97"/>
      <c r="CS590" s="9"/>
    </row>
    <row r="591" spans="2:97" ht="12.5">
      <c r="B591" s="63"/>
      <c r="C591" s="13"/>
      <c r="D591" s="106"/>
      <c r="W591" s="9"/>
      <c r="X591" s="9"/>
      <c r="Y591" s="9"/>
      <c r="Z591" s="10"/>
      <c r="AA591" s="97"/>
      <c r="CA591" s="9"/>
      <c r="CI591" s="97"/>
      <c r="CJ591" s="9"/>
      <c r="CK591" s="10"/>
      <c r="CL591" s="97"/>
      <c r="CP591" s="9"/>
      <c r="CQ591" s="10"/>
      <c r="CR591" s="97"/>
      <c r="CS591" s="9"/>
    </row>
    <row r="592" spans="2:97" ht="12.5">
      <c r="B592" s="63"/>
      <c r="C592" s="13"/>
      <c r="D592" s="106"/>
      <c r="W592" s="9"/>
      <c r="X592" s="9"/>
      <c r="Y592" s="9"/>
      <c r="Z592" s="10"/>
      <c r="AA592" s="97"/>
      <c r="CA592" s="9"/>
      <c r="CI592" s="97"/>
      <c r="CJ592" s="9"/>
      <c r="CK592" s="10"/>
      <c r="CL592" s="97"/>
      <c r="CP592" s="9"/>
      <c r="CQ592" s="10"/>
      <c r="CR592" s="97"/>
      <c r="CS592" s="9"/>
    </row>
    <row r="593" spans="2:97" ht="12.5">
      <c r="B593" s="63"/>
      <c r="C593" s="13"/>
      <c r="D593" s="106"/>
      <c r="W593" s="9"/>
      <c r="X593" s="9"/>
      <c r="Y593" s="9"/>
      <c r="Z593" s="10"/>
      <c r="AA593" s="97"/>
      <c r="CA593" s="9"/>
      <c r="CI593" s="97"/>
      <c r="CJ593" s="9"/>
      <c r="CK593" s="10"/>
      <c r="CL593" s="97"/>
      <c r="CP593" s="9"/>
      <c r="CQ593" s="10"/>
      <c r="CR593" s="97"/>
      <c r="CS593" s="9"/>
    </row>
    <row r="594" spans="2:97" ht="12.5">
      <c r="B594" s="63"/>
      <c r="C594" s="13"/>
      <c r="D594" s="106"/>
      <c r="W594" s="9"/>
      <c r="X594" s="9"/>
      <c r="Y594" s="9"/>
      <c r="Z594" s="10"/>
      <c r="AA594" s="97"/>
      <c r="CA594" s="9"/>
      <c r="CI594" s="97"/>
      <c r="CJ594" s="9"/>
      <c r="CK594" s="10"/>
      <c r="CL594" s="97"/>
      <c r="CP594" s="9"/>
      <c r="CQ594" s="10"/>
      <c r="CR594" s="97"/>
      <c r="CS594" s="9"/>
    </row>
    <row r="595" spans="2:97" ht="12.5">
      <c r="B595" s="63"/>
      <c r="C595" s="13"/>
      <c r="D595" s="106"/>
      <c r="W595" s="9"/>
      <c r="X595" s="9"/>
      <c r="Y595" s="9"/>
      <c r="Z595" s="10"/>
      <c r="AA595" s="97"/>
      <c r="CA595" s="9"/>
      <c r="CI595" s="97"/>
      <c r="CJ595" s="9"/>
      <c r="CK595" s="10"/>
      <c r="CL595" s="97"/>
      <c r="CP595" s="9"/>
      <c r="CQ595" s="10"/>
      <c r="CR595" s="97"/>
      <c r="CS595" s="9"/>
    </row>
    <row r="596" spans="2:97" ht="12.5">
      <c r="B596" s="63"/>
      <c r="C596" s="13"/>
      <c r="D596" s="106"/>
      <c r="W596" s="9"/>
      <c r="X596" s="9"/>
      <c r="Y596" s="9"/>
      <c r="Z596" s="10"/>
      <c r="AA596" s="97"/>
      <c r="CA596" s="9"/>
      <c r="CI596" s="97"/>
      <c r="CJ596" s="9"/>
      <c r="CK596" s="10"/>
      <c r="CL596" s="97"/>
      <c r="CP596" s="9"/>
      <c r="CQ596" s="10"/>
      <c r="CR596" s="97"/>
      <c r="CS596" s="9"/>
    </row>
    <row r="597" spans="2:97" ht="12.5">
      <c r="B597" s="63"/>
      <c r="C597" s="13"/>
      <c r="D597" s="106"/>
      <c r="W597" s="9"/>
      <c r="X597" s="9"/>
      <c r="Y597" s="9"/>
      <c r="Z597" s="10"/>
      <c r="AA597" s="97"/>
      <c r="CA597" s="9"/>
      <c r="CI597" s="97"/>
      <c r="CJ597" s="9"/>
      <c r="CK597" s="10"/>
      <c r="CL597" s="97"/>
      <c r="CP597" s="9"/>
      <c r="CQ597" s="10"/>
      <c r="CR597" s="97"/>
      <c r="CS597" s="9"/>
    </row>
    <row r="598" spans="2:97" ht="12.5">
      <c r="B598" s="63"/>
      <c r="C598" s="13"/>
      <c r="D598" s="106"/>
      <c r="W598" s="9"/>
      <c r="X598" s="9"/>
      <c r="Y598" s="9"/>
      <c r="Z598" s="10"/>
      <c r="AA598" s="97"/>
      <c r="CA598" s="9"/>
      <c r="CI598" s="97"/>
      <c r="CJ598" s="9"/>
      <c r="CK598" s="10"/>
      <c r="CL598" s="97"/>
      <c r="CP598" s="9"/>
      <c r="CQ598" s="10"/>
      <c r="CR598" s="97"/>
      <c r="CS598" s="9"/>
    </row>
    <row r="599" spans="2:97" ht="12.5">
      <c r="B599" s="63"/>
      <c r="C599" s="13"/>
      <c r="D599" s="106"/>
      <c r="W599" s="9"/>
      <c r="X599" s="9"/>
      <c r="Y599" s="9"/>
      <c r="Z599" s="10"/>
      <c r="AA599" s="97"/>
      <c r="CA599" s="9"/>
      <c r="CI599" s="97"/>
      <c r="CJ599" s="9"/>
      <c r="CK599" s="10"/>
      <c r="CL599" s="97"/>
      <c r="CP599" s="9"/>
      <c r="CQ599" s="10"/>
      <c r="CR599" s="97"/>
      <c r="CS599" s="9"/>
    </row>
    <row r="600" spans="2:97" ht="12.5">
      <c r="B600" s="63"/>
      <c r="C600" s="13"/>
      <c r="D600" s="106"/>
      <c r="W600" s="9"/>
      <c r="X600" s="9"/>
      <c r="Y600" s="9"/>
      <c r="Z600" s="10"/>
      <c r="AA600" s="97"/>
      <c r="CA600" s="9"/>
      <c r="CI600" s="97"/>
      <c r="CJ600" s="9"/>
      <c r="CK600" s="10"/>
      <c r="CL600" s="97"/>
      <c r="CP600" s="9"/>
      <c r="CQ600" s="10"/>
      <c r="CR600" s="97"/>
      <c r="CS600" s="9"/>
    </row>
    <row r="601" spans="2:97" ht="12.5">
      <c r="B601" s="63"/>
      <c r="C601" s="13"/>
      <c r="D601" s="106"/>
      <c r="W601" s="9"/>
      <c r="X601" s="9"/>
      <c r="Y601" s="9"/>
      <c r="Z601" s="10"/>
      <c r="AA601" s="97"/>
      <c r="CA601" s="9"/>
      <c r="CI601" s="97"/>
      <c r="CJ601" s="9"/>
      <c r="CK601" s="10"/>
      <c r="CL601" s="97"/>
      <c r="CP601" s="9"/>
      <c r="CQ601" s="10"/>
      <c r="CR601" s="97"/>
      <c r="CS601" s="9"/>
    </row>
    <row r="602" spans="2:97" ht="12.5">
      <c r="B602" s="63"/>
      <c r="C602" s="13"/>
      <c r="D602" s="106"/>
      <c r="W602" s="9"/>
      <c r="X602" s="9"/>
      <c r="Y602" s="9"/>
      <c r="Z602" s="10"/>
      <c r="AA602" s="97"/>
      <c r="CA602" s="9"/>
      <c r="CI602" s="97"/>
      <c r="CJ602" s="9"/>
      <c r="CK602" s="10"/>
      <c r="CL602" s="97"/>
      <c r="CP602" s="9"/>
      <c r="CQ602" s="10"/>
      <c r="CR602" s="97"/>
      <c r="CS602" s="9"/>
    </row>
    <row r="603" spans="2:97" ht="12.5">
      <c r="B603" s="63"/>
      <c r="C603" s="13"/>
      <c r="D603" s="106"/>
      <c r="W603" s="9"/>
      <c r="X603" s="9"/>
      <c r="Y603" s="9"/>
      <c r="Z603" s="10"/>
      <c r="AA603" s="97"/>
      <c r="CA603" s="9"/>
      <c r="CI603" s="97"/>
      <c r="CJ603" s="9"/>
      <c r="CK603" s="10"/>
      <c r="CL603" s="97"/>
      <c r="CP603" s="9"/>
      <c r="CQ603" s="10"/>
      <c r="CR603" s="97"/>
      <c r="CS603" s="9"/>
    </row>
    <row r="604" spans="2:97" ht="12.5">
      <c r="B604" s="63"/>
      <c r="C604" s="13"/>
      <c r="D604" s="106"/>
      <c r="W604" s="9"/>
      <c r="X604" s="9"/>
      <c r="Y604" s="9"/>
      <c r="Z604" s="10"/>
      <c r="AA604" s="97"/>
      <c r="CA604" s="9"/>
      <c r="CI604" s="97"/>
      <c r="CJ604" s="9"/>
      <c r="CK604" s="10"/>
      <c r="CL604" s="97"/>
      <c r="CP604" s="9"/>
      <c r="CQ604" s="10"/>
      <c r="CR604" s="97"/>
      <c r="CS604" s="9"/>
    </row>
    <row r="605" spans="2:97" ht="12.5">
      <c r="B605" s="63"/>
      <c r="C605" s="13"/>
      <c r="D605" s="106"/>
      <c r="W605" s="9"/>
      <c r="X605" s="9"/>
      <c r="Y605" s="9"/>
      <c r="Z605" s="10"/>
      <c r="AA605" s="97"/>
      <c r="CA605" s="9"/>
      <c r="CI605" s="97"/>
      <c r="CJ605" s="9"/>
      <c r="CK605" s="10"/>
      <c r="CL605" s="97"/>
      <c r="CP605" s="9"/>
      <c r="CQ605" s="10"/>
      <c r="CR605" s="97"/>
      <c r="CS605" s="9"/>
    </row>
    <row r="606" spans="2:97" ht="12.5">
      <c r="B606" s="63"/>
      <c r="C606" s="13"/>
      <c r="D606" s="106"/>
      <c r="W606" s="9"/>
      <c r="X606" s="9"/>
      <c r="Y606" s="9"/>
      <c r="Z606" s="10"/>
      <c r="AA606" s="97"/>
      <c r="CA606" s="9"/>
      <c r="CI606" s="97"/>
      <c r="CJ606" s="9"/>
      <c r="CK606" s="10"/>
      <c r="CL606" s="97"/>
      <c r="CP606" s="9"/>
      <c r="CQ606" s="10"/>
      <c r="CR606" s="97"/>
      <c r="CS606" s="9"/>
    </row>
    <row r="607" spans="2:97" ht="12.5">
      <c r="B607" s="63"/>
      <c r="C607" s="13"/>
      <c r="D607" s="106"/>
      <c r="W607" s="9"/>
      <c r="X607" s="9"/>
      <c r="Y607" s="9"/>
      <c r="Z607" s="10"/>
      <c r="AA607" s="97"/>
      <c r="CA607" s="9"/>
      <c r="CI607" s="97"/>
      <c r="CJ607" s="9"/>
      <c r="CK607" s="10"/>
      <c r="CL607" s="97"/>
      <c r="CP607" s="9"/>
      <c r="CQ607" s="10"/>
      <c r="CR607" s="97"/>
      <c r="CS607" s="9"/>
    </row>
    <row r="608" spans="2:97" ht="12.5">
      <c r="B608" s="63"/>
      <c r="C608" s="13"/>
      <c r="D608" s="106"/>
      <c r="W608" s="9"/>
      <c r="X608" s="9"/>
      <c r="Y608" s="9"/>
      <c r="Z608" s="10"/>
      <c r="AA608" s="97"/>
      <c r="CA608" s="9"/>
      <c r="CI608" s="97"/>
      <c r="CJ608" s="9"/>
      <c r="CK608" s="10"/>
      <c r="CL608" s="97"/>
      <c r="CP608" s="9"/>
      <c r="CQ608" s="10"/>
      <c r="CR608" s="97"/>
      <c r="CS608" s="9"/>
    </row>
    <row r="609" spans="2:97" ht="12.5">
      <c r="B609" s="63"/>
      <c r="C609" s="13"/>
      <c r="D609" s="106"/>
      <c r="W609" s="9"/>
      <c r="X609" s="9"/>
      <c r="Y609" s="9"/>
      <c r="Z609" s="10"/>
      <c r="AA609" s="97"/>
      <c r="CA609" s="9"/>
      <c r="CI609" s="97"/>
      <c r="CJ609" s="9"/>
      <c r="CK609" s="10"/>
      <c r="CL609" s="97"/>
      <c r="CP609" s="9"/>
      <c r="CQ609" s="10"/>
      <c r="CR609" s="97"/>
      <c r="CS609" s="9"/>
    </row>
    <row r="610" spans="2:97" ht="12.5">
      <c r="B610" s="63"/>
      <c r="C610" s="13"/>
      <c r="D610" s="106"/>
      <c r="W610" s="9"/>
      <c r="X610" s="9"/>
      <c r="Y610" s="9"/>
      <c r="Z610" s="10"/>
      <c r="AA610" s="97"/>
      <c r="CA610" s="9"/>
      <c r="CI610" s="97"/>
      <c r="CJ610" s="9"/>
      <c r="CK610" s="10"/>
      <c r="CL610" s="97"/>
      <c r="CP610" s="9"/>
      <c r="CQ610" s="10"/>
      <c r="CR610" s="97"/>
      <c r="CS610" s="9"/>
    </row>
    <row r="611" spans="2:97" ht="12.5">
      <c r="B611" s="63"/>
      <c r="C611" s="13"/>
      <c r="D611" s="106"/>
      <c r="W611" s="9"/>
      <c r="X611" s="9"/>
      <c r="Y611" s="9"/>
      <c r="Z611" s="10"/>
      <c r="AA611" s="97"/>
      <c r="CA611" s="9"/>
      <c r="CI611" s="97"/>
      <c r="CJ611" s="9"/>
      <c r="CK611" s="10"/>
      <c r="CL611" s="97"/>
      <c r="CP611" s="9"/>
      <c r="CQ611" s="10"/>
      <c r="CR611" s="97"/>
      <c r="CS611" s="9"/>
    </row>
    <row r="612" spans="2:97" ht="12.5">
      <c r="B612" s="63"/>
      <c r="C612" s="13"/>
      <c r="D612" s="106"/>
      <c r="W612" s="9"/>
      <c r="X612" s="9"/>
      <c r="Y612" s="9"/>
      <c r="Z612" s="10"/>
      <c r="AA612" s="97"/>
      <c r="CA612" s="9"/>
      <c r="CI612" s="97"/>
      <c r="CJ612" s="9"/>
      <c r="CK612" s="10"/>
      <c r="CL612" s="97"/>
      <c r="CP612" s="9"/>
      <c r="CQ612" s="10"/>
      <c r="CR612" s="97"/>
      <c r="CS612" s="9"/>
    </row>
    <row r="613" spans="2:97" ht="12.5">
      <c r="B613" s="63"/>
      <c r="C613" s="13"/>
      <c r="D613" s="106"/>
      <c r="W613" s="9"/>
      <c r="X613" s="9"/>
      <c r="Y613" s="9"/>
      <c r="Z613" s="10"/>
      <c r="AA613" s="97"/>
      <c r="CA613" s="9"/>
      <c r="CI613" s="97"/>
      <c r="CJ613" s="9"/>
      <c r="CK613" s="10"/>
      <c r="CL613" s="97"/>
      <c r="CP613" s="9"/>
      <c r="CQ613" s="10"/>
      <c r="CR613" s="97"/>
      <c r="CS613" s="9"/>
    </row>
    <row r="614" spans="2:97" ht="12.5">
      <c r="B614" s="63"/>
      <c r="C614" s="13"/>
      <c r="D614" s="106"/>
      <c r="W614" s="9"/>
      <c r="X614" s="9"/>
      <c r="Y614" s="9"/>
      <c r="Z614" s="10"/>
      <c r="AA614" s="97"/>
      <c r="CA614" s="9"/>
      <c r="CI614" s="97"/>
      <c r="CJ614" s="9"/>
      <c r="CK614" s="10"/>
      <c r="CL614" s="97"/>
      <c r="CP614" s="9"/>
      <c r="CQ614" s="10"/>
      <c r="CR614" s="97"/>
      <c r="CS614" s="9"/>
    </row>
    <row r="615" spans="2:97" ht="12.5">
      <c r="B615" s="63"/>
      <c r="C615" s="13"/>
      <c r="D615" s="106"/>
      <c r="W615" s="9"/>
      <c r="X615" s="9"/>
      <c r="Y615" s="9"/>
      <c r="Z615" s="10"/>
      <c r="AA615" s="97"/>
      <c r="CA615" s="9"/>
      <c r="CI615" s="97"/>
      <c r="CJ615" s="9"/>
      <c r="CK615" s="10"/>
      <c r="CL615" s="97"/>
      <c r="CP615" s="9"/>
      <c r="CQ615" s="10"/>
      <c r="CR615" s="97"/>
      <c r="CS615" s="9"/>
    </row>
    <row r="616" spans="2:97" ht="12.5">
      <c r="B616" s="63"/>
      <c r="C616" s="13"/>
      <c r="D616" s="106"/>
      <c r="W616" s="9"/>
      <c r="X616" s="9"/>
      <c r="Y616" s="9"/>
      <c r="Z616" s="10"/>
      <c r="AA616" s="97"/>
      <c r="CA616" s="9"/>
      <c r="CI616" s="97"/>
      <c r="CJ616" s="9"/>
      <c r="CK616" s="10"/>
      <c r="CL616" s="97"/>
      <c r="CP616" s="9"/>
      <c r="CQ616" s="10"/>
      <c r="CR616" s="97"/>
      <c r="CS616" s="9"/>
    </row>
    <row r="617" spans="2:97" ht="12.5">
      <c r="B617" s="63"/>
      <c r="C617" s="13"/>
      <c r="D617" s="106"/>
      <c r="W617" s="9"/>
      <c r="X617" s="9"/>
      <c r="Y617" s="9"/>
      <c r="Z617" s="10"/>
      <c r="AA617" s="97"/>
      <c r="CA617" s="9"/>
      <c r="CI617" s="97"/>
      <c r="CJ617" s="9"/>
      <c r="CK617" s="10"/>
      <c r="CL617" s="97"/>
      <c r="CP617" s="9"/>
      <c r="CQ617" s="10"/>
      <c r="CR617" s="97"/>
      <c r="CS617" s="9"/>
    </row>
    <row r="618" spans="2:97" ht="12.5">
      <c r="B618" s="63"/>
      <c r="C618" s="13"/>
      <c r="D618" s="106"/>
      <c r="W618" s="9"/>
      <c r="X618" s="9"/>
      <c r="Y618" s="9"/>
      <c r="Z618" s="10"/>
      <c r="AA618" s="97"/>
      <c r="CA618" s="9"/>
      <c r="CI618" s="97"/>
      <c r="CJ618" s="9"/>
      <c r="CK618" s="10"/>
      <c r="CL618" s="97"/>
      <c r="CP618" s="9"/>
      <c r="CQ618" s="10"/>
      <c r="CR618" s="97"/>
      <c r="CS618" s="9"/>
    </row>
    <row r="619" spans="2:97" ht="12.5">
      <c r="B619" s="63"/>
      <c r="C619" s="13"/>
      <c r="D619" s="106"/>
      <c r="W619" s="9"/>
      <c r="X619" s="9"/>
      <c r="Y619" s="9"/>
      <c r="Z619" s="10"/>
      <c r="AA619" s="97"/>
      <c r="CA619" s="9"/>
      <c r="CI619" s="97"/>
      <c r="CJ619" s="9"/>
      <c r="CK619" s="10"/>
      <c r="CL619" s="97"/>
      <c r="CP619" s="9"/>
      <c r="CQ619" s="10"/>
      <c r="CR619" s="97"/>
      <c r="CS619" s="9"/>
    </row>
    <row r="620" spans="2:97" ht="12.5">
      <c r="B620" s="63"/>
      <c r="C620" s="13"/>
      <c r="D620" s="106"/>
      <c r="W620" s="9"/>
      <c r="X620" s="9"/>
      <c r="Y620" s="9"/>
      <c r="Z620" s="10"/>
      <c r="AA620" s="97"/>
      <c r="CA620" s="9"/>
      <c r="CI620" s="97"/>
      <c r="CJ620" s="9"/>
      <c r="CK620" s="10"/>
      <c r="CL620" s="97"/>
      <c r="CP620" s="9"/>
      <c r="CQ620" s="10"/>
      <c r="CR620" s="97"/>
      <c r="CS620" s="9"/>
    </row>
    <row r="621" spans="2:97" ht="12.5">
      <c r="B621" s="63"/>
      <c r="C621" s="13"/>
      <c r="D621" s="106"/>
      <c r="W621" s="9"/>
      <c r="X621" s="9"/>
      <c r="Y621" s="9"/>
      <c r="Z621" s="10"/>
      <c r="AA621" s="97"/>
      <c r="CA621" s="9"/>
      <c r="CI621" s="97"/>
      <c r="CJ621" s="9"/>
      <c r="CK621" s="10"/>
      <c r="CL621" s="97"/>
      <c r="CP621" s="9"/>
      <c r="CQ621" s="10"/>
      <c r="CR621" s="97"/>
      <c r="CS621" s="9"/>
    </row>
    <row r="622" spans="2:97" ht="12.5">
      <c r="B622" s="63"/>
      <c r="C622" s="13"/>
      <c r="D622" s="106"/>
      <c r="W622" s="9"/>
      <c r="X622" s="9"/>
      <c r="Y622" s="9"/>
      <c r="Z622" s="10"/>
      <c r="AA622" s="97"/>
      <c r="CA622" s="9"/>
      <c r="CI622" s="97"/>
      <c r="CJ622" s="9"/>
      <c r="CK622" s="10"/>
      <c r="CL622" s="97"/>
      <c r="CP622" s="9"/>
      <c r="CQ622" s="10"/>
      <c r="CR622" s="97"/>
      <c r="CS622" s="9"/>
    </row>
    <row r="623" spans="2:97" ht="12.5">
      <c r="B623" s="63"/>
      <c r="C623" s="13"/>
      <c r="D623" s="106"/>
      <c r="W623" s="9"/>
      <c r="X623" s="9"/>
      <c r="Y623" s="9"/>
      <c r="Z623" s="10"/>
      <c r="AA623" s="97"/>
      <c r="CA623" s="9"/>
      <c r="CI623" s="97"/>
      <c r="CJ623" s="9"/>
      <c r="CK623" s="10"/>
      <c r="CL623" s="97"/>
      <c r="CP623" s="9"/>
      <c r="CQ623" s="10"/>
      <c r="CR623" s="97"/>
      <c r="CS623" s="9"/>
    </row>
    <row r="624" spans="2:97" ht="12.5">
      <c r="B624" s="63"/>
      <c r="C624" s="13"/>
      <c r="D624" s="106"/>
      <c r="W624" s="9"/>
      <c r="X624" s="9"/>
      <c r="Y624" s="9"/>
      <c r="Z624" s="10"/>
      <c r="AA624" s="97"/>
      <c r="CA624" s="9"/>
      <c r="CI624" s="97"/>
      <c r="CJ624" s="9"/>
      <c r="CK624" s="10"/>
      <c r="CL624" s="97"/>
      <c r="CP624" s="9"/>
      <c r="CQ624" s="10"/>
      <c r="CR624" s="97"/>
      <c r="CS624" s="9"/>
    </row>
    <row r="625" spans="2:97" ht="12.5">
      <c r="B625" s="63"/>
      <c r="C625" s="13"/>
      <c r="D625" s="106"/>
      <c r="W625" s="9"/>
      <c r="X625" s="9"/>
      <c r="Y625" s="9"/>
      <c r="Z625" s="10"/>
      <c r="AA625" s="97"/>
      <c r="CA625" s="9"/>
      <c r="CI625" s="97"/>
      <c r="CJ625" s="9"/>
      <c r="CK625" s="10"/>
      <c r="CL625" s="97"/>
      <c r="CP625" s="9"/>
      <c r="CQ625" s="10"/>
      <c r="CR625" s="97"/>
      <c r="CS625" s="9"/>
    </row>
    <row r="626" spans="2:97" ht="12.5">
      <c r="B626" s="63"/>
      <c r="C626" s="13"/>
      <c r="D626" s="106"/>
      <c r="W626" s="9"/>
      <c r="X626" s="9"/>
      <c r="Y626" s="9"/>
      <c r="Z626" s="10"/>
      <c r="AA626" s="97"/>
      <c r="CA626" s="9"/>
      <c r="CI626" s="97"/>
      <c r="CJ626" s="9"/>
      <c r="CK626" s="10"/>
      <c r="CL626" s="97"/>
      <c r="CP626" s="9"/>
      <c r="CQ626" s="10"/>
      <c r="CR626" s="97"/>
      <c r="CS626" s="9"/>
    </row>
    <row r="627" spans="2:97" ht="12.5">
      <c r="B627" s="63"/>
      <c r="C627" s="13"/>
      <c r="D627" s="106"/>
      <c r="W627" s="9"/>
      <c r="X627" s="9"/>
      <c r="Y627" s="9"/>
      <c r="Z627" s="10"/>
      <c r="AA627" s="97"/>
      <c r="CA627" s="9"/>
      <c r="CI627" s="97"/>
      <c r="CJ627" s="9"/>
      <c r="CK627" s="10"/>
      <c r="CL627" s="97"/>
      <c r="CP627" s="9"/>
      <c r="CQ627" s="10"/>
      <c r="CR627" s="97"/>
      <c r="CS627" s="9"/>
    </row>
    <row r="628" spans="2:97" ht="12.5">
      <c r="B628" s="63"/>
      <c r="C628" s="13"/>
      <c r="D628" s="106"/>
      <c r="W628" s="9"/>
      <c r="X628" s="9"/>
      <c r="Y628" s="9"/>
      <c r="Z628" s="10"/>
      <c r="AA628" s="97"/>
      <c r="CA628" s="9"/>
      <c r="CI628" s="97"/>
      <c r="CJ628" s="9"/>
      <c r="CK628" s="10"/>
      <c r="CL628" s="97"/>
      <c r="CP628" s="9"/>
      <c r="CQ628" s="10"/>
      <c r="CR628" s="97"/>
      <c r="CS628" s="9"/>
    </row>
    <row r="629" spans="2:97" ht="12.5">
      <c r="B629" s="63"/>
      <c r="C629" s="13"/>
      <c r="D629" s="106"/>
      <c r="W629" s="9"/>
      <c r="X629" s="9"/>
      <c r="Y629" s="9"/>
      <c r="Z629" s="10"/>
      <c r="AA629" s="97"/>
      <c r="CA629" s="9"/>
      <c r="CI629" s="97"/>
      <c r="CJ629" s="9"/>
      <c r="CK629" s="10"/>
      <c r="CL629" s="97"/>
      <c r="CP629" s="9"/>
      <c r="CQ629" s="10"/>
      <c r="CR629" s="97"/>
      <c r="CS629" s="9"/>
    </row>
    <row r="630" spans="2:97" ht="12.5">
      <c r="B630" s="63"/>
      <c r="C630" s="13"/>
      <c r="D630" s="106"/>
      <c r="W630" s="9"/>
      <c r="X630" s="9"/>
      <c r="Y630" s="9"/>
      <c r="Z630" s="10"/>
      <c r="AA630" s="97"/>
      <c r="CA630" s="9"/>
      <c r="CI630" s="97"/>
      <c r="CJ630" s="9"/>
      <c r="CK630" s="10"/>
      <c r="CL630" s="97"/>
      <c r="CP630" s="9"/>
      <c r="CQ630" s="10"/>
      <c r="CR630" s="97"/>
      <c r="CS630" s="9"/>
    </row>
    <row r="631" spans="2:97" ht="12.5">
      <c r="B631" s="63"/>
      <c r="C631" s="13"/>
      <c r="D631" s="106"/>
      <c r="W631" s="9"/>
      <c r="X631" s="9"/>
      <c r="Y631" s="9"/>
      <c r="Z631" s="10"/>
      <c r="AA631" s="97"/>
      <c r="CA631" s="9"/>
      <c r="CI631" s="97"/>
      <c r="CJ631" s="9"/>
      <c r="CK631" s="10"/>
      <c r="CL631" s="97"/>
      <c r="CP631" s="9"/>
      <c r="CQ631" s="10"/>
      <c r="CR631" s="97"/>
      <c r="CS631" s="9"/>
    </row>
    <row r="632" spans="2:97" ht="12.5">
      <c r="B632" s="63"/>
      <c r="C632" s="13"/>
      <c r="D632" s="106"/>
      <c r="W632" s="9"/>
      <c r="X632" s="9"/>
      <c r="Y632" s="9"/>
      <c r="Z632" s="10"/>
      <c r="AA632" s="97"/>
      <c r="CA632" s="9"/>
      <c r="CI632" s="97"/>
      <c r="CJ632" s="9"/>
      <c r="CK632" s="10"/>
      <c r="CL632" s="97"/>
      <c r="CP632" s="9"/>
      <c r="CQ632" s="10"/>
      <c r="CR632" s="97"/>
      <c r="CS632" s="9"/>
    </row>
    <row r="633" spans="2:97" ht="12.5">
      <c r="B633" s="63"/>
      <c r="C633" s="13"/>
      <c r="D633" s="106"/>
      <c r="W633" s="9"/>
      <c r="X633" s="9"/>
      <c r="Y633" s="9"/>
      <c r="Z633" s="10"/>
      <c r="AA633" s="97"/>
      <c r="CA633" s="9"/>
      <c r="CI633" s="97"/>
      <c r="CJ633" s="9"/>
      <c r="CK633" s="10"/>
      <c r="CL633" s="97"/>
      <c r="CP633" s="9"/>
      <c r="CQ633" s="10"/>
      <c r="CR633" s="97"/>
      <c r="CS633" s="9"/>
    </row>
    <row r="634" spans="2:97" ht="12.5">
      <c r="B634" s="63"/>
      <c r="C634" s="13"/>
      <c r="D634" s="106"/>
      <c r="W634" s="9"/>
      <c r="X634" s="9"/>
      <c r="Y634" s="9"/>
      <c r="Z634" s="10"/>
      <c r="AA634" s="97"/>
      <c r="CA634" s="9"/>
      <c r="CI634" s="97"/>
      <c r="CJ634" s="9"/>
      <c r="CK634" s="10"/>
      <c r="CL634" s="97"/>
      <c r="CP634" s="9"/>
      <c r="CQ634" s="10"/>
      <c r="CR634" s="97"/>
      <c r="CS634" s="9"/>
    </row>
    <row r="635" spans="2:97" ht="12.5">
      <c r="B635" s="63"/>
      <c r="C635" s="13"/>
      <c r="D635" s="106"/>
      <c r="W635" s="9"/>
      <c r="X635" s="9"/>
      <c r="Y635" s="9"/>
      <c r="Z635" s="10"/>
      <c r="AA635" s="97"/>
      <c r="CA635" s="9"/>
      <c r="CI635" s="97"/>
      <c r="CJ635" s="9"/>
      <c r="CK635" s="10"/>
      <c r="CL635" s="97"/>
      <c r="CP635" s="9"/>
      <c r="CQ635" s="10"/>
      <c r="CR635" s="97"/>
      <c r="CS635" s="9"/>
    </row>
    <row r="636" spans="2:97" ht="12.5">
      <c r="B636" s="63"/>
      <c r="C636" s="13"/>
      <c r="D636" s="106"/>
      <c r="W636" s="9"/>
      <c r="X636" s="9"/>
      <c r="Y636" s="9"/>
      <c r="Z636" s="10"/>
      <c r="AA636" s="97"/>
      <c r="CA636" s="9"/>
      <c r="CI636" s="97"/>
      <c r="CJ636" s="9"/>
      <c r="CK636" s="10"/>
      <c r="CL636" s="97"/>
      <c r="CP636" s="9"/>
      <c r="CQ636" s="10"/>
      <c r="CR636" s="97"/>
      <c r="CS636" s="9"/>
    </row>
    <row r="637" spans="2:97" ht="12.5">
      <c r="B637" s="63"/>
      <c r="C637" s="13"/>
      <c r="D637" s="106"/>
      <c r="W637" s="9"/>
      <c r="X637" s="9"/>
      <c r="Y637" s="9"/>
      <c r="Z637" s="10"/>
      <c r="AA637" s="97"/>
      <c r="CA637" s="9"/>
      <c r="CI637" s="97"/>
      <c r="CJ637" s="9"/>
      <c r="CK637" s="10"/>
      <c r="CL637" s="97"/>
      <c r="CP637" s="9"/>
      <c r="CQ637" s="10"/>
      <c r="CR637" s="97"/>
      <c r="CS637" s="9"/>
    </row>
    <row r="638" spans="2:97" ht="12.5">
      <c r="B638" s="63"/>
      <c r="C638" s="13"/>
      <c r="D638" s="106"/>
      <c r="W638" s="9"/>
      <c r="X638" s="9"/>
      <c r="Y638" s="9"/>
      <c r="Z638" s="10"/>
      <c r="AA638" s="97"/>
      <c r="CA638" s="9"/>
      <c r="CI638" s="97"/>
      <c r="CJ638" s="9"/>
      <c r="CK638" s="10"/>
      <c r="CL638" s="97"/>
      <c r="CP638" s="9"/>
      <c r="CQ638" s="10"/>
      <c r="CR638" s="97"/>
      <c r="CS638" s="9"/>
    </row>
    <row r="639" spans="2:97" ht="12.5">
      <c r="B639" s="63"/>
      <c r="C639" s="13"/>
      <c r="D639" s="106"/>
      <c r="W639" s="9"/>
      <c r="X639" s="9"/>
      <c r="Y639" s="9"/>
      <c r="Z639" s="10"/>
      <c r="AA639" s="97"/>
      <c r="CA639" s="9"/>
      <c r="CI639" s="97"/>
      <c r="CJ639" s="9"/>
      <c r="CK639" s="10"/>
      <c r="CL639" s="97"/>
      <c r="CP639" s="9"/>
      <c r="CQ639" s="10"/>
      <c r="CR639" s="97"/>
      <c r="CS639" s="9"/>
    </row>
    <row r="640" spans="2:97" ht="12.5">
      <c r="B640" s="63"/>
      <c r="C640" s="13"/>
      <c r="D640" s="106"/>
      <c r="W640" s="9"/>
      <c r="X640" s="9"/>
      <c r="Y640" s="9"/>
      <c r="Z640" s="10"/>
      <c r="AA640" s="97"/>
      <c r="CA640" s="9"/>
      <c r="CI640" s="97"/>
      <c r="CJ640" s="9"/>
      <c r="CK640" s="10"/>
      <c r="CL640" s="97"/>
      <c r="CP640" s="9"/>
      <c r="CQ640" s="10"/>
      <c r="CR640" s="97"/>
      <c r="CS640" s="9"/>
    </row>
    <row r="641" spans="2:97" ht="12.5">
      <c r="B641" s="63"/>
      <c r="C641" s="13"/>
      <c r="D641" s="106"/>
      <c r="W641" s="9"/>
      <c r="X641" s="9"/>
      <c r="Y641" s="9"/>
      <c r="Z641" s="10"/>
      <c r="AA641" s="97"/>
      <c r="CA641" s="9"/>
      <c r="CI641" s="97"/>
      <c r="CJ641" s="9"/>
      <c r="CK641" s="10"/>
      <c r="CL641" s="97"/>
      <c r="CP641" s="9"/>
      <c r="CQ641" s="10"/>
      <c r="CR641" s="97"/>
      <c r="CS641" s="9"/>
    </row>
    <row r="642" spans="2:97" ht="12.5">
      <c r="B642" s="63"/>
      <c r="C642" s="13"/>
      <c r="D642" s="106"/>
      <c r="W642" s="9"/>
      <c r="X642" s="9"/>
      <c r="Y642" s="9"/>
      <c r="Z642" s="10"/>
      <c r="AA642" s="97"/>
      <c r="CA642" s="9"/>
      <c r="CI642" s="97"/>
      <c r="CJ642" s="9"/>
      <c r="CK642" s="10"/>
      <c r="CL642" s="97"/>
      <c r="CP642" s="9"/>
      <c r="CQ642" s="10"/>
      <c r="CR642" s="97"/>
      <c r="CS642" s="9"/>
    </row>
    <row r="643" spans="2:97" ht="12.5">
      <c r="B643" s="63"/>
      <c r="C643" s="13"/>
      <c r="D643" s="106"/>
      <c r="W643" s="9"/>
      <c r="X643" s="9"/>
      <c r="Y643" s="9"/>
      <c r="Z643" s="10"/>
      <c r="AA643" s="97"/>
      <c r="CA643" s="9"/>
      <c r="CI643" s="97"/>
      <c r="CJ643" s="9"/>
      <c r="CK643" s="10"/>
      <c r="CL643" s="97"/>
      <c r="CP643" s="9"/>
      <c r="CQ643" s="10"/>
      <c r="CR643" s="97"/>
      <c r="CS643" s="9"/>
    </row>
    <row r="644" spans="2:97" ht="12.5">
      <c r="B644" s="63"/>
      <c r="C644" s="13"/>
      <c r="D644" s="106"/>
      <c r="W644" s="9"/>
      <c r="X644" s="9"/>
      <c r="Y644" s="9"/>
      <c r="Z644" s="10"/>
      <c r="AA644" s="97"/>
      <c r="CA644" s="9"/>
      <c r="CI644" s="97"/>
      <c r="CJ644" s="9"/>
      <c r="CK644" s="10"/>
      <c r="CL644" s="97"/>
      <c r="CP644" s="9"/>
      <c r="CQ644" s="10"/>
      <c r="CR644" s="97"/>
      <c r="CS644" s="9"/>
    </row>
    <row r="645" spans="2:97" ht="12.5">
      <c r="B645" s="63"/>
      <c r="C645" s="13"/>
      <c r="D645" s="106"/>
      <c r="W645" s="9"/>
      <c r="X645" s="9"/>
      <c r="Y645" s="9"/>
      <c r="Z645" s="10"/>
      <c r="AA645" s="97"/>
      <c r="CA645" s="9"/>
      <c r="CI645" s="97"/>
      <c r="CJ645" s="9"/>
      <c r="CK645" s="10"/>
      <c r="CL645" s="97"/>
      <c r="CP645" s="9"/>
      <c r="CQ645" s="10"/>
      <c r="CR645" s="97"/>
      <c r="CS645" s="9"/>
    </row>
    <row r="646" spans="2:97" ht="12.5">
      <c r="B646" s="63"/>
      <c r="C646" s="13"/>
      <c r="D646" s="106"/>
      <c r="W646" s="9"/>
      <c r="X646" s="9"/>
      <c r="Y646" s="9"/>
      <c r="Z646" s="10"/>
      <c r="AA646" s="97"/>
      <c r="CA646" s="9"/>
      <c r="CI646" s="97"/>
      <c r="CJ646" s="9"/>
      <c r="CK646" s="10"/>
      <c r="CL646" s="97"/>
      <c r="CP646" s="9"/>
      <c r="CQ646" s="10"/>
      <c r="CR646" s="97"/>
      <c r="CS646" s="9"/>
    </row>
    <row r="647" spans="2:97" ht="12.5">
      <c r="B647" s="63"/>
      <c r="C647" s="13"/>
      <c r="D647" s="106"/>
      <c r="W647" s="9"/>
      <c r="X647" s="9"/>
      <c r="Y647" s="9"/>
      <c r="Z647" s="10"/>
      <c r="AA647" s="97"/>
      <c r="CA647" s="9"/>
      <c r="CI647" s="97"/>
      <c r="CJ647" s="9"/>
      <c r="CK647" s="10"/>
      <c r="CL647" s="97"/>
      <c r="CP647" s="9"/>
      <c r="CQ647" s="10"/>
      <c r="CR647" s="97"/>
      <c r="CS647" s="9"/>
    </row>
    <row r="648" spans="2:97" ht="12.5">
      <c r="B648" s="63"/>
      <c r="C648" s="13"/>
      <c r="D648" s="106"/>
      <c r="W648" s="9"/>
      <c r="X648" s="9"/>
      <c r="Y648" s="9"/>
      <c r="Z648" s="10"/>
      <c r="AA648" s="97"/>
      <c r="CA648" s="9"/>
      <c r="CI648" s="97"/>
      <c r="CJ648" s="9"/>
      <c r="CK648" s="10"/>
      <c r="CL648" s="97"/>
      <c r="CP648" s="9"/>
      <c r="CQ648" s="10"/>
      <c r="CR648" s="97"/>
      <c r="CS648" s="9"/>
    </row>
    <row r="649" spans="2:97" ht="12.5">
      <c r="B649" s="63"/>
      <c r="C649" s="13"/>
      <c r="D649" s="106"/>
      <c r="W649" s="9"/>
      <c r="X649" s="9"/>
      <c r="Y649" s="9"/>
      <c r="Z649" s="10"/>
      <c r="AA649" s="97"/>
      <c r="CA649" s="9"/>
      <c r="CI649" s="97"/>
      <c r="CJ649" s="9"/>
      <c r="CK649" s="10"/>
      <c r="CL649" s="97"/>
      <c r="CP649" s="9"/>
      <c r="CQ649" s="10"/>
      <c r="CR649" s="97"/>
      <c r="CS649" s="9"/>
    </row>
    <row r="650" spans="2:97" ht="12.5">
      <c r="B650" s="63"/>
      <c r="C650" s="13"/>
      <c r="D650" s="106"/>
      <c r="W650" s="9"/>
      <c r="X650" s="9"/>
      <c r="Y650" s="9"/>
      <c r="Z650" s="10"/>
      <c r="AA650" s="97"/>
      <c r="CA650" s="9"/>
      <c r="CI650" s="97"/>
      <c r="CJ650" s="9"/>
      <c r="CK650" s="10"/>
      <c r="CL650" s="97"/>
      <c r="CP650" s="9"/>
      <c r="CQ650" s="10"/>
      <c r="CR650" s="97"/>
      <c r="CS650" s="9"/>
    </row>
    <row r="651" spans="2:97" ht="12.5">
      <c r="B651" s="63"/>
      <c r="C651" s="13"/>
      <c r="D651" s="106"/>
      <c r="W651" s="9"/>
      <c r="X651" s="9"/>
      <c r="Y651" s="9"/>
      <c r="Z651" s="10"/>
      <c r="AA651" s="97"/>
      <c r="CA651" s="9"/>
      <c r="CI651" s="97"/>
      <c r="CJ651" s="9"/>
      <c r="CK651" s="10"/>
      <c r="CL651" s="97"/>
      <c r="CP651" s="9"/>
      <c r="CQ651" s="10"/>
      <c r="CR651" s="97"/>
      <c r="CS651" s="9"/>
    </row>
    <row r="652" spans="2:97" ht="12.5">
      <c r="B652" s="63"/>
      <c r="C652" s="13"/>
      <c r="D652" s="106"/>
      <c r="W652" s="9"/>
      <c r="X652" s="9"/>
      <c r="Y652" s="9"/>
      <c r="Z652" s="10"/>
      <c r="AA652" s="97"/>
      <c r="CA652" s="9"/>
      <c r="CI652" s="97"/>
      <c r="CJ652" s="9"/>
      <c r="CK652" s="10"/>
      <c r="CL652" s="97"/>
      <c r="CP652" s="9"/>
      <c r="CQ652" s="10"/>
      <c r="CR652" s="97"/>
      <c r="CS652" s="9"/>
    </row>
    <row r="653" spans="2:97" ht="12.5">
      <c r="B653" s="63"/>
      <c r="C653" s="13"/>
      <c r="D653" s="106"/>
      <c r="W653" s="9"/>
      <c r="X653" s="9"/>
      <c r="Y653" s="9"/>
      <c r="Z653" s="10"/>
      <c r="AA653" s="97"/>
      <c r="CA653" s="9"/>
      <c r="CI653" s="97"/>
      <c r="CJ653" s="9"/>
      <c r="CK653" s="10"/>
      <c r="CL653" s="97"/>
      <c r="CP653" s="9"/>
      <c r="CQ653" s="10"/>
      <c r="CR653" s="97"/>
      <c r="CS653" s="9"/>
    </row>
    <row r="654" spans="2:97" ht="12.5">
      <c r="B654" s="63"/>
      <c r="C654" s="13"/>
      <c r="D654" s="106"/>
      <c r="W654" s="9"/>
      <c r="X654" s="9"/>
      <c r="Y654" s="9"/>
      <c r="Z654" s="10"/>
      <c r="AA654" s="97"/>
      <c r="CA654" s="9"/>
      <c r="CI654" s="97"/>
      <c r="CJ654" s="9"/>
      <c r="CK654" s="10"/>
      <c r="CL654" s="97"/>
      <c r="CP654" s="9"/>
      <c r="CQ654" s="10"/>
      <c r="CR654" s="97"/>
      <c r="CS654" s="9"/>
    </row>
    <row r="655" spans="2:97" ht="12.5">
      <c r="B655" s="63"/>
      <c r="C655" s="13"/>
      <c r="D655" s="106"/>
      <c r="W655" s="9"/>
      <c r="X655" s="9"/>
      <c r="Y655" s="9"/>
      <c r="Z655" s="10"/>
      <c r="AA655" s="97"/>
      <c r="CA655" s="9"/>
      <c r="CI655" s="97"/>
      <c r="CJ655" s="9"/>
      <c r="CK655" s="10"/>
      <c r="CL655" s="97"/>
      <c r="CP655" s="9"/>
      <c r="CQ655" s="10"/>
      <c r="CR655" s="97"/>
      <c r="CS655" s="9"/>
    </row>
    <row r="656" spans="2:97" ht="12.5">
      <c r="B656" s="63"/>
      <c r="C656" s="13"/>
      <c r="D656" s="106"/>
      <c r="W656" s="9"/>
      <c r="X656" s="9"/>
      <c r="Y656" s="9"/>
      <c r="Z656" s="10"/>
      <c r="AA656" s="97"/>
      <c r="CA656" s="9"/>
      <c r="CI656" s="97"/>
      <c r="CJ656" s="9"/>
      <c r="CK656" s="10"/>
      <c r="CL656" s="97"/>
      <c r="CP656" s="9"/>
      <c r="CQ656" s="10"/>
      <c r="CR656" s="97"/>
      <c r="CS656" s="9"/>
    </row>
    <row r="657" spans="2:97" ht="12.5">
      <c r="B657" s="63"/>
      <c r="C657" s="13"/>
      <c r="D657" s="106"/>
      <c r="W657" s="9"/>
      <c r="X657" s="9"/>
      <c r="Y657" s="9"/>
      <c r="Z657" s="10"/>
      <c r="AA657" s="97"/>
      <c r="CA657" s="9"/>
      <c r="CI657" s="97"/>
      <c r="CJ657" s="9"/>
      <c r="CK657" s="10"/>
      <c r="CL657" s="97"/>
      <c r="CP657" s="9"/>
      <c r="CQ657" s="10"/>
      <c r="CR657" s="97"/>
      <c r="CS657" s="9"/>
    </row>
    <row r="658" spans="2:97" ht="12.5">
      <c r="B658" s="63"/>
      <c r="C658" s="13"/>
      <c r="D658" s="106"/>
      <c r="W658" s="9"/>
      <c r="X658" s="9"/>
      <c r="Y658" s="9"/>
      <c r="Z658" s="10"/>
      <c r="AA658" s="97"/>
      <c r="CA658" s="9"/>
      <c r="CI658" s="97"/>
      <c r="CJ658" s="9"/>
      <c r="CK658" s="10"/>
      <c r="CL658" s="97"/>
      <c r="CP658" s="9"/>
      <c r="CQ658" s="10"/>
      <c r="CR658" s="97"/>
      <c r="CS658" s="9"/>
    </row>
    <row r="659" spans="2:97" ht="12.5">
      <c r="B659" s="63"/>
      <c r="C659" s="13"/>
      <c r="D659" s="106"/>
      <c r="W659" s="9"/>
      <c r="X659" s="9"/>
      <c r="Y659" s="9"/>
      <c r="Z659" s="10"/>
      <c r="AA659" s="97"/>
      <c r="CA659" s="9"/>
      <c r="CI659" s="97"/>
      <c r="CJ659" s="9"/>
      <c r="CK659" s="10"/>
      <c r="CL659" s="97"/>
      <c r="CP659" s="9"/>
      <c r="CQ659" s="10"/>
      <c r="CR659" s="97"/>
      <c r="CS659" s="9"/>
    </row>
    <row r="660" spans="2:97" ht="12.5">
      <c r="B660" s="63"/>
      <c r="C660" s="13"/>
      <c r="D660" s="106"/>
      <c r="W660" s="9"/>
      <c r="X660" s="9"/>
      <c r="Y660" s="9"/>
      <c r="Z660" s="10"/>
      <c r="AA660" s="97"/>
      <c r="CA660" s="9"/>
      <c r="CI660" s="97"/>
      <c r="CJ660" s="9"/>
      <c r="CK660" s="10"/>
      <c r="CL660" s="97"/>
      <c r="CP660" s="9"/>
      <c r="CQ660" s="10"/>
      <c r="CR660" s="97"/>
      <c r="CS660" s="9"/>
    </row>
    <row r="661" spans="2:97" ht="12.5">
      <c r="B661" s="63"/>
      <c r="C661" s="13"/>
      <c r="D661" s="106"/>
      <c r="W661" s="9"/>
      <c r="X661" s="9"/>
      <c r="Y661" s="9"/>
      <c r="Z661" s="10"/>
      <c r="AA661" s="97"/>
      <c r="CA661" s="9"/>
      <c r="CI661" s="97"/>
      <c r="CJ661" s="9"/>
      <c r="CK661" s="10"/>
      <c r="CL661" s="97"/>
      <c r="CP661" s="9"/>
      <c r="CQ661" s="10"/>
      <c r="CR661" s="97"/>
      <c r="CS661" s="9"/>
    </row>
    <row r="662" spans="2:97" ht="12.5">
      <c r="B662" s="63"/>
      <c r="C662" s="13"/>
      <c r="D662" s="106"/>
      <c r="W662" s="9"/>
      <c r="X662" s="9"/>
      <c r="Y662" s="9"/>
      <c r="Z662" s="10"/>
      <c r="AA662" s="97"/>
      <c r="CA662" s="9"/>
      <c r="CI662" s="97"/>
      <c r="CJ662" s="9"/>
      <c r="CK662" s="10"/>
      <c r="CL662" s="97"/>
      <c r="CP662" s="9"/>
      <c r="CQ662" s="10"/>
      <c r="CR662" s="97"/>
      <c r="CS662" s="9"/>
    </row>
    <row r="663" spans="2:97" ht="12.5">
      <c r="B663" s="63"/>
      <c r="C663" s="13"/>
      <c r="D663" s="106"/>
      <c r="W663" s="9"/>
      <c r="X663" s="9"/>
      <c r="Y663" s="9"/>
      <c r="Z663" s="10"/>
      <c r="AA663" s="97"/>
      <c r="CA663" s="9"/>
      <c r="CI663" s="97"/>
      <c r="CJ663" s="9"/>
      <c r="CK663" s="10"/>
      <c r="CL663" s="97"/>
      <c r="CP663" s="9"/>
      <c r="CQ663" s="10"/>
      <c r="CR663" s="97"/>
      <c r="CS663" s="9"/>
    </row>
    <row r="664" spans="2:97" ht="12.5">
      <c r="B664" s="63"/>
      <c r="C664" s="13"/>
      <c r="D664" s="106"/>
      <c r="W664" s="9"/>
      <c r="X664" s="9"/>
      <c r="Y664" s="9"/>
      <c r="Z664" s="10"/>
      <c r="AA664" s="97"/>
      <c r="CA664" s="9"/>
      <c r="CI664" s="97"/>
      <c r="CJ664" s="9"/>
      <c r="CK664" s="10"/>
      <c r="CL664" s="97"/>
      <c r="CP664" s="9"/>
      <c r="CQ664" s="10"/>
      <c r="CR664" s="97"/>
      <c r="CS664" s="9"/>
    </row>
    <row r="665" spans="2:97" ht="12.5">
      <c r="B665" s="63"/>
      <c r="C665" s="13"/>
      <c r="D665" s="106"/>
      <c r="W665" s="9"/>
      <c r="X665" s="9"/>
      <c r="Y665" s="9"/>
      <c r="Z665" s="10"/>
      <c r="AA665" s="97"/>
      <c r="CA665" s="9"/>
      <c r="CI665" s="97"/>
      <c r="CJ665" s="9"/>
      <c r="CK665" s="10"/>
      <c r="CL665" s="97"/>
      <c r="CP665" s="9"/>
      <c r="CQ665" s="10"/>
      <c r="CR665" s="97"/>
      <c r="CS665" s="9"/>
    </row>
    <row r="666" spans="2:97" ht="12.5">
      <c r="B666" s="63"/>
      <c r="C666" s="13"/>
      <c r="D666" s="106"/>
      <c r="W666" s="9"/>
      <c r="X666" s="9"/>
      <c r="Y666" s="9"/>
      <c r="Z666" s="10"/>
      <c r="AA666" s="97"/>
      <c r="CA666" s="9"/>
      <c r="CI666" s="97"/>
      <c r="CJ666" s="9"/>
      <c r="CK666" s="10"/>
      <c r="CL666" s="97"/>
      <c r="CP666" s="9"/>
      <c r="CQ666" s="10"/>
      <c r="CR666" s="97"/>
      <c r="CS666" s="9"/>
    </row>
    <row r="667" spans="2:97" ht="12.5">
      <c r="B667" s="63"/>
      <c r="C667" s="13"/>
      <c r="D667" s="106"/>
      <c r="W667" s="9"/>
      <c r="X667" s="9"/>
      <c r="Y667" s="9"/>
      <c r="Z667" s="10"/>
      <c r="AA667" s="97"/>
      <c r="CA667" s="9"/>
      <c r="CI667" s="97"/>
      <c r="CJ667" s="9"/>
      <c r="CK667" s="10"/>
      <c r="CL667" s="97"/>
      <c r="CP667" s="9"/>
      <c r="CQ667" s="10"/>
      <c r="CR667" s="97"/>
      <c r="CS667" s="9"/>
    </row>
    <row r="668" spans="2:97" ht="12.5">
      <c r="B668" s="63"/>
      <c r="C668" s="13"/>
      <c r="D668" s="106"/>
      <c r="W668" s="9"/>
      <c r="X668" s="9"/>
      <c r="Y668" s="9"/>
      <c r="Z668" s="10"/>
      <c r="AA668" s="97"/>
      <c r="CA668" s="9"/>
      <c r="CI668" s="97"/>
      <c r="CJ668" s="9"/>
      <c r="CK668" s="10"/>
      <c r="CL668" s="97"/>
      <c r="CP668" s="9"/>
      <c r="CQ668" s="10"/>
      <c r="CR668" s="97"/>
      <c r="CS668" s="9"/>
    </row>
    <row r="669" spans="2:97" ht="12.5">
      <c r="B669" s="63"/>
      <c r="C669" s="13"/>
      <c r="D669" s="106"/>
      <c r="W669" s="9"/>
      <c r="X669" s="9"/>
      <c r="Y669" s="9"/>
      <c r="Z669" s="10"/>
      <c r="AA669" s="97"/>
      <c r="CA669" s="9"/>
      <c r="CI669" s="97"/>
      <c r="CJ669" s="9"/>
      <c r="CK669" s="10"/>
      <c r="CL669" s="97"/>
      <c r="CP669" s="9"/>
      <c r="CQ669" s="10"/>
      <c r="CR669" s="97"/>
      <c r="CS669" s="9"/>
    </row>
    <row r="670" spans="2:97" ht="12.5">
      <c r="B670" s="63"/>
      <c r="C670" s="13"/>
      <c r="D670" s="106"/>
      <c r="W670" s="9"/>
      <c r="X670" s="9"/>
      <c r="Y670" s="9"/>
      <c r="Z670" s="10"/>
      <c r="AA670" s="97"/>
      <c r="CA670" s="9"/>
      <c r="CI670" s="97"/>
      <c r="CJ670" s="9"/>
      <c r="CK670" s="10"/>
      <c r="CL670" s="97"/>
      <c r="CP670" s="9"/>
      <c r="CQ670" s="10"/>
      <c r="CR670" s="97"/>
      <c r="CS670" s="9"/>
    </row>
    <row r="671" spans="2:97" ht="12.5">
      <c r="B671" s="63"/>
      <c r="C671" s="13"/>
      <c r="D671" s="106"/>
      <c r="W671" s="9"/>
      <c r="X671" s="9"/>
      <c r="Y671" s="9"/>
      <c r="Z671" s="10"/>
      <c r="AA671" s="97"/>
      <c r="CA671" s="9"/>
      <c r="CI671" s="97"/>
      <c r="CJ671" s="9"/>
      <c r="CK671" s="10"/>
      <c r="CL671" s="97"/>
      <c r="CP671" s="9"/>
      <c r="CQ671" s="10"/>
      <c r="CR671" s="97"/>
      <c r="CS671" s="9"/>
    </row>
    <row r="672" spans="2:97" ht="12.5">
      <c r="B672" s="63"/>
      <c r="C672" s="13"/>
      <c r="D672" s="106"/>
      <c r="W672" s="9"/>
      <c r="X672" s="9"/>
      <c r="Y672" s="9"/>
      <c r="Z672" s="10"/>
      <c r="AA672" s="97"/>
      <c r="CA672" s="9"/>
      <c r="CI672" s="97"/>
      <c r="CJ672" s="9"/>
      <c r="CK672" s="10"/>
      <c r="CL672" s="97"/>
      <c r="CP672" s="9"/>
      <c r="CQ672" s="10"/>
      <c r="CR672" s="97"/>
      <c r="CS672" s="9"/>
    </row>
    <row r="673" spans="2:97" ht="12.5">
      <c r="B673" s="63"/>
      <c r="C673" s="13"/>
      <c r="D673" s="106"/>
      <c r="W673" s="9"/>
      <c r="X673" s="9"/>
      <c r="Y673" s="9"/>
      <c r="Z673" s="10"/>
      <c r="AA673" s="97"/>
      <c r="CA673" s="9"/>
      <c r="CI673" s="97"/>
      <c r="CJ673" s="9"/>
      <c r="CK673" s="10"/>
      <c r="CL673" s="97"/>
      <c r="CP673" s="9"/>
      <c r="CQ673" s="10"/>
      <c r="CR673" s="97"/>
      <c r="CS673" s="9"/>
    </row>
    <row r="674" spans="2:97" ht="12.5">
      <c r="B674" s="63"/>
      <c r="C674" s="13"/>
      <c r="D674" s="106"/>
      <c r="W674" s="9"/>
      <c r="X674" s="9"/>
      <c r="Y674" s="9"/>
      <c r="Z674" s="10"/>
      <c r="AA674" s="97"/>
      <c r="CA674" s="9"/>
      <c r="CI674" s="97"/>
      <c r="CJ674" s="9"/>
      <c r="CK674" s="10"/>
      <c r="CL674" s="97"/>
      <c r="CP674" s="9"/>
      <c r="CQ674" s="10"/>
      <c r="CR674" s="97"/>
      <c r="CS674" s="9"/>
    </row>
    <row r="675" spans="2:97" ht="12.5">
      <c r="B675" s="63"/>
      <c r="C675" s="13"/>
      <c r="D675" s="106"/>
      <c r="W675" s="9"/>
      <c r="X675" s="9"/>
      <c r="Y675" s="9"/>
      <c r="Z675" s="10"/>
      <c r="AA675" s="97"/>
      <c r="CA675" s="9"/>
      <c r="CI675" s="97"/>
      <c r="CJ675" s="9"/>
      <c r="CK675" s="10"/>
      <c r="CL675" s="97"/>
      <c r="CP675" s="9"/>
      <c r="CQ675" s="10"/>
      <c r="CR675" s="97"/>
      <c r="CS675" s="9"/>
    </row>
    <row r="676" spans="2:97" ht="12.5">
      <c r="B676" s="63"/>
      <c r="C676" s="13"/>
      <c r="D676" s="106"/>
      <c r="W676" s="9"/>
      <c r="X676" s="9"/>
      <c r="Y676" s="9"/>
      <c r="Z676" s="10"/>
      <c r="AA676" s="97"/>
      <c r="CA676" s="9"/>
      <c r="CI676" s="97"/>
      <c r="CJ676" s="9"/>
      <c r="CK676" s="10"/>
      <c r="CL676" s="97"/>
      <c r="CP676" s="9"/>
      <c r="CQ676" s="10"/>
      <c r="CR676" s="97"/>
      <c r="CS676" s="9"/>
    </row>
    <row r="677" spans="2:97" ht="12.5">
      <c r="B677" s="63"/>
      <c r="C677" s="13"/>
      <c r="D677" s="106"/>
      <c r="W677" s="9"/>
      <c r="X677" s="9"/>
      <c r="Y677" s="9"/>
      <c r="Z677" s="10"/>
      <c r="AA677" s="97"/>
      <c r="CA677" s="9"/>
      <c r="CI677" s="97"/>
      <c r="CJ677" s="9"/>
      <c r="CK677" s="10"/>
      <c r="CL677" s="97"/>
      <c r="CP677" s="9"/>
      <c r="CQ677" s="10"/>
      <c r="CR677" s="97"/>
      <c r="CS677" s="9"/>
    </row>
    <row r="678" spans="2:97" ht="12.5">
      <c r="B678" s="63"/>
      <c r="C678" s="13"/>
      <c r="D678" s="106"/>
      <c r="W678" s="9"/>
      <c r="X678" s="9"/>
      <c r="Y678" s="9"/>
      <c r="Z678" s="10"/>
      <c r="AA678" s="97"/>
      <c r="CA678" s="9"/>
      <c r="CI678" s="97"/>
      <c r="CJ678" s="9"/>
      <c r="CK678" s="10"/>
      <c r="CL678" s="97"/>
      <c r="CP678" s="9"/>
      <c r="CQ678" s="10"/>
      <c r="CR678" s="97"/>
      <c r="CS678" s="9"/>
    </row>
    <row r="679" spans="2:97" ht="12.5">
      <c r="B679" s="63"/>
      <c r="C679" s="13"/>
      <c r="D679" s="106"/>
      <c r="W679" s="9"/>
      <c r="X679" s="9"/>
      <c r="Y679" s="9"/>
      <c r="Z679" s="10"/>
      <c r="AA679" s="97"/>
      <c r="CA679" s="9"/>
      <c r="CI679" s="97"/>
      <c r="CJ679" s="9"/>
      <c r="CK679" s="10"/>
      <c r="CL679" s="97"/>
      <c r="CP679" s="9"/>
      <c r="CQ679" s="10"/>
      <c r="CR679" s="97"/>
      <c r="CS679" s="9"/>
    </row>
    <row r="680" spans="2:97" ht="12.5">
      <c r="B680" s="63"/>
      <c r="C680" s="13"/>
      <c r="D680" s="106"/>
      <c r="W680" s="9"/>
      <c r="X680" s="9"/>
      <c r="Y680" s="9"/>
      <c r="Z680" s="10"/>
      <c r="AA680" s="97"/>
      <c r="CA680" s="9"/>
      <c r="CI680" s="97"/>
      <c r="CJ680" s="9"/>
      <c r="CK680" s="10"/>
      <c r="CL680" s="97"/>
      <c r="CP680" s="9"/>
      <c r="CQ680" s="10"/>
      <c r="CR680" s="97"/>
      <c r="CS680" s="9"/>
    </row>
    <row r="681" spans="2:97" ht="12.5">
      <c r="B681" s="63"/>
      <c r="C681" s="13"/>
      <c r="D681" s="106"/>
      <c r="W681" s="9"/>
      <c r="X681" s="9"/>
      <c r="Y681" s="9"/>
      <c r="Z681" s="10"/>
      <c r="AA681" s="97"/>
      <c r="CA681" s="9"/>
      <c r="CI681" s="97"/>
      <c r="CJ681" s="9"/>
      <c r="CK681" s="10"/>
      <c r="CL681" s="97"/>
      <c r="CP681" s="9"/>
      <c r="CQ681" s="10"/>
      <c r="CR681" s="97"/>
      <c r="CS681" s="9"/>
    </row>
    <row r="682" spans="2:97" ht="12.5">
      <c r="B682" s="63"/>
      <c r="C682" s="13"/>
      <c r="D682" s="106"/>
      <c r="W682" s="9"/>
      <c r="X682" s="9"/>
      <c r="Y682" s="9"/>
      <c r="Z682" s="10"/>
      <c r="AA682" s="97"/>
      <c r="CA682" s="9"/>
      <c r="CI682" s="97"/>
      <c r="CJ682" s="9"/>
      <c r="CK682" s="10"/>
      <c r="CL682" s="97"/>
      <c r="CP682" s="9"/>
      <c r="CQ682" s="10"/>
      <c r="CR682" s="97"/>
      <c r="CS682" s="9"/>
    </row>
    <row r="683" spans="2:97" ht="12.5">
      <c r="B683" s="63"/>
      <c r="C683" s="13"/>
      <c r="D683" s="106"/>
      <c r="W683" s="9"/>
      <c r="X683" s="9"/>
      <c r="Y683" s="9"/>
      <c r="Z683" s="10"/>
      <c r="AA683" s="97"/>
      <c r="CA683" s="9"/>
      <c r="CI683" s="97"/>
      <c r="CJ683" s="9"/>
      <c r="CK683" s="10"/>
      <c r="CL683" s="97"/>
      <c r="CP683" s="9"/>
      <c r="CQ683" s="10"/>
      <c r="CR683" s="97"/>
      <c r="CS683" s="9"/>
    </row>
    <row r="684" spans="2:97" ht="12.5">
      <c r="B684" s="63"/>
      <c r="C684" s="13"/>
      <c r="D684" s="106"/>
      <c r="W684" s="9"/>
      <c r="X684" s="9"/>
      <c r="Y684" s="9"/>
      <c r="Z684" s="10"/>
      <c r="AA684" s="97"/>
      <c r="CA684" s="9"/>
      <c r="CI684" s="97"/>
      <c r="CJ684" s="9"/>
      <c r="CK684" s="10"/>
      <c r="CL684" s="97"/>
      <c r="CP684" s="9"/>
      <c r="CQ684" s="10"/>
      <c r="CR684" s="97"/>
      <c r="CS684" s="9"/>
    </row>
    <row r="685" spans="2:97" ht="12.5">
      <c r="B685" s="63"/>
      <c r="C685" s="13"/>
      <c r="D685" s="106"/>
      <c r="W685" s="9"/>
      <c r="X685" s="9"/>
      <c r="Y685" s="9"/>
      <c r="Z685" s="10"/>
      <c r="AA685" s="97"/>
      <c r="CA685" s="9"/>
      <c r="CI685" s="97"/>
      <c r="CJ685" s="9"/>
      <c r="CK685" s="10"/>
      <c r="CL685" s="97"/>
      <c r="CP685" s="9"/>
      <c r="CQ685" s="10"/>
      <c r="CR685" s="97"/>
      <c r="CS685" s="9"/>
    </row>
    <row r="686" spans="2:97" ht="12.5">
      <c r="B686" s="63"/>
      <c r="C686" s="13"/>
      <c r="D686" s="106"/>
      <c r="W686" s="9"/>
      <c r="X686" s="9"/>
      <c r="Y686" s="9"/>
      <c r="Z686" s="10"/>
      <c r="AA686" s="97"/>
      <c r="CA686" s="9"/>
      <c r="CI686" s="97"/>
      <c r="CJ686" s="9"/>
      <c r="CK686" s="10"/>
      <c r="CL686" s="97"/>
      <c r="CP686" s="9"/>
      <c r="CQ686" s="10"/>
      <c r="CR686" s="97"/>
      <c r="CS686" s="9"/>
    </row>
    <row r="687" spans="2:97" ht="12.5">
      <c r="B687" s="63"/>
      <c r="C687" s="13"/>
      <c r="D687" s="106"/>
      <c r="W687" s="9"/>
      <c r="X687" s="9"/>
      <c r="Y687" s="9"/>
      <c r="Z687" s="10"/>
      <c r="AA687" s="97"/>
      <c r="CA687" s="9"/>
      <c r="CI687" s="97"/>
      <c r="CJ687" s="9"/>
      <c r="CK687" s="10"/>
      <c r="CL687" s="97"/>
      <c r="CP687" s="9"/>
      <c r="CQ687" s="10"/>
      <c r="CR687" s="97"/>
      <c r="CS687" s="9"/>
    </row>
    <row r="688" spans="2:97" ht="12.5">
      <c r="B688" s="63"/>
      <c r="C688" s="13"/>
      <c r="D688" s="106"/>
      <c r="W688" s="9"/>
      <c r="X688" s="9"/>
      <c r="Y688" s="9"/>
      <c r="Z688" s="10"/>
      <c r="AA688" s="97"/>
      <c r="CA688" s="9"/>
      <c r="CI688" s="97"/>
      <c r="CJ688" s="9"/>
      <c r="CK688" s="10"/>
      <c r="CL688" s="97"/>
      <c r="CP688" s="9"/>
      <c r="CQ688" s="10"/>
      <c r="CR688" s="97"/>
      <c r="CS688" s="9"/>
    </row>
    <row r="689" spans="2:97" ht="12.5">
      <c r="B689" s="63"/>
      <c r="C689" s="13"/>
      <c r="D689" s="106"/>
      <c r="W689" s="9"/>
      <c r="X689" s="9"/>
      <c r="Y689" s="9"/>
      <c r="Z689" s="10"/>
      <c r="AA689" s="97"/>
      <c r="CA689" s="9"/>
      <c r="CI689" s="97"/>
      <c r="CJ689" s="9"/>
      <c r="CK689" s="10"/>
      <c r="CL689" s="97"/>
      <c r="CP689" s="9"/>
      <c r="CQ689" s="10"/>
      <c r="CR689" s="97"/>
      <c r="CS689" s="9"/>
    </row>
    <row r="690" spans="2:97" ht="12.5">
      <c r="B690" s="63"/>
      <c r="C690" s="13"/>
      <c r="D690" s="106"/>
      <c r="W690" s="9"/>
      <c r="X690" s="9"/>
      <c r="Y690" s="9"/>
      <c r="Z690" s="10"/>
      <c r="AA690" s="97"/>
      <c r="CA690" s="9"/>
      <c r="CI690" s="97"/>
      <c r="CJ690" s="9"/>
      <c r="CK690" s="10"/>
      <c r="CL690" s="97"/>
      <c r="CP690" s="9"/>
      <c r="CQ690" s="10"/>
      <c r="CR690" s="97"/>
      <c r="CS690" s="9"/>
    </row>
    <row r="691" spans="2:97" ht="12.5">
      <c r="B691" s="63"/>
      <c r="C691" s="13"/>
      <c r="D691" s="106"/>
      <c r="W691" s="9"/>
      <c r="X691" s="9"/>
      <c r="Y691" s="9"/>
      <c r="Z691" s="10"/>
      <c r="AA691" s="97"/>
      <c r="CA691" s="9"/>
      <c r="CI691" s="97"/>
      <c r="CJ691" s="9"/>
      <c r="CK691" s="10"/>
      <c r="CL691" s="97"/>
      <c r="CP691" s="9"/>
      <c r="CQ691" s="10"/>
      <c r="CR691" s="97"/>
      <c r="CS691" s="9"/>
    </row>
    <row r="692" spans="2:97" ht="12.5">
      <c r="B692" s="63"/>
      <c r="C692" s="13"/>
      <c r="D692" s="106"/>
      <c r="W692" s="9"/>
      <c r="X692" s="9"/>
      <c r="Y692" s="9"/>
      <c r="Z692" s="10"/>
      <c r="AA692" s="97"/>
      <c r="CA692" s="9"/>
      <c r="CI692" s="97"/>
      <c r="CJ692" s="9"/>
      <c r="CK692" s="10"/>
      <c r="CL692" s="97"/>
      <c r="CP692" s="9"/>
      <c r="CQ692" s="10"/>
      <c r="CR692" s="97"/>
      <c r="CS692" s="9"/>
    </row>
    <row r="693" spans="2:97" ht="12.5">
      <c r="B693" s="63"/>
      <c r="C693" s="13"/>
      <c r="D693" s="106"/>
      <c r="W693" s="9"/>
      <c r="X693" s="9"/>
      <c r="Y693" s="9"/>
      <c r="Z693" s="10"/>
      <c r="AA693" s="97"/>
      <c r="CA693" s="9"/>
      <c r="CI693" s="97"/>
      <c r="CJ693" s="9"/>
      <c r="CK693" s="10"/>
      <c r="CL693" s="97"/>
      <c r="CP693" s="9"/>
      <c r="CQ693" s="10"/>
      <c r="CR693" s="97"/>
      <c r="CS693" s="9"/>
    </row>
    <row r="694" spans="2:97" ht="12.5">
      <c r="B694" s="63"/>
      <c r="C694" s="13"/>
      <c r="D694" s="106"/>
      <c r="W694" s="9"/>
      <c r="X694" s="9"/>
      <c r="Y694" s="9"/>
      <c r="Z694" s="10"/>
      <c r="AA694" s="97"/>
      <c r="CA694" s="9"/>
      <c r="CI694" s="97"/>
      <c r="CJ694" s="9"/>
      <c r="CK694" s="10"/>
      <c r="CL694" s="97"/>
      <c r="CP694" s="9"/>
      <c r="CQ694" s="10"/>
      <c r="CR694" s="97"/>
      <c r="CS694" s="9"/>
    </row>
    <row r="695" spans="2:97" ht="12.5">
      <c r="B695" s="63"/>
      <c r="C695" s="13"/>
      <c r="D695" s="106"/>
      <c r="W695" s="9"/>
      <c r="X695" s="9"/>
      <c r="Y695" s="9"/>
      <c r="Z695" s="10"/>
      <c r="AA695" s="97"/>
      <c r="CA695" s="9"/>
      <c r="CI695" s="97"/>
      <c r="CJ695" s="9"/>
      <c r="CK695" s="10"/>
      <c r="CL695" s="97"/>
      <c r="CP695" s="9"/>
      <c r="CQ695" s="10"/>
      <c r="CR695" s="97"/>
      <c r="CS695" s="9"/>
    </row>
    <row r="696" spans="2:97" ht="12.5">
      <c r="B696" s="63"/>
      <c r="C696" s="13"/>
      <c r="D696" s="106"/>
      <c r="W696" s="9"/>
      <c r="X696" s="9"/>
      <c r="Y696" s="9"/>
      <c r="Z696" s="10"/>
      <c r="AA696" s="97"/>
      <c r="CA696" s="9"/>
      <c r="CI696" s="97"/>
      <c r="CJ696" s="9"/>
      <c r="CK696" s="10"/>
      <c r="CL696" s="97"/>
      <c r="CP696" s="9"/>
      <c r="CQ696" s="10"/>
      <c r="CR696" s="97"/>
      <c r="CS696" s="9"/>
    </row>
    <row r="697" spans="2:97" ht="12.5">
      <c r="B697" s="63"/>
      <c r="C697" s="13"/>
      <c r="D697" s="106"/>
      <c r="W697" s="9"/>
      <c r="X697" s="9"/>
      <c r="Y697" s="9"/>
      <c r="Z697" s="10"/>
      <c r="AA697" s="97"/>
      <c r="CA697" s="9"/>
      <c r="CI697" s="97"/>
      <c r="CJ697" s="9"/>
      <c r="CK697" s="10"/>
      <c r="CL697" s="97"/>
      <c r="CP697" s="9"/>
      <c r="CQ697" s="10"/>
      <c r="CR697" s="97"/>
      <c r="CS697" s="9"/>
    </row>
    <row r="698" spans="2:97" ht="12.5">
      <c r="B698" s="63"/>
      <c r="C698" s="13"/>
      <c r="D698" s="106"/>
      <c r="W698" s="9"/>
      <c r="X698" s="9"/>
      <c r="Y698" s="9"/>
      <c r="Z698" s="10"/>
      <c r="AA698" s="97"/>
      <c r="CA698" s="9"/>
      <c r="CI698" s="97"/>
      <c r="CJ698" s="9"/>
      <c r="CK698" s="10"/>
      <c r="CL698" s="97"/>
      <c r="CP698" s="9"/>
      <c r="CQ698" s="10"/>
      <c r="CR698" s="97"/>
      <c r="CS698" s="9"/>
    </row>
    <row r="699" spans="2:97" ht="12.5">
      <c r="B699" s="63"/>
      <c r="C699" s="13"/>
      <c r="D699" s="106"/>
      <c r="W699" s="9"/>
      <c r="X699" s="9"/>
      <c r="Y699" s="9"/>
      <c r="Z699" s="10"/>
      <c r="AA699" s="97"/>
      <c r="CA699" s="9"/>
      <c r="CI699" s="97"/>
      <c r="CJ699" s="9"/>
      <c r="CK699" s="10"/>
      <c r="CL699" s="97"/>
      <c r="CP699" s="9"/>
      <c r="CQ699" s="10"/>
      <c r="CR699" s="97"/>
      <c r="CS699" s="9"/>
    </row>
    <row r="700" spans="2:97" ht="12.5">
      <c r="B700" s="63"/>
      <c r="C700" s="13"/>
      <c r="D700" s="106"/>
      <c r="W700" s="9"/>
      <c r="X700" s="9"/>
      <c r="Y700" s="9"/>
      <c r="Z700" s="10"/>
      <c r="AA700" s="97"/>
      <c r="CA700" s="9"/>
      <c r="CI700" s="97"/>
      <c r="CJ700" s="9"/>
      <c r="CK700" s="10"/>
      <c r="CL700" s="97"/>
      <c r="CP700" s="9"/>
      <c r="CQ700" s="10"/>
      <c r="CR700" s="97"/>
      <c r="CS700" s="9"/>
    </row>
    <row r="701" spans="2:97" ht="12.5">
      <c r="B701" s="63"/>
      <c r="C701" s="13"/>
      <c r="D701" s="106"/>
      <c r="W701" s="9"/>
      <c r="X701" s="9"/>
      <c r="Y701" s="9"/>
      <c r="Z701" s="10"/>
      <c r="AA701" s="97"/>
      <c r="CA701" s="9"/>
      <c r="CI701" s="97"/>
      <c r="CJ701" s="9"/>
      <c r="CK701" s="10"/>
      <c r="CL701" s="97"/>
      <c r="CP701" s="9"/>
      <c r="CQ701" s="10"/>
      <c r="CR701" s="97"/>
      <c r="CS701" s="9"/>
    </row>
    <row r="702" spans="2:97" ht="12.5">
      <c r="B702" s="63"/>
      <c r="C702" s="13"/>
      <c r="D702" s="106"/>
      <c r="W702" s="9"/>
      <c r="X702" s="9"/>
      <c r="Y702" s="9"/>
      <c r="Z702" s="10"/>
      <c r="AA702" s="97"/>
      <c r="CA702" s="9"/>
      <c r="CI702" s="97"/>
      <c r="CJ702" s="9"/>
      <c r="CK702" s="10"/>
      <c r="CL702" s="97"/>
      <c r="CP702" s="9"/>
      <c r="CQ702" s="10"/>
      <c r="CR702" s="97"/>
      <c r="CS702" s="9"/>
    </row>
    <row r="703" spans="2:97" ht="12.5">
      <c r="B703" s="63"/>
      <c r="C703" s="13"/>
      <c r="D703" s="106"/>
      <c r="W703" s="9"/>
      <c r="X703" s="9"/>
      <c r="Y703" s="9"/>
      <c r="Z703" s="10"/>
      <c r="AA703" s="97"/>
      <c r="CA703" s="9"/>
      <c r="CI703" s="97"/>
      <c r="CJ703" s="9"/>
      <c r="CK703" s="10"/>
      <c r="CL703" s="97"/>
      <c r="CP703" s="9"/>
      <c r="CQ703" s="10"/>
      <c r="CR703" s="97"/>
      <c r="CS703" s="9"/>
    </row>
    <row r="704" spans="2:97" ht="12.5">
      <c r="B704" s="63"/>
      <c r="C704" s="13"/>
      <c r="D704" s="106"/>
      <c r="W704" s="9"/>
      <c r="X704" s="9"/>
      <c r="Y704" s="9"/>
      <c r="Z704" s="10"/>
      <c r="AA704" s="97"/>
      <c r="CA704" s="9"/>
      <c r="CI704" s="97"/>
      <c r="CJ704" s="9"/>
      <c r="CK704" s="10"/>
      <c r="CL704" s="97"/>
      <c r="CP704" s="9"/>
      <c r="CQ704" s="10"/>
      <c r="CR704" s="97"/>
      <c r="CS704" s="9"/>
    </row>
    <row r="705" spans="2:97" ht="12.5">
      <c r="B705" s="63"/>
      <c r="C705" s="13"/>
      <c r="D705" s="106"/>
      <c r="W705" s="9"/>
      <c r="X705" s="9"/>
      <c r="Y705" s="9"/>
      <c r="Z705" s="10"/>
      <c r="AA705" s="97"/>
      <c r="CA705" s="9"/>
      <c r="CI705" s="97"/>
      <c r="CJ705" s="9"/>
      <c r="CK705" s="10"/>
      <c r="CL705" s="97"/>
      <c r="CP705" s="9"/>
      <c r="CQ705" s="10"/>
      <c r="CR705" s="97"/>
      <c r="CS705" s="9"/>
    </row>
    <row r="706" spans="2:97" ht="12.5">
      <c r="B706" s="63"/>
      <c r="C706" s="13"/>
      <c r="D706" s="106"/>
      <c r="W706" s="9"/>
      <c r="X706" s="9"/>
      <c r="Y706" s="9"/>
      <c r="Z706" s="10"/>
      <c r="AA706" s="97"/>
      <c r="CA706" s="9"/>
      <c r="CI706" s="97"/>
      <c r="CJ706" s="9"/>
      <c r="CK706" s="10"/>
      <c r="CL706" s="97"/>
      <c r="CP706" s="9"/>
      <c r="CQ706" s="10"/>
      <c r="CR706" s="97"/>
      <c r="CS706" s="9"/>
    </row>
    <row r="707" spans="2:97" ht="12.5">
      <c r="B707" s="63"/>
      <c r="C707" s="13"/>
      <c r="D707" s="106"/>
      <c r="W707" s="9"/>
      <c r="X707" s="9"/>
      <c r="Y707" s="9"/>
      <c r="Z707" s="10"/>
      <c r="AA707" s="97"/>
      <c r="CA707" s="9"/>
      <c r="CI707" s="97"/>
      <c r="CJ707" s="9"/>
      <c r="CK707" s="10"/>
      <c r="CL707" s="97"/>
      <c r="CP707" s="9"/>
      <c r="CQ707" s="10"/>
      <c r="CR707" s="97"/>
      <c r="CS707" s="9"/>
    </row>
    <row r="708" spans="2:97" ht="12.5">
      <c r="B708" s="63"/>
      <c r="C708" s="13"/>
      <c r="D708" s="106"/>
      <c r="W708" s="9"/>
      <c r="X708" s="9"/>
      <c r="Y708" s="9"/>
      <c r="Z708" s="10"/>
      <c r="AA708" s="97"/>
      <c r="CA708" s="9"/>
      <c r="CI708" s="97"/>
      <c r="CJ708" s="9"/>
      <c r="CK708" s="10"/>
      <c r="CL708" s="97"/>
      <c r="CP708" s="9"/>
      <c r="CQ708" s="10"/>
      <c r="CR708" s="97"/>
      <c r="CS708" s="9"/>
    </row>
    <row r="709" spans="2:97" ht="12.5">
      <c r="B709" s="63"/>
      <c r="C709" s="13"/>
      <c r="D709" s="106"/>
      <c r="W709" s="9"/>
      <c r="X709" s="9"/>
      <c r="Y709" s="9"/>
      <c r="Z709" s="10"/>
      <c r="AA709" s="97"/>
      <c r="CA709" s="9"/>
      <c r="CI709" s="97"/>
      <c r="CJ709" s="9"/>
      <c r="CK709" s="10"/>
      <c r="CL709" s="97"/>
      <c r="CP709" s="9"/>
      <c r="CQ709" s="10"/>
      <c r="CR709" s="97"/>
      <c r="CS709" s="9"/>
    </row>
    <row r="710" spans="2:97" ht="12.5">
      <c r="B710" s="63"/>
      <c r="C710" s="13"/>
      <c r="D710" s="106"/>
      <c r="W710" s="9"/>
      <c r="X710" s="9"/>
      <c r="Y710" s="9"/>
      <c r="Z710" s="10"/>
      <c r="AA710" s="97"/>
      <c r="CA710" s="9"/>
      <c r="CI710" s="97"/>
      <c r="CJ710" s="9"/>
      <c r="CK710" s="10"/>
      <c r="CL710" s="97"/>
      <c r="CP710" s="9"/>
      <c r="CQ710" s="10"/>
      <c r="CR710" s="97"/>
      <c r="CS710" s="9"/>
    </row>
    <row r="711" spans="2:97" ht="12.5">
      <c r="B711" s="63"/>
      <c r="C711" s="13"/>
      <c r="D711" s="106"/>
      <c r="W711" s="9"/>
      <c r="X711" s="9"/>
      <c r="Y711" s="9"/>
      <c r="Z711" s="10"/>
      <c r="AA711" s="97"/>
      <c r="CA711" s="9"/>
      <c r="CI711" s="97"/>
      <c r="CJ711" s="9"/>
      <c r="CK711" s="10"/>
      <c r="CL711" s="97"/>
      <c r="CP711" s="9"/>
      <c r="CQ711" s="10"/>
      <c r="CR711" s="97"/>
      <c r="CS711" s="9"/>
    </row>
    <row r="712" spans="2:97" ht="12.5">
      <c r="B712" s="63"/>
      <c r="C712" s="13"/>
      <c r="D712" s="106"/>
      <c r="W712" s="9"/>
      <c r="X712" s="9"/>
      <c r="Y712" s="9"/>
      <c r="Z712" s="10"/>
      <c r="AA712" s="97"/>
      <c r="CA712" s="9"/>
      <c r="CI712" s="97"/>
      <c r="CJ712" s="9"/>
      <c r="CK712" s="10"/>
      <c r="CL712" s="97"/>
      <c r="CP712" s="9"/>
      <c r="CQ712" s="10"/>
      <c r="CR712" s="97"/>
      <c r="CS712" s="9"/>
    </row>
    <row r="713" spans="2:97" ht="12.5">
      <c r="B713" s="63"/>
      <c r="C713" s="13"/>
      <c r="D713" s="106"/>
      <c r="W713" s="9"/>
      <c r="X713" s="9"/>
      <c r="Y713" s="9"/>
      <c r="Z713" s="10"/>
      <c r="AA713" s="97"/>
      <c r="CA713" s="9"/>
      <c r="CI713" s="97"/>
      <c r="CJ713" s="9"/>
      <c r="CK713" s="10"/>
      <c r="CL713" s="97"/>
      <c r="CP713" s="9"/>
      <c r="CQ713" s="10"/>
      <c r="CR713" s="97"/>
      <c r="CS713" s="9"/>
    </row>
    <row r="714" spans="2:97" ht="12.5">
      <c r="B714" s="63"/>
      <c r="C714" s="13"/>
      <c r="D714" s="106"/>
      <c r="W714" s="9"/>
      <c r="X714" s="9"/>
      <c r="Y714" s="9"/>
      <c r="Z714" s="10"/>
      <c r="AA714" s="97"/>
      <c r="CA714" s="9"/>
      <c r="CI714" s="97"/>
      <c r="CJ714" s="9"/>
      <c r="CK714" s="10"/>
      <c r="CL714" s="97"/>
      <c r="CP714" s="9"/>
      <c r="CQ714" s="10"/>
      <c r="CR714" s="97"/>
      <c r="CS714" s="9"/>
    </row>
    <row r="715" spans="2:97" ht="12.5">
      <c r="B715" s="63"/>
      <c r="C715" s="13"/>
      <c r="D715" s="106"/>
      <c r="W715" s="9"/>
      <c r="X715" s="9"/>
      <c r="Y715" s="9"/>
      <c r="Z715" s="10"/>
      <c r="AA715" s="97"/>
      <c r="CA715" s="9"/>
      <c r="CI715" s="97"/>
      <c r="CJ715" s="9"/>
      <c r="CK715" s="10"/>
      <c r="CL715" s="97"/>
      <c r="CP715" s="9"/>
      <c r="CQ715" s="10"/>
      <c r="CR715" s="97"/>
      <c r="CS715" s="9"/>
    </row>
    <row r="716" spans="2:97" ht="12.5">
      <c r="B716" s="63"/>
      <c r="C716" s="13"/>
      <c r="D716" s="106"/>
      <c r="W716" s="9"/>
      <c r="X716" s="9"/>
      <c r="Y716" s="9"/>
      <c r="Z716" s="10"/>
      <c r="AA716" s="97"/>
      <c r="CA716" s="9"/>
      <c r="CI716" s="97"/>
      <c r="CJ716" s="9"/>
      <c r="CK716" s="10"/>
      <c r="CL716" s="97"/>
      <c r="CP716" s="9"/>
      <c r="CQ716" s="10"/>
      <c r="CR716" s="97"/>
      <c r="CS716" s="9"/>
    </row>
    <row r="717" spans="2:97" ht="12.5">
      <c r="B717" s="63"/>
      <c r="C717" s="13"/>
      <c r="D717" s="106"/>
      <c r="W717" s="9"/>
      <c r="X717" s="9"/>
      <c r="Y717" s="9"/>
      <c r="Z717" s="10"/>
      <c r="AA717" s="97"/>
      <c r="CA717" s="9"/>
      <c r="CI717" s="97"/>
      <c r="CJ717" s="9"/>
      <c r="CK717" s="10"/>
      <c r="CL717" s="97"/>
      <c r="CP717" s="9"/>
      <c r="CQ717" s="10"/>
      <c r="CR717" s="97"/>
      <c r="CS717" s="9"/>
    </row>
    <row r="718" spans="2:97" ht="12.5">
      <c r="B718" s="63"/>
      <c r="C718" s="13"/>
      <c r="D718" s="106"/>
      <c r="W718" s="9"/>
      <c r="X718" s="9"/>
      <c r="Y718" s="9"/>
      <c r="Z718" s="10"/>
      <c r="AA718" s="97"/>
      <c r="CA718" s="9"/>
      <c r="CI718" s="97"/>
      <c r="CJ718" s="9"/>
      <c r="CK718" s="10"/>
      <c r="CL718" s="97"/>
      <c r="CP718" s="9"/>
      <c r="CQ718" s="10"/>
      <c r="CR718" s="97"/>
      <c r="CS718" s="9"/>
    </row>
    <row r="719" spans="2:97" ht="12.5">
      <c r="B719" s="63"/>
      <c r="C719" s="13"/>
      <c r="D719" s="106"/>
      <c r="W719" s="9"/>
      <c r="X719" s="9"/>
      <c r="Y719" s="9"/>
      <c r="Z719" s="10"/>
      <c r="AA719" s="97"/>
      <c r="CA719" s="9"/>
      <c r="CI719" s="97"/>
      <c r="CJ719" s="9"/>
      <c r="CK719" s="10"/>
      <c r="CL719" s="97"/>
      <c r="CP719" s="9"/>
      <c r="CQ719" s="10"/>
      <c r="CR719" s="97"/>
      <c r="CS719" s="9"/>
    </row>
    <row r="720" spans="2:97" ht="12.5">
      <c r="B720" s="63"/>
      <c r="C720" s="13"/>
      <c r="D720" s="106"/>
      <c r="W720" s="9"/>
      <c r="X720" s="9"/>
      <c r="Y720" s="9"/>
      <c r="Z720" s="10"/>
      <c r="AA720" s="97"/>
      <c r="CA720" s="9"/>
      <c r="CI720" s="97"/>
      <c r="CJ720" s="9"/>
      <c r="CK720" s="10"/>
      <c r="CL720" s="97"/>
      <c r="CP720" s="9"/>
      <c r="CQ720" s="10"/>
      <c r="CR720" s="97"/>
      <c r="CS720" s="9"/>
    </row>
    <row r="721" spans="2:97" ht="12.5">
      <c r="B721" s="63"/>
      <c r="C721" s="13"/>
      <c r="D721" s="106"/>
      <c r="W721" s="9"/>
      <c r="X721" s="9"/>
      <c r="Y721" s="9"/>
      <c r="Z721" s="10"/>
      <c r="AA721" s="97"/>
      <c r="CA721" s="9"/>
      <c r="CI721" s="97"/>
      <c r="CJ721" s="9"/>
      <c r="CK721" s="10"/>
      <c r="CL721" s="97"/>
      <c r="CP721" s="9"/>
      <c r="CQ721" s="10"/>
      <c r="CR721" s="97"/>
      <c r="CS721" s="9"/>
    </row>
    <row r="722" spans="2:97" ht="12.5">
      <c r="B722" s="63"/>
      <c r="C722" s="13"/>
      <c r="D722" s="106"/>
      <c r="W722" s="9"/>
      <c r="X722" s="9"/>
      <c r="Y722" s="9"/>
      <c r="Z722" s="10"/>
      <c r="AA722" s="97"/>
      <c r="CA722" s="9"/>
      <c r="CI722" s="97"/>
      <c r="CJ722" s="9"/>
      <c r="CK722" s="10"/>
      <c r="CL722" s="97"/>
      <c r="CP722" s="9"/>
      <c r="CQ722" s="10"/>
      <c r="CR722" s="97"/>
      <c r="CS722" s="9"/>
    </row>
    <row r="723" spans="2:97" ht="12.5">
      <c r="B723" s="63"/>
      <c r="C723" s="13"/>
      <c r="D723" s="106"/>
      <c r="W723" s="9"/>
      <c r="X723" s="9"/>
      <c r="Y723" s="9"/>
      <c r="Z723" s="10"/>
      <c r="AA723" s="97"/>
      <c r="CA723" s="9"/>
      <c r="CI723" s="97"/>
      <c r="CJ723" s="9"/>
      <c r="CK723" s="10"/>
      <c r="CL723" s="97"/>
      <c r="CP723" s="9"/>
      <c r="CQ723" s="10"/>
      <c r="CR723" s="97"/>
      <c r="CS723" s="9"/>
    </row>
    <row r="724" spans="2:97" ht="12.5">
      <c r="B724" s="63"/>
      <c r="C724" s="13"/>
      <c r="D724" s="106"/>
      <c r="W724" s="9"/>
      <c r="X724" s="9"/>
      <c r="Y724" s="9"/>
      <c r="Z724" s="10"/>
      <c r="AA724" s="97"/>
      <c r="CA724" s="9"/>
      <c r="CI724" s="97"/>
      <c r="CJ724" s="9"/>
      <c r="CK724" s="10"/>
      <c r="CL724" s="97"/>
      <c r="CP724" s="9"/>
      <c r="CQ724" s="10"/>
      <c r="CR724" s="97"/>
      <c r="CS724" s="9"/>
    </row>
    <row r="725" spans="2:97" ht="12.5">
      <c r="B725" s="63"/>
      <c r="C725" s="13"/>
      <c r="D725" s="106"/>
      <c r="W725" s="9"/>
      <c r="X725" s="9"/>
      <c r="Y725" s="9"/>
      <c r="Z725" s="10"/>
      <c r="AA725" s="97"/>
      <c r="CA725" s="9"/>
      <c r="CI725" s="97"/>
      <c r="CJ725" s="9"/>
      <c r="CK725" s="10"/>
      <c r="CL725" s="97"/>
      <c r="CP725" s="9"/>
      <c r="CQ725" s="10"/>
      <c r="CR725" s="97"/>
      <c r="CS725" s="9"/>
    </row>
    <row r="726" spans="2:97" ht="12.5">
      <c r="B726" s="63"/>
      <c r="C726" s="13"/>
      <c r="D726" s="106"/>
      <c r="W726" s="9"/>
      <c r="X726" s="9"/>
      <c r="Y726" s="9"/>
      <c r="Z726" s="10"/>
      <c r="AA726" s="97"/>
      <c r="CA726" s="9"/>
      <c r="CI726" s="97"/>
      <c r="CJ726" s="9"/>
      <c r="CK726" s="10"/>
      <c r="CL726" s="97"/>
      <c r="CP726" s="9"/>
      <c r="CQ726" s="10"/>
      <c r="CR726" s="97"/>
      <c r="CS726" s="9"/>
    </row>
    <row r="727" spans="2:97" ht="12.5">
      <c r="B727" s="63"/>
      <c r="C727" s="13"/>
      <c r="D727" s="106"/>
      <c r="W727" s="9"/>
      <c r="X727" s="9"/>
      <c r="Y727" s="9"/>
      <c r="Z727" s="10"/>
      <c r="AA727" s="97"/>
      <c r="CA727" s="9"/>
      <c r="CI727" s="97"/>
      <c r="CJ727" s="9"/>
      <c r="CK727" s="10"/>
      <c r="CL727" s="97"/>
      <c r="CP727" s="9"/>
      <c r="CQ727" s="10"/>
      <c r="CR727" s="97"/>
      <c r="CS727" s="9"/>
    </row>
    <row r="728" spans="2:97" ht="12.5">
      <c r="B728" s="63"/>
      <c r="C728" s="13"/>
      <c r="D728" s="106"/>
      <c r="W728" s="9"/>
      <c r="X728" s="9"/>
      <c r="Y728" s="9"/>
      <c r="Z728" s="10"/>
      <c r="AA728" s="97"/>
      <c r="CA728" s="9"/>
      <c r="CI728" s="97"/>
      <c r="CJ728" s="9"/>
      <c r="CK728" s="10"/>
      <c r="CL728" s="97"/>
      <c r="CP728" s="9"/>
      <c r="CQ728" s="10"/>
      <c r="CR728" s="97"/>
      <c r="CS728" s="9"/>
    </row>
    <row r="729" spans="2:97" ht="12.5">
      <c r="B729" s="63"/>
      <c r="C729" s="13"/>
      <c r="D729" s="106"/>
      <c r="W729" s="9"/>
      <c r="X729" s="9"/>
      <c r="Y729" s="9"/>
      <c r="Z729" s="10"/>
      <c r="AA729" s="97"/>
      <c r="CA729" s="9"/>
      <c r="CI729" s="97"/>
      <c r="CJ729" s="9"/>
      <c r="CK729" s="10"/>
      <c r="CL729" s="97"/>
      <c r="CP729" s="9"/>
      <c r="CQ729" s="10"/>
      <c r="CR729" s="97"/>
      <c r="CS729" s="9"/>
    </row>
    <row r="730" spans="2:97" ht="12.5">
      <c r="B730" s="63"/>
      <c r="C730" s="13"/>
      <c r="D730" s="106"/>
      <c r="W730" s="9"/>
      <c r="X730" s="9"/>
      <c r="Y730" s="9"/>
      <c r="Z730" s="10"/>
      <c r="AA730" s="97"/>
      <c r="CA730" s="9"/>
      <c r="CI730" s="97"/>
      <c r="CJ730" s="9"/>
      <c r="CK730" s="10"/>
      <c r="CL730" s="97"/>
      <c r="CP730" s="9"/>
      <c r="CQ730" s="10"/>
      <c r="CR730" s="97"/>
      <c r="CS730" s="9"/>
    </row>
    <row r="731" spans="2:97" ht="12.5">
      <c r="B731" s="63"/>
      <c r="C731" s="13"/>
      <c r="D731" s="106"/>
      <c r="W731" s="9"/>
      <c r="X731" s="9"/>
      <c r="Y731" s="9"/>
      <c r="Z731" s="10"/>
      <c r="AA731" s="97"/>
      <c r="CA731" s="9"/>
      <c r="CI731" s="97"/>
      <c r="CJ731" s="9"/>
      <c r="CK731" s="10"/>
      <c r="CL731" s="97"/>
      <c r="CP731" s="9"/>
      <c r="CQ731" s="10"/>
      <c r="CR731" s="97"/>
      <c r="CS731" s="9"/>
    </row>
    <row r="732" spans="2:97" ht="12.5">
      <c r="B732" s="63"/>
      <c r="C732" s="13"/>
      <c r="D732" s="106"/>
      <c r="W732" s="9"/>
      <c r="X732" s="9"/>
      <c r="Y732" s="9"/>
      <c r="Z732" s="10"/>
      <c r="AA732" s="97"/>
      <c r="CA732" s="9"/>
      <c r="CI732" s="97"/>
      <c r="CJ732" s="9"/>
      <c r="CK732" s="10"/>
      <c r="CL732" s="97"/>
      <c r="CP732" s="9"/>
      <c r="CQ732" s="10"/>
      <c r="CR732" s="97"/>
      <c r="CS732" s="9"/>
    </row>
    <row r="733" spans="2:97" ht="12.5">
      <c r="B733" s="63"/>
      <c r="C733" s="13"/>
      <c r="D733" s="106"/>
      <c r="W733" s="9"/>
      <c r="X733" s="9"/>
      <c r="Y733" s="9"/>
      <c r="Z733" s="10"/>
      <c r="AA733" s="97"/>
      <c r="CA733" s="9"/>
      <c r="CI733" s="97"/>
      <c r="CJ733" s="9"/>
      <c r="CK733" s="10"/>
      <c r="CL733" s="97"/>
      <c r="CP733" s="9"/>
      <c r="CQ733" s="10"/>
      <c r="CR733" s="97"/>
      <c r="CS733" s="9"/>
    </row>
    <row r="734" spans="2:97" ht="12.5">
      <c r="B734" s="63"/>
      <c r="C734" s="13"/>
      <c r="D734" s="106"/>
      <c r="W734" s="9"/>
      <c r="X734" s="9"/>
      <c r="Y734" s="9"/>
      <c r="Z734" s="10"/>
      <c r="AA734" s="97"/>
      <c r="CA734" s="9"/>
      <c r="CI734" s="97"/>
      <c r="CJ734" s="9"/>
      <c r="CK734" s="10"/>
      <c r="CL734" s="97"/>
      <c r="CP734" s="9"/>
      <c r="CQ734" s="10"/>
      <c r="CR734" s="97"/>
      <c r="CS734" s="9"/>
    </row>
    <row r="735" spans="2:97" ht="12.5">
      <c r="B735" s="63"/>
      <c r="C735" s="13"/>
      <c r="D735" s="106"/>
      <c r="W735" s="9"/>
      <c r="X735" s="9"/>
      <c r="Y735" s="9"/>
      <c r="Z735" s="10"/>
      <c r="AA735" s="97"/>
      <c r="CA735" s="9"/>
      <c r="CI735" s="97"/>
      <c r="CJ735" s="9"/>
      <c r="CK735" s="10"/>
      <c r="CL735" s="97"/>
      <c r="CP735" s="9"/>
      <c r="CQ735" s="10"/>
      <c r="CR735" s="97"/>
      <c r="CS735" s="9"/>
    </row>
    <row r="736" spans="2:97" ht="12.5">
      <c r="B736" s="63"/>
      <c r="C736" s="13"/>
      <c r="D736" s="106"/>
      <c r="W736" s="9"/>
      <c r="X736" s="9"/>
      <c r="Y736" s="9"/>
      <c r="Z736" s="10"/>
      <c r="AA736" s="97"/>
      <c r="CA736" s="9"/>
      <c r="CI736" s="97"/>
      <c r="CJ736" s="9"/>
      <c r="CK736" s="10"/>
      <c r="CL736" s="97"/>
      <c r="CP736" s="9"/>
      <c r="CQ736" s="10"/>
      <c r="CR736" s="97"/>
      <c r="CS736" s="9"/>
    </row>
    <row r="737" spans="2:97" ht="12.5">
      <c r="B737" s="63"/>
      <c r="C737" s="13"/>
      <c r="D737" s="106"/>
      <c r="W737" s="9"/>
      <c r="X737" s="9"/>
      <c r="Y737" s="9"/>
      <c r="Z737" s="10"/>
      <c r="AA737" s="97"/>
      <c r="CA737" s="9"/>
      <c r="CI737" s="97"/>
      <c r="CJ737" s="9"/>
      <c r="CK737" s="10"/>
      <c r="CL737" s="97"/>
      <c r="CP737" s="9"/>
      <c r="CQ737" s="10"/>
      <c r="CR737" s="97"/>
      <c r="CS737" s="9"/>
    </row>
    <row r="738" spans="2:97" ht="12.5">
      <c r="B738" s="63"/>
      <c r="C738" s="13"/>
      <c r="D738" s="106"/>
      <c r="W738" s="9"/>
      <c r="X738" s="9"/>
      <c r="Y738" s="9"/>
      <c r="Z738" s="10"/>
      <c r="AA738" s="97"/>
      <c r="CA738" s="9"/>
      <c r="CI738" s="97"/>
      <c r="CJ738" s="9"/>
      <c r="CK738" s="10"/>
      <c r="CL738" s="97"/>
      <c r="CP738" s="9"/>
      <c r="CQ738" s="10"/>
      <c r="CR738" s="97"/>
      <c r="CS738" s="9"/>
    </row>
    <row r="739" spans="2:97" ht="12.5">
      <c r="B739" s="63"/>
      <c r="C739" s="13"/>
      <c r="D739" s="106"/>
      <c r="W739" s="9"/>
      <c r="X739" s="9"/>
      <c r="Y739" s="9"/>
      <c r="Z739" s="10"/>
      <c r="AA739" s="97"/>
      <c r="CA739" s="9"/>
      <c r="CI739" s="97"/>
      <c r="CJ739" s="9"/>
      <c r="CK739" s="10"/>
      <c r="CL739" s="97"/>
      <c r="CP739" s="9"/>
      <c r="CQ739" s="10"/>
      <c r="CR739" s="97"/>
      <c r="CS739" s="9"/>
    </row>
    <row r="740" spans="2:97" ht="12.5">
      <c r="B740" s="63"/>
      <c r="C740" s="13"/>
      <c r="D740" s="106"/>
      <c r="W740" s="9"/>
      <c r="X740" s="9"/>
      <c r="Y740" s="9"/>
      <c r="Z740" s="10"/>
      <c r="AA740" s="97"/>
      <c r="CA740" s="9"/>
      <c r="CI740" s="97"/>
      <c r="CJ740" s="9"/>
      <c r="CK740" s="10"/>
      <c r="CL740" s="97"/>
      <c r="CP740" s="9"/>
      <c r="CQ740" s="10"/>
      <c r="CR740" s="97"/>
      <c r="CS740" s="9"/>
    </row>
    <row r="741" spans="2:97" ht="12.5">
      <c r="B741" s="63"/>
      <c r="C741" s="13"/>
      <c r="D741" s="106"/>
      <c r="W741" s="9"/>
      <c r="X741" s="9"/>
      <c r="Y741" s="9"/>
      <c r="Z741" s="10"/>
      <c r="AA741" s="97"/>
      <c r="CA741" s="9"/>
      <c r="CI741" s="97"/>
      <c r="CJ741" s="9"/>
      <c r="CK741" s="10"/>
      <c r="CL741" s="97"/>
      <c r="CP741" s="9"/>
      <c r="CQ741" s="10"/>
      <c r="CR741" s="97"/>
      <c r="CS741" s="9"/>
    </row>
    <row r="742" spans="2:97" ht="12.5">
      <c r="B742" s="63"/>
      <c r="C742" s="13"/>
      <c r="D742" s="106"/>
      <c r="W742" s="9"/>
      <c r="X742" s="9"/>
      <c r="Y742" s="9"/>
      <c r="Z742" s="10"/>
      <c r="AA742" s="97"/>
      <c r="CA742" s="9"/>
      <c r="CI742" s="97"/>
      <c r="CJ742" s="9"/>
      <c r="CK742" s="10"/>
      <c r="CL742" s="97"/>
      <c r="CP742" s="9"/>
      <c r="CQ742" s="10"/>
      <c r="CR742" s="97"/>
      <c r="CS742" s="9"/>
    </row>
    <row r="743" spans="2:97" ht="12.5">
      <c r="B743" s="63"/>
      <c r="C743" s="13"/>
      <c r="D743" s="106"/>
      <c r="W743" s="9"/>
      <c r="X743" s="9"/>
      <c r="Y743" s="9"/>
      <c r="Z743" s="10"/>
      <c r="AA743" s="97"/>
      <c r="CA743" s="9"/>
      <c r="CI743" s="97"/>
      <c r="CJ743" s="9"/>
      <c r="CK743" s="10"/>
      <c r="CL743" s="97"/>
      <c r="CP743" s="9"/>
      <c r="CQ743" s="10"/>
      <c r="CR743" s="97"/>
      <c r="CS743" s="9"/>
    </row>
    <row r="744" spans="2:97" ht="12.5">
      <c r="B744" s="63"/>
      <c r="C744" s="13"/>
      <c r="D744" s="106"/>
      <c r="W744" s="9"/>
      <c r="X744" s="9"/>
      <c r="Y744" s="9"/>
      <c r="Z744" s="10"/>
      <c r="AA744" s="97"/>
      <c r="CA744" s="9"/>
      <c r="CI744" s="97"/>
      <c r="CJ744" s="9"/>
      <c r="CK744" s="10"/>
      <c r="CL744" s="97"/>
      <c r="CP744" s="9"/>
      <c r="CQ744" s="10"/>
      <c r="CR744" s="97"/>
      <c r="CS744" s="9"/>
    </row>
    <row r="745" spans="2:97" ht="12.5">
      <c r="B745" s="63"/>
      <c r="C745" s="13"/>
      <c r="D745" s="106"/>
      <c r="W745" s="9"/>
      <c r="X745" s="9"/>
      <c r="Y745" s="9"/>
      <c r="Z745" s="10"/>
      <c r="AA745" s="97"/>
      <c r="CA745" s="9"/>
      <c r="CI745" s="97"/>
      <c r="CJ745" s="9"/>
      <c r="CK745" s="10"/>
      <c r="CL745" s="97"/>
      <c r="CP745" s="9"/>
      <c r="CQ745" s="10"/>
      <c r="CR745" s="97"/>
      <c r="CS745" s="9"/>
    </row>
    <row r="746" spans="2:97" ht="12.5">
      <c r="B746" s="63"/>
      <c r="C746" s="13"/>
      <c r="D746" s="106"/>
      <c r="W746" s="9"/>
      <c r="X746" s="9"/>
      <c r="Y746" s="9"/>
      <c r="Z746" s="10"/>
      <c r="AA746" s="97"/>
      <c r="CA746" s="9"/>
      <c r="CI746" s="97"/>
      <c r="CJ746" s="9"/>
      <c r="CK746" s="10"/>
      <c r="CL746" s="97"/>
      <c r="CP746" s="9"/>
      <c r="CQ746" s="10"/>
      <c r="CR746" s="97"/>
      <c r="CS746" s="9"/>
    </row>
    <row r="747" spans="2:97" ht="12.5">
      <c r="B747" s="63"/>
      <c r="C747" s="13"/>
      <c r="D747" s="106"/>
      <c r="W747" s="9"/>
      <c r="X747" s="9"/>
      <c r="Y747" s="9"/>
      <c r="Z747" s="10"/>
      <c r="AA747" s="97"/>
      <c r="CA747" s="9"/>
      <c r="CI747" s="97"/>
      <c r="CJ747" s="9"/>
      <c r="CK747" s="10"/>
      <c r="CL747" s="97"/>
      <c r="CP747" s="9"/>
      <c r="CQ747" s="10"/>
      <c r="CR747" s="97"/>
      <c r="CS747" s="9"/>
    </row>
    <row r="748" spans="2:97" ht="12.5">
      <c r="B748" s="63"/>
      <c r="C748" s="13"/>
      <c r="D748" s="106"/>
      <c r="W748" s="9"/>
      <c r="X748" s="9"/>
      <c r="Y748" s="9"/>
      <c r="Z748" s="10"/>
      <c r="AA748" s="97"/>
      <c r="CA748" s="9"/>
      <c r="CI748" s="97"/>
      <c r="CJ748" s="9"/>
      <c r="CK748" s="10"/>
      <c r="CL748" s="97"/>
      <c r="CP748" s="9"/>
      <c r="CQ748" s="10"/>
      <c r="CR748" s="97"/>
      <c r="CS748" s="9"/>
    </row>
    <row r="749" spans="2:97" ht="12.5">
      <c r="B749" s="63"/>
      <c r="C749" s="13"/>
      <c r="D749" s="106"/>
      <c r="W749" s="9"/>
      <c r="X749" s="9"/>
      <c r="Y749" s="9"/>
      <c r="Z749" s="10"/>
      <c r="AA749" s="97"/>
      <c r="CA749" s="9"/>
      <c r="CI749" s="97"/>
      <c r="CJ749" s="9"/>
      <c r="CK749" s="10"/>
      <c r="CL749" s="97"/>
      <c r="CP749" s="9"/>
      <c r="CQ749" s="10"/>
      <c r="CR749" s="97"/>
      <c r="CS749" s="9"/>
    </row>
    <row r="750" spans="2:97" ht="12.5">
      <c r="B750" s="63"/>
      <c r="C750" s="13"/>
      <c r="D750" s="106"/>
      <c r="W750" s="9"/>
      <c r="X750" s="9"/>
      <c r="Y750" s="9"/>
      <c r="Z750" s="10"/>
      <c r="AA750" s="97"/>
      <c r="CA750" s="9"/>
      <c r="CI750" s="97"/>
      <c r="CJ750" s="9"/>
      <c r="CK750" s="10"/>
      <c r="CL750" s="97"/>
      <c r="CP750" s="9"/>
      <c r="CQ750" s="10"/>
      <c r="CR750" s="97"/>
      <c r="CS750" s="9"/>
    </row>
    <row r="751" spans="2:97" ht="12.5">
      <c r="B751" s="63"/>
      <c r="C751" s="13"/>
      <c r="D751" s="106"/>
      <c r="W751" s="9"/>
      <c r="X751" s="9"/>
      <c r="Y751" s="9"/>
      <c r="Z751" s="10"/>
      <c r="AA751" s="97"/>
      <c r="CA751" s="9"/>
      <c r="CI751" s="97"/>
      <c r="CJ751" s="9"/>
      <c r="CK751" s="10"/>
      <c r="CL751" s="97"/>
      <c r="CP751" s="9"/>
      <c r="CQ751" s="10"/>
      <c r="CR751" s="97"/>
      <c r="CS751" s="9"/>
    </row>
    <row r="752" spans="2:97" ht="12.5">
      <c r="B752" s="63"/>
      <c r="C752" s="13"/>
      <c r="D752" s="106"/>
      <c r="W752" s="9"/>
      <c r="X752" s="9"/>
      <c r="Y752" s="9"/>
      <c r="Z752" s="10"/>
      <c r="AA752" s="97"/>
      <c r="CA752" s="9"/>
      <c r="CI752" s="97"/>
      <c r="CJ752" s="9"/>
      <c r="CK752" s="10"/>
      <c r="CL752" s="97"/>
      <c r="CP752" s="9"/>
      <c r="CQ752" s="10"/>
      <c r="CR752" s="97"/>
      <c r="CS752" s="9"/>
    </row>
    <row r="753" spans="2:97" ht="12.5">
      <c r="B753" s="63"/>
      <c r="C753" s="13"/>
      <c r="D753" s="106"/>
      <c r="W753" s="9"/>
      <c r="X753" s="9"/>
      <c r="Y753" s="9"/>
      <c r="Z753" s="10"/>
      <c r="AA753" s="97"/>
      <c r="CA753" s="9"/>
      <c r="CI753" s="97"/>
      <c r="CJ753" s="9"/>
      <c r="CK753" s="10"/>
      <c r="CL753" s="97"/>
      <c r="CP753" s="9"/>
      <c r="CQ753" s="10"/>
      <c r="CR753" s="97"/>
      <c r="CS753" s="9"/>
    </row>
    <row r="754" spans="2:97" ht="12.5">
      <c r="B754" s="63"/>
      <c r="C754" s="13"/>
      <c r="D754" s="106"/>
      <c r="W754" s="9"/>
      <c r="X754" s="9"/>
      <c r="Y754" s="9"/>
      <c r="Z754" s="10"/>
      <c r="AA754" s="97"/>
      <c r="CA754" s="9"/>
      <c r="CI754" s="97"/>
      <c r="CJ754" s="9"/>
      <c r="CK754" s="10"/>
      <c r="CL754" s="97"/>
      <c r="CP754" s="9"/>
      <c r="CQ754" s="10"/>
      <c r="CR754" s="97"/>
      <c r="CS754" s="9"/>
    </row>
    <row r="755" spans="2:97" ht="12.5">
      <c r="B755" s="63"/>
      <c r="C755" s="13"/>
      <c r="D755" s="106"/>
      <c r="W755" s="9"/>
      <c r="X755" s="9"/>
      <c r="Y755" s="9"/>
      <c r="Z755" s="10"/>
      <c r="AA755" s="97"/>
      <c r="CA755" s="9"/>
      <c r="CI755" s="97"/>
      <c r="CJ755" s="9"/>
      <c r="CK755" s="10"/>
      <c r="CL755" s="97"/>
      <c r="CP755" s="9"/>
      <c r="CQ755" s="10"/>
      <c r="CR755" s="97"/>
      <c r="CS755" s="9"/>
    </row>
    <row r="756" spans="2:97" ht="12.5">
      <c r="B756" s="63"/>
      <c r="C756" s="13"/>
      <c r="D756" s="106"/>
      <c r="W756" s="9"/>
      <c r="X756" s="9"/>
      <c r="Y756" s="9"/>
      <c r="Z756" s="10"/>
      <c r="AA756" s="97"/>
      <c r="CA756" s="9"/>
      <c r="CI756" s="97"/>
      <c r="CJ756" s="9"/>
      <c r="CK756" s="10"/>
      <c r="CL756" s="97"/>
      <c r="CP756" s="9"/>
      <c r="CQ756" s="10"/>
      <c r="CR756" s="97"/>
      <c r="CS756" s="9"/>
    </row>
    <row r="757" spans="2:97" ht="12.5">
      <c r="B757" s="63"/>
      <c r="C757" s="13"/>
      <c r="D757" s="106"/>
      <c r="W757" s="9"/>
      <c r="X757" s="9"/>
      <c r="Y757" s="9"/>
      <c r="Z757" s="10"/>
      <c r="AA757" s="97"/>
      <c r="CA757" s="9"/>
      <c r="CI757" s="97"/>
      <c r="CJ757" s="9"/>
      <c r="CK757" s="10"/>
      <c r="CL757" s="97"/>
      <c r="CP757" s="9"/>
      <c r="CQ757" s="10"/>
      <c r="CR757" s="97"/>
      <c r="CS757" s="9"/>
    </row>
    <row r="758" spans="2:97" ht="12.5">
      <c r="B758" s="63"/>
      <c r="C758" s="13"/>
      <c r="D758" s="106"/>
      <c r="W758" s="9"/>
      <c r="X758" s="9"/>
      <c r="Y758" s="9"/>
      <c r="Z758" s="10"/>
      <c r="AA758" s="97"/>
      <c r="CA758" s="9"/>
      <c r="CI758" s="97"/>
      <c r="CJ758" s="9"/>
      <c r="CK758" s="10"/>
      <c r="CL758" s="97"/>
      <c r="CP758" s="9"/>
      <c r="CQ758" s="10"/>
      <c r="CR758" s="97"/>
      <c r="CS758" s="9"/>
    </row>
    <row r="759" spans="2:97" ht="12.5">
      <c r="B759" s="63"/>
      <c r="C759" s="13"/>
      <c r="D759" s="106"/>
      <c r="W759" s="9"/>
      <c r="X759" s="9"/>
      <c r="Y759" s="9"/>
      <c r="Z759" s="10"/>
      <c r="AA759" s="97"/>
      <c r="CA759" s="9"/>
      <c r="CI759" s="97"/>
      <c r="CJ759" s="9"/>
      <c r="CK759" s="10"/>
      <c r="CL759" s="97"/>
      <c r="CP759" s="9"/>
      <c r="CQ759" s="10"/>
      <c r="CR759" s="97"/>
      <c r="CS759" s="9"/>
    </row>
    <row r="760" spans="2:97" ht="12.5">
      <c r="B760" s="63"/>
      <c r="C760" s="13"/>
      <c r="D760" s="106"/>
      <c r="W760" s="9"/>
      <c r="X760" s="9"/>
      <c r="Y760" s="9"/>
      <c r="Z760" s="10"/>
      <c r="AA760" s="97"/>
      <c r="CA760" s="9"/>
      <c r="CI760" s="97"/>
      <c r="CJ760" s="9"/>
      <c r="CK760" s="10"/>
      <c r="CL760" s="97"/>
      <c r="CP760" s="9"/>
      <c r="CQ760" s="10"/>
      <c r="CR760" s="97"/>
      <c r="CS760" s="9"/>
    </row>
    <row r="761" spans="2:97" ht="12.5">
      <c r="B761" s="63"/>
      <c r="C761" s="13"/>
      <c r="D761" s="106"/>
      <c r="W761" s="9"/>
      <c r="X761" s="9"/>
      <c r="Y761" s="9"/>
      <c r="Z761" s="10"/>
      <c r="AA761" s="97"/>
      <c r="CA761" s="9"/>
      <c r="CI761" s="97"/>
      <c r="CJ761" s="9"/>
      <c r="CK761" s="10"/>
      <c r="CL761" s="97"/>
      <c r="CP761" s="9"/>
      <c r="CQ761" s="10"/>
      <c r="CR761" s="97"/>
      <c r="CS761" s="9"/>
    </row>
    <row r="762" spans="2:97" ht="12.5">
      <c r="B762" s="63"/>
      <c r="C762" s="13"/>
      <c r="D762" s="106"/>
      <c r="W762" s="9"/>
      <c r="X762" s="9"/>
      <c r="Y762" s="9"/>
      <c r="Z762" s="10"/>
      <c r="AA762" s="97"/>
      <c r="CA762" s="9"/>
      <c r="CI762" s="97"/>
      <c r="CJ762" s="9"/>
      <c r="CK762" s="10"/>
      <c r="CL762" s="97"/>
      <c r="CP762" s="9"/>
      <c r="CQ762" s="10"/>
      <c r="CR762" s="97"/>
      <c r="CS762" s="9"/>
    </row>
    <row r="763" spans="2:97" ht="12.5">
      <c r="B763" s="63"/>
      <c r="C763" s="13"/>
      <c r="D763" s="106"/>
      <c r="W763" s="9"/>
      <c r="X763" s="9"/>
      <c r="Y763" s="9"/>
      <c r="Z763" s="10"/>
      <c r="AA763" s="97"/>
      <c r="CA763" s="9"/>
      <c r="CI763" s="97"/>
      <c r="CJ763" s="9"/>
      <c r="CK763" s="10"/>
      <c r="CL763" s="97"/>
      <c r="CP763" s="9"/>
      <c r="CQ763" s="10"/>
      <c r="CR763" s="97"/>
      <c r="CS763" s="9"/>
    </row>
    <row r="764" spans="2:97" ht="12.5">
      <c r="B764" s="63"/>
      <c r="C764" s="13"/>
      <c r="D764" s="106"/>
      <c r="W764" s="9"/>
      <c r="X764" s="9"/>
      <c r="Y764" s="9"/>
      <c r="Z764" s="10"/>
      <c r="AA764" s="97"/>
      <c r="CA764" s="9"/>
      <c r="CI764" s="97"/>
      <c r="CJ764" s="9"/>
      <c r="CK764" s="10"/>
      <c r="CL764" s="97"/>
      <c r="CP764" s="9"/>
      <c r="CQ764" s="10"/>
      <c r="CR764" s="97"/>
      <c r="CS764" s="9"/>
    </row>
    <row r="765" spans="2:97" ht="12.5">
      <c r="B765" s="63"/>
      <c r="C765" s="13"/>
      <c r="D765" s="106"/>
      <c r="W765" s="9"/>
      <c r="X765" s="9"/>
      <c r="Y765" s="9"/>
      <c r="Z765" s="10"/>
      <c r="AA765" s="97"/>
      <c r="CA765" s="9"/>
      <c r="CI765" s="97"/>
      <c r="CJ765" s="9"/>
      <c r="CK765" s="10"/>
      <c r="CL765" s="97"/>
      <c r="CP765" s="9"/>
      <c r="CQ765" s="10"/>
      <c r="CR765" s="97"/>
      <c r="CS765" s="9"/>
    </row>
    <row r="766" spans="2:97" ht="12.5">
      <c r="B766" s="63"/>
      <c r="C766" s="13"/>
      <c r="D766" s="106"/>
      <c r="W766" s="9"/>
      <c r="X766" s="9"/>
      <c r="Y766" s="9"/>
      <c r="Z766" s="10"/>
      <c r="AA766" s="97"/>
      <c r="CA766" s="9"/>
      <c r="CI766" s="97"/>
      <c r="CJ766" s="9"/>
      <c r="CK766" s="10"/>
      <c r="CL766" s="97"/>
      <c r="CP766" s="9"/>
      <c r="CQ766" s="10"/>
      <c r="CR766" s="97"/>
      <c r="CS766" s="9"/>
    </row>
    <row r="767" spans="2:97" ht="12.5">
      <c r="B767" s="63"/>
      <c r="C767" s="13"/>
      <c r="D767" s="106"/>
      <c r="W767" s="9"/>
      <c r="X767" s="9"/>
      <c r="Y767" s="9"/>
      <c r="Z767" s="10"/>
      <c r="AA767" s="97"/>
      <c r="CA767" s="9"/>
      <c r="CI767" s="97"/>
      <c r="CJ767" s="9"/>
      <c r="CK767" s="10"/>
      <c r="CL767" s="97"/>
      <c r="CP767" s="9"/>
      <c r="CQ767" s="10"/>
      <c r="CR767" s="97"/>
      <c r="CS767" s="9"/>
    </row>
    <row r="768" spans="2:97" ht="12.5">
      <c r="B768" s="63"/>
      <c r="C768" s="13"/>
      <c r="D768" s="106"/>
      <c r="W768" s="9"/>
      <c r="X768" s="9"/>
      <c r="Y768" s="9"/>
      <c r="Z768" s="10"/>
      <c r="AA768" s="97"/>
      <c r="CA768" s="9"/>
      <c r="CI768" s="97"/>
      <c r="CJ768" s="9"/>
      <c r="CK768" s="10"/>
      <c r="CL768" s="97"/>
      <c r="CP768" s="9"/>
      <c r="CQ768" s="10"/>
      <c r="CR768" s="97"/>
      <c r="CS768" s="9"/>
    </row>
    <row r="769" spans="2:97" ht="12.5">
      <c r="B769" s="63"/>
      <c r="C769" s="13"/>
      <c r="D769" s="106"/>
      <c r="W769" s="9"/>
      <c r="X769" s="9"/>
      <c r="Y769" s="9"/>
      <c r="Z769" s="10"/>
      <c r="AA769" s="97"/>
      <c r="CA769" s="9"/>
      <c r="CI769" s="97"/>
      <c r="CJ769" s="9"/>
      <c r="CK769" s="10"/>
      <c r="CL769" s="97"/>
      <c r="CP769" s="9"/>
      <c r="CQ769" s="10"/>
      <c r="CR769" s="97"/>
      <c r="CS769" s="9"/>
    </row>
    <row r="770" spans="2:97" ht="12.5">
      <c r="B770" s="63"/>
      <c r="C770" s="13"/>
      <c r="D770" s="106"/>
      <c r="W770" s="9"/>
      <c r="X770" s="9"/>
      <c r="Y770" s="9"/>
      <c r="Z770" s="10"/>
      <c r="AA770" s="97"/>
      <c r="CA770" s="9"/>
      <c r="CI770" s="97"/>
      <c r="CJ770" s="9"/>
      <c r="CK770" s="10"/>
      <c r="CL770" s="97"/>
      <c r="CP770" s="9"/>
      <c r="CQ770" s="10"/>
      <c r="CR770" s="97"/>
      <c r="CS770" s="9"/>
    </row>
    <row r="771" spans="2:97" ht="12.5">
      <c r="B771" s="63"/>
      <c r="C771" s="13"/>
      <c r="D771" s="106"/>
      <c r="W771" s="9"/>
      <c r="X771" s="9"/>
      <c r="Y771" s="9"/>
      <c r="Z771" s="10"/>
      <c r="AA771" s="97"/>
      <c r="CA771" s="9"/>
      <c r="CI771" s="97"/>
      <c r="CJ771" s="9"/>
      <c r="CK771" s="10"/>
      <c r="CL771" s="97"/>
      <c r="CP771" s="9"/>
      <c r="CQ771" s="10"/>
      <c r="CR771" s="97"/>
      <c r="CS771" s="9"/>
    </row>
    <row r="772" spans="2:97" ht="12.5">
      <c r="B772" s="63"/>
      <c r="C772" s="13"/>
      <c r="D772" s="106"/>
      <c r="W772" s="9"/>
      <c r="X772" s="9"/>
      <c r="Y772" s="9"/>
      <c r="Z772" s="10"/>
      <c r="AA772" s="97"/>
      <c r="CA772" s="9"/>
      <c r="CI772" s="97"/>
      <c r="CJ772" s="9"/>
      <c r="CK772" s="10"/>
      <c r="CL772" s="97"/>
      <c r="CP772" s="9"/>
      <c r="CQ772" s="10"/>
      <c r="CR772" s="97"/>
      <c r="CS772" s="9"/>
    </row>
    <row r="773" spans="2:97" ht="12.5">
      <c r="B773" s="63"/>
      <c r="C773" s="13"/>
      <c r="D773" s="106"/>
      <c r="W773" s="9"/>
      <c r="X773" s="9"/>
      <c r="Y773" s="9"/>
      <c r="Z773" s="10"/>
      <c r="AA773" s="97"/>
      <c r="CA773" s="9"/>
      <c r="CI773" s="97"/>
      <c r="CJ773" s="9"/>
      <c r="CK773" s="10"/>
      <c r="CL773" s="97"/>
      <c r="CP773" s="9"/>
      <c r="CQ773" s="10"/>
      <c r="CR773" s="97"/>
      <c r="CS773" s="9"/>
    </row>
    <row r="774" spans="2:97" ht="12.5">
      <c r="B774" s="63"/>
      <c r="C774" s="13"/>
      <c r="D774" s="106"/>
      <c r="W774" s="9"/>
      <c r="X774" s="9"/>
      <c r="Y774" s="9"/>
      <c r="Z774" s="10"/>
      <c r="AA774" s="97"/>
      <c r="CA774" s="9"/>
      <c r="CI774" s="97"/>
      <c r="CJ774" s="9"/>
      <c r="CK774" s="10"/>
      <c r="CL774" s="97"/>
      <c r="CP774" s="9"/>
      <c r="CQ774" s="10"/>
      <c r="CR774" s="97"/>
      <c r="CS774" s="9"/>
    </row>
    <row r="775" spans="2:97" ht="12.5">
      <c r="B775" s="63"/>
      <c r="C775" s="13"/>
      <c r="D775" s="106"/>
      <c r="W775" s="9"/>
      <c r="X775" s="9"/>
      <c r="Y775" s="9"/>
      <c r="Z775" s="10"/>
      <c r="AA775" s="97"/>
      <c r="CA775" s="9"/>
      <c r="CI775" s="97"/>
      <c r="CJ775" s="9"/>
      <c r="CK775" s="10"/>
      <c r="CL775" s="97"/>
      <c r="CP775" s="9"/>
      <c r="CQ775" s="10"/>
      <c r="CR775" s="97"/>
      <c r="CS775" s="9"/>
    </row>
    <row r="776" spans="2:97" ht="12.5">
      <c r="B776" s="63"/>
      <c r="C776" s="13"/>
      <c r="D776" s="106"/>
      <c r="W776" s="9"/>
      <c r="X776" s="9"/>
      <c r="Y776" s="9"/>
      <c r="Z776" s="10"/>
      <c r="AA776" s="97"/>
      <c r="CA776" s="9"/>
      <c r="CI776" s="97"/>
      <c r="CJ776" s="9"/>
      <c r="CK776" s="10"/>
      <c r="CL776" s="97"/>
      <c r="CP776" s="9"/>
      <c r="CQ776" s="10"/>
      <c r="CR776" s="97"/>
      <c r="CS776" s="9"/>
    </row>
    <row r="777" spans="2:97" ht="12.5">
      <c r="B777" s="63"/>
      <c r="C777" s="13"/>
      <c r="D777" s="106"/>
      <c r="W777" s="9"/>
      <c r="X777" s="9"/>
      <c r="Y777" s="9"/>
      <c r="Z777" s="10"/>
      <c r="AA777" s="97"/>
      <c r="CA777" s="9"/>
      <c r="CI777" s="97"/>
      <c r="CJ777" s="9"/>
      <c r="CK777" s="10"/>
      <c r="CL777" s="97"/>
      <c r="CP777" s="9"/>
      <c r="CQ777" s="10"/>
      <c r="CR777" s="97"/>
      <c r="CS777" s="9"/>
    </row>
    <row r="778" spans="2:97" ht="12.5">
      <c r="B778" s="63"/>
      <c r="C778" s="13"/>
      <c r="D778" s="106"/>
      <c r="W778" s="9"/>
      <c r="X778" s="9"/>
      <c r="Y778" s="9"/>
      <c r="Z778" s="10"/>
      <c r="AA778" s="97"/>
      <c r="CA778" s="9"/>
      <c r="CI778" s="97"/>
      <c r="CJ778" s="9"/>
      <c r="CK778" s="10"/>
      <c r="CL778" s="97"/>
      <c r="CP778" s="9"/>
      <c r="CQ778" s="10"/>
      <c r="CR778" s="97"/>
      <c r="CS778" s="9"/>
    </row>
    <row r="779" spans="2:97" ht="12.5">
      <c r="B779" s="63"/>
      <c r="C779" s="13"/>
      <c r="D779" s="106"/>
      <c r="W779" s="9"/>
      <c r="X779" s="9"/>
      <c r="Y779" s="9"/>
      <c r="Z779" s="10"/>
      <c r="AA779" s="97"/>
      <c r="CA779" s="9"/>
      <c r="CI779" s="97"/>
      <c r="CJ779" s="9"/>
      <c r="CK779" s="10"/>
      <c r="CL779" s="97"/>
      <c r="CP779" s="9"/>
      <c r="CQ779" s="10"/>
      <c r="CR779" s="97"/>
      <c r="CS779" s="9"/>
    </row>
    <row r="780" spans="2:97" ht="12.5">
      <c r="B780" s="63"/>
      <c r="C780" s="13"/>
      <c r="D780" s="106"/>
      <c r="W780" s="9"/>
      <c r="X780" s="9"/>
      <c r="Y780" s="9"/>
      <c r="Z780" s="10"/>
      <c r="AA780" s="97"/>
      <c r="CA780" s="9"/>
      <c r="CI780" s="97"/>
      <c r="CJ780" s="9"/>
      <c r="CK780" s="10"/>
      <c r="CL780" s="97"/>
      <c r="CP780" s="9"/>
      <c r="CQ780" s="10"/>
      <c r="CR780" s="97"/>
      <c r="CS780" s="9"/>
    </row>
    <row r="781" spans="2:97" ht="12.5">
      <c r="B781" s="63"/>
      <c r="C781" s="13"/>
      <c r="D781" s="106"/>
      <c r="W781" s="9"/>
      <c r="X781" s="9"/>
      <c r="Y781" s="9"/>
      <c r="Z781" s="10"/>
      <c r="AA781" s="97"/>
      <c r="CA781" s="9"/>
      <c r="CI781" s="97"/>
      <c r="CJ781" s="9"/>
      <c r="CK781" s="10"/>
      <c r="CL781" s="97"/>
      <c r="CP781" s="9"/>
      <c r="CQ781" s="10"/>
      <c r="CR781" s="97"/>
      <c r="CS781" s="9"/>
    </row>
    <row r="782" spans="2:97" ht="12.5">
      <c r="B782" s="63"/>
      <c r="C782" s="13"/>
      <c r="D782" s="106"/>
      <c r="W782" s="9"/>
      <c r="X782" s="9"/>
      <c r="Y782" s="9"/>
      <c r="Z782" s="10"/>
      <c r="AA782" s="97"/>
      <c r="CA782" s="9"/>
      <c r="CI782" s="97"/>
      <c r="CJ782" s="9"/>
      <c r="CK782" s="10"/>
      <c r="CL782" s="97"/>
      <c r="CP782" s="9"/>
      <c r="CQ782" s="10"/>
      <c r="CR782" s="97"/>
      <c r="CS782" s="9"/>
    </row>
    <row r="783" spans="2:97" ht="12.5">
      <c r="B783" s="63"/>
      <c r="C783" s="13"/>
      <c r="D783" s="106"/>
      <c r="W783" s="9"/>
      <c r="X783" s="9"/>
      <c r="Y783" s="9"/>
      <c r="Z783" s="10"/>
      <c r="AA783" s="97"/>
      <c r="CA783" s="9"/>
      <c r="CI783" s="97"/>
      <c r="CJ783" s="9"/>
      <c r="CK783" s="10"/>
      <c r="CL783" s="97"/>
      <c r="CP783" s="9"/>
      <c r="CQ783" s="10"/>
      <c r="CR783" s="97"/>
      <c r="CS783" s="9"/>
    </row>
    <row r="784" spans="2:97" ht="12.5">
      <c r="B784" s="63"/>
      <c r="C784" s="13"/>
      <c r="D784" s="106"/>
      <c r="W784" s="9"/>
      <c r="X784" s="9"/>
      <c r="Y784" s="9"/>
      <c r="Z784" s="10"/>
      <c r="AA784" s="97"/>
      <c r="CA784" s="9"/>
      <c r="CI784" s="97"/>
      <c r="CJ784" s="9"/>
      <c r="CK784" s="10"/>
      <c r="CL784" s="97"/>
      <c r="CP784" s="9"/>
      <c r="CQ784" s="10"/>
      <c r="CR784" s="97"/>
      <c r="CS784" s="9"/>
    </row>
    <row r="785" spans="2:97" ht="12.5">
      <c r="B785" s="63"/>
      <c r="C785" s="13"/>
      <c r="D785" s="106"/>
      <c r="W785" s="9"/>
      <c r="X785" s="9"/>
      <c r="Y785" s="9"/>
      <c r="Z785" s="10"/>
      <c r="AA785" s="97"/>
      <c r="CA785" s="9"/>
      <c r="CI785" s="97"/>
      <c r="CJ785" s="9"/>
      <c r="CK785" s="10"/>
      <c r="CL785" s="97"/>
      <c r="CP785" s="9"/>
      <c r="CQ785" s="10"/>
      <c r="CR785" s="97"/>
      <c r="CS785" s="9"/>
    </row>
    <row r="786" spans="2:97" ht="12.5">
      <c r="B786" s="63"/>
      <c r="C786" s="13"/>
      <c r="D786" s="106"/>
      <c r="W786" s="9"/>
      <c r="X786" s="9"/>
      <c r="Y786" s="9"/>
      <c r="Z786" s="10"/>
      <c r="AA786" s="97"/>
      <c r="CA786" s="9"/>
      <c r="CI786" s="97"/>
      <c r="CJ786" s="9"/>
      <c r="CK786" s="10"/>
      <c r="CL786" s="97"/>
      <c r="CP786" s="9"/>
      <c r="CQ786" s="10"/>
      <c r="CR786" s="97"/>
      <c r="CS786" s="9"/>
    </row>
    <row r="787" spans="2:97" ht="12.5">
      <c r="B787" s="63"/>
      <c r="C787" s="13"/>
      <c r="D787" s="106"/>
      <c r="W787" s="9"/>
      <c r="X787" s="9"/>
      <c r="Y787" s="9"/>
      <c r="Z787" s="10"/>
      <c r="AA787" s="97"/>
      <c r="CA787" s="9"/>
      <c r="CI787" s="97"/>
      <c r="CJ787" s="9"/>
      <c r="CK787" s="10"/>
      <c r="CL787" s="97"/>
      <c r="CP787" s="9"/>
      <c r="CQ787" s="10"/>
      <c r="CR787" s="97"/>
      <c r="CS787" s="9"/>
    </row>
    <row r="788" spans="2:97" ht="12.5">
      <c r="B788" s="63"/>
      <c r="C788" s="13"/>
      <c r="D788" s="106"/>
      <c r="W788" s="9"/>
      <c r="X788" s="9"/>
      <c r="Y788" s="9"/>
      <c r="Z788" s="10"/>
      <c r="AA788" s="97"/>
      <c r="CA788" s="9"/>
      <c r="CI788" s="97"/>
      <c r="CJ788" s="9"/>
      <c r="CK788" s="10"/>
      <c r="CL788" s="97"/>
      <c r="CP788" s="9"/>
      <c r="CQ788" s="10"/>
      <c r="CR788" s="97"/>
      <c r="CS788" s="9"/>
    </row>
    <row r="789" spans="2:97" ht="12.5">
      <c r="B789" s="63"/>
      <c r="C789" s="13"/>
      <c r="D789" s="106"/>
      <c r="W789" s="9"/>
      <c r="X789" s="9"/>
      <c r="Y789" s="9"/>
      <c r="Z789" s="10"/>
      <c r="AA789" s="97"/>
      <c r="CA789" s="9"/>
      <c r="CI789" s="97"/>
      <c r="CJ789" s="9"/>
      <c r="CK789" s="10"/>
      <c r="CL789" s="97"/>
      <c r="CP789" s="9"/>
      <c r="CQ789" s="10"/>
      <c r="CR789" s="97"/>
      <c r="CS789" s="9"/>
    </row>
    <row r="790" spans="2:97" ht="12.5">
      <c r="B790" s="63"/>
      <c r="C790" s="13"/>
      <c r="D790" s="106"/>
      <c r="W790" s="9"/>
      <c r="X790" s="9"/>
      <c r="Y790" s="9"/>
      <c r="Z790" s="10"/>
      <c r="AA790" s="97"/>
      <c r="CA790" s="9"/>
      <c r="CI790" s="97"/>
      <c r="CJ790" s="9"/>
      <c r="CK790" s="10"/>
      <c r="CL790" s="97"/>
      <c r="CP790" s="9"/>
      <c r="CQ790" s="10"/>
      <c r="CR790" s="97"/>
      <c r="CS790" s="9"/>
    </row>
    <row r="791" spans="2:97" ht="12.5">
      <c r="B791" s="63"/>
      <c r="C791" s="13"/>
      <c r="D791" s="106"/>
      <c r="W791" s="9"/>
      <c r="X791" s="9"/>
      <c r="Y791" s="9"/>
      <c r="Z791" s="10"/>
      <c r="AA791" s="97"/>
      <c r="CA791" s="9"/>
      <c r="CI791" s="97"/>
      <c r="CJ791" s="9"/>
      <c r="CK791" s="10"/>
      <c r="CL791" s="97"/>
      <c r="CP791" s="9"/>
      <c r="CQ791" s="10"/>
      <c r="CR791" s="97"/>
      <c r="CS791" s="9"/>
    </row>
    <row r="792" spans="2:97" ht="12.5">
      <c r="B792" s="63"/>
      <c r="C792" s="13"/>
      <c r="D792" s="106"/>
      <c r="W792" s="9"/>
      <c r="X792" s="9"/>
      <c r="Y792" s="9"/>
      <c r="Z792" s="10"/>
      <c r="AA792" s="97"/>
      <c r="CA792" s="9"/>
      <c r="CI792" s="97"/>
      <c r="CJ792" s="9"/>
      <c r="CK792" s="10"/>
      <c r="CL792" s="97"/>
      <c r="CP792" s="9"/>
      <c r="CQ792" s="10"/>
      <c r="CR792" s="97"/>
      <c r="CS792" s="9"/>
    </row>
    <row r="793" spans="2:97" ht="12.5">
      <c r="B793" s="63"/>
      <c r="C793" s="13"/>
      <c r="D793" s="106"/>
      <c r="W793" s="9"/>
      <c r="X793" s="9"/>
      <c r="Y793" s="9"/>
      <c r="Z793" s="10"/>
      <c r="AA793" s="97"/>
      <c r="CA793" s="9"/>
      <c r="CI793" s="97"/>
      <c r="CJ793" s="9"/>
      <c r="CK793" s="10"/>
      <c r="CL793" s="97"/>
      <c r="CP793" s="9"/>
      <c r="CQ793" s="10"/>
      <c r="CR793" s="97"/>
      <c r="CS793" s="9"/>
    </row>
    <row r="794" spans="2:97" ht="12.5">
      <c r="B794" s="63"/>
      <c r="C794" s="13"/>
      <c r="D794" s="106"/>
      <c r="W794" s="9"/>
      <c r="X794" s="9"/>
      <c r="Y794" s="9"/>
      <c r="Z794" s="10"/>
      <c r="AA794" s="97"/>
      <c r="CA794" s="9"/>
      <c r="CI794" s="97"/>
      <c r="CJ794" s="9"/>
      <c r="CK794" s="10"/>
      <c r="CL794" s="97"/>
      <c r="CP794" s="9"/>
      <c r="CQ794" s="10"/>
      <c r="CR794" s="97"/>
      <c r="CS794" s="9"/>
    </row>
    <row r="795" spans="2:97" ht="12.5">
      <c r="B795" s="63"/>
      <c r="C795" s="13"/>
      <c r="D795" s="106"/>
      <c r="W795" s="9"/>
      <c r="X795" s="9"/>
      <c r="Y795" s="9"/>
      <c r="Z795" s="10"/>
      <c r="AA795" s="97"/>
      <c r="CA795" s="9"/>
      <c r="CI795" s="97"/>
      <c r="CJ795" s="9"/>
      <c r="CK795" s="10"/>
      <c r="CL795" s="97"/>
      <c r="CP795" s="9"/>
      <c r="CQ795" s="10"/>
      <c r="CR795" s="97"/>
      <c r="CS795" s="9"/>
    </row>
    <row r="796" spans="2:97" ht="12.5">
      <c r="B796" s="63"/>
      <c r="C796" s="13"/>
      <c r="D796" s="106"/>
      <c r="W796" s="9"/>
      <c r="X796" s="9"/>
      <c r="Y796" s="9"/>
      <c r="Z796" s="10"/>
      <c r="AA796" s="97"/>
      <c r="CA796" s="9"/>
      <c r="CI796" s="97"/>
      <c r="CJ796" s="9"/>
      <c r="CK796" s="10"/>
      <c r="CL796" s="97"/>
      <c r="CP796" s="9"/>
      <c r="CQ796" s="10"/>
      <c r="CR796" s="97"/>
      <c r="CS796" s="9"/>
    </row>
    <row r="797" spans="2:97" ht="12.5">
      <c r="B797" s="63"/>
      <c r="C797" s="13"/>
      <c r="D797" s="106"/>
      <c r="W797" s="9"/>
      <c r="X797" s="9"/>
      <c r="Y797" s="9"/>
      <c r="Z797" s="10"/>
      <c r="AA797" s="97"/>
      <c r="CA797" s="9"/>
      <c r="CI797" s="97"/>
      <c r="CJ797" s="9"/>
      <c r="CK797" s="10"/>
      <c r="CL797" s="97"/>
      <c r="CP797" s="9"/>
      <c r="CQ797" s="10"/>
      <c r="CR797" s="97"/>
      <c r="CS797" s="9"/>
    </row>
    <row r="798" spans="2:97" ht="12.5">
      <c r="B798" s="63"/>
      <c r="C798" s="13"/>
      <c r="D798" s="106"/>
      <c r="W798" s="9"/>
      <c r="X798" s="9"/>
      <c r="Y798" s="9"/>
      <c r="Z798" s="10"/>
      <c r="AA798" s="97"/>
      <c r="CA798" s="9"/>
      <c r="CI798" s="97"/>
      <c r="CJ798" s="9"/>
      <c r="CK798" s="10"/>
      <c r="CL798" s="97"/>
      <c r="CP798" s="9"/>
      <c r="CQ798" s="10"/>
      <c r="CR798" s="97"/>
      <c r="CS798" s="9"/>
    </row>
    <row r="799" spans="2:97" ht="12.5">
      <c r="B799" s="63"/>
      <c r="C799" s="13"/>
      <c r="D799" s="106"/>
      <c r="W799" s="9"/>
      <c r="X799" s="9"/>
      <c r="Y799" s="9"/>
      <c r="Z799" s="10"/>
      <c r="AA799" s="97"/>
      <c r="CA799" s="9"/>
      <c r="CI799" s="97"/>
      <c r="CJ799" s="9"/>
      <c r="CK799" s="10"/>
      <c r="CL799" s="97"/>
      <c r="CP799" s="9"/>
      <c r="CQ799" s="10"/>
      <c r="CR799" s="97"/>
      <c r="CS799" s="9"/>
    </row>
    <row r="800" spans="2:97" ht="12.5">
      <c r="B800" s="63"/>
      <c r="C800" s="13"/>
      <c r="D800" s="106"/>
      <c r="W800" s="9"/>
      <c r="X800" s="9"/>
      <c r="Y800" s="9"/>
      <c r="Z800" s="10"/>
      <c r="AA800" s="97"/>
      <c r="CA800" s="9"/>
      <c r="CI800" s="97"/>
      <c r="CJ800" s="9"/>
      <c r="CK800" s="10"/>
      <c r="CL800" s="97"/>
      <c r="CP800" s="9"/>
      <c r="CQ800" s="10"/>
      <c r="CR800" s="97"/>
      <c r="CS800" s="9"/>
    </row>
    <row r="801" spans="2:97" ht="12.5">
      <c r="B801" s="63"/>
      <c r="C801" s="13"/>
      <c r="D801" s="106"/>
      <c r="W801" s="9"/>
      <c r="X801" s="9"/>
      <c r="Y801" s="9"/>
      <c r="Z801" s="10"/>
      <c r="AA801" s="97"/>
      <c r="CA801" s="9"/>
      <c r="CI801" s="97"/>
      <c r="CJ801" s="9"/>
      <c r="CK801" s="10"/>
      <c r="CL801" s="97"/>
      <c r="CP801" s="9"/>
      <c r="CQ801" s="10"/>
      <c r="CR801" s="97"/>
      <c r="CS801" s="9"/>
    </row>
    <row r="802" spans="2:97" ht="12.5">
      <c r="B802" s="63"/>
      <c r="C802" s="13"/>
      <c r="D802" s="106"/>
      <c r="W802" s="9"/>
      <c r="X802" s="9"/>
      <c r="Y802" s="9"/>
      <c r="Z802" s="10"/>
      <c r="AA802" s="97"/>
      <c r="CA802" s="9"/>
      <c r="CI802" s="97"/>
      <c r="CJ802" s="9"/>
      <c r="CK802" s="10"/>
      <c r="CL802" s="97"/>
      <c r="CP802" s="9"/>
      <c r="CQ802" s="10"/>
      <c r="CR802" s="97"/>
      <c r="CS802" s="9"/>
    </row>
    <row r="803" spans="2:97" ht="12.5">
      <c r="B803" s="63"/>
      <c r="C803" s="13"/>
      <c r="D803" s="106"/>
      <c r="W803" s="9"/>
      <c r="X803" s="9"/>
      <c r="Y803" s="9"/>
      <c r="Z803" s="10"/>
      <c r="AA803" s="97"/>
      <c r="CA803" s="9"/>
      <c r="CI803" s="97"/>
      <c r="CJ803" s="9"/>
      <c r="CK803" s="10"/>
      <c r="CL803" s="97"/>
      <c r="CP803" s="9"/>
      <c r="CQ803" s="10"/>
      <c r="CR803" s="97"/>
      <c r="CS803" s="9"/>
    </row>
    <row r="804" spans="2:97" ht="12.5">
      <c r="B804" s="63"/>
      <c r="C804" s="13"/>
      <c r="D804" s="106"/>
      <c r="W804" s="9"/>
      <c r="X804" s="9"/>
      <c r="Y804" s="9"/>
      <c r="Z804" s="10"/>
      <c r="AA804" s="97"/>
      <c r="CA804" s="9"/>
      <c r="CI804" s="97"/>
      <c r="CJ804" s="9"/>
      <c r="CK804" s="10"/>
      <c r="CL804" s="97"/>
      <c r="CP804" s="9"/>
      <c r="CQ804" s="10"/>
      <c r="CR804" s="97"/>
      <c r="CS804" s="9"/>
    </row>
    <row r="805" spans="2:97" ht="12.5">
      <c r="B805" s="63"/>
      <c r="C805" s="13"/>
      <c r="D805" s="106"/>
      <c r="W805" s="9"/>
      <c r="X805" s="9"/>
      <c r="Y805" s="9"/>
      <c r="Z805" s="10"/>
      <c r="AA805" s="97"/>
      <c r="CA805" s="9"/>
      <c r="CI805" s="97"/>
      <c r="CJ805" s="9"/>
      <c r="CK805" s="10"/>
      <c r="CL805" s="97"/>
      <c r="CP805" s="9"/>
      <c r="CQ805" s="10"/>
      <c r="CR805" s="97"/>
      <c r="CS805" s="9"/>
    </row>
    <row r="806" spans="2:97" ht="12.5">
      <c r="B806" s="63"/>
      <c r="C806" s="13"/>
      <c r="D806" s="106"/>
      <c r="W806" s="9"/>
      <c r="X806" s="9"/>
      <c r="Y806" s="9"/>
      <c r="Z806" s="10"/>
      <c r="AA806" s="97"/>
      <c r="CA806" s="9"/>
      <c r="CI806" s="97"/>
      <c r="CJ806" s="9"/>
      <c r="CK806" s="10"/>
      <c r="CL806" s="97"/>
      <c r="CP806" s="9"/>
      <c r="CQ806" s="10"/>
      <c r="CR806" s="97"/>
      <c r="CS806" s="9"/>
    </row>
    <row r="807" spans="2:97" ht="12.5">
      <c r="B807" s="63"/>
      <c r="C807" s="13"/>
      <c r="D807" s="106"/>
      <c r="W807" s="9"/>
      <c r="X807" s="9"/>
      <c r="Y807" s="9"/>
      <c r="Z807" s="10"/>
      <c r="AA807" s="97"/>
      <c r="CA807" s="9"/>
      <c r="CI807" s="97"/>
      <c r="CJ807" s="9"/>
      <c r="CK807" s="10"/>
      <c r="CL807" s="97"/>
      <c r="CP807" s="9"/>
      <c r="CQ807" s="10"/>
      <c r="CR807" s="97"/>
      <c r="CS807" s="9"/>
    </row>
    <row r="808" spans="2:97" ht="12.5">
      <c r="B808" s="63"/>
      <c r="C808" s="13"/>
      <c r="D808" s="106"/>
      <c r="W808" s="9"/>
      <c r="X808" s="9"/>
      <c r="Y808" s="9"/>
      <c r="Z808" s="10"/>
      <c r="AA808" s="97"/>
      <c r="CA808" s="9"/>
      <c r="CI808" s="97"/>
      <c r="CJ808" s="9"/>
      <c r="CK808" s="10"/>
      <c r="CL808" s="97"/>
      <c r="CP808" s="9"/>
      <c r="CQ808" s="10"/>
      <c r="CR808" s="97"/>
      <c r="CS808" s="9"/>
    </row>
    <row r="809" spans="2:97" ht="12.5">
      <c r="B809" s="63"/>
      <c r="C809" s="13"/>
      <c r="D809" s="106"/>
      <c r="W809" s="9"/>
      <c r="X809" s="9"/>
      <c r="Y809" s="9"/>
      <c r="Z809" s="10"/>
      <c r="AA809" s="97"/>
      <c r="CA809" s="9"/>
      <c r="CI809" s="97"/>
      <c r="CJ809" s="9"/>
      <c r="CK809" s="10"/>
      <c r="CL809" s="97"/>
      <c r="CP809" s="9"/>
      <c r="CQ809" s="10"/>
      <c r="CR809" s="97"/>
      <c r="CS809" s="9"/>
    </row>
    <row r="810" spans="2:97" ht="12.5">
      <c r="B810" s="63"/>
      <c r="C810" s="13"/>
      <c r="D810" s="106"/>
      <c r="W810" s="9"/>
      <c r="X810" s="9"/>
      <c r="Y810" s="9"/>
      <c r="Z810" s="10"/>
      <c r="AA810" s="97"/>
      <c r="CA810" s="9"/>
      <c r="CI810" s="97"/>
      <c r="CJ810" s="9"/>
      <c r="CK810" s="10"/>
      <c r="CL810" s="97"/>
      <c r="CP810" s="9"/>
      <c r="CQ810" s="10"/>
      <c r="CR810" s="97"/>
      <c r="CS810" s="9"/>
    </row>
    <row r="811" spans="2:97" ht="12.5">
      <c r="B811" s="63"/>
      <c r="C811" s="13"/>
      <c r="D811" s="106"/>
      <c r="W811" s="9"/>
      <c r="X811" s="9"/>
      <c r="Y811" s="9"/>
      <c r="Z811" s="10"/>
      <c r="AA811" s="97"/>
      <c r="CA811" s="9"/>
      <c r="CI811" s="97"/>
      <c r="CJ811" s="9"/>
      <c r="CK811" s="10"/>
      <c r="CL811" s="97"/>
      <c r="CP811" s="9"/>
      <c r="CQ811" s="10"/>
      <c r="CR811" s="97"/>
      <c r="CS811" s="9"/>
    </row>
    <row r="812" spans="2:97" ht="12.5">
      <c r="B812" s="63"/>
      <c r="C812" s="13"/>
      <c r="D812" s="106"/>
      <c r="W812" s="9"/>
      <c r="X812" s="9"/>
      <c r="Y812" s="9"/>
      <c r="Z812" s="10"/>
      <c r="AA812" s="97"/>
      <c r="CA812" s="9"/>
      <c r="CI812" s="97"/>
      <c r="CJ812" s="9"/>
      <c r="CK812" s="10"/>
      <c r="CL812" s="97"/>
      <c r="CP812" s="9"/>
      <c r="CQ812" s="10"/>
      <c r="CR812" s="97"/>
      <c r="CS812" s="9"/>
    </row>
    <row r="813" spans="2:97" ht="12.5">
      <c r="B813" s="63"/>
      <c r="C813" s="13"/>
      <c r="D813" s="106"/>
      <c r="W813" s="9"/>
      <c r="X813" s="9"/>
      <c r="Y813" s="9"/>
      <c r="Z813" s="10"/>
      <c r="AA813" s="97"/>
      <c r="CA813" s="9"/>
      <c r="CI813" s="97"/>
      <c r="CJ813" s="9"/>
      <c r="CK813" s="10"/>
      <c r="CL813" s="97"/>
      <c r="CP813" s="9"/>
      <c r="CQ813" s="10"/>
      <c r="CR813" s="97"/>
      <c r="CS813" s="9"/>
    </row>
    <row r="814" spans="2:97" ht="12.5">
      <c r="B814" s="63"/>
      <c r="C814" s="13"/>
      <c r="D814" s="106"/>
      <c r="W814" s="9"/>
      <c r="X814" s="9"/>
      <c r="Y814" s="9"/>
      <c r="Z814" s="10"/>
      <c r="AA814" s="97"/>
      <c r="CA814" s="9"/>
      <c r="CI814" s="97"/>
      <c r="CJ814" s="9"/>
      <c r="CK814" s="10"/>
      <c r="CL814" s="97"/>
      <c r="CP814" s="9"/>
      <c r="CQ814" s="10"/>
      <c r="CR814" s="97"/>
      <c r="CS814" s="9"/>
    </row>
    <row r="815" spans="2:97" ht="12.5">
      <c r="B815" s="63"/>
      <c r="C815" s="13"/>
      <c r="D815" s="106"/>
      <c r="W815" s="9"/>
      <c r="X815" s="9"/>
      <c r="Y815" s="9"/>
      <c r="Z815" s="10"/>
      <c r="AA815" s="97"/>
      <c r="CA815" s="9"/>
      <c r="CI815" s="97"/>
      <c r="CJ815" s="9"/>
      <c r="CK815" s="10"/>
      <c r="CL815" s="97"/>
      <c r="CP815" s="9"/>
      <c r="CQ815" s="10"/>
      <c r="CR815" s="97"/>
      <c r="CS815" s="9"/>
    </row>
    <row r="816" spans="2:97" ht="12.5">
      <c r="B816" s="63"/>
      <c r="C816" s="13"/>
      <c r="D816" s="106"/>
      <c r="W816" s="9"/>
      <c r="X816" s="9"/>
      <c r="Y816" s="9"/>
      <c r="Z816" s="10"/>
      <c r="AA816" s="97"/>
      <c r="CA816" s="9"/>
      <c r="CI816" s="97"/>
      <c r="CJ816" s="9"/>
      <c r="CK816" s="10"/>
      <c r="CL816" s="97"/>
      <c r="CP816" s="9"/>
      <c r="CQ816" s="10"/>
      <c r="CR816" s="97"/>
      <c r="CS816" s="9"/>
    </row>
    <row r="817" spans="2:97" ht="12.5">
      <c r="B817" s="63"/>
      <c r="C817" s="13"/>
      <c r="D817" s="106"/>
      <c r="W817" s="9"/>
      <c r="X817" s="9"/>
      <c r="Y817" s="9"/>
      <c r="Z817" s="10"/>
      <c r="AA817" s="97"/>
      <c r="CA817" s="9"/>
      <c r="CI817" s="97"/>
      <c r="CJ817" s="9"/>
      <c r="CK817" s="10"/>
      <c r="CL817" s="97"/>
      <c r="CP817" s="9"/>
      <c r="CQ817" s="10"/>
      <c r="CR817" s="97"/>
      <c r="CS817" s="9"/>
    </row>
    <row r="818" spans="2:97" ht="12.5">
      <c r="B818" s="63"/>
      <c r="C818" s="13"/>
      <c r="D818" s="106"/>
      <c r="W818" s="9"/>
      <c r="X818" s="9"/>
      <c r="Y818" s="9"/>
      <c r="Z818" s="10"/>
      <c r="AA818" s="97"/>
      <c r="CA818" s="9"/>
      <c r="CI818" s="97"/>
      <c r="CJ818" s="9"/>
      <c r="CK818" s="10"/>
      <c r="CL818" s="97"/>
      <c r="CP818" s="9"/>
      <c r="CQ818" s="10"/>
      <c r="CR818" s="97"/>
      <c r="CS818" s="9"/>
    </row>
    <row r="819" spans="2:97" ht="12.5">
      <c r="B819" s="63"/>
      <c r="C819" s="13"/>
      <c r="D819" s="106"/>
      <c r="W819" s="9"/>
      <c r="X819" s="9"/>
      <c r="Y819" s="9"/>
      <c r="Z819" s="10"/>
      <c r="AA819" s="97"/>
      <c r="CA819" s="9"/>
      <c r="CI819" s="97"/>
      <c r="CJ819" s="9"/>
      <c r="CK819" s="10"/>
      <c r="CL819" s="97"/>
      <c r="CP819" s="9"/>
      <c r="CQ819" s="10"/>
      <c r="CR819" s="97"/>
      <c r="CS819" s="9"/>
    </row>
    <row r="820" spans="2:97" ht="12.5">
      <c r="B820" s="63"/>
      <c r="C820" s="13"/>
      <c r="D820" s="106"/>
      <c r="W820" s="9"/>
      <c r="X820" s="9"/>
      <c r="Y820" s="9"/>
      <c r="Z820" s="10"/>
      <c r="AA820" s="97"/>
      <c r="CA820" s="9"/>
      <c r="CI820" s="97"/>
      <c r="CJ820" s="9"/>
      <c r="CK820" s="10"/>
      <c r="CL820" s="97"/>
      <c r="CP820" s="9"/>
      <c r="CQ820" s="10"/>
      <c r="CR820" s="97"/>
      <c r="CS820" s="9"/>
    </row>
    <row r="821" spans="2:97" ht="12.5">
      <c r="B821" s="63"/>
      <c r="C821" s="13"/>
      <c r="D821" s="106"/>
      <c r="W821" s="9"/>
      <c r="X821" s="9"/>
      <c r="Y821" s="9"/>
      <c r="Z821" s="10"/>
      <c r="AA821" s="97"/>
      <c r="CA821" s="9"/>
      <c r="CI821" s="97"/>
      <c r="CJ821" s="9"/>
      <c r="CK821" s="10"/>
      <c r="CL821" s="97"/>
      <c r="CP821" s="9"/>
      <c r="CQ821" s="10"/>
      <c r="CR821" s="97"/>
      <c r="CS821" s="9"/>
    </row>
    <row r="822" spans="2:97" ht="12.5">
      <c r="B822" s="63"/>
      <c r="C822" s="13"/>
      <c r="D822" s="106"/>
      <c r="W822" s="9"/>
      <c r="X822" s="9"/>
      <c r="Y822" s="9"/>
      <c r="Z822" s="10"/>
      <c r="AA822" s="97"/>
      <c r="CA822" s="9"/>
      <c r="CI822" s="97"/>
      <c r="CJ822" s="9"/>
      <c r="CK822" s="10"/>
      <c r="CL822" s="97"/>
      <c r="CP822" s="9"/>
      <c r="CQ822" s="10"/>
      <c r="CR822" s="97"/>
      <c r="CS822" s="9"/>
    </row>
    <row r="823" spans="2:97" ht="12.5">
      <c r="B823" s="63"/>
      <c r="C823" s="13"/>
      <c r="D823" s="106"/>
      <c r="W823" s="9"/>
      <c r="X823" s="9"/>
      <c r="Y823" s="9"/>
      <c r="Z823" s="10"/>
      <c r="AA823" s="97"/>
      <c r="CA823" s="9"/>
      <c r="CI823" s="97"/>
      <c r="CJ823" s="9"/>
      <c r="CK823" s="10"/>
      <c r="CL823" s="97"/>
      <c r="CP823" s="9"/>
      <c r="CQ823" s="10"/>
      <c r="CR823" s="97"/>
      <c r="CS823" s="9"/>
    </row>
    <row r="824" spans="2:97" ht="12.5">
      <c r="B824" s="63"/>
      <c r="C824" s="13"/>
      <c r="D824" s="106"/>
      <c r="W824" s="9"/>
      <c r="X824" s="9"/>
      <c r="Y824" s="9"/>
      <c r="Z824" s="10"/>
      <c r="AA824" s="97"/>
      <c r="CA824" s="9"/>
      <c r="CI824" s="97"/>
      <c r="CJ824" s="9"/>
      <c r="CK824" s="10"/>
      <c r="CL824" s="97"/>
      <c r="CP824" s="9"/>
      <c r="CQ824" s="10"/>
      <c r="CR824" s="97"/>
      <c r="CS824" s="9"/>
    </row>
    <row r="825" spans="2:97" ht="12.5">
      <c r="B825" s="63"/>
      <c r="C825" s="13"/>
      <c r="D825" s="106"/>
      <c r="W825" s="9"/>
      <c r="X825" s="9"/>
      <c r="Y825" s="9"/>
      <c r="Z825" s="10"/>
      <c r="AA825" s="97"/>
      <c r="CA825" s="9"/>
      <c r="CI825" s="97"/>
      <c r="CJ825" s="9"/>
      <c r="CK825" s="10"/>
      <c r="CL825" s="97"/>
      <c r="CP825" s="9"/>
      <c r="CQ825" s="10"/>
      <c r="CR825" s="97"/>
      <c r="CS825" s="9"/>
    </row>
    <row r="826" spans="2:97" ht="12.5">
      <c r="B826" s="63"/>
      <c r="C826" s="13"/>
      <c r="D826" s="106"/>
      <c r="W826" s="9"/>
      <c r="X826" s="9"/>
      <c r="Y826" s="9"/>
      <c r="Z826" s="10"/>
      <c r="AA826" s="97"/>
      <c r="CA826" s="9"/>
      <c r="CI826" s="97"/>
      <c r="CJ826" s="9"/>
      <c r="CK826" s="10"/>
      <c r="CL826" s="97"/>
      <c r="CP826" s="9"/>
      <c r="CQ826" s="10"/>
      <c r="CR826" s="97"/>
      <c r="CS826" s="9"/>
    </row>
    <row r="827" spans="2:97" ht="12.5">
      <c r="B827" s="63"/>
      <c r="C827" s="13"/>
      <c r="D827" s="106"/>
      <c r="W827" s="9"/>
      <c r="X827" s="9"/>
      <c r="Y827" s="9"/>
      <c r="Z827" s="10"/>
      <c r="AA827" s="97"/>
      <c r="CA827" s="9"/>
      <c r="CI827" s="97"/>
      <c r="CJ827" s="9"/>
      <c r="CK827" s="10"/>
      <c r="CL827" s="97"/>
      <c r="CP827" s="9"/>
      <c r="CQ827" s="10"/>
      <c r="CR827" s="97"/>
      <c r="CS827" s="9"/>
    </row>
    <row r="828" spans="2:97" ht="12.5">
      <c r="B828" s="63"/>
      <c r="C828" s="13"/>
      <c r="D828" s="106"/>
      <c r="W828" s="9"/>
      <c r="X828" s="9"/>
      <c r="Y828" s="9"/>
      <c r="Z828" s="10"/>
      <c r="AA828" s="97"/>
      <c r="CA828" s="9"/>
      <c r="CI828" s="97"/>
      <c r="CJ828" s="9"/>
      <c r="CK828" s="10"/>
      <c r="CL828" s="97"/>
      <c r="CP828" s="9"/>
      <c r="CQ828" s="10"/>
      <c r="CR828" s="97"/>
      <c r="CS828" s="9"/>
    </row>
    <row r="829" spans="2:97" ht="12.5">
      <c r="B829" s="63"/>
      <c r="C829" s="13"/>
      <c r="D829" s="106"/>
      <c r="W829" s="9"/>
      <c r="X829" s="9"/>
      <c r="Y829" s="9"/>
      <c r="Z829" s="10"/>
      <c r="AA829" s="97"/>
      <c r="CA829" s="9"/>
      <c r="CI829" s="97"/>
      <c r="CJ829" s="9"/>
      <c r="CK829" s="10"/>
      <c r="CL829" s="97"/>
      <c r="CP829" s="9"/>
      <c r="CQ829" s="10"/>
      <c r="CR829" s="97"/>
      <c r="CS829" s="9"/>
    </row>
    <row r="830" spans="2:97" ht="12.5">
      <c r="B830" s="63"/>
      <c r="C830" s="13"/>
      <c r="D830" s="106"/>
      <c r="W830" s="9"/>
      <c r="X830" s="9"/>
      <c r="Y830" s="9"/>
      <c r="Z830" s="10"/>
      <c r="AA830" s="97"/>
      <c r="CA830" s="9"/>
      <c r="CI830" s="97"/>
      <c r="CJ830" s="9"/>
      <c r="CK830" s="10"/>
      <c r="CL830" s="97"/>
      <c r="CP830" s="9"/>
      <c r="CQ830" s="10"/>
      <c r="CR830" s="97"/>
      <c r="CS830" s="9"/>
    </row>
    <row r="831" spans="2:97" ht="12.5">
      <c r="B831" s="63"/>
      <c r="C831" s="13"/>
      <c r="D831" s="106"/>
      <c r="W831" s="9"/>
      <c r="X831" s="9"/>
      <c r="Y831" s="9"/>
      <c r="Z831" s="10"/>
      <c r="AA831" s="97"/>
      <c r="CA831" s="9"/>
      <c r="CI831" s="97"/>
      <c r="CJ831" s="9"/>
      <c r="CK831" s="10"/>
      <c r="CL831" s="97"/>
      <c r="CP831" s="9"/>
      <c r="CQ831" s="10"/>
      <c r="CR831" s="97"/>
      <c r="CS831" s="9"/>
    </row>
    <row r="832" spans="2:97" ht="12.5">
      <c r="B832" s="63"/>
      <c r="C832" s="13"/>
      <c r="D832" s="106"/>
      <c r="W832" s="9"/>
      <c r="X832" s="9"/>
      <c r="Y832" s="9"/>
      <c r="Z832" s="10"/>
      <c r="AA832" s="97"/>
      <c r="CA832" s="9"/>
      <c r="CI832" s="97"/>
      <c r="CJ832" s="9"/>
      <c r="CK832" s="10"/>
      <c r="CL832" s="97"/>
      <c r="CP832" s="9"/>
      <c r="CQ832" s="10"/>
      <c r="CR832" s="97"/>
      <c r="CS832" s="9"/>
    </row>
    <row r="833" spans="2:97" ht="12.5">
      <c r="B833" s="63"/>
      <c r="C833" s="13"/>
      <c r="D833" s="106"/>
      <c r="W833" s="9"/>
      <c r="X833" s="9"/>
      <c r="Y833" s="9"/>
      <c r="Z833" s="10"/>
      <c r="AA833" s="97"/>
      <c r="CA833" s="9"/>
      <c r="CI833" s="97"/>
      <c r="CJ833" s="9"/>
      <c r="CK833" s="10"/>
      <c r="CL833" s="97"/>
      <c r="CP833" s="9"/>
      <c r="CQ833" s="10"/>
      <c r="CR833" s="97"/>
      <c r="CS833" s="9"/>
    </row>
    <row r="834" spans="2:97" ht="12.5">
      <c r="B834" s="63"/>
      <c r="C834" s="13"/>
      <c r="D834" s="106"/>
      <c r="W834" s="9"/>
      <c r="X834" s="9"/>
      <c r="Y834" s="9"/>
      <c r="Z834" s="10"/>
      <c r="AA834" s="97"/>
      <c r="CA834" s="9"/>
      <c r="CI834" s="97"/>
      <c r="CJ834" s="9"/>
      <c r="CK834" s="10"/>
      <c r="CL834" s="97"/>
      <c r="CP834" s="9"/>
      <c r="CQ834" s="10"/>
      <c r="CR834" s="97"/>
      <c r="CS834" s="9"/>
    </row>
    <row r="835" spans="2:97" ht="12.5">
      <c r="B835" s="63"/>
      <c r="C835" s="13"/>
      <c r="D835" s="106"/>
      <c r="W835" s="9"/>
      <c r="X835" s="9"/>
      <c r="Y835" s="9"/>
      <c r="Z835" s="10"/>
      <c r="AA835" s="97"/>
      <c r="CA835" s="9"/>
      <c r="CI835" s="97"/>
      <c r="CJ835" s="9"/>
      <c r="CK835" s="10"/>
      <c r="CL835" s="97"/>
      <c r="CP835" s="9"/>
      <c r="CQ835" s="10"/>
      <c r="CR835" s="97"/>
      <c r="CS835" s="9"/>
    </row>
    <row r="836" spans="2:97" ht="12.5">
      <c r="B836" s="63"/>
      <c r="C836" s="13"/>
      <c r="D836" s="106"/>
      <c r="W836" s="9"/>
      <c r="X836" s="9"/>
      <c r="Y836" s="9"/>
      <c r="Z836" s="10"/>
      <c r="AA836" s="97"/>
      <c r="CA836" s="9"/>
      <c r="CI836" s="97"/>
      <c r="CJ836" s="9"/>
      <c r="CK836" s="10"/>
      <c r="CL836" s="97"/>
      <c r="CP836" s="9"/>
      <c r="CQ836" s="10"/>
      <c r="CR836" s="97"/>
      <c r="CS836" s="9"/>
    </row>
    <row r="837" spans="2:97" ht="12.5">
      <c r="B837" s="63"/>
      <c r="C837" s="13"/>
      <c r="D837" s="106"/>
      <c r="W837" s="9"/>
      <c r="X837" s="9"/>
      <c r="Y837" s="9"/>
      <c r="Z837" s="10"/>
      <c r="AA837" s="97"/>
      <c r="CA837" s="9"/>
      <c r="CI837" s="97"/>
      <c r="CJ837" s="9"/>
      <c r="CK837" s="10"/>
      <c r="CL837" s="97"/>
      <c r="CP837" s="9"/>
      <c r="CQ837" s="10"/>
      <c r="CR837" s="97"/>
      <c r="CS837" s="9"/>
    </row>
    <row r="838" spans="2:97" ht="12.5">
      <c r="B838" s="63"/>
      <c r="C838" s="13"/>
      <c r="D838" s="106"/>
      <c r="W838" s="9"/>
      <c r="X838" s="9"/>
      <c r="Y838" s="9"/>
      <c r="Z838" s="10"/>
      <c r="AA838" s="97"/>
      <c r="CA838" s="9"/>
      <c r="CI838" s="97"/>
      <c r="CJ838" s="9"/>
      <c r="CK838" s="10"/>
      <c r="CL838" s="97"/>
      <c r="CP838" s="9"/>
      <c r="CQ838" s="10"/>
      <c r="CR838" s="97"/>
      <c r="CS838" s="9"/>
    </row>
    <row r="839" spans="2:97" ht="12.5">
      <c r="B839" s="63"/>
      <c r="C839" s="13"/>
      <c r="D839" s="106"/>
      <c r="W839" s="9"/>
      <c r="X839" s="9"/>
      <c r="Y839" s="9"/>
      <c r="Z839" s="10"/>
      <c r="AA839" s="97"/>
      <c r="CA839" s="9"/>
      <c r="CI839" s="97"/>
      <c r="CJ839" s="9"/>
      <c r="CK839" s="10"/>
      <c r="CL839" s="97"/>
      <c r="CP839" s="9"/>
      <c r="CQ839" s="10"/>
      <c r="CR839" s="97"/>
      <c r="CS839" s="9"/>
    </row>
    <row r="840" spans="2:97" ht="12.5">
      <c r="B840" s="63"/>
      <c r="C840" s="13"/>
      <c r="D840" s="106"/>
      <c r="W840" s="9"/>
      <c r="X840" s="9"/>
      <c r="Y840" s="9"/>
      <c r="Z840" s="10"/>
      <c r="AA840" s="97"/>
      <c r="CA840" s="9"/>
      <c r="CI840" s="97"/>
      <c r="CJ840" s="9"/>
      <c r="CK840" s="10"/>
      <c r="CL840" s="97"/>
      <c r="CP840" s="9"/>
      <c r="CQ840" s="10"/>
      <c r="CR840" s="97"/>
      <c r="CS840" s="9"/>
    </row>
    <row r="841" spans="2:97" ht="12.5">
      <c r="B841" s="63"/>
      <c r="C841" s="13"/>
      <c r="D841" s="106"/>
      <c r="W841" s="9"/>
      <c r="X841" s="9"/>
      <c r="Y841" s="9"/>
      <c r="Z841" s="10"/>
      <c r="AA841" s="97"/>
      <c r="CA841" s="9"/>
      <c r="CI841" s="97"/>
      <c r="CJ841" s="9"/>
      <c r="CK841" s="10"/>
      <c r="CL841" s="97"/>
      <c r="CP841" s="9"/>
      <c r="CQ841" s="10"/>
      <c r="CR841" s="97"/>
      <c r="CS841" s="9"/>
    </row>
    <row r="842" spans="2:97" ht="12.5">
      <c r="B842" s="63"/>
      <c r="C842" s="13"/>
      <c r="D842" s="106"/>
      <c r="W842" s="9"/>
      <c r="X842" s="9"/>
      <c r="Y842" s="9"/>
      <c r="Z842" s="10"/>
      <c r="AA842" s="97"/>
      <c r="CA842" s="9"/>
      <c r="CI842" s="97"/>
      <c r="CJ842" s="9"/>
      <c r="CK842" s="10"/>
      <c r="CL842" s="97"/>
      <c r="CP842" s="9"/>
      <c r="CQ842" s="10"/>
      <c r="CR842" s="97"/>
      <c r="CS842" s="9"/>
    </row>
    <row r="843" spans="2:97" ht="12.5">
      <c r="B843" s="63"/>
      <c r="C843" s="13"/>
      <c r="D843" s="106"/>
      <c r="W843" s="9"/>
      <c r="X843" s="9"/>
      <c r="Y843" s="9"/>
      <c r="Z843" s="10"/>
      <c r="AA843" s="97"/>
      <c r="CA843" s="9"/>
      <c r="CI843" s="97"/>
      <c r="CJ843" s="9"/>
      <c r="CK843" s="10"/>
      <c r="CL843" s="97"/>
      <c r="CP843" s="9"/>
      <c r="CQ843" s="10"/>
      <c r="CR843" s="97"/>
      <c r="CS843" s="9"/>
    </row>
    <row r="844" spans="2:97" ht="12.5">
      <c r="B844" s="63"/>
      <c r="C844" s="13"/>
      <c r="D844" s="106"/>
      <c r="W844" s="9"/>
      <c r="X844" s="9"/>
      <c r="Y844" s="9"/>
      <c r="Z844" s="10"/>
      <c r="AA844" s="97"/>
      <c r="CA844" s="9"/>
      <c r="CI844" s="97"/>
      <c r="CJ844" s="9"/>
      <c r="CK844" s="10"/>
      <c r="CL844" s="97"/>
      <c r="CP844" s="9"/>
      <c r="CQ844" s="10"/>
      <c r="CR844" s="97"/>
      <c r="CS844" s="9"/>
    </row>
    <row r="845" spans="2:97" ht="12.5">
      <c r="B845" s="63"/>
      <c r="C845" s="13"/>
      <c r="D845" s="106"/>
      <c r="W845" s="9"/>
      <c r="X845" s="9"/>
      <c r="Y845" s="9"/>
      <c r="Z845" s="10"/>
      <c r="AA845" s="97"/>
      <c r="CA845" s="9"/>
      <c r="CI845" s="97"/>
      <c r="CJ845" s="9"/>
      <c r="CK845" s="10"/>
      <c r="CL845" s="97"/>
      <c r="CP845" s="9"/>
      <c r="CQ845" s="10"/>
      <c r="CR845" s="97"/>
      <c r="CS845" s="9"/>
    </row>
    <row r="846" spans="2:97" ht="12.5">
      <c r="B846" s="63"/>
      <c r="C846" s="13"/>
      <c r="D846" s="106"/>
      <c r="W846" s="9"/>
      <c r="X846" s="9"/>
      <c r="Y846" s="9"/>
      <c r="Z846" s="10"/>
      <c r="AA846" s="97"/>
      <c r="CA846" s="9"/>
      <c r="CI846" s="97"/>
      <c r="CJ846" s="9"/>
      <c r="CK846" s="10"/>
      <c r="CL846" s="97"/>
      <c r="CP846" s="9"/>
      <c r="CQ846" s="10"/>
      <c r="CR846" s="97"/>
      <c r="CS846" s="9"/>
    </row>
    <row r="847" spans="2:97" ht="12.5">
      <c r="B847" s="63"/>
      <c r="C847" s="13"/>
      <c r="D847" s="106"/>
      <c r="W847" s="9"/>
      <c r="X847" s="9"/>
      <c r="Y847" s="9"/>
      <c r="Z847" s="10"/>
      <c r="AA847" s="97"/>
      <c r="CA847" s="9"/>
      <c r="CI847" s="97"/>
      <c r="CJ847" s="9"/>
      <c r="CK847" s="10"/>
      <c r="CL847" s="97"/>
      <c r="CP847" s="9"/>
      <c r="CQ847" s="10"/>
      <c r="CR847" s="97"/>
      <c r="CS847" s="9"/>
    </row>
    <row r="848" spans="2:97" ht="12.5">
      <c r="B848" s="63"/>
      <c r="C848" s="13"/>
      <c r="D848" s="106"/>
      <c r="W848" s="9"/>
      <c r="X848" s="9"/>
      <c r="Y848" s="9"/>
      <c r="Z848" s="10"/>
      <c r="AA848" s="97"/>
      <c r="CA848" s="9"/>
      <c r="CI848" s="97"/>
      <c r="CJ848" s="9"/>
      <c r="CK848" s="10"/>
      <c r="CL848" s="97"/>
      <c r="CP848" s="9"/>
      <c r="CQ848" s="10"/>
      <c r="CR848" s="97"/>
      <c r="CS848" s="9"/>
    </row>
    <row r="849" spans="2:97" ht="12.5">
      <c r="B849" s="63"/>
      <c r="C849" s="13"/>
      <c r="D849" s="106"/>
      <c r="W849" s="9"/>
      <c r="X849" s="9"/>
      <c r="Y849" s="9"/>
      <c r="Z849" s="10"/>
      <c r="AA849" s="97"/>
      <c r="CA849" s="9"/>
      <c r="CI849" s="97"/>
      <c r="CJ849" s="9"/>
      <c r="CK849" s="10"/>
      <c r="CL849" s="97"/>
      <c r="CP849" s="9"/>
      <c r="CQ849" s="10"/>
      <c r="CR849" s="97"/>
      <c r="CS849" s="9"/>
    </row>
    <row r="850" spans="2:97" ht="12.5">
      <c r="B850" s="63"/>
      <c r="C850" s="13"/>
      <c r="D850" s="106"/>
      <c r="W850" s="9"/>
      <c r="X850" s="9"/>
      <c r="Y850" s="9"/>
      <c r="Z850" s="10"/>
      <c r="AA850" s="97"/>
      <c r="CA850" s="9"/>
      <c r="CI850" s="97"/>
      <c r="CJ850" s="9"/>
      <c r="CK850" s="10"/>
      <c r="CL850" s="97"/>
      <c r="CP850" s="9"/>
      <c r="CQ850" s="10"/>
      <c r="CR850" s="97"/>
      <c r="CS850" s="9"/>
    </row>
    <row r="851" spans="2:97" ht="12.5">
      <c r="B851" s="63"/>
      <c r="C851" s="13"/>
      <c r="D851" s="106"/>
      <c r="W851" s="9"/>
      <c r="X851" s="9"/>
      <c r="Y851" s="9"/>
      <c r="Z851" s="10"/>
      <c r="AA851" s="97"/>
      <c r="CA851" s="9"/>
      <c r="CI851" s="97"/>
      <c r="CJ851" s="9"/>
      <c r="CK851" s="10"/>
      <c r="CL851" s="97"/>
      <c r="CP851" s="9"/>
      <c r="CQ851" s="10"/>
      <c r="CR851" s="97"/>
      <c r="CS851" s="9"/>
    </row>
    <row r="852" spans="2:97" ht="12.5">
      <c r="B852" s="63"/>
      <c r="C852" s="13"/>
      <c r="D852" s="106"/>
      <c r="W852" s="9"/>
      <c r="X852" s="9"/>
      <c r="Y852" s="9"/>
      <c r="Z852" s="10"/>
      <c r="AA852" s="97"/>
      <c r="CA852" s="9"/>
      <c r="CI852" s="97"/>
      <c r="CJ852" s="9"/>
      <c r="CK852" s="10"/>
      <c r="CL852" s="97"/>
      <c r="CP852" s="9"/>
      <c r="CQ852" s="10"/>
      <c r="CR852" s="97"/>
      <c r="CS852" s="9"/>
    </row>
    <row r="853" spans="2:97" ht="12.5">
      <c r="B853" s="63"/>
      <c r="C853" s="13"/>
      <c r="D853" s="106"/>
      <c r="W853" s="9"/>
      <c r="X853" s="9"/>
      <c r="Y853" s="9"/>
      <c r="Z853" s="10"/>
      <c r="AA853" s="97"/>
      <c r="CA853" s="9"/>
      <c r="CI853" s="97"/>
      <c r="CJ853" s="9"/>
      <c r="CK853" s="10"/>
      <c r="CL853" s="97"/>
      <c r="CP853" s="9"/>
      <c r="CQ853" s="10"/>
      <c r="CR853" s="97"/>
      <c r="CS853" s="9"/>
    </row>
    <row r="854" spans="2:97" ht="12.5">
      <c r="B854" s="63"/>
      <c r="C854" s="13"/>
      <c r="D854" s="106"/>
      <c r="W854" s="9"/>
      <c r="X854" s="9"/>
      <c r="Y854" s="9"/>
      <c r="Z854" s="10"/>
      <c r="AA854" s="97"/>
      <c r="CA854" s="9"/>
      <c r="CI854" s="97"/>
      <c r="CJ854" s="9"/>
      <c r="CK854" s="10"/>
      <c r="CL854" s="97"/>
      <c r="CP854" s="9"/>
      <c r="CQ854" s="10"/>
      <c r="CR854" s="97"/>
      <c r="CS854" s="9"/>
    </row>
    <row r="855" spans="2:97" ht="12.5">
      <c r="B855" s="63"/>
      <c r="C855" s="13"/>
      <c r="D855" s="106"/>
      <c r="W855" s="9"/>
      <c r="X855" s="9"/>
      <c r="Y855" s="9"/>
      <c r="Z855" s="10"/>
      <c r="AA855" s="97"/>
      <c r="CA855" s="9"/>
      <c r="CI855" s="97"/>
      <c r="CJ855" s="9"/>
      <c r="CK855" s="10"/>
      <c r="CL855" s="97"/>
      <c r="CP855" s="9"/>
      <c r="CQ855" s="10"/>
      <c r="CR855" s="97"/>
      <c r="CS855" s="9"/>
    </row>
    <row r="856" spans="2:97" ht="12.5">
      <c r="B856" s="63"/>
      <c r="C856" s="13"/>
      <c r="D856" s="106"/>
      <c r="W856" s="9"/>
      <c r="X856" s="9"/>
      <c r="Y856" s="9"/>
      <c r="Z856" s="10"/>
      <c r="AA856" s="97"/>
      <c r="CA856" s="9"/>
      <c r="CI856" s="97"/>
      <c r="CJ856" s="9"/>
      <c r="CK856" s="10"/>
      <c r="CL856" s="97"/>
      <c r="CP856" s="9"/>
      <c r="CQ856" s="10"/>
      <c r="CR856" s="97"/>
      <c r="CS856" s="9"/>
    </row>
    <row r="857" spans="2:97" ht="12.5">
      <c r="B857" s="63"/>
      <c r="C857" s="13"/>
      <c r="D857" s="106"/>
      <c r="W857" s="9"/>
      <c r="X857" s="9"/>
      <c r="Y857" s="9"/>
      <c r="Z857" s="10"/>
      <c r="AA857" s="97"/>
      <c r="CA857" s="9"/>
      <c r="CI857" s="97"/>
      <c r="CJ857" s="9"/>
      <c r="CK857" s="10"/>
      <c r="CL857" s="97"/>
      <c r="CP857" s="9"/>
      <c r="CQ857" s="10"/>
      <c r="CR857" s="97"/>
      <c r="CS857" s="9"/>
    </row>
    <row r="858" spans="2:97" ht="12.5">
      <c r="B858" s="63"/>
      <c r="C858" s="13"/>
      <c r="D858" s="106"/>
      <c r="W858" s="9"/>
      <c r="X858" s="9"/>
      <c r="Y858" s="9"/>
      <c r="Z858" s="10"/>
      <c r="AA858" s="97"/>
      <c r="CA858" s="9"/>
      <c r="CI858" s="97"/>
      <c r="CJ858" s="9"/>
      <c r="CK858" s="10"/>
      <c r="CL858" s="97"/>
      <c r="CP858" s="9"/>
      <c r="CQ858" s="10"/>
      <c r="CR858" s="97"/>
      <c r="CS858" s="9"/>
    </row>
    <row r="859" spans="2:97" ht="12.5">
      <c r="B859" s="63"/>
      <c r="C859" s="13"/>
      <c r="D859" s="106"/>
      <c r="W859" s="9"/>
      <c r="X859" s="9"/>
      <c r="Y859" s="9"/>
      <c r="Z859" s="10"/>
      <c r="AA859" s="97"/>
      <c r="CA859" s="9"/>
      <c r="CI859" s="97"/>
      <c r="CJ859" s="9"/>
      <c r="CK859" s="10"/>
      <c r="CL859" s="97"/>
      <c r="CP859" s="9"/>
      <c r="CQ859" s="10"/>
      <c r="CR859" s="97"/>
      <c r="CS859" s="9"/>
    </row>
    <row r="860" spans="2:97" ht="12.5">
      <c r="B860" s="63"/>
      <c r="C860" s="13"/>
      <c r="D860" s="106"/>
      <c r="W860" s="9"/>
      <c r="X860" s="9"/>
      <c r="Y860" s="9"/>
      <c r="Z860" s="10"/>
      <c r="AA860" s="97"/>
      <c r="CA860" s="9"/>
      <c r="CI860" s="97"/>
      <c r="CJ860" s="9"/>
      <c r="CK860" s="10"/>
      <c r="CL860" s="97"/>
      <c r="CP860" s="9"/>
      <c r="CQ860" s="10"/>
      <c r="CR860" s="97"/>
      <c r="CS860" s="9"/>
    </row>
    <row r="861" spans="2:97" ht="12.5">
      <c r="B861" s="63"/>
      <c r="C861" s="13"/>
      <c r="D861" s="106"/>
      <c r="W861" s="9"/>
      <c r="X861" s="9"/>
      <c r="Y861" s="9"/>
      <c r="Z861" s="10"/>
      <c r="AA861" s="97"/>
      <c r="CA861" s="9"/>
      <c r="CI861" s="97"/>
      <c r="CJ861" s="9"/>
      <c r="CK861" s="10"/>
      <c r="CL861" s="97"/>
      <c r="CP861" s="9"/>
      <c r="CQ861" s="10"/>
      <c r="CR861" s="97"/>
      <c r="CS861" s="9"/>
    </row>
    <row r="862" spans="2:97" ht="12.5">
      <c r="B862" s="63"/>
      <c r="C862" s="13"/>
      <c r="D862" s="106"/>
      <c r="W862" s="9"/>
      <c r="X862" s="9"/>
      <c r="Y862" s="9"/>
      <c r="Z862" s="10"/>
      <c r="AA862" s="97"/>
      <c r="CA862" s="9"/>
      <c r="CI862" s="97"/>
      <c r="CJ862" s="9"/>
      <c r="CK862" s="10"/>
      <c r="CL862" s="97"/>
      <c r="CP862" s="9"/>
      <c r="CQ862" s="10"/>
      <c r="CR862" s="97"/>
      <c r="CS862" s="9"/>
    </row>
    <row r="863" spans="2:97" ht="12.5">
      <c r="B863" s="63"/>
      <c r="C863" s="13"/>
      <c r="D863" s="106"/>
      <c r="W863" s="9"/>
      <c r="X863" s="9"/>
      <c r="Y863" s="9"/>
      <c r="Z863" s="10"/>
      <c r="AA863" s="97"/>
      <c r="CA863" s="9"/>
      <c r="CI863" s="97"/>
      <c r="CJ863" s="9"/>
      <c r="CK863" s="10"/>
      <c r="CL863" s="97"/>
      <c r="CP863" s="9"/>
      <c r="CQ863" s="10"/>
      <c r="CR863" s="97"/>
      <c r="CS863" s="9"/>
    </row>
    <row r="864" spans="2:97" ht="12.5">
      <c r="B864" s="63"/>
      <c r="C864" s="13"/>
      <c r="D864" s="106"/>
      <c r="W864" s="9"/>
      <c r="X864" s="9"/>
      <c r="Y864" s="9"/>
      <c r="Z864" s="10"/>
      <c r="AA864" s="97"/>
      <c r="CA864" s="9"/>
      <c r="CI864" s="97"/>
      <c r="CJ864" s="9"/>
      <c r="CK864" s="10"/>
      <c r="CL864" s="97"/>
      <c r="CP864" s="9"/>
      <c r="CQ864" s="10"/>
      <c r="CR864" s="97"/>
      <c r="CS864" s="9"/>
    </row>
    <row r="865" spans="2:97" ht="12.5">
      <c r="B865" s="63"/>
      <c r="C865" s="13"/>
      <c r="D865" s="106"/>
      <c r="W865" s="9"/>
      <c r="X865" s="9"/>
      <c r="Y865" s="9"/>
      <c r="Z865" s="10"/>
      <c r="AA865" s="97"/>
      <c r="CA865" s="9"/>
      <c r="CI865" s="97"/>
      <c r="CJ865" s="9"/>
      <c r="CK865" s="10"/>
      <c r="CL865" s="97"/>
      <c r="CP865" s="9"/>
      <c r="CQ865" s="10"/>
      <c r="CR865" s="97"/>
      <c r="CS865" s="9"/>
    </row>
    <row r="866" spans="2:97" ht="12.5">
      <c r="B866" s="63"/>
      <c r="C866" s="13"/>
      <c r="D866" s="106"/>
      <c r="W866" s="9"/>
      <c r="X866" s="9"/>
      <c r="Y866" s="9"/>
      <c r="Z866" s="10"/>
      <c r="AA866" s="97"/>
      <c r="CA866" s="9"/>
      <c r="CI866" s="97"/>
      <c r="CJ866" s="9"/>
      <c r="CK866" s="10"/>
      <c r="CL866" s="97"/>
      <c r="CP866" s="9"/>
      <c r="CQ866" s="10"/>
      <c r="CR866" s="97"/>
      <c r="CS866" s="9"/>
    </row>
    <row r="867" spans="2:97" ht="12.5">
      <c r="B867" s="63"/>
      <c r="C867" s="13"/>
      <c r="D867" s="106"/>
      <c r="W867" s="9"/>
      <c r="X867" s="9"/>
      <c r="Y867" s="9"/>
      <c r="Z867" s="10"/>
      <c r="AA867" s="97"/>
      <c r="CA867" s="9"/>
      <c r="CI867" s="97"/>
      <c r="CJ867" s="9"/>
      <c r="CK867" s="10"/>
      <c r="CL867" s="97"/>
      <c r="CP867" s="9"/>
      <c r="CQ867" s="10"/>
      <c r="CR867" s="97"/>
      <c r="CS867" s="9"/>
    </row>
    <row r="868" spans="2:97" ht="12.5">
      <c r="B868" s="63"/>
      <c r="C868" s="13"/>
      <c r="D868" s="106"/>
      <c r="W868" s="9"/>
      <c r="X868" s="9"/>
      <c r="Y868" s="9"/>
      <c r="Z868" s="10"/>
      <c r="AA868" s="97"/>
      <c r="CA868" s="9"/>
      <c r="CI868" s="97"/>
      <c r="CJ868" s="9"/>
      <c r="CK868" s="10"/>
      <c r="CL868" s="97"/>
      <c r="CP868" s="9"/>
      <c r="CQ868" s="10"/>
      <c r="CR868" s="97"/>
      <c r="CS868" s="9"/>
    </row>
    <row r="869" spans="2:97" ht="12.5">
      <c r="B869" s="63"/>
      <c r="C869" s="13"/>
      <c r="D869" s="106"/>
      <c r="W869" s="9"/>
      <c r="X869" s="9"/>
      <c r="Y869" s="9"/>
      <c r="Z869" s="10"/>
      <c r="AA869" s="97"/>
      <c r="CA869" s="9"/>
      <c r="CI869" s="97"/>
      <c r="CJ869" s="9"/>
      <c r="CK869" s="10"/>
      <c r="CL869" s="97"/>
      <c r="CP869" s="9"/>
      <c r="CQ869" s="10"/>
      <c r="CR869" s="97"/>
      <c r="CS869" s="9"/>
    </row>
    <row r="870" spans="2:97" ht="12.5">
      <c r="B870" s="63"/>
      <c r="C870" s="13"/>
      <c r="D870" s="106"/>
      <c r="W870" s="9"/>
      <c r="X870" s="9"/>
      <c r="Y870" s="9"/>
      <c r="Z870" s="10"/>
      <c r="AA870" s="97"/>
      <c r="CA870" s="9"/>
      <c r="CI870" s="97"/>
      <c r="CJ870" s="9"/>
      <c r="CK870" s="10"/>
      <c r="CL870" s="97"/>
      <c r="CP870" s="9"/>
      <c r="CQ870" s="10"/>
      <c r="CR870" s="97"/>
      <c r="CS870" s="9"/>
    </row>
    <row r="871" spans="2:97" ht="12.5">
      <c r="B871" s="63"/>
      <c r="C871" s="13"/>
      <c r="D871" s="106"/>
      <c r="W871" s="9"/>
      <c r="X871" s="9"/>
      <c r="Y871" s="9"/>
      <c r="Z871" s="10"/>
      <c r="AA871" s="97"/>
      <c r="CA871" s="9"/>
      <c r="CI871" s="97"/>
      <c r="CJ871" s="9"/>
      <c r="CK871" s="10"/>
      <c r="CL871" s="97"/>
      <c r="CP871" s="9"/>
      <c r="CQ871" s="10"/>
      <c r="CR871" s="97"/>
      <c r="CS871" s="9"/>
    </row>
    <row r="872" spans="2:97" ht="12.5">
      <c r="B872" s="63"/>
      <c r="C872" s="13"/>
      <c r="D872" s="106"/>
      <c r="W872" s="9"/>
      <c r="X872" s="9"/>
      <c r="Y872" s="9"/>
      <c r="Z872" s="10"/>
      <c r="AA872" s="97"/>
      <c r="CA872" s="9"/>
      <c r="CI872" s="97"/>
      <c r="CJ872" s="9"/>
      <c r="CK872" s="10"/>
      <c r="CL872" s="97"/>
      <c r="CP872" s="9"/>
      <c r="CQ872" s="10"/>
      <c r="CR872" s="97"/>
      <c r="CS872" s="9"/>
    </row>
    <row r="873" spans="2:97" ht="12.5">
      <c r="B873" s="63"/>
      <c r="C873" s="13"/>
      <c r="D873" s="106"/>
      <c r="W873" s="9"/>
      <c r="X873" s="9"/>
      <c r="Y873" s="9"/>
      <c r="Z873" s="10"/>
      <c r="AA873" s="97"/>
      <c r="CA873" s="9"/>
      <c r="CI873" s="97"/>
      <c r="CJ873" s="9"/>
      <c r="CK873" s="10"/>
      <c r="CL873" s="97"/>
      <c r="CP873" s="9"/>
      <c r="CQ873" s="10"/>
      <c r="CR873" s="97"/>
      <c r="CS873" s="9"/>
    </row>
    <row r="874" spans="2:97" ht="12.5">
      <c r="B874" s="63"/>
      <c r="C874" s="13"/>
      <c r="D874" s="106"/>
      <c r="W874" s="9"/>
      <c r="X874" s="9"/>
      <c r="Y874" s="9"/>
      <c r="Z874" s="10"/>
      <c r="AA874" s="97"/>
      <c r="CA874" s="9"/>
      <c r="CI874" s="97"/>
      <c r="CJ874" s="9"/>
      <c r="CK874" s="10"/>
      <c r="CL874" s="97"/>
      <c r="CP874" s="9"/>
      <c r="CQ874" s="10"/>
      <c r="CR874" s="97"/>
      <c r="CS874" s="9"/>
    </row>
    <row r="875" spans="2:97" ht="12.5">
      <c r="B875" s="63"/>
      <c r="C875" s="13"/>
      <c r="D875" s="106"/>
      <c r="W875" s="9"/>
      <c r="X875" s="9"/>
      <c r="Y875" s="9"/>
      <c r="Z875" s="10"/>
      <c r="AA875" s="97"/>
      <c r="CA875" s="9"/>
      <c r="CI875" s="97"/>
      <c r="CJ875" s="9"/>
      <c r="CK875" s="10"/>
      <c r="CL875" s="97"/>
      <c r="CP875" s="9"/>
      <c r="CQ875" s="10"/>
      <c r="CR875" s="97"/>
      <c r="CS875" s="9"/>
    </row>
    <row r="876" spans="2:97" ht="12.5">
      <c r="B876" s="63"/>
      <c r="C876" s="13"/>
      <c r="D876" s="106"/>
      <c r="W876" s="9"/>
      <c r="X876" s="9"/>
      <c r="Y876" s="9"/>
      <c r="Z876" s="10"/>
      <c r="AA876" s="97"/>
      <c r="CA876" s="9"/>
      <c r="CI876" s="97"/>
      <c r="CJ876" s="9"/>
      <c r="CK876" s="10"/>
      <c r="CL876" s="97"/>
      <c r="CP876" s="9"/>
      <c r="CQ876" s="10"/>
      <c r="CR876" s="97"/>
      <c r="CS876" s="9"/>
    </row>
    <row r="877" spans="2:97" ht="12.5">
      <c r="B877" s="63"/>
      <c r="C877" s="13"/>
      <c r="D877" s="106"/>
      <c r="W877" s="9"/>
      <c r="X877" s="9"/>
      <c r="Y877" s="9"/>
      <c r="Z877" s="10"/>
      <c r="AA877" s="97"/>
      <c r="CA877" s="9"/>
      <c r="CI877" s="97"/>
      <c r="CJ877" s="9"/>
      <c r="CK877" s="10"/>
      <c r="CL877" s="97"/>
      <c r="CP877" s="9"/>
      <c r="CQ877" s="10"/>
      <c r="CR877" s="97"/>
      <c r="CS877" s="9"/>
    </row>
    <row r="878" spans="2:97" ht="12.5">
      <c r="B878" s="63"/>
      <c r="C878" s="13"/>
      <c r="D878" s="106"/>
      <c r="W878" s="9"/>
      <c r="X878" s="9"/>
      <c r="Y878" s="9"/>
      <c r="Z878" s="10"/>
      <c r="AA878" s="97"/>
      <c r="CA878" s="9"/>
      <c r="CI878" s="97"/>
      <c r="CJ878" s="9"/>
      <c r="CK878" s="10"/>
      <c r="CL878" s="97"/>
      <c r="CP878" s="9"/>
      <c r="CQ878" s="10"/>
      <c r="CR878" s="97"/>
      <c r="CS878" s="9"/>
    </row>
    <row r="879" spans="2:97" ht="12.5">
      <c r="B879" s="63"/>
      <c r="C879" s="13"/>
      <c r="D879" s="106"/>
      <c r="W879" s="9"/>
      <c r="X879" s="9"/>
      <c r="Y879" s="9"/>
      <c r="Z879" s="10"/>
      <c r="AA879" s="97"/>
      <c r="CA879" s="9"/>
      <c r="CI879" s="97"/>
      <c r="CJ879" s="9"/>
      <c r="CK879" s="10"/>
      <c r="CL879" s="97"/>
      <c r="CP879" s="9"/>
      <c r="CQ879" s="10"/>
      <c r="CR879" s="97"/>
      <c r="CS879" s="9"/>
    </row>
    <row r="880" spans="2:97" ht="12.5">
      <c r="B880" s="63"/>
      <c r="C880" s="13"/>
      <c r="D880" s="106"/>
      <c r="W880" s="9"/>
      <c r="X880" s="9"/>
      <c r="Y880" s="9"/>
      <c r="Z880" s="10"/>
      <c r="AA880" s="97"/>
      <c r="CA880" s="9"/>
      <c r="CI880" s="97"/>
      <c r="CJ880" s="9"/>
      <c r="CK880" s="10"/>
      <c r="CL880" s="97"/>
      <c r="CP880" s="9"/>
      <c r="CQ880" s="10"/>
      <c r="CR880" s="97"/>
      <c r="CS880" s="9"/>
    </row>
    <row r="881" spans="2:97" ht="12.5">
      <c r="B881" s="63"/>
      <c r="C881" s="13"/>
      <c r="D881" s="106"/>
      <c r="W881" s="9"/>
      <c r="X881" s="9"/>
      <c r="Y881" s="9"/>
      <c r="Z881" s="10"/>
      <c r="AA881" s="97"/>
      <c r="CA881" s="9"/>
      <c r="CI881" s="97"/>
      <c r="CJ881" s="9"/>
      <c r="CK881" s="10"/>
      <c r="CL881" s="97"/>
      <c r="CP881" s="9"/>
      <c r="CQ881" s="10"/>
      <c r="CR881" s="97"/>
      <c r="CS881" s="9"/>
    </row>
    <row r="882" spans="2:97" ht="12.5">
      <c r="B882" s="63"/>
      <c r="C882" s="13"/>
      <c r="D882" s="106"/>
      <c r="W882" s="9"/>
      <c r="X882" s="9"/>
      <c r="Y882" s="9"/>
      <c r="Z882" s="10"/>
      <c r="AA882" s="97"/>
      <c r="CA882" s="9"/>
      <c r="CI882" s="97"/>
      <c r="CJ882" s="9"/>
      <c r="CK882" s="10"/>
      <c r="CL882" s="97"/>
      <c r="CP882" s="9"/>
      <c r="CQ882" s="10"/>
      <c r="CR882" s="97"/>
      <c r="CS882" s="9"/>
    </row>
    <row r="883" spans="2:97" ht="12.5">
      <c r="B883" s="63"/>
      <c r="C883" s="13"/>
      <c r="D883" s="106"/>
      <c r="W883" s="9"/>
      <c r="X883" s="9"/>
      <c r="Y883" s="9"/>
      <c r="Z883" s="10"/>
      <c r="AA883" s="97"/>
      <c r="CA883" s="9"/>
      <c r="CI883" s="97"/>
      <c r="CJ883" s="9"/>
      <c r="CK883" s="10"/>
      <c r="CL883" s="97"/>
      <c r="CP883" s="9"/>
      <c r="CQ883" s="10"/>
      <c r="CR883" s="97"/>
      <c r="CS883" s="9"/>
    </row>
    <row r="884" spans="2:97" ht="12.5">
      <c r="B884" s="63"/>
      <c r="C884" s="13"/>
      <c r="D884" s="106"/>
      <c r="W884" s="9"/>
      <c r="X884" s="9"/>
      <c r="Y884" s="9"/>
      <c r="Z884" s="10"/>
      <c r="AA884" s="97"/>
      <c r="CA884" s="9"/>
      <c r="CI884" s="97"/>
      <c r="CJ884" s="9"/>
      <c r="CK884" s="10"/>
      <c r="CL884" s="97"/>
      <c r="CP884" s="9"/>
      <c r="CQ884" s="10"/>
      <c r="CR884" s="97"/>
      <c r="CS884" s="9"/>
    </row>
    <row r="885" spans="2:97" ht="12.5">
      <c r="B885" s="63"/>
      <c r="C885" s="13"/>
      <c r="D885" s="106"/>
      <c r="W885" s="9"/>
      <c r="X885" s="9"/>
      <c r="Y885" s="9"/>
      <c r="Z885" s="10"/>
      <c r="AA885" s="97"/>
      <c r="CA885" s="9"/>
      <c r="CI885" s="97"/>
      <c r="CJ885" s="9"/>
      <c r="CK885" s="10"/>
      <c r="CL885" s="97"/>
      <c r="CP885" s="9"/>
      <c r="CQ885" s="10"/>
      <c r="CR885" s="97"/>
      <c r="CS885" s="9"/>
    </row>
    <row r="886" spans="2:97" ht="12.5">
      <c r="B886" s="63"/>
      <c r="C886" s="13"/>
      <c r="D886" s="106"/>
      <c r="W886" s="9"/>
      <c r="X886" s="9"/>
      <c r="Y886" s="9"/>
      <c r="Z886" s="10"/>
      <c r="AA886" s="97"/>
      <c r="CA886" s="9"/>
      <c r="CI886" s="97"/>
      <c r="CJ886" s="9"/>
      <c r="CK886" s="10"/>
      <c r="CL886" s="97"/>
      <c r="CP886" s="9"/>
      <c r="CQ886" s="10"/>
      <c r="CR886" s="97"/>
      <c r="CS886" s="9"/>
    </row>
    <row r="887" spans="2:97" ht="12.5">
      <c r="B887" s="63"/>
      <c r="C887" s="13"/>
      <c r="D887" s="106"/>
      <c r="W887" s="9"/>
      <c r="X887" s="9"/>
      <c r="Y887" s="9"/>
      <c r="Z887" s="10"/>
      <c r="AA887" s="97"/>
      <c r="CA887" s="9"/>
      <c r="CI887" s="97"/>
      <c r="CJ887" s="9"/>
      <c r="CK887" s="10"/>
      <c r="CL887" s="97"/>
      <c r="CP887" s="9"/>
      <c r="CQ887" s="10"/>
      <c r="CR887" s="97"/>
      <c r="CS887" s="9"/>
    </row>
    <row r="888" spans="2:97" ht="12.5">
      <c r="B888" s="63"/>
      <c r="C888" s="13"/>
      <c r="D888" s="106"/>
      <c r="W888" s="9"/>
      <c r="X888" s="9"/>
      <c r="Y888" s="9"/>
      <c r="Z888" s="10"/>
      <c r="AA888" s="97"/>
      <c r="CA888" s="9"/>
      <c r="CI888" s="97"/>
      <c r="CJ888" s="9"/>
      <c r="CK888" s="10"/>
      <c r="CL888" s="97"/>
      <c r="CP888" s="9"/>
      <c r="CQ888" s="10"/>
      <c r="CR888" s="97"/>
      <c r="CS888" s="9"/>
    </row>
    <row r="889" spans="2:97" ht="12.5">
      <c r="B889" s="63"/>
      <c r="C889" s="13"/>
      <c r="D889" s="106"/>
      <c r="W889" s="9"/>
      <c r="X889" s="9"/>
      <c r="Y889" s="9"/>
      <c r="Z889" s="10"/>
      <c r="AA889" s="97"/>
      <c r="CA889" s="9"/>
      <c r="CI889" s="97"/>
      <c r="CJ889" s="9"/>
      <c r="CK889" s="10"/>
      <c r="CL889" s="97"/>
      <c r="CP889" s="9"/>
      <c r="CQ889" s="10"/>
      <c r="CR889" s="97"/>
      <c r="CS889" s="9"/>
    </row>
    <row r="890" spans="2:97" ht="12.5">
      <c r="B890" s="63"/>
      <c r="C890" s="13"/>
      <c r="D890" s="106"/>
      <c r="W890" s="9"/>
      <c r="X890" s="9"/>
      <c r="Y890" s="9"/>
      <c r="Z890" s="10"/>
      <c r="AA890" s="97"/>
      <c r="CA890" s="9"/>
      <c r="CI890" s="97"/>
      <c r="CJ890" s="9"/>
      <c r="CK890" s="10"/>
      <c r="CL890" s="97"/>
      <c r="CP890" s="9"/>
      <c r="CQ890" s="10"/>
      <c r="CR890" s="97"/>
      <c r="CS890" s="9"/>
    </row>
    <row r="891" spans="2:97" ht="12.5">
      <c r="B891" s="63"/>
      <c r="C891" s="13"/>
      <c r="D891" s="106"/>
      <c r="W891" s="9"/>
      <c r="X891" s="9"/>
      <c r="Y891" s="9"/>
      <c r="Z891" s="10"/>
      <c r="AA891" s="97"/>
      <c r="CA891" s="9"/>
      <c r="CI891" s="97"/>
      <c r="CJ891" s="9"/>
      <c r="CK891" s="10"/>
      <c r="CL891" s="97"/>
      <c r="CP891" s="9"/>
      <c r="CQ891" s="10"/>
      <c r="CR891" s="97"/>
      <c r="CS891" s="9"/>
    </row>
    <row r="892" spans="2:97" ht="12.5">
      <c r="B892" s="63"/>
      <c r="C892" s="13"/>
      <c r="D892" s="106"/>
      <c r="W892" s="9"/>
      <c r="X892" s="9"/>
      <c r="Y892" s="9"/>
      <c r="Z892" s="10"/>
      <c r="AA892" s="97"/>
      <c r="CA892" s="9"/>
      <c r="CI892" s="97"/>
      <c r="CJ892" s="9"/>
      <c r="CK892" s="10"/>
      <c r="CL892" s="97"/>
      <c r="CP892" s="9"/>
      <c r="CQ892" s="10"/>
      <c r="CR892" s="97"/>
      <c r="CS892" s="9"/>
    </row>
    <row r="893" spans="2:97" ht="12.5">
      <c r="B893" s="63"/>
      <c r="C893" s="13"/>
      <c r="D893" s="106"/>
      <c r="W893" s="9"/>
      <c r="X893" s="9"/>
      <c r="Y893" s="9"/>
      <c r="Z893" s="10"/>
      <c r="AA893" s="97"/>
      <c r="CA893" s="9"/>
      <c r="CI893" s="97"/>
      <c r="CJ893" s="9"/>
      <c r="CK893" s="10"/>
      <c r="CL893" s="97"/>
      <c r="CP893" s="9"/>
      <c r="CQ893" s="10"/>
      <c r="CR893" s="97"/>
      <c r="CS893" s="9"/>
    </row>
    <row r="894" spans="2:97" ht="12.5">
      <c r="B894" s="63"/>
      <c r="C894" s="13"/>
      <c r="D894" s="106"/>
      <c r="W894" s="9"/>
      <c r="X894" s="9"/>
      <c r="Y894" s="9"/>
      <c r="Z894" s="10"/>
      <c r="AA894" s="97"/>
      <c r="CA894" s="9"/>
      <c r="CI894" s="97"/>
      <c r="CJ894" s="9"/>
      <c r="CK894" s="10"/>
      <c r="CL894" s="97"/>
      <c r="CP894" s="9"/>
      <c r="CQ894" s="10"/>
      <c r="CR894" s="97"/>
      <c r="CS894" s="9"/>
    </row>
    <row r="895" spans="2:97" ht="12.5">
      <c r="B895" s="63"/>
      <c r="C895" s="13"/>
      <c r="D895" s="106"/>
      <c r="W895" s="9"/>
      <c r="X895" s="9"/>
      <c r="Y895" s="9"/>
      <c r="Z895" s="10"/>
      <c r="AA895" s="97"/>
      <c r="CA895" s="9"/>
      <c r="CI895" s="97"/>
      <c r="CJ895" s="9"/>
      <c r="CK895" s="10"/>
      <c r="CL895" s="97"/>
      <c r="CP895" s="9"/>
      <c r="CQ895" s="10"/>
      <c r="CR895" s="97"/>
      <c r="CS895" s="9"/>
    </row>
    <row r="896" spans="2:97" ht="12.5">
      <c r="B896" s="63"/>
      <c r="C896" s="13"/>
      <c r="D896" s="106"/>
      <c r="W896" s="9"/>
      <c r="X896" s="9"/>
      <c r="Y896" s="9"/>
      <c r="Z896" s="10"/>
      <c r="AA896" s="97"/>
      <c r="CA896" s="9"/>
      <c r="CI896" s="97"/>
      <c r="CJ896" s="9"/>
      <c r="CK896" s="10"/>
      <c r="CL896" s="97"/>
      <c r="CP896" s="9"/>
      <c r="CQ896" s="10"/>
      <c r="CR896" s="97"/>
      <c r="CS896" s="9"/>
    </row>
    <row r="897" spans="2:97" ht="12.5">
      <c r="B897" s="63"/>
      <c r="C897" s="13"/>
      <c r="D897" s="106"/>
      <c r="W897" s="9"/>
      <c r="X897" s="9"/>
      <c r="Y897" s="9"/>
      <c r="Z897" s="10"/>
      <c r="AA897" s="97"/>
      <c r="CA897" s="9"/>
      <c r="CI897" s="97"/>
      <c r="CJ897" s="9"/>
      <c r="CK897" s="10"/>
      <c r="CL897" s="97"/>
      <c r="CP897" s="9"/>
      <c r="CQ897" s="10"/>
      <c r="CR897" s="97"/>
      <c r="CS897" s="9"/>
    </row>
    <row r="898" spans="2:97" ht="12.5">
      <c r="B898" s="63"/>
      <c r="C898" s="13"/>
      <c r="D898" s="106"/>
      <c r="W898" s="9"/>
      <c r="X898" s="9"/>
      <c r="Y898" s="9"/>
      <c r="Z898" s="10"/>
      <c r="AA898" s="97"/>
      <c r="CA898" s="9"/>
      <c r="CI898" s="97"/>
      <c r="CJ898" s="9"/>
      <c r="CK898" s="10"/>
      <c r="CL898" s="97"/>
      <c r="CP898" s="9"/>
      <c r="CQ898" s="10"/>
      <c r="CR898" s="97"/>
      <c r="CS898" s="9"/>
    </row>
    <row r="899" spans="2:97" ht="12.5">
      <c r="B899" s="63"/>
      <c r="C899" s="13"/>
      <c r="D899" s="106"/>
      <c r="W899" s="9"/>
      <c r="X899" s="9"/>
      <c r="Y899" s="9"/>
      <c r="Z899" s="10"/>
      <c r="AA899" s="97"/>
      <c r="CA899" s="9"/>
      <c r="CI899" s="97"/>
      <c r="CJ899" s="9"/>
      <c r="CK899" s="10"/>
      <c r="CL899" s="97"/>
      <c r="CP899" s="9"/>
      <c r="CQ899" s="10"/>
      <c r="CR899" s="97"/>
      <c r="CS899" s="9"/>
    </row>
    <row r="900" spans="2:97" ht="12.5">
      <c r="B900" s="63"/>
      <c r="C900" s="13"/>
      <c r="D900" s="106"/>
      <c r="W900" s="9"/>
      <c r="X900" s="9"/>
      <c r="Y900" s="9"/>
      <c r="Z900" s="10"/>
      <c r="AA900" s="97"/>
      <c r="CA900" s="9"/>
      <c r="CI900" s="97"/>
      <c r="CJ900" s="9"/>
      <c r="CK900" s="10"/>
      <c r="CL900" s="97"/>
      <c r="CP900" s="9"/>
      <c r="CQ900" s="10"/>
      <c r="CR900" s="97"/>
      <c r="CS900" s="9"/>
    </row>
    <row r="901" spans="2:97" ht="12.5">
      <c r="B901" s="63"/>
      <c r="C901" s="13"/>
      <c r="D901" s="106"/>
      <c r="W901" s="9"/>
      <c r="X901" s="9"/>
      <c r="Y901" s="9"/>
      <c r="Z901" s="10"/>
      <c r="AA901" s="97"/>
      <c r="CA901" s="9"/>
      <c r="CI901" s="97"/>
      <c r="CJ901" s="9"/>
      <c r="CK901" s="10"/>
      <c r="CL901" s="97"/>
      <c r="CP901" s="9"/>
      <c r="CQ901" s="10"/>
      <c r="CR901" s="97"/>
      <c r="CS901" s="9"/>
    </row>
    <row r="902" spans="2:97" ht="12.5">
      <c r="B902" s="63"/>
      <c r="C902" s="13"/>
      <c r="D902" s="106"/>
      <c r="W902" s="9"/>
      <c r="X902" s="9"/>
      <c r="Y902" s="9"/>
      <c r="Z902" s="10"/>
      <c r="AA902" s="97"/>
      <c r="CA902" s="9"/>
      <c r="CI902" s="97"/>
      <c r="CJ902" s="9"/>
      <c r="CK902" s="10"/>
      <c r="CL902" s="97"/>
      <c r="CP902" s="9"/>
      <c r="CQ902" s="10"/>
      <c r="CR902" s="97"/>
      <c r="CS902" s="9"/>
    </row>
    <row r="903" spans="2:97" ht="12.5">
      <c r="B903" s="63"/>
      <c r="C903" s="13"/>
      <c r="D903" s="106"/>
      <c r="W903" s="9"/>
      <c r="X903" s="9"/>
      <c r="Y903" s="9"/>
      <c r="Z903" s="10"/>
      <c r="AA903" s="97"/>
      <c r="CA903" s="9"/>
      <c r="CI903" s="97"/>
      <c r="CJ903" s="9"/>
      <c r="CK903" s="10"/>
      <c r="CL903" s="97"/>
      <c r="CP903" s="9"/>
      <c r="CQ903" s="10"/>
      <c r="CR903" s="97"/>
      <c r="CS903" s="9"/>
    </row>
    <row r="904" spans="2:97" ht="12.5">
      <c r="B904" s="63"/>
      <c r="C904" s="13"/>
      <c r="D904" s="106"/>
      <c r="W904" s="9"/>
      <c r="X904" s="9"/>
      <c r="Y904" s="9"/>
      <c r="Z904" s="10"/>
      <c r="AA904" s="97"/>
      <c r="CA904" s="9"/>
      <c r="CI904" s="97"/>
      <c r="CJ904" s="9"/>
      <c r="CK904" s="10"/>
      <c r="CL904" s="97"/>
      <c r="CP904" s="9"/>
      <c r="CQ904" s="10"/>
      <c r="CR904" s="97"/>
      <c r="CS904" s="9"/>
    </row>
    <row r="905" spans="2:97" ht="12.5">
      <c r="B905" s="63"/>
      <c r="C905" s="13"/>
      <c r="D905" s="106"/>
      <c r="W905" s="9"/>
      <c r="X905" s="9"/>
      <c r="Y905" s="9"/>
      <c r="Z905" s="10"/>
      <c r="AA905" s="97"/>
      <c r="CA905" s="9"/>
      <c r="CI905" s="97"/>
      <c r="CJ905" s="9"/>
      <c r="CK905" s="10"/>
      <c r="CL905" s="97"/>
      <c r="CP905" s="9"/>
      <c r="CQ905" s="10"/>
      <c r="CR905" s="97"/>
      <c r="CS905" s="9"/>
    </row>
    <row r="906" spans="2:97" ht="12.5">
      <c r="B906" s="63"/>
      <c r="C906" s="13"/>
      <c r="D906" s="106"/>
      <c r="W906" s="9"/>
      <c r="X906" s="9"/>
      <c r="Y906" s="9"/>
      <c r="Z906" s="10"/>
      <c r="AA906" s="97"/>
      <c r="CA906" s="9"/>
      <c r="CI906" s="97"/>
      <c r="CJ906" s="9"/>
      <c r="CK906" s="10"/>
      <c r="CL906" s="97"/>
      <c r="CP906" s="9"/>
      <c r="CQ906" s="10"/>
      <c r="CR906" s="97"/>
      <c r="CS906" s="9"/>
    </row>
    <row r="907" spans="2:97" ht="12.5">
      <c r="B907" s="63"/>
      <c r="C907" s="13"/>
      <c r="D907" s="106"/>
      <c r="W907" s="9"/>
      <c r="X907" s="9"/>
      <c r="Y907" s="9"/>
      <c r="Z907" s="10"/>
      <c r="AA907" s="97"/>
      <c r="CA907" s="9"/>
      <c r="CI907" s="97"/>
      <c r="CJ907" s="9"/>
      <c r="CK907" s="10"/>
      <c r="CL907" s="97"/>
      <c r="CP907" s="9"/>
      <c r="CQ907" s="10"/>
      <c r="CR907" s="97"/>
      <c r="CS907" s="9"/>
    </row>
    <row r="908" spans="2:97" ht="12.5">
      <c r="B908" s="63"/>
      <c r="C908" s="13"/>
      <c r="D908" s="106"/>
      <c r="W908" s="9"/>
      <c r="X908" s="9"/>
      <c r="Y908" s="9"/>
      <c r="Z908" s="10"/>
      <c r="AA908" s="97"/>
      <c r="CA908" s="9"/>
      <c r="CI908" s="97"/>
      <c r="CJ908" s="9"/>
      <c r="CK908" s="10"/>
      <c r="CL908" s="97"/>
      <c r="CP908" s="9"/>
      <c r="CQ908" s="10"/>
      <c r="CR908" s="97"/>
      <c r="CS908" s="9"/>
    </row>
    <row r="909" spans="2:97" ht="12.5">
      <c r="B909" s="63"/>
      <c r="C909" s="13"/>
      <c r="D909" s="106"/>
      <c r="W909" s="9"/>
      <c r="X909" s="9"/>
      <c r="Y909" s="9"/>
      <c r="Z909" s="10"/>
      <c r="AA909" s="97"/>
      <c r="CA909" s="9"/>
      <c r="CI909" s="97"/>
      <c r="CJ909" s="9"/>
      <c r="CK909" s="10"/>
      <c r="CL909" s="97"/>
      <c r="CP909" s="9"/>
      <c r="CQ909" s="10"/>
      <c r="CR909" s="97"/>
      <c r="CS909" s="9"/>
    </row>
    <row r="910" spans="2:97" ht="12.5">
      <c r="B910" s="63"/>
      <c r="C910" s="13"/>
      <c r="D910" s="106"/>
      <c r="W910" s="9"/>
      <c r="X910" s="9"/>
      <c r="Y910" s="9"/>
      <c r="Z910" s="10"/>
      <c r="AA910" s="97"/>
      <c r="CA910" s="9"/>
      <c r="CI910" s="97"/>
      <c r="CJ910" s="9"/>
      <c r="CK910" s="10"/>
      <c r="CL910" s="97"/>
      <c r="CP910" s="9"/>
      <c r="CQ910" s="10"/>
      <c r="CR910" s="97"/>
      <c r="CS910" s="9"/>
    </row>
    <row r="911" spans="2:97" ht="12.5">
      <c r="B911" s="63"/>
      <c r="C911" s="13"/>
      <c r="D911" s="106"/>
      <c r="W911" s="9"/>
      <c r="X911" s="9"/>
      <c r="Y911" s="9"/>
      <c r="Z911" s="10"/>
      <c r="AA911" s="97"/>
      <c r="CA911" s="9"/>
      <c r="CI911" s="97"/>
      <c r="CJ911" s="9"/>
      <c r="CK911" s="10"/>
      <c r="CL911" s="97"/>
      <c r="CP911" s="9"/>
      <c r="CQ911" s="10"/>
      <c r="CR911" s="97"/>
      <c r="CS911" s="9"/>
    </row>
    <row r="912" spans="2:97" ht="12.5">
      <c r="B912" s="63"/>
      <c r="C912" s="13"/>
      <c r="D912" s="106"/>
      <c r="W912" s="9"/>
      <c r="X912" s="9"/>
      <c r="Y912" s="9"/>
      <c r="Z912" s="10"/>
      <c r="AA912" s="97"/>
      <c r="CA912" s="9"/>
      <c r="CI912" s="97"/>
      <c r="CJ912" s="9"/>
      <c r="CK912" s="10"/>
      <c r="CL912" s="97"/>
      <c r="CP912" s="9"/>
      <c r="CQ912" s="10"/>
      <c r="CR912" s="97"/>
      <c r="CS912" s="9"/>
    </row>
    <row r="913" spans="2:97" ht="12.5">
      <c r="B913" s="63"/>
      <c r="C913" s="13"/>
      <c r="D913" s="106"/>
      <c r="W913" s="9"/>
      <c r="X913" s="9"/>
      <c r="Y913" s="9"/>
      <c r="Z913" s="10"/>
      <c r="AA913" s="97"/>
      <c r="CA913" s="9"/>
      <c r="CI913" s="97"/>
      <c r="CJ913" s="9"/>
      <c r="CK913" s="10"/>
      <c r="CL913" s="97"/>
      <c r="CP913" s="9"/>
      <c r="CQ913" s="10"/>
      <c r="CR913" s="97"/>
      <c r="CS913" s="9"/>
    </row>
    <row r="914" spans="2:97" ht="12.5">
      <c r="B914" s="63"/>
      <c r="C914" s="13"/>
      <c r="D914" s="106"/>
      <c r="W914" s="9"/>
      <c r="X914" s="9"/>
      <c r="Y914" s="9"/>
      <c r="Z914" s="10"/>
      <c r="AA914" s="97"/>
      <c r="CA914" s="9"/>
      <c r="CI914" s="97"/>
      <c r="CJ914" s="9"/>
      <c r="CK914" s="10"/>
      <c r="CL914" s="97"/>
      <c r="CP914" s="9"/>
      <c r="CQ914" s="10"/>
      <c r="CR914" s="97"/>
      <c r="CS914" s="9"/>
    </row>
    <row r="915" spans="2:97" ht="12.5">
      <c r="B915" s="63"/>
      <c r="C915" s="13"/>
      <c r="D915" s="106"/>
      <c r="W915" s="9"/>
      <c r="X915" s="9"/>
      <c r="Y915" s="9"/>
      <c r="Z915" s="10"/>
      <c r="AA915" s="97"/>
      <c r="CA915" s="9"/>
      <c r="CI915" s="97"/>
      <c r="CJ915" s="9"/>
      <c r="CK915" s="10"/>
      <c r="CL915" s="97"/>
      <c r="CP915" s="9"/>
      <c r="CQ915" s="10"/>
      <c r="CR915" s="97"/>
      <c r="CS915" s="9"/>
    </row>
    <row r="916" spans="2:97" ht="12.5">
      <c r="B916" s="63"/>
      <c r="C916" s="13"/>
      <c r="D916" s="106"/>
      <c r="W916" s="9"/>
      <c r="X916" s="9"/>
      <c r="Y916" s="9"/>
      <c r="Z916" s="10"/>
      <c r="AA916" s="97"/>
      <c r="CA916" s="9"/>
      <c r="CI916" s="97"/>
      <c r="CJ916" s="9"/>
      <c r="CK916" s="10"/>
      <c r="CL916" s="97"/>
      <c r="CP916" s="9"/>
      <c r="CQ916" s="10"/>
      <c r="CR916" s="97"/>
      <c r="CS916" s="9"/>
    </row>
    <row r="917" spans="2:97" ht="12.5">
      <c r="B917" s="63"/>
      <c r="C917" s="13"/>
      <c r="D917" s="106"/>
      <c r="W917" s="9"/>
      <c r="X917" s="9"/>
      <c r="Y917" s="9"/>
      <c r="Z917" s="10"/>
      <c r="AA917" s="97"/>
      <c r="CA917" s="9"/>
      <c r="CI917" s="97"/>
      <c r="CJ917" s="9"/>
      <c r="CK917" s="10"/>
      <c r="CL917" s="97"/>
      <c r="CP917" s="9"/>
      <c r="CQ917" s="10"/>
      <c r="CR917" s="97"/>
      <c r="CS917" s="9"/>
    </row>
    <row r="918" spans="2:97" ht="12.5">
      <c r="B918" s="63"/>
      <c r="C918" s="13"/>
      <c r="D918" s="106"/>
      <c r="W918" s="9"/>
      <c r="X918" s="9"/>
      <c r="Y918" s="9"/>
      <c r="Z918" s="10"/>
      <c r="AA918" s="97"/>
      <c r="CA918" s="9"/>
      <c r="CI918" s="97"/>
      <c r="CJ918" s="9"/>
      <c r="CK918" s="10"/>
      <c r="CL918" s="97"/>
      <c r="CP918" s="9"/>
      <c r="CQ918" s="10"/>
      <c r="CR918" s="97"/>
      <c r="CS918" s="9"/>
    </row>
    <row r="919" spans="2:97" ht="12.5">
      <c r="B919" s="63"/>
      <c r="C919" s="13"/>
      <c r="D919" s="106"/>
      <c r="W919" s="9"/>
      <c r="X919" s="9"/>
      <c r="Y919" s="9"/>
      <c r="Z919" s="10"/>
      <c r="AA919" s="97"/>
      <c r="CA919" s="9"/>
      <c r="CI919" s="97"/>
      <c r="CJ919" s="9"/>
      <c r="CK919" s="10"/>
      <c r="CL919" s="97"/>
      <c r="CP919" s="9"/>
      <c r="CQ919" s="10"/>
      <c r="CR919" s="97"/>
      <c r="CS919" s="9"/>
    </row>
    <row r="920" spans="2:97" ht="12.5">
      <c r="B920" s="63"/>
      <c r="C920" s="13"/>
      <c r="D920" s="106"/>
      <c r="W920" s="9"/>
      <c r="X920" s="9"/>
      <c r="Y920" s="9"/>
      <c r="Z920" s="10"/>
      <c r="AA920" s="97"/>
      <c r="CA920" s="9"/>
      <c r="CI920" s="97"/>
      <c r="CJ920" s="9"/>
      <c r="CK920" s="10"/>
      <c r="CL920" s="97"/>
      <c r="CP920" s="9"/>
      <c r="CQ920" s="10"/>
      <c r="CR920" s="97"/>
      <c r="CS920" s="9"/>
    </row>
    <row r="921" spans="2:97" ht="12.5">
      <c r="B921" s="63"/>
      <c r="C921" s="13"/>
      <c r="D921" s="106"/>
      <c r="W921" s="9"/>
      <c r="X921" s="9"/>
      <c r="Y921" s="9"/>
      <c r="Z921" s="10"/>
      <c r="AA921" s="97"/>
      <c r="CA921" s="9"/>
      <c r="CI921" s="97"/>
      <c r="CJ921" s="9"/>
      <c r="CK921" s="10"/>
      <c r="CL921" s="97"/>
      <c r="CP921" s="9"/>
      <c r="CQ921" s="10"/>
      <c r="CR921" s="97"/>
      <c r="CS921" s="9"/>
    </row>
    <row r="922" spans="2:97" ht="12.5">
      <c r="B922" s="63"/>
      <c r="C922" s="13"/>
      <c r="D922" s="106"/>
      <c r="W922" s="9"/>
      <c r="X922" s="9"/>
      <c r="Y922" s="9"/>
      <c r="Z922" s="10"/>
      <c r="AA922" s="97"/>
      <c r="CA922" s="9"/>
      <c r="CI922" s="97"/>
      <c r="CJ922" s="9"/>
      <c r="CK922" s="10"/>
      <c r="CL922" s="97"/>
      <c r="CP922" s="9"/>
      <c r="CQ922" s="10"/>
      <c r="CR922" s="97"/>
      <c r="CS922" s="9"/>
    </row>
    <row r="923" spans="2:97" ht="12.5">
      <c r="B923" s="63"/>
      <c r="C923" s="13"/>
      <c r="D923" s="106"/>
      <c r="W923" s="9"/>
      <c r="X923" s="9"/>
      <c r="Y923" s="9"/>
      <c r="Z923" s="10"/>
      <c r="AA923" s="97"/>
      <c r="CA923" s="9"/>
      <c r="CI923" s="97"/>
      <c r="CJ923" s="9"/>
      <c r="CK923" s="10"/>
      <c r="CL923" s="97"/>
      <c r="CP923" s="9"/>
      <c r="CQ923" s="10"/>
      <c r="CR923" s="97"/>
      <c r="CS923" s="9"/>
    </row>
    <row r="924" spans="2:97" ht="12.5">
      <c r="B924" s="63"/>
      <c r="C924" s="13"/>
      <c r="D924" s="106"/>
      <c r="W924" s="9"/>
      <c r="X924" s="9"/>
      <c r="Y924" s="9"/>
      <c r="Z924" s="10"/>
      <c r="AA924" s="97"/>
      <c r="CA924" s="9"/>
      <c r="CI924" s="97"/>
      <c r="CJ924" s="9"/>
      <c r="CK924" s="10"/>
      <c r="CL924" s="97"/>
      <c r="CP924" s="9"/>
      <c r="CQ924" s="10"/>
      <c r="CR924" s="97"/>
      <c r="CS924" s="9"/>
    </row>
    <row r="925" spans="2:97" ht="12.5">
      <c r="B925" s="63"/>
      <c r="C925" s="13"/>
      <c r="D925" s="106"/>
      <c r="W925" s="9"/>
      <c r="X925" s="9"/>
      <c r="Y925" s="9"/>
      <c r="Z925" s="10"/>
      <c r="AA925" s="97"/>
      <c r="CA925" s="9"/>
      <c r="CI925" s="97"/>
      <c r="CJ925" s="9"/>
      <c r="CK925" s="10"/>
      <c r="CL925" s="97"/>
      <c r="CP925" s="9"/>
      <c r="CQ925" s="10"/>
      <c r="CR925" s="97"/>
      <c r="CS925" s="9"/>
    </row>
    <row r="926" spans="2:97" ht="12.5">
      <c r="B926" s="63"/>
      <c r="C926" s="13"/>
      <c r="D926" s="106"/>
      <c r="W926" s="9"/>
      <c r="X926" s="9"/>
      <c r="Y926" s="9"/>
      <c r="Z926" s="10"/>
      <c r="AA926" s="97"/>
      <c r="CA926" s="9"/>
      <c r="CI926" s="97"/>
      <c r="CJ926" s="9"/>
      <c r="CK926" s="10"/>
      <c r="CL926" s="97"/>
      <c r="CP926" s="9"/>
      <c r="CQ926" s="10"/>
      <c r="CR926" s="97"/>
      <c r="CS926" s="9"/>
    </row>
    <row r="927" spans="2:97" ht="12.5">
      <c r="B927" s="63"/>
      <c r="C927" s="13"/>
      <c r="D927" s="106"/>
      <c r="W927" s="9"/>
      <c r="X927" s="9"/>
      <c r="Y927" s="9"/>
      <c r="Z927" s="10"/>
      <c r="AA927" s="97"/>
      <c r="CA927" s="9"/>
      <c r="CI927" s="97"/>
      <c r="CJ927" s="9"/>
      <c r="CK927" s="10"/>
      <c r="CL927" s="97"/>
      <c r="CP927" s="9"/>
      <c r="CQ927" s="10"/>
      <c r="CR927" s="97"/>
      <c r="CS927" s="9"/>
    </row>
    <row r="928" spans="2:97" ht="12.5">
      <c r="B928" s="63"/>
      <c r="C928" s="13"/>
      <c r="D928" s="106"/>
      <c r="W928" s="9"/>
      <c r="X928" s="9"/>
      <c r="Y928" s="9"/>
      <c r="Z928" s="10"/>
      <c r="AA928" s="97"/>
      <c r="CA928" s="9"/>
      <c r="CI928" s="97"/>
      <c r="CJ928" s="9"/>
      <c r="CK928" s="10"/>
      <c r="CL928" s="97"/>
      <c r="CP928" s="9"/>
      <c r="CQ928" s="10"/>
      <c r="CR928" s="97"/>
      <c r="CS928" s="9"/>
    </row>
    <row r="929" spans="2:97" ht="12.5">
      <c r="B929" s="63"/>
      <c r="C929" s="13"/>
      <c r="D929" s="106"/>
      <c r="W929" s="9"/>
      <c r="X929" s="9"/>
      <c r="Y929" s="9"/>
      <c r="Z929" s="10"/>
      <c r="AA929" s="97"/>
      <c r="CA929" s="9"/>
      <c r="CI929" s="97"/>
      <c r="CJ929" s="9"/>
      <c r="CK929" s="10"/>
      <c r="CL929" s="97"/>
      <c r="CP929" s="9"/>
      <c r="CQ929" s="10"/>
      <c r="CR929" s="97"/>
      <c r="CS929" s="9"/>
    </row>
    <row r="930" spans="2:97" ht="12.5">
      <c r="B930" s="63"/>
      <c r="C930" s="13"/>
      <c r="D930" s="106"/>
      <c r="W930" s="9"/>
      <c r="X930" s="9"/>
      <c r="Y930" s="9"/>
      <c r="Z930" s="10"/>
      <c r="AA930" s="97"/>
      <c r="CA930" s="9"/>
      <c r="CI930" s="97"/>
      <c r="CJ930" s="9"/>
      <c r="CK930" s="10"/>
      <c r="CL930" s="97"/>
      <c r="CP930" s="9"/>
      <c r="CQ930" s="10"/>
      <c r="CR930" s="97"/>
      <c r="CS930" s="9"/>
    </row>
    <row r="931" spans="2:97" ht="12.5">
      <c r="B931" s="63"/>
      <c r="C931" s="13"/>
      <c r="D931" s="106"/>
      <c r="W931" s="9"/>
      <c r="X931" s="9"/>
      <c r="Y931" s="9"/>
      <c r="Z931" s="10"/>
      <c r="AA931" s="97"/>
      <c r="CA931" s="9"/>
      <c r="CI931" s="97"/>
      <c r="CJ931" s="9"/>
      <c r="CK931" s="10"/>
      <c r="CL931" s="97"/>
      <c r="CP931" s="9"/>
      <c r="CQ931" s="10"/>
      <c r="CR931" s="97"/>
      <c r="CS931" s="9"/>
    </row>
    <row r="932" spans="2:97" ht="12.5">
      <c r="B932" s="63"/>
      <c r="C932" s="13"/>
      <c r="D932" s="106"/>
      <c r="W932" s="9"/>
      <c r="X932" s="9"/>
      <c r="Y932" s="9"/>
      <c r="Z932" s="10"/>
      <c r="AA932" s="97"/>
      <c r="CA932" s="9"/>
      <c r="CI932" s="97"/>
      <c r="CJ932" s="9"/>
      <c r="CK932" s="10"/>
      <c r="CL932" s="97"/>
      <c r="CP932" s="9"/>
      <c r="CQ932" s="10"/>
      <c r="CR932" s="97"/>
      <c r="CS932" s="9"/>
    </row>
    <row r="933" spans="2:97" ht="12.5">
      <c r="B933" s="63"/>
      <c r="C933" s="13"/>
      <c r="D933" s="106"/>
      <c r="W933" s="9"/>
      <c r="X933" s="9"/>
      <c r="Y933" s="9"/>
      <c r="Z933" s="10"/>
      <c r="AA933" s="97"/>
      <c r="CA933" s="9"/>
      <c r="CI933" s="97"/>
      <c r="CJ933" s="9"/>
      <c r="CK933" s="10"/>
      <c r="CL933" s="97"/>
      <c r="CP933" s="9"/>
      <c r="CQ933" s="10"/>
      <c r="CR933" s="97"/>
      <c r="CS933" s="9"/>
    </row>
    <row r="934" spans="2:97" ht="12.5">
      <c r="B934" s="63"/>
      <c r="C934" s="13"/>
      <c r="D934" s="106"/>
      <c r="W934" s="9"/>
      <c r="X934" s="9"/>
      <c r="Y934" s="9"/>
      <c r="Z934" s="10"/>
      <c r="AA934" s="97"/>
      <c r="CA934" s="9"/>
      <c r="CI934" s="97"/>
      <c r="CJ934" s="9"/>
      <c r="CK934" s="10"/>
      <c r="CL934" s="97"/>
      <c r="CP934" s="9"/>
      <c r="CQ934" s="10"/>
      <c r="CR934" s="97"/>
      <c r="CS934" s="9"/>
    </row>
    <row r="935" spans="2:97" ht="12.5">
      <c r="B935" s="63"/>
      <c r="C935" s="13"/>
      <c r="D935" s="106"/>
      <c r="W935" s="9"/>
      <c r="X935" s="9"/>
      <c r="Y935" s="9"/>
      <c r="Z935" s="10"/>
      <c r="AA935" s="97"/>
      <c r="CA935" s="9"/>
      <c r="CI935" s="97"/>
      <c r="CJ935" s="9"/>
      <c r="CK935" s="10"/>
      <c r="CL935" s="97"/>
      <c r="CP935" s="9"/>
      <c r="CQ935" s="10"/>
      <c r="CR935" s="97"/>
      <c r="CS935" s="9"/>
    </row>
    <row r="936" spans="2:97" ht="12.5">
      <c r="B936" s="63"/>
      <c r="C936" s="13"/>
      <c r="D936" s="106"/>
      <c r="W936" s="9"/>
      <c r="X936" s="9"/>
      <c r="Y936" s="9"/>
      <c r="Z936" s="10"/>
      <c r="AA936" s="97"/>
      <c r="CA936" s="9"/>
      <c r="CI936" s="97"/>
      <c r="CJ936" s="9"/>
      <c r="CK936" s="10"/>
      <c r="CL936" s="97"/>
      <c r="CP936" s="9"/>
      <c r="CQ936" s="10"/>
      <c r="CR936" s="97"/>
      <c r="CS936" s="9"/>
    </row>
    <row r="937" spans="2:97" ht="12.5">
      <c r="B937" s="63"/>
      <c r="C937" s="13"/>
      <c r="D937" s="106"/>
      <c r="W937" s="9"/>
      <c r="X937" s="9"/>
      <c r="Y937" s="9"/>
      <c r="Z937" s="10"/>
      <c r="AA937" s="97"/>
      <c r="CA937" s="9"/>
      <c r="CI937" s="97"/>
      <c r="CJ937" s="9"/>
      <c r="CK937" s="10"/>
      <c r="CL937" s="97"/>
      <c r="CP937" s="9"/>
      <c r="CQ937" s="10"/>
      <c r="CR937" s="97"/>
      <c r="CS937" s="9"/>
    </row>
    <row r="938" spans="2:97" ht="12.5">
      <c r="B938" s="63"/>
      <c r="C938" s="13"/>
      <c r="D938" s="106"/>
      <c r="W938" s="9"/>
      <c r="X938" s="9"/>
      <c r="Y938" s="9"/>
      <c r="Z938" s="10"/>
      <c r="AA938" s="97"/>
      <c r="CA938" s="9"/>
      <c r="CI938" s="97"/>
      <c r="CJ938" s="9"/>
      <c r="CK938" s="10"/>
      <c r="CL938" s="97"/>
      <c r="CP938" s="9"/>
      <c r="CQ938" s="10"/>
      <c r="CR938" s="97"/>
      <c r="CS938" s="9"/>
    </row>
    <row r="939" spans="2:97" ht="12.5">
      <c r="B939" s="63"/>
      <c r="C939" s="13"/>
      <c r="D939" s="106"/>
      <c r="W939" s="9"/>
      <c r="X939" s="9"/>
      <c r="Y939" s="9"/>
      <c r="Z939" s="10"/>
      <c r="AA939" s="97"/>
      <c r="CA939" s="9"/>
      <c r="CI939" s="97"/>
      <c r="CJ939" s="9"/>
      <c r="CK939" s="10"/>
      <c r="CL939" s="97"/>
      <c r="CP939" s="9"/>
      <c r="CQ939" s="10"/>
      <c r="CR939" s="97"/>
      <c r="CS939" s="9"/>
    </row>
    <row r="940" spans="2:97" ht="12.5">
      <c r="B940" s="63"/>
      <c r="C940" s="13"/>
      <c r="D940" s="106"/>
      <c r="W940" s="9"/>
      <c r="X940" s="9"/>
      <c r="Y940" s="9"/>
      <c r="Z940" s="10"/>
      <c r="AA940" s="97"/>
      <c r="CA940" s="9"/>
      <c r="CI940" s="97"/>
      <c r="CJ940" s="9"/>
      <c r="CK940" s="10"/>
      <c r="CL940" s="97"/>
      <c r="CP940" s="9"/>
      <c r="CQ940" s="10"/>
      <c r="CR940" s="97"/>
      <c r="CS940" s="9"/>
    </row>
    <row r="941" spans="2:97" ht="12.5">
      <c r="B941" s="63"/>
      <c r="C941" s="13"/>
      <c r="D941" s="106"/>
      <c r="W941" s="9"/>
      <c r="X941" s="9"/>
      <c r="Y941" s="9"/>
      <c r="Z941" s="10"/>
      <c r="AA941" s="97"/>
      <c r="CA941" s="9"/>
      <c r="CI941" s="97"/>
      <c r="CJ941" s="9"/>
      <c r="CK941" s="10"/>
      <c r="CL941" s="97"/>
      <c r="CP941" s="9"/>
      <c r="CQ941" s="10"/>
      <c r="CR941" s="97"/>
      <c r="CS941" s="9"/>
    </row>
    <row r="942" spans="2:97" ht="12.5">
      <c r="B942" s="63"/>
      <c r="C942" s="13"/>
      <c r="D942" s="106"/>
      <c r="W942" s="9"/>
      <c r="X942" s="9"/>
      <c r="Y942" s="9"/>
      <c r="Z942" s="10"/>
      <c r="AA942" s="97"/>
      <c r="CA942" s="9"/>
      <c r="CI942" s="97"/>
      <c r="CJ942" s="9"/>
      <c r="CK942" s="10"/>
      <c r="CL942" s="97"/>
      <c r="CP942" s="9"/>
      <c r="CQ942" s="10"/>
      <c r="CR942" s="97"/>
      <c r="CS942" s="9"/>
    </row>
    <row r="943" spans="2:97" ht="12.5">
      <c r="B943" s="63"/>
      <c r="C943" s="13"/>
      <c r="D943" s="106"/>
      <c r="W943" s="9"/>
      <c r="X943" s="9"/>
      <c r="Y943" s="9"/>
      <c r="Z943" s="10"/>
      <c r="AA943" s="97"/>
      <c r="CA943" s="9"/>
      <c r="CI943" s="97"/>
      <c r="CJ943" s="9"/>
      <c r="CK943" s="10"/>
      <c r="CL943" s="97"/>
      <c r="CP943" s="9"/>
      <c r="CQ943" s="10"/>
      <c r="CR943" s="97"/>
      <c r="CS943" s="9"/>
    </row>
    <row r="944" spans="2:97" ht="12.5">
      <c r="B944" s="63"/>
      <c r="C944" s="13"/>
      <c r="D944" s="106"/>
      <c r="W944" s="9"/>
      <c r="X944" s="9"/>
      <c r="Y944" s="9"/>
      <c r="Z944" s="10"/>
      <c r="AA944" s="97"/>
      <c r="CA944" s="9"/>
      <c r="CI944" s="97"/>
      <c r="CJ944" s="9"/>
      <c r="CK944" s="10"/>
      <c r="CL944" s="97"/>
      <c r="CP944" s="9"/>
      <c r="CQ944" s="10"/>
      <c r="CR944" s="97"/>
      <c r="CS944" s="9"/>
    </row>
    <row r="945" spans="2:97" ht="12.5">
      <c r="B945" s="63"/>
      <c r="C945" s="13"/>
      <c r="D945" s="106"/>
      <c r="W945" s="9"/>
      <c r="X945" s="9"/>
      <c r="Y945" s="9"/>
      <c r="Z945" s="10"/>
      <c r="AA945" s="97"/>
      <c r="CA945" s="9"/>
      <c r="CI945" s="97"/>
      <c r="CJ945" s="9"/>
      <c r="CK945" s="10"/>
      <c r="CL945" s="97"/>
      <c r="CP945" s="9"/>
      <c r="CQ945" s="10"/>
      <c r="CR945" s="97"/>
      <c r="CS945" s="9"/>
    </row>
    <row r="946" spans="2:97" ht="12.5">
      <c r="B946" s="63"/>
      <c r="C946" s="13"/>
      <c r="D946" s="106"/>
      <c r="W946" s="9"/>
      <c r="X946" s="9"/>
      <c r="Y946" s="9"/>
      <c r="Z946" s="10"/>
      <c r="AA946" s="97"/>
      <c r="CA946" s="9"/>
      <c r="CI946" s="97"/>
      <c r="CJ946" s="9"/>
      <c r="CK946" s="10"/>
      <c r="CL946" s="97"/>
      <c r="CP946" s="9"/>
      <c r="CQ946" s="10"/>
      <c r="CR946" s="97"/>
      <c r="CS946" s="9"/>
    </row>
    <row r="947" spans="2:97" ht="12.5">
      <c r="B947" s="63"/>
      <c r="C947" s="13"/>
      <c r="D947" s="106"/>
      <c r="W947" s="9"/>
      <c r="X947" s="9"/>
      <c r="Y947" s="9"/>
      <c r="Z947" s="10"/>
      <c r="AA947" s="97"/>
      <c r="CA947" s="9"/>
      <c r="CI947" s="97"/>
      <c r="CJ947" s="9"/>
      <c r="CK947" s="10"/>
      <c r="CL947" s="97"/>
      <c r="CP947" s="9"/>
      <c r="CQ947" s="10"/>
      <c r="CR947" s="97"/>
      <c r="CS947" s="9"/>
    </row>
    <row r="948" spans="2:97" ht="12.5">
      <c r="B948" s="63"/>
      <c r="C948" s="13"/>
      <c r="D948" s="106"/>
      <c r="W948" s="9"/>
      <c r="X948" s="9"/>
      <c r="Y948" s="9"/>
      <c r="Z948" s="10"/>
      <c r="AA948" s="97"/>
      <c r="CA948" s="9"/>
      <c r="CI948" s="97"/>
      <c r="CJ948" s="9"/>
      <c r="CK948" s="10"/>
      <c r="CL948" s="97"/>
      <c r="CP948" s="9"/>
      <c r="CQ948" s="10"/>
      <c r="CR948" s="97"/>
      <c r="CS948" s="9"/>
    </row>
    <row r="949" spans="2:97" ht="12.5">
      <c r="B949" s="63"/>
      <c r="C949" s="13"/>
      <c r="D949" s="106"/>
      <c r="W949" s="9"/>
      <c r="X949" s="9"/>
      <c r="Y949" s="9"/>
      <c r="Z949" s="10"/>
      <c r="AA949" s="97"/>
      <c r="CA949" s="9"/>
      <c r="CI949" s="97"/>
      <c r="CJ949" s="9"/>
      <c r="CK949" s="10"/>
      <c r="CL949" s="97"/>
      <c r="CP949" s="9"/>
      <c r="CQ949" s="10"/>
      <c r="CR949" s="97"/>
      <c r="CS949" s="9"/>
    </row>
    <row r="950" spans="2:97" ht="12.5">
      <c r="B950" s="63"/>
      <c r="C950" s="13"/>
      <c r="D950" s="106"/>
      <c r="W950" s="9"/>
      <c r="X950" s="9"/>
      <c r="Y950" s="9"/>
      <c r="Z950" s="10"/>
      <c r="AA950" s="97"/>
      <c r="CA950" s="9"/>
      <c r="CI950" s="97"/>
      <c r="CJ950" s="9"/>
      <c r="CK950" s="10"/>
      <c r="CL950" s="97"/>
      <c r="CP950" s="9"/>
      <c r="CQ950" s="10"/>
      <c r="CR950" s="97"/>
      <c r="CS950" s="9"/>
    </row>
    <row r="951" spans="2:97" ht="12.5">
      <c r="B951" s="63"/>
      <c r="C951" s="13"/>
      <c r="D951" s="106"/>
      <c r="W951" s="9"/>
      <c r="X951" s="9"/>
      <c r="Y951" s="9"/>
      <c r="Z951" s="10"/>
      <c r="AA951" s="97"/>
      <c r="CA951" s="9"/>
      <c r="CI951" s="97"/>
      <c r="CJ951" s="9"/>
      <c r="CK951" s="10"/>
      <c r="CL951" s="97"/>
      <c r="CP951" s="9"/>
      <c r="CQ951" s="10"/>
      <c r="CR951" s="97"/>
      <c r="CS951" s="9"/>
    </row>
    <row r="952" spans="2:97" ht="12.5">
      <c r="B952" s="63"/>
      <c r="C952" s="13"/>
      <c r="D952" s="106"/>
      <c r="W952" s="9"/>
      <c r="X952" s="9"/>
      <c r="Y952" s="9"/>
      <c r="Z952" s="10"/>
      <c r="AA952" s="97"/>
      <c r="CA952" s="9"/>
      <c r="CI952" s="97"/>
      <c r="CJ952" s="9"/>
      <c r="CK952" s="10"/>
      <c r="CL952" s="97"/>
      <c r="CP952" s="9"/>
      <c r="CQ952" s="10"/>
      <c r="CR952" s="97"/>
      <c r="CS952" s="9"/>
    </row>
    <row r="953" spans="2:97" ht="12.5">
      <c r="B953" s="63"/>
      <c r="C953" s="13"/>
      <c r="D953" s="106"/>
      <c r="W953" s="9"/>
      <c r="X953" s="9"/>
      <c r="Y953" s="9"/>
      <c r="Z953" s="10"/>
      <c r="AA953" s="97"/>
      <c r="CA953" s="9"/>
      <c r="CI953" s="97"/>
      <c r="CJ953" s="9"/>
      <c r="CK953" s="10"/>
      <c r="CL953" s="97"/>
      <c r="CP953" s="9"/>
      <c r="CQ953" s="10"/>
      <c r="CR953" s="97"/>
      <c r="CS953" s="9"/>
    </row>
    <row r="954" spans="2:97" ht="12.5">
      <c r="B954" s="63"/>
      <c r="C954" s="13"/>
      <c r="D954" s="106"/>
      <c r="W954" s="9"/>
      <c r="X954" s="9"/>
      <c r="Y954" s="9"/>
      <c r="Z954" s="10"/>
      <c r="AA954" s="97"/>
      <c r="CA954" s="9"/>
      <c r="CI954" s="97"/>
      <c r="CJ954" s="9"/>
      <c r="CK954" s="10"/>
      <c r="CL954" s="97"/>
      <c r="CP954" s="9"/>
      <c r="CQ954" s="10"/>
      <c r="CR954" s="97"/>
      <c r="CS954" s="9"/>
    </row>
    <row r="955" spans="2:97" ht="12.5">
      <c r="B955" s="63"/>
      <c r="C955" s="13"/>
      <c r="D955" s="106"/>
      <c r="W955" s="9"/>
      <c r="X955" s="9"/>
      <c r="Y955" s="9"/>
      <c r="Z955" s="10"/>
      <c r="AA955" s="97"/>
      <c r="CA955" s="9"/>
      <c r="CI955" s="97"/>
      <c r="CJ955" s="9"/>
      <c r="CK955" s="10"/>
      <c r="CL955" s="97"/>
      <c r="CP955" s="9"/>
      <c r="CQ955" s="10"/>
      <c r="CR955" s="97"/>
      <c r="CS955" s="9"/>
    </row>
    <row r="956" spans="2:97" ht="12.5">
      <c r="B956" s="63"/>
      <c r="C956" s="13"/>
      <c r="D956" s="106"/>
      <c r="W956" s="9"/>
      <c r="X956" s="9"/>
      <c r="Y956" s="9"/>
      <c r="Z956" s="10"/>
      <c r="AA956" s="97"/>
      <c r="CA956" s="9"/>
      <c r="CI956" s="97"/>
      <c r="CJ956" s="9"/>
      <c r="CK956" s="10"/>
      <c r="CL956" s="97"/>
      <c r="CP956" s="9"/>
      <c r="CQ956" s="10"/>
      <c r="CR956" s="97"/>
      <c r="CS956" s="9"/>
    </row>
    <row r="957" spans="2:97" ht="12.5">
      <c r="B957" s="63"/>
      <c r="C957" s="13"/>
      <c r="D957" s="106"/>
      <c r="W957" s="9"/>
      <c r="X957" s="9"/>
      <c r="Y957" s="9"/>
      <c r="Z957" s="10"/>
      <c r="AA957" s="97"/>
      <c r="CA957" s="9"/>
      <c r="CI957" s="97"/>
      <c r="CJ957" s="9"/>
      <c r="CK957" s="10"/>
      <c r="CL957" s="97"/>
      <c r="CP957" s="9"/>
      <c r="CQ957" s="10"/>
      <c r="CR957" s="97"/>
      <c r="CS957" s="9"/>
    </row>
    <row r="958" spans="2:97" ht="12.5">
      <c r="B958" s="63"/>
      <c r="C958" s="13"/>
      <c r="D958" s="106"/>
      <c r="W958" s="9"/>
      <c r="X958" s="9"/>
      <c r="Y958" s="9"/>
      <c r="Z958" s="10"/>
      <c r="AA958" s="97"/>
      <c r="CA958" s="9"/>
      <c r="CI958" s="97"/>
      <c r="CJ958" s="9"/>
      <c r="CK958" s="10"/>
      <c r="CL958" s="97"/>
      <c r="CP958" s="9"/>
      <c r="CQ958" s="10"/>
      <c r="CR958" s="97"/>
      <c r="CS958" s="9"/>
    </row>
    <row r="959" spans="2:97" ht="12.5">
      <c r="B959" s="63"/>
      <c r="C959" s="13"/>
      <c r="D959" s="106"/>
      <c r="W959" s="9"/>
      <c r="X959" s="9"/>
      <c r="Y959" s="9"/>
      <c r="Z959" s="10"/>
      <c r="AA959" s="97"/>
      <c r="CA959" s="9"/>
      <c r="CI959" s="97"/>
      <c r="CJ959" s="9"/>
      <c r="CK959" s="10"/>
      <c r="CL959" s="97"/>
      <c r="CP959" s="9"/>
      <c r="CQ959" s="10"/>
      <c r="CR959" s="97"/>
      <c r="CS959" s="9"/>
    </row>
    <row r="960" spans="2:97" ht="12.5">
      <c r="B960" s="63"/>
      <c r="C960" s="13"/>
      <c r="D960" s="106"/>
      <c r="W960" s="9"/>
      <c r="X960" s="9"/>
      <c r="Y960" s="9"/>
      <c r="Z960" s="10"/>
      <c r="AA960" s="97"/>
      <c r="CA960" s="9"/>
      <c r="CI960" s="97"/>
      <c r="CJ960" s="9"/>
      <c r="CK960" s="10"/>
      <c r="CL960" s="97"/>
      <c r="CP960" s="9"/>
      <c r="CQ960" s="10"/>
      <c r="CR960" s="97"/>
      <c r="CS960" s="9"/>
    </row>
    <row r="961" spans="2:97" ht="12.5">
      <c r="B961" s="63"/>
      <c r="C961" s="13"/>
      <c r="D961" s="106"/>
      <c r="W961" s="9"/>
      <c r="X961" s="9"/>
      <c r="Y961" s="9"/>
      <c r="Z961" s="10"/>
      <c r="AA961" s="97"/>
      <c r="CA961" s="9"/>
      <c r="CI961" s="97"/>
      <c r="CJ961" s="9"/>
      <c r="CK961" s="10"/>
      <c r="CL961" s="97"/>
      <c r="CP961" s="9"/>
      <c r="CQ961" s="10"/>
      <c r="CR961" s="97"/>
      <c r="CS961" s="9"/>
    </row>
    <row r="962" spans="2:97" ht="12.5">
      <c r="B962" s="63"/>
      <c r="C962" s="13"/>
      <c r="D962" s="106"/>
      <c r="W962" s="9"/>
      <c r="X962" s="9"/>
      <c r="Y962" s="9"/>
      <c r="Z962" s="10"/>
      <c r="AA962" s="97"/>
      <c r="CA962" s="9"/>
      <c r="CI962" s="97"/>
      <c r="CJ962" s="9"/>
      <c r="CK962" s="10"/>
      <c r="CL962" s="97"/>
      <c r="CP962" s="9"/>
      <c r="CQ962" s="10"/>
      <c r="CR962" s="97"/>
      <c r="CS962" s="9"/>
    </row>
    <row r="963" spans="2:97" ht="12.5">
      <c r="B963" s="63"/>
      <c r="C963" s="13"/>
      <c r="D963" s="106"/>
      <c r="W963" s="9"/>
      <c r="X963" s="9"/>
      <c r="Y963" s="9"/>
      <c r="Z963" s="10"/>
      <c r="AA963" s="97"/>
      <c r="CA963" s="9"/>
      <c r="CI963" s="97"/>
      <c r="CJ963" s="9"/>
      <c r="CK963" s="10"/>
      <c r="CL963" s="97"/>
      <c r="CP963" s="9"/>
      <c r="CQ963" s="10"/>
      <c r="CR963" s="97"/>
      <c r="CS963" s="9"/>
    </row>
    <row r="964" spans="2:97" ht="12.5">
      <c r="B964" s="63"/>
      <c r="C964" s="13"/>
      <c r="D964" s="106"/>
      <c r="W964" s="9"/>
      <c r="X964" s="9"/>
      <c r="Y964" s="9"/>
      <c r="Z964" s="10"/>
      <c r="AA964" s="97"/>
      <c r="CA964" s="9"/>
      <c r="CI964" s="97"/>
      <c r="CJ964" s="9"/>
      <c r="CK964" s="10"/>
      <c r="CL964" s="97"/>
      <c r="CP964" s="9"/>
      <c r="CQ964" s="10"/>
      <c r="CR964" s="97"/>
      <c r="CS964" s="9"/>
    </row>
    <row r="965" spans="2:97" ht="12.5">
      <c r="B965" s="63"/>
      <c r="C965" s="13"/>
      <c r="D965" s="106"/>
      <c r="W965" s="9"/>
      <c r="X965" s="9"/>
      <c r="Y965" s="9"/>
      <c r="Z965" s="10"/>
      <c r="AA965" s="97"/>
      <c r="CA965" s="9"/>
      <c r="CI965" s="97"/>
      <c r="CJ965" s="9"/>
      <c r="CK965" s="10"/>
      <c r="CL965" s="97"/>
      <c r="CP965" s="9"/>
      <c r="CQ965" s="10"/>
      <c r="CR965" s="97"/>
      <c r="CS965" s="9"/>
    </row>
    <row r="966" spans="2:97" ht="12.5">
      <c r="B966" s="63"/>
      <c r="C966" s="13"/>
      <c r="D966" s="106"/>
      <c r="W966" s="9"/>
      <c r="X966" s="9"/>
      <c r="Y966" s="9"/>
      <c r="Z966" s="10"/>
      <c r="AA966" s="97"/>
      <c r="CA966" s="9"/>
      <c r="CI966" s="97"/>
      <c r="CJ966" s="9"/>
      <c r="CK966" s="10"/>
      <c r="CL966" s="97"/>
      <c r="CP966" s="9"/>
      <c r="CQ966" s="10"/>
      <c r="CR966" s="97"/>
      <c r="CS966" s="9"/>
    </row>
    <row r="967" spans="2:97" ht="12.5">
      <c r="B967" s="63"/>
      <c r="C967" s="13"/>
      <c r="D967" s="106"/>
      <c r="W967" s="9"/>
      <c r="X967" s="9"/>
      <c r="Y967" s="9"/>
      <c r="Z967" s="10"/>
      <c r="AA967" s="97"/>
      <c r="CA967" s="9"/>
      <c r="CI967" s="97"/>
      <c r="CJ967" s="9"/>
      <c r="CK967" s="10"/>
      <c r="CL967" s="97"/>
      <c r="CP967" s="9"/>
      <c r="CQ967" s="10"/>
      <c r="CR967" s="97"/>
      <c r="CS967" s="9"/>
    </row>
    <row r="968" spans="2:97" ht="12.5">
      <c r="B968" s="63"/>
      <c r="C968" s="13"/>
      <c r="D968" s="106"/>
      <c r="W968" s="9"/>
      <c r="X968" s="9"/>
      <c r="Y968" s="9"/>
      <c r="Z968" s="10"/>
      <c r="AA968" s="97"/>
      <c r="CA968" s="9"/>
      <c r="CI968" s="97"/>
      <c r="CJ968" s="9"/>
      <c r="CK968" s="10"/>
      <c r="CL968" s="97"/>
      <c r="CP968" s="9"/>
      <c r="CQ968" s="10"/>
      <c r="CR968" s="97"/>
      <c r="CS968" s="9"/>
    </row>
    <row r="969" spans="2:97" ht="12.5">
      <c r="B969" s="63"/>
      <c r="C969" s="13"/>
      <c r="D969" s="106"/>
      <c r="W969" s="9"/>
      <c r="X969" s="9"/>
      <c r="Y969" s="9"/>
      <c r="Z969" s="10"/>
      <c r="AA969" s="97"/>
      <c r="CA969" s="9"/>
      <c r="CI969" s="97"/>
      <c r="CJ969" s="9"/>
      <c r="CK969" s="10"/>
      <c r="CL969" s="97"/>
      <c r="CP969" s="9"/>
      <c r="CQ969" s="10"/>
      <c r="CR969" s="97"/>
      <c r="CS969" s="9"/>
    </row>
    <row r="970" spans="2:97" ht="12.5">
      <c r="B970" s="63"/>
      <c r="C970" s="13"/>
      <c r="D970" s="106"/>
      <c r="W970" s="9"/>
      <c r="X970" s="9"/>
      <c r="Y970" s="9"/>
      <c r="Z970" s="10"/>
      <c r="AA970" s="97"/>
      <c r="CA970" s="9"/>
      <c r="CI970" s="97"/>
      <c r="CJ970" s="9"/>
      <c r="CK970" s="10"/>
      <c r="CL970" s="97"/>
      <c r="CP970" s="9"/>
      <c r="CQ970" s="10"/>
      <c r="CR970" s="97"/>
      <c r="CS970" s="9"/>
    </row>
    <row r="971" spans="2:97" ht="12.5">
      <c r="B971" s="63"/>
      <c r="C971" s="13"/>
      <c r="D971" s="106"/>
      <c r="W971" s="9"/>
      <c r="X971" s="9"/>
      <c r="Y971" s="9"/>
      <c r="Z971" s="10"/>
      <c r="AA971" s="97"/>
      <c r="CA971" s="9"/>
      <c r="CI971" s="97"/>
      <c r="CJ971" s="9"/>
      <c r="CK971" s="10"/>
      <c r="CL971" s="97"/>
      <c r="CP971" s="9"/>
      <c r="CQ971" s="10"/>
      <c r="CR971" s="97"/>
      <c r="CS971" s="9"/>
    </row>
    <row r="972" spans="2:97" ht="12.5">
      <c r="B972" s="63"/>
      <c r="C972" s="13"/>
      <c r="D972" s="106"/>
      <c r="W972" s="9"/>
      <c r="X972" s="9"/>
      <c r="Y972" s="9"/>
      <c r="Z972" s="10"/>
      <c r="AA972" s="97"/>
      <c r="CA972" s="9"/>
      <c r="CI972" s="97"/>
      <c r="CJ972" s="9"/>
      <c r="CK972" s="10"/>
      <c r="CL972" s="97"/>
      <c r="CP972" s="9"/>
      <c r="CQ972" s="10"/>
      <c r="CR972" s="97"/>
      <c r="CS972" s="9"/>
    </row>
    <row r="973" spans="2:97" ht="12.5">
      <c r="B973" s="63"/>
      <c r="C973" s="13"/>
      <c r="D973" s="106"/>
      <c r="W973" s="9"/>
      <c r="X973" s="9"/>
      <c r="Y973" s="9"/>
      <c r="Z973" s="10"/>
      <c r="AA973" s="97"/>
      <c r="CA973" s="9"/>
      <c r="CI973" s="97"/>
      <c r="CJ973" s="9"/>
      <c r="CK973" s="10"/>
      <c r="CL973" s="97"/>
      <c r="CP973" s="9"/>
      <c r="CQ973" s="10"/>
      <c r="CR973" s="97"/>
      <c r="CS973" s="9"/>
    </row>
    <row r="974" spans="2:97" ht="12.5">
      <c r="B974" s="63"/>
      <c r="C974" s="13"/>
      <c r="D974" s="106"/>
      <c r="W974" s="9"/>
      <c r="X974" s="9"/>
      <c r="Y974" s="9"/>
      <c r="Z974" s="10"/>
      <c r="AA974" s="97"/>
      <c r="CA974" s="9"/>
      <c r="CI974" s="97"/>
      <c r="CJ974" s="9"/>
      <c r="CK974" s="10"/>
      <c r="CL974" s="97"/>
      <c r="CP974" s="9"/>
      <c r="CQ974" s="10"/>
      <c r="CR974" s="97"/>
      <c r="CS974" s="9"/>
    </row>
    <row r="975" spans="2:97" ht="12.5">
      <c r="B975" s="63"/>
      <c r="C975" s="13"/>
      <c r="D975" s="106"/>
      <c r="W975" s="9"/>
      <c r="X975" s="9"/>
      <c r="Y975" s="9"/>
      <c r="Z975" s="10"/>
      <c r="AA975" s="97"/>
      <c r="CA975" s="9"/>
      <c r="CI975" s="97"/>
      <c r="CJ975" s="9"/>
      <c r="CK975" s="10"/>
      <c r="CL975" s="97"/>
      <c r="CP975" s="9"/>
      <c r="CQ975" s="10"/>
      <c r="CR975" s="97"/>
      <c r="CS975" s="9"/>
    </row>
    <row r="976" spans="2:97" ht="12.5">
      <c r="B976" s="63"/>
      <c r="C976" s="13"/>
      <c r="D976" s="106"/>
      <c r="W976" s="9"/>
      <c r="X976" s="9"/>
      <c r="Y976" s="9"/>
      <c r="Z976" s="10"/>
      <c r="AA976" s="97"/>
      <c r="CA976" s="9"/>
      <c r="CI976" s="97"/>
      <c r="CJ976" s="9"/>
      <c r="CK976" s="10"/>
      <c r="CL976" s="97"/>
      <c r="CP976" s="9"/>
      <c r="CQ976" s="10"/>
      <c r="CR976" s="97"/>
      <c r="CS976" s="9"/>
    </row>
    <row r="977" spans="2:97" ht="12.5">
      <c r="B977" s="63"/>
      <c r="C977" s="13"/>
      <c r="D977" s="106"/>
      <c r="W977" s="9"/>
      <c r="X977" s="9"/>
      <c r="Y977" s="9"/>
      <c r="Z977" s="10"/>
      <c r="AA977" s="97"/>
      <c r="CA977" s="9"/>
      <c r="CI977" s="97"/>
      <c r="CJ977" s="9"/>
      <c r="CK977" s="10"/>
      <c r="CL977" s="97"/>
      <c r="CP977" s="9"/>
      <c r="CQ977" s="10"/>
      <c r="CR977" s="97"/>
      <c r="CS977" s="9"/>
    </row>
    <row r="978" spans="2:97" ht="12.5">
      <c r="B978" s="63"/>
      <c r="C978" s="13"/>
      <c r="D978" s="106"/>
      <c r="W978" s="9"/>
      <c r="X978" s="9"/>
      <c r="Y978" s="9"/>
      <c r="Z978" s="10"/>
      <c r="AA978" s="97"/>
      <c r="CA978" s="9"/>
      <c r="CI978" s="97"/>
      <c r="CJ978" s="9"/>
      <c r="CK978" s="10"/>
      <c r="CL978" s="97"/>
      <c r="CP978" s="9"/>
      <c r="CQ978" s="10"/>
      <c r="CR978" s="97"/>
      <c r="CS978" s="9"/>
    </row>
    <row r="979" spans="2:97" ht="12.5">
      <c r="B979" s="63"/>
      <c r="C979" s="13"/>
      <c r="D979" s="106"/>
      <c r="W979" s="9"/>
      <c r="X979" s="9"/>
      <c r="Y979" s="9"/>
      <c r="Z979" s="10"/>
      <c r="AA979" s="97"/>
      <c r="CA979" s="9"/>
      <c r="CI979" s="97"/>
      <c r="CJ979" s="9"/>
      <c r="CK979" s="10"/>
      <c r="CL979" s="97"/>
      <c r="CP979" s="9"/>
      <c r="CQ979" s="10"/>
      <c r="CR979" s="97"/>
      <c r="CS979" s="9"/>
    </row>
    <row r="980" spans="2:97" ht="12.5">
      <c r="B980" s="63"/>
      <c r="C980" s="13"/>
      <c r="D980" s="106"/>
      <c r="W980" s="9"/>
      <c r="X980" s="9"/>
      <c r="Y980" s="9"/>
      <c r="Z980" s="10"/>
      <c r="AA980" s="97"/>
      <c r="CA980" s="9"/>
      <c r="CI980" s="97"/>
      <c r="CJ980" s="9"/>
      <c r="CK980" s="10"/>
      <c r="CL980" s="97"/>
      <c r="CP980" s="9"/>
      <c r="CQ980" s="10"/>
      <c r="CR980" s="97"/>
      <c r="CS980" s="9"/>
    </row>
    <row r="981" spans="2:97" ht="12.5">
      <c r="B981" s="63"/>
      <c r="C981" s="13"/>
      <c r="D981" s="106"/>
      <c r="W981" s="9"/>
      <c r="X981" s="9"/>
      <c r="Y981" s="9"/>
      <c r="Z981" s="10"/>
      <c r="AA981" s="97"/>
      <c r="CA981" s="9"/>
      <c r="CI981" s="97"/>
      <c r="CJ981" s="9"/>
      <c r="CK981" s="10"/>
      <c r="CL981" s="97"/>
      <c r="CP981" s="9"/>
      <c r="CQ981" s="10"/>
      <c r="CR981" s="97"/>
      <c r="CS981" s="9"/>
    </row>
    <row r="982" spans="2:97" ht="12.5">
      <c r="B982" s="63"/>
      <c r="C982" s="13"/>
      <c r="D982" s="106"/>
      <c r="W982" s="9"/>
      <c r="X982" s="9"/>
      <c r="Y982" s="9"/>
      <c r="Z982" s="10"/>
      <c r="AA982" s="97"/>
      <c r="CA982" s="9"/>
      <c r="CI982" s="97"/>
      <c r="CJ982" s="9"/>
      <c r="CK982" s="10"/>
      <c r="CL982" s="97"/>
      <c r="CP982" s="9"/>
      <c r="CQ982" s="10"/>
      <c r="CR982" s="97"/>
      <c r="CS982" s="9"/>
    </row>
    <row r="983" spans="2:97" ht="12.5">
      <c r="B983" s="63"/>
      <c r="C983" s="13"/>
      <c r="D983" s="106"/>
      <c r="W983" s="9"/>
      <c r="X983" s="9"/>
      <c r="Y983" s="9"/>
      <c r="Z983" s="10"/>
      <c r="AA983" s="97"/>
      <c r="CA983" s="9"/>
      <c r="CI983" s="97"/>
      <c r="CJ983" s="9"/>
      <c r="CK983" s="10"/>
      <c r="CL983" s="97"/>
      <c r="CP983" s="9"/>
      <c r="CQ983" s="10"/>
      <c r="CR983" s="97"/>
      <c r="CS983" s="9"/>
    </row>
    <row r="984" spans="2:97" ht="12.5">
      <c r="B984" s="63"/>
      <c r="C984" s="13"/>
      <c r="D984" s="106"/>
      <c r="W984" s="9"/>
      <c r="X984" s="9"/>
      <c r="Y984" s="9"/>
      <c r="Z984" s="10"/>
      <c r="AA984" s="97"/>
      <c r="CA984" s="9"/>
      <c r="CI984" s="97"/>
      <c r="CJ984" s="9"/>
      <c r="CK984" s="10"/>
      <c r="CL984" s="97"/>
      <c r="CP984" s="9"/>
      <c r="CQ984" s="10"/>
      <c r="CR984" s="97"/>
      <c r="CS984" s="9"/>
    </row>
    <row r="985" spans="2:97" ht="12.5">
      <c r="B985" s="63"/>
      <c r="C985" s="13"/>
      <c r="D985" s="106"/>
      <c r="W985" s="9"/>
      <c r="X985" s="9"/>
      <c r="Y985" s="9"/>
      <c r="Z985" s="10"/>
      <c r="AA985" s="97"/>
      <c r="CA985" s="9"/>
      <c r="CI985" s="97"/>
      <c r="CJ985" s="9"/>
      <c r="CK985" s="10"/>
      <c r="CL985" s="97"/>
      <c r="CP985" s="9"/>
      <c r="CQ985" s="10"/>
      <c r="CR985" s="97"/>
      <c r="CS985" s="9"/>
    </row>
    <row r="986" spans="2:97" ht="12.5">
      <c r="B986" s="63"/>
      <c r="C986" s="13"/>
      <c r="D986" s="106"/>
      <c r="W986" s="9"/>
      <c r="X986" s="9"/>
      <c r="Y986" s="9"/>
      <c r="Z986" s="10"/>
      <c r="AA986" s="97"/>
      <c r="CA986" s="9"/>
      <c r="CI986" s="97"/>
      <c r="CJ986" s="9"/>
      <c r="CK986" s="10"/>
      <c r="CL986" s="97"/>
      <c r="CP986" s="9"/>
      <c r="CQ986" s="10"/>
      <c r="CR986" s="97"/>
      <c r="CS986" s="9"/>
    </row>
    <row r="987" spans="2:97" ht="12.5">
      <c r="B987" s="63"/>
      <c r="C987" s="13"/>
      <c r="D987" s="106"/>
      <c r="W987" s="9"/>
      <c r="X987" s="9"/>
      <c r="Y987" s="9"/>
      <c r="Z987" s="10"/>
      <c r="AA987" s="97"/>
      <c r="CA987" s="9"/>
      <c r="CI987" s="97"/>
      <c r="CJ987" s="9"/>
      <c r="CK987" s="10"/>
      <c r="CL987" s="97"/>
      <c r="CP987" s="9"/>
      <c r="CQ987" s="10"/>
      <c r="CR987" s="97"/>
      <c r="CS987" s="9"/>
    </row>
    <row r="988" spans="2:97" ht="12.5">
      <c r="B988" s="63"/>
      <c r="C988" s="13"/>
      <c r="D988" s="106"/>
      <c r="W988" s="9"/>
      <c r="X988" s="9"/>
      <c r="Y988" s="9"/>
      <c r="Z988" s="10"/>
      <c r="AA988" s="97"/>
      <c r="CA988" s="9"/>
      <c r="CI988" s="97"/>
      <c r="CJ988" s="9"/>
      <c r="CK988" s="10"/>
      <c r="CL988" s="97"/>
      <c r="CP988" s="9"/>
      <c r="CQ988" s="10"/>
      <c r="CR988" s="97"/>
      <c r="CS988" s="9"/>
    </row>
    <row r="989" spans="2:97" ht="12.5">
      <c r="B989" s="63"/>
      <c r="C989" s="13"/>
      <c r="D989" s="106"/>
      <c r="W989" s="9"/>
      <c r="X989" s="9"/>
      <c r="Y989" s="9"/>
      <c r="Z989" s="10"/>
      <c r="AA989" s="97"/>
      <c r="CA989" s="9"/>
      <c r="CI989" s="97"/>
      <c r="CJ989" s="9"/>
      <c r="CK989" s="10"/>
      <c r="CL989" s="97"/>
      <c r="CP989" s="9"/>
      <c r="CQ989" s="10"/>
      <c r="CR989" s="97"/>
      <c r="CS989" s="9"/>
    </row>
    <row r="990" spans="2:97" ht="12.5">
      <c r="B990" s="63"/>
      <c r="C990" s="13"/>
      <c r="D990" s="106"/>
      <c r="W990" s="9"/>
      <c r="X990" s="9"/>
      <c r="Y990" s="9"/>
      <c r="Z990" s="10"/>
      <c r="AA990" s="97"/>
      <c r="CA990" s="9"/>
      <c r="CI990" s="97"/>
      <c r="CJ990" s="9"/>
      <c r="CK990" s="10"/>
      <c r="CL990" s="97"/>
      <c r="CP990" s="9"/>
      <c r="CQ990" s="10"/>
      <c r="CR990" s="97"/>
      <c r="CS990" s="9"/>
    </row>
    <row r="991" spans="2:97" ht="12.5">
      <c r="B991" s="63"/>
      <c r="C991" s="13"/>
      <c r="D991" s="106"/>
      <c r="W991" s="9"/>
      <c r="X991" s="9"/>
      <c r="Y991" s="9"/>
      <c r="Z991" s="10"/>
      <c r="AA991" s="97"/>
      <c r="CA991" s="9"/>
      <c r="CI991" s="97"/>
      <c r="CJ991" s="9"/>
      <c r="CK991" s="10"/>
      <c r="CL991" s="97"/>
      <c r="CP991" s="9"/>
      <c r="CQ991" s="10"/>
      <c r="CR991" s="97"/>
      <c r="CS991" s="9"/>
    </row>
    <row r="992" spans="2:97" ht="12.5">
      <c r="B992" s="63"/>
      <c r="C992" s="13"/>
      <c r="D992" s="106"/>
      <c r="W992" s="9"/>
      <c r="X992" s="9"/>
      <c r="Y992" s="9"/>
      <c r="Z992" s="10"/>
      <c r="AA992" s="97"/>
      <c r="CA992" s="9"/>
      <c r="CI992" s="97"/>
      <c r="CJ992" s="9"/>
      <c r="CK992" s="10"/>
      <c r="CL992" s="97"/>
      <c r="CP992" s="9"/>
      <c r="CQ992" s="10"/>
      <c r="CR992" s="97"/>
      <c r="CS992" s="9"/>
    </row>
    <row r="993" spans="2:97" ht="12.5">
      <c r="B993" s="63"/>
      <c r="C993" s="13"/>
      <c r="D993" s="106"/>
      <c r="W993" s="9"/>
      <c r="X993" s="9"/>
      <c r="Y993" s="9"/>
      <c r="Z993" s="10"/>
      <c r="AA993" s="97"/>
      <c r="CA993" s="9"/>
      <c r="CI993" s="97"/>
      <c r="CJ993" s="9"/>
      <c r="CK993" s="10"/>
      <c r="CL993" s="97"/>
      <c r="CP993" s="9"/>
      <c r="CQ993" s="10"/>
      <c r="CR993" s="97"/>
      <c r="CS993" s="9"/>
    </row>
    <row r="994" spans="2:97" ht="12.5">
      <c r="B994" s="63"/>
      <c r="C994" s="13"/>
      <c r="D994" s="106"/>
      <c r="W994" s="9"/>
      <c r="X994" s="9"/>
      <c r="Y994" s="9"/>
      <c r="Z994" s="10"/>
      <c r="AA994" s="97"/>
      <c r="CA994" s="9"/>
      <c r="CI994" s="97"/>
      <c r="CJ994" s="9"/>
      <c r="CK994" s="10"/>
      <c r="CL994" s="97"/>
      <c r="CP994" s="9"/>
      <c r="CQ994" s="10"/>
      <c r="CR994" s="97"/>
      <c r="CS994" s="9"/>
    </row>
    <row r="995" spans="2:97" ht="12.5">
      <c r="B995" s="63"/>
      <c r="C995" s="13"/>
      <c r="D995" s="106"/>
      <c r="W995" s="9"/>
      <c r="X995" s="9"/>
      <c r="Y995" s="9"/>
      <c r="Z995" s="10"/>
      <c r="AA995" s="97"/>
      <c r="CA995" s="9"/>
      <c r="CI995" s="97"/>
      <c r="CJ995" s="9"/>
      <c r="CK995" s="10"/>
      <c r="CL995" s="97"/>
      <c r="CP995" s="9"/>
      <c r="CQ995" s="10"/>
      <c r="CR995" s="97"/>
      <c r="CS995" s="9"/>
    </row>
    <row r="996" spans="2:97" ht="12.5">
      <c r="B996" s="63"/>
      <c r="C996" s="13"/>
      <c r="D996" s="106"/>
      <c r="W996" s="9"/>
      <c r="X996" s="9"/>
      <c r="Y996" s="9"/>
      <c r="Z996" s="10"/>
      <c r="AA996" s="97"/>
      <c r="CA996" s="9"/>
      <c r="CI996" s="97"/>
      <c r="CJ996" s="9"/>
      <c r="CK996" s="10"/>
      <c r="CL996" s="97"/>
      <c r="CP996" s="9"/>
      <c r="CQ996" s="10"/>
      <c r="CR996" s="97"/>
      <c r="CS996" s="9"/>
    </row>
    <row r="997" spans="2:97" ht="12.5">
      <c r="B997" s="63"/>
      <c r="C997" s="13"/>
      <c r="D997" s="106"/>
      <c r="W997" s="9"/>
      <c r="X997" s="9"/>
      <c r="Y997" s="9"/>
      <c r="Z997" s="10"/>
      <c r="AA997" s="97"/>
      <c r="CA997" s="9"/>
      <c r="CI997" s="97"/>
      <c r="CJ997" s="9"/>
      <c r="CK997" s="10"/>
      <c r="CL997" s="97"/>
      <c r="CP997" s="9"/>
      <c r="CQ997" s="10"/>
      <c r="CR997" s="97"/>
      <c r="CS997" s="9"/>
    </row>
    <row r="998" spans="2:97" ht="12.5">
      <c r="B998" s="63"/>
      <c r="C998" s="13"/>
      <c r="D998" s="106"/>
      <c r="W998" s="9"/>
      <c r="X998" s="9"/>
      <c r="Y998" s="9"/>
      <c r="Z998" s="10"/>
      <c r="AA998" s="97"/>
      <c r="CA998" s="9"/>
      <c r="CI998" s="97"/>
      <c r="CJ998" s="9"/>
      <c r="CK998" s="10"/>
      <c r="CL998" s="97"/>
      <c r="CP998" s="9"/>
      <c r="CQ998" s="10"/>
      <c r="CR998" s="97"/>
      <c r="CS998" s="9"/>
    </row>
    <row r="999" spans="2:97" ht="12.5">
      <c r="B999" s="63"/>
      <c r="C999" s="13"/>
      <c r="D999" s="106"/>
      <c r="W999" s="9"/>
      <c r="X999" s="9"/>
      <c r="Y999" s="9"/>
      <c r="Z999" s="10"/>
      <c r="AA999" s="97"/>
      <c r="CA999" s="9"/>
      <c r="CI999" s="97"/>
      <c r="CJ999" s="9"/>
      <c r="CK999" s="10"/>
      <c r="CL999" s="97"/>
      <c r="CP999" s="9"/>
      <c r="CQ999" s="10"/>
      <c r="CR999" s="97"/>
      <c r="CS999" s="9"/>
    </row>
    <row r="1000" spans="2:97" ht="12.5">
      <c r="B1000" s="63"/>
      <c r="C1000" s="13"/>
      <c r="D1000" s="106"/>
      <c r="W1000" s="9"/>
      <c r="X1000" s="9"/>
      <c r="Y1000" s="9"/>
      <c r="Z1000" s="10"/>
      <c r="AA1000" s="97"/>
      <c r="CA1000" s="9"/>
      <c r="CI1000" s="97"/>
      <c r="CJ1000" s="9"/>
      <c r="CK1000" s="10"/>
      <c r="CL1000" s="97"/>
      <c r="CP1000" s="9"/>
      <c r="CQ1000" s="10"/>
      <c r="CR1000" s="97"/>
      <c r="CS1000" s="9"/>
    </row>
    <row r="1001" spans="2:97" ht="12.5">
      <c r="B1001" s="63"/>
      <c r="C1001" s="13"/>
      <c r="D1001" s="106"/>
      <c r="W1001" s="9"/>
      <c r="X1001" s="9"/>
      <c r="Y1001" s="9"/>
      <c r="Z1001" s="10"/>
      <c r="AA1001" s="97"/>
      <c r="CA1001" s="9"/>
      <c r="CI1001" s="97"/>
      <c r="CJ1001" s="9"/>
      <c r="CK1001" s="10"/>
      <c r="CL1001" s="97"/>
      <c r="CP1001" s="9"/>
      <c r="CQ1001" s="10"/>
      <c r="CR1001" s="97"/>
      <c r="CS1001" s="9"/>
    </row>
    <row r="1002" spans="2:97" ht="12.5">
      <c r="B1002" s="63"/>
      <c r="C1002" s="13"/>
      <c r="D1002" s="106"/>
      <c r="W1002" s="9"/>
      <c r="X1002" s="9"/>
      <c r="Y1002" s="9"/>
      <c r="Z1002" s="10"/>
      <c r="AA1002" s="97"/>
      <c r="CA1002" s="9"/>
      <c r="CI1002" s="97"/>
      <c r="CJ1002" s="9"/>
      <c r="CK1002" s="10"/>
      <c r="CL1002" s="97"/>
      <c r="CP1002" s="9"/>
      <c r="CQ1002" s="10"/>
      <c r="CR1002" s="97"/>
      <c r="CS1002" s="9"/>
    </row>
    <row r="1003" spans="2:97" ht="12.5">
      <c r="B1003" s="63"/>
      <c r="C1003" s="13"/>
      <c r="D1003" s="106"/>
      <c r="W1003" s="9"/>
      <c r="X1003" s="9"/>
      <c r="Y1003" s="9"/>
      <c r="Z1003" s="10"/>
      <c r="AA1003" s="97"/>
      <c r="CA1003" s="9"/>
      <c r="CI1003" s="97"/>
      <c r="CJ1003" s="9"/>
      <c r="CK1003" s="10"/>
      <c r="CL1003" s="97"/>
      <c r="CP1003" s="9"/>
      <c r="CQ1003" s="10"/>
      <c r="CR1003" s="97"/>
      <c r="CS1003" s="9"/>
    </row>
  </sheetData>
  <autoFilter ref="A1:FV30" xr:uid="{00000000-0009-0000-0000-000007000000}"/>
  <mergeCells count="2">
    <mergeCell ref="CX3:CY3"/>
    <mergeCell ref="A4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Y1001"/>
  <sheetViews>
    <sheetView workbookViewId="0">
      <pane xSplit="4" topLeftCell="E1" activePane="topRight" state="frozen"/>
      <selection pane="topRight" activeCell="F2" sqref="F2"/>
    </sheetView>
  </sheetViews>
  <sheetFormatPr defaultColWidth="12.6328125" defaultRowHeight="15.75" customHeight="1"/>
  <cols>
    <col min="1" max="1" width="4.08984375" customWidth="1"/>
    <col min="2" max="2" width="4.90625" customWidth="1"/>
    <col min="3" max="3" width="4.90625" hidden="1" customWidth="1"/>
    <col min="4" max="5" width="4.90625" customWidth="1"/>
    <col min="6" max="6" width="4.453125" customWidth="1"/>
    <col min="7" max="7" width="5.36328125" customWidth="1"/>
    <col min="8" max="8" width="4.90625" customWidth="1"/>
    <col min="9" max="9" width="4.453125" customWidth="1"/>
    <col min="10" max="10" width="5.36328125" customWidth="1"/>
    <col min="11" max="11" width="4.90625" customWidth="1"/>
    <col min="12" max="12" width="4.453125" customWidth="1"/>
    <col min="13" max="13" width="5.36328125" customWidth="1"/>
    <col min="14" max="14" width="4.90625" customWidth="1"/>
    <col min="15" max="15" width="4.453125" customWidth="1"/>
    <col min="16" max="16" width="5.36328125" customWidth="1"/>
    <col min="17" max="17" width="4.90625" customWidth="1"/>
    <col min="18" max="18" width="4.453125" customWidth="1"/>
    <col min="19" max="19" width="5.36328125" customWidth="1"/>
    <col min="20" max="20" width="4.90625" customWidth="1"/>
    <col min="21" max="21" width="4.453125" customWidth="1"/>
    <col min="22" max="22" width="5.36328125" customWidth="1"/>
    <col min="23" max="23" width="4.90625" customWidth="1"/>
    <col min="24" max="24" width="4.453125" customWidth="1"/>
    <col min="25" max="25" width="5.36328125" customWidth="1"/>
    <col min="26" max="26" width="4.90625" customWidth="1"/>
    <col min="27" max="27" width="4.453125" customWidth="1"/>
    <col min="28" max="28" width="5.36328125" customWidth="1"/>
    <col min="29" max="29" width="4.90625" customWidth="1"/>
    <col min="30" max="30" width="4.453125" customWidth="1"/>
    <col min="31" max="31" width="5.36328125" customWidth="1"/>
    <col min="32" max="32" width="4.90625" customWidth="1"/>
    <col min="33" max="33" width="4.453125" customWidth="1"/>
    <col min="34" max="34" width="5.36328125" customWidth="1"/>
    <col min="35" max="35" width="4.90625" customWidth="1"/>
    <col min="36" max="36" width="4.453125" customWidth="1"/>
    <col min="37" max="37" width="5.36328125" customWidth="1"/>
    <col min="38" max="38" width="4.90625" customWidth="1"/>
    <col min="39" max="39" width="4.453125" customWidth="1"/>
    <col min="40" max="40" width="5.36328125" customWidth="1"/>
    <col min="41" max="41" width="4.90625" customWidth="1"/>
    <col min="42" max="42" width="4.453125" customWidth="1"/>
    <col min="43" max="43" width="5.36328125" customWidth="1"/>
    <col min="44" max="44" width="4.90625" customWidth="1"/>
    <col min="45" max="45" width="4.453125" customWidth="1"/>
    <col min="46" max="46" width="5.36328125" customWidth="1"/>
    <col min="47" max="47" width="4.90625" customWidth="1"/>
    <col min="48" max="48" width="4.453125" customWidth="1"/>
    <col min="49" max="49" width="5.36328125" customWidth="1"/>
    <col min="50" max="50" width="4.90625" customWidth="1"/>
    <col min="51" max="51" width="4.453125" customWidth="1"/>
    <col min="52" max="52" width="5.36328125" customWidth="1"/>
    <col min="53" max="53" width="4.90625" customWidth="1"/>
    <col min="54" max="54" width="4.453125" customWidth="1"/>
    <col min="55" max="55" width="5.36328125" customWidth="1"/>
    <col min="56" max="56" width="4.90625" customWidth="1"/>
    <col min="57" max="57" width="4.453125" customWidth="1"/>
    <col min="58" max="58" width="5.36328125" customWidth="1"/>
    <col min="59" max="59" width="4.90625" customWidth="1"/>
    <col min="60" max="60" width="4.453125" customWidth="1"/>
    <col min="61" max="61" width="5.36328125" customWidth="1"/>
    <col min="62" max="62" width="4.90625" customWidth="1"/>
    <col min="63" max="63" width="4.453125" customWidth="1"/>
    <col min="64" max="64" width="5.36328125" customWidth="1"/>
    <col min="65" max="65" width="4.90625" customWidth="1"/>
    <col min="66" max="66" width="4.453125" customWidth="1"/>
    <col min="67" max="67" width="5.36328125" customWidth="1"/>
    <col min="68" max="68" width="4.90625" customWidth="1"/>
    <col min="69" max="69" width="4.453125" customWidth="1"/>
    <col min="70" max="70" width="5.36328125" customWidth="1"/>
    <col min="71" max="71" width="4.90625" customWidth="1"/>
    <col min="72" max="72" width="4.453125" customWidth="1"/>
    <col min="73" max="73" width="5.36328125" customWidth="1"/>
    <col min="74" max="74" width="4.90625" customWidth="1"/>
    <col min="75" max="75" width="4.453125" customWidth="1"/>
    <col min="76" max="76" width="5.36328125" customWidth="1"/>
    <col min="77" max="77" width="4.90625" customWidth="1"/>
    <col min="78" max="78" width="4.453125" customWidth="1"/>
    <col min="79" max="79" width="5.36328125" customWidth="1"/>
    <col min="80" max="80" width="4.90625" customWidth="1"/>
    <col min="81" max="81" width="4.453125" customWidth="1"/>
    <col min="82" max="82" width="5.36328125" customWidth="1"/>
    <col min="83" max="83" width="4.90625" customWidth="1"/>
    <col min="84" max="84" width="4.453125" customWidth="1"/>
    <col min="85" max="85" width="5.36328125" customWidth="1"/>
    <col min="86" max="86" width="4.90625" customWidth="1"/>
    <col min="87" max="87" width="4.453125" customWidth="1"/>
    <col min="88" max="88" width="5.36328125" customWidth="1"/>
    <col min="89" max="89" width="4.90625" customWidth="1"/>
    <col min="90" max="90" width="4.453125" customWidth="1"/>
    <col min="91" max="91" width="5.36328125" customWidth="1"/>
    <col min="92" max="92" width="4.90625" customWidth="1"/>
    <col min="93" max="93" width="3.7265625" customWidth="1"/>
    <col min="94" max="94" width="4.90625" customWidth="1"/>
    <col min="95" max="96" width="5" customWidth="1"/>
    <col min="97" max="97" width="5.36328125" customWidth="1"/>
    <col min="98" max="98" width="4.90625" customWidth="1"/>
    <col min="99" max="99" width="4.7265625" customWidth="1"/>
    <col min="100" max="100" width="5" customWidth="1"/>
    <col min="101" max="103" width="7.6328125" customWidth="1"/>
    <col min="104" max="177" width="4.453125" customWidth="1"/>
    <col min="178" max="178" width="5.36328125" customWidth="1"/>
  </cols>
  <sheetData>
    <row r="1" spans="1:103" ht="15.75" customHeight="1">
      <c r="A1" s="208" t="s">
        <v>4683</v>
      </c>
      <c r="B1" s="63"/>
      <c r="E1" s="8"/>
      <c r="F1" s="8"/>
      <c r="G1" s="8"/>
      <c r="W1" s="10"/>
      <c r="Y1" s="9"/>
      <c r="Z1" s="10"/>
      <c r="AB1" s="9"/>
      <c r="CH1" s="10"/>
      <c r="CJ1" s="9"/>
      <c r="CK1" s="10"/>
      <c r="CM1" s="9"/>
      <c r="CN1" s="10"/>
      <c r="CO1" s="97"/>
      <c r="CP1" s="9"/>
      <c r="CQ1" s="10"/>
      <c r="CR1" s="97"/>
      <c r="CS1" s="9"/>
    </row>
    <row r="2" spans="1:103" ht="15.75" customHeight="1">
      <c r="B2" s="63"/>
      <c r="E2" s="8"/>
      <c r="F2" s="8"/>
      <c r="G2" s="8"/>
      <c r="W2" s="10"/>
      <c r="Y2" s="9"/>
      <c r="Z2" s="10"/>
      <c r="AB2" s="9"/>
      <c r="CH2" s="10"/>
      <c r="CJ2" s="9"/>
      <c r="CK2" s="10"/>
      <c r="CM2" s="9"/>
      <c r="CN2" s="10"/>
      <c r="CO2" s="97"/>
      <c r="CP2" s="9"/>
      <c r="CQ2" s="10"/>
      <c r="CR2" s="97"/>
      <c r="CS2" s="9"/>
      <c r="CW2" s="55" t="s">
        <v>4684</v>
      </c>
    </row>
    <row r="3" spans="1:103" ht="15.75" customHeight="1">
      <c r="A3" s="151">
        <f>'DS HS không ăn'!E2</f>
        <v>0</v>
      </c>
      <c r="B3" s="135"/>
      <c r="C3" s="55"/>
      <c r="D3" s="135" t="s">
        <v>2</v>
      </c>
      <c r="E3" s="209">
        <f>'DS HS không ăn'!K2</f>
        <v>46054</v>
      </c>
      <c r="F3" s="209">
        <f>'DS HS không ăn'!L2</f>
        <v>46054</v>
      </c>
      <c r="G3" s="209">
        <f>'DS HS không ăn'!M2</f>
        <v>46054</v>
      </c>
      <c r="H3" s="20">
        <f>'DS HS không ăn'!N2</f>
        <v>2</v>
      </c>
      <c r="I3" s="20">
        <f>'DS HS không ăn'!O2</f>
        <v>2</v>
      </c>
      <c r="J3" s="20">
        <f>'DS HS không ăn'!P2</f>
        <v>2</v>
      </c>
      <c r="K3" s="20">
        <f>'DS HS không ăn'!Q2</f>
        <v>3</v>
      </c>
      <c r="L3" s="20">
        <f>'DS HS không ăn'!R2</f>
        <v>3</v>
      </c>
      <c r="M3" s="20">
        <f>'DS HS không ăn'!S2</f>
        <v>3</v>
      </c>
      <c r="N3" s="20">
        <f>'DS HS không ăn'!T2</f>
        <v>4</v>
      </c>
      <c r="O3" s="20">
        <f>'DS HS không ăn'!U2</f>
        <v>4</v>
      </c>
      <c r="P3" s="20">
        <f>'DS HS không ăn'!V2</f>
        <v>4</v>
      </c>
      <c r="Q3" s="20">
        <f>'DS HS không ăn'!W2</f>
        <v>5</v>
      </c>
      <c r="R3" s="20">
        <f>'DS HS không ăn'!X2</f>
        <v>5</v>
      </c>
      <c r="S3" s="20">
        <f>'DS HS không ăn'!Y2</f>
        <v>5</v>
      </c>
      <c r="T3" s="20">
        <f>'DS HS không ăn'!Z2</f>
        <v>6</v>
      </c>
      <c r="U3" s="20">
        <f>'DS HS không ăn'!AA2</f>
        <v>6</v>
      </c>
      <c r="V3" s="20">
        <f>'DS HS không ăn'!AB2</f>
        <v>6</v>
      </c>
      <c r="W3" s="20">
        <f>'DS HS không ăn'!AC2</f>
        <v>7</v>
      </c>
      <c r="X3" s="20">
        <f>'DS HS không ăn'!AD2</f>
        <v>7</v>
      </c>
      <c r="Y3" s="20">
        <f>'DS HS không ăn'!AE2</f>
        <v>7</v>
      </c>
      <c r="Z3" s="20">
        <f>'DS HS không ăn'!AF2</f>
        <v>8</v>
      </c>
      <c r="AA3" s="20">
        <f>'DS HS không ăn'!AG2</f>
        <v>8</v>
      </c>
      <c r="AB3" s="20">
        <f>'DS HS không ăn'!AH2</f>
        <v>8</v>
      </c>
      <c r="AC3" s="20">
        <f>'DS HS không ăn'!AI2</f>
        <v>9</v>
      </c>
      <c r="AD3" s="20">
        <f>'DS HS không ăn'!AJ2</f>
        <v>9</v>
      </c>
      <c r="AE3" s="20">
        <f>'DS HS không ăn'!AK2</f>
        <v>9</v>
      </c>
      <c r="AF3" s="20">
        <f>'DS HS không ăn'!AL2</f>
        <v>10</v>
      </c>
      <c r="AG3" s="20">
        <f>'DS HS không ăn'!AM2</f>
        <v>10</v>
      </c>
      <c r="AH3" s="20">
        <f>'DS HS không ăn'!AN2</f>
        <v>10</v>
      </c>
      <c r="AI3" s="20">
        <f>'DS HS không ăn'!AO2</f>
        <v>11</v>
      </c>
      <c r="AJ3" s="20">
        <f>'DS HS không ăn'!AP2</f>
        <v>11</v>
      </c>
      <c r="AK3" s="20">
        <f>'DS HS không ăn'!AQ2</f>
        <v>11</v>
      </c>
      <c r="AL3" s="20">
        <f>'DS HS không ăn'!AR2</f>
        <v>12</v>
      </c>
      <c r="AM3" s="20">
        <f>'DS HS không ăn'!AS2</f>
        <v>12</v>
      </c>
      <c r="AN3" s="20">
        <f>'DS HS không ăn'!AT2</f>
        <v>12</v>
      </c>
      <c r="AO3" s="20">
        <f>'DS HS không ăn'!AU2</f>
        <v>13</v>
      </c>
      <c r="AP3" s="20">
        <f>'DS HS không ăn'!AV2</f>
        <v>13</v>
      </c>
      <c r="AQ3" s="20">
        <f>'DS HS không ăn'!AW2</f>
        <v>13</v>
      </c>
      <c r="AR3" s="20">
        <f>'DS HS không ăn'!AX2</f>
        <v>14</v>
      </c>
      <c r="AS3" s="20">
        <f>'DS HS không ăn'!AY2</f>
        <v>14</v>
      </c>
      <c r="AT3" s="20">
        <f>'DS HS không ăn'!AZ2</f>
        <v>14</v>
      </c>
      <c r="AU3" s="20">
        <f>'DS HS không ăn'!BA2</f>
        <v>15</v>
      </c>
      <c r="AV3" s="20">
        <f>'DS HS không ăn'!BB2</f>
        <v>15</v>
      </c>
      <c r="AW3" s="20">
        <f>'DS HS không ăn'!BC2</f>
        <v>15</v>
      </c>
      <c r="AX3" s="20">
        <f>'DS HS không ăn'!BD2</f>
        <v>16</v>
      </c>
      <c r="AY3" s="20">
        <f>'DS HS không ăn'!BE2</f>
        <v>16</v>
      </c>
      <c r="AZ3" s="20">
        <f>'DS HS không ăn'!BF2</f>
        <v>16</v>
      </c>
      <c r="BA3" s="20">
        <f>'DS HS không ăn'!BG2</f>
        <v>17</v>
      </c>
      <c r="BB3" s="20">
        <f>'DS HS không ăn'!BH2</f>
        <v>17</v>
      </c>
      <c r="BC3" s="20">
        <f>'DS HS không ăn'!BI2</f>
        <v>17</v>
      </c>
      <c r="BD3" s="20">
        <f>'DS HS không ăn'!BJ2</f>
        <v>18</v>
      </c>
      <c r="BE3" s="20">
        <f>'DS HS không ăn'!BK2</f>
        <v>18</v>
      </c>
      <c r="BF3" s="20">
        <f>'DS HS không ăn'!BL2</f>
        <v>18</v>
      </c>
      <c r="BG3" s="20">
        <f>'DS HS không ăn'!BM2</f>
        <v>19</v>
      </c>
      <c r="BH3" s="20">
        <f>'DS HS không ăn'!BN2</f>
        <v>19</v>
      </c>
      <c r="BI3" s="20">
        <f>'DS HS không ăn'!BO2</f>
        <v>19</v>
      </c>
      <c r="BJ3" s="20">
        <f>'DS HS không ăn'!BP2</f>
        <v>20</v>
      </c>
      <c r="BK3" s="20">
        <f>'DS HS không ăn'!BQ2</f>
        <v>20</v>
      </c>
      <c r="BL3" s="20">
        <f>'DS HS không ăn'!BR2</f>
        <v>20</v>
      </c>
      <c r="BM3" s="20">
        <f>'DS HS không ăn'!BS2</f>
        <v>21</v>
      </c>
      <c r="BN3" s="20">
        <f>'DS HS không ăn'!BT2</f>
        <v>21</v>
      </c>
      <c r="BO3" s="20">
        <f>'DS HS không ăn'!BU2</f>
        <v>21</v>
      </c>
      <c r="BP3" s="20">
        <f>'DS HS không ăn'!BV2</f>
        <v>22</v>
      </c>
      <c r="BQ3" s="20">
        <f>'DS HS không ăn'!BW2</f>
        <v>22</v>
      </c>
      <c r="BR3" s="40">
        <f>'DS HS không ăn'!BX2</f>
        <v>22</v>
      </c>
      <c r="BS3" s="20">
        <f>'DS HS không ăn'!BY2</f>
        <v>23</v>
      </c>
      <c r="BT3" s="20">
        <f>'DS HS không ăn'!BZ2</f>
        <v>23</v>
      </c>
      <c r="BU3" s="40">
        <f>'DS HS không ăn'!CA2</f>
        <v>23</v>
      </c>
      <c r="BV3" s="20">
        <f>'DS HS không ăn'!CB2</f>
        <v>24</v>
      </c>
      <c r="BW3" s="20">
        <f>'DS HS không ăn'!CC2</f>
        <v>24</v>
      </c>
      <c r="BX3" s="40">
        <f>'DS HS không ăn'!CD2</f>
        <v>24</v>
      </c>
      <c r="BY3" s="20">
        <f>'DS HS không ăn'!CE2</f>
        <v>25</v>
      </c>
      <c r="BZ3" s="20">
        <f>'DS HS không ăn'!CF2</f>
        <v>25</v>
      </c>
      <c r="CA3" s="20">
        <f>'DS HS không ăn'!CG2</f>
        <v>25</v>
      </c>
      <c r="CB3" s="20">
        <f>'DS HS không ăn'!CH2</f>
        <v>26</v>
      </c>
      <c r="CC3" s="20">
        <f>'DS HS không ăn'!CI2</f>
        <v>26</v>
      </c>
      <c r="CD3" s="40">
        <f>'DS HS không ăn'!CJ2</f>
        <v>26</v>
      </c>
      <c r="CE3" s="20">
        <f>'DS HS không ăn'!CK2</f>
        <v>27</v>
      </c>
      <c r="CF3" s="20">
        <f>'DS HS không ăn'!CL2</f>
        <v>27</v>
      </c>
      <c r="CG3" s="40">
        <f>'DS HS không ăn'!CM2</f>
        <v>27</v>
      </c>
      <c r="CH3" s="20">
        <f>'DS HS không ăn'!CN2</f>
        <v>28</v>
      </c>
      <c r="CI3" s="20">
        <f>'DS HS không ăn'!CO2</f>
        <v>28</v>
      </c>
      <c r="CJ3" s="20">
        <f>'DS HS không ăn'!CP2</f>
        <v>28</v>
      </c>
      <c r="CK3" s="20">
        <f>'DS HS không ăn'!CQ2</f>
        <v>29</v>
      </c>
      <c r="CL3" s="20">
        <f>'DS HS không ăn'!CR2</f>
        <v>29</v>
      </c>
      <c r="CM3" s="20">
        <f>'DS HS không ăn'!CS2</f>
        <v>29</v>
      </c>
      <c r="CN3" s="20">
        <f>'DS HS không ăn'!CT2</f>
        <v>30</v>
      </c>
      <c r="CO3" s="20">
        <f>'DS HS không ăn'!CU2</f>
        <v>30</v>
      </c>
      <c r="CP3" s="20">
        <f>'DS HS không ăn'!CV2</f>
        <v>30</v>
      </c>
      <c r="CQ3" s="20">
        <f>'DS HS không ăn'!CW2</f>
        <v>31</v>
      </c>
      <c r="CR3" s="20">
        <f>'DS HS không ăn'!CX2</f>
        <v>31</v>
      </c>
      <c r="CS3" s="20">
        <f>'DS HS không ăn'!CY2</f>
        <v>31</v>
      </c>
      <c r="CT3" s="113">
        <v>46054</v>
      </c>
      <c r="CU3" s="113">
        <v>46054</v>
      </c>
      <c r="CV3" s="153">
        <f>'DS HS không ăn'!DB2</f>
        <v>46054</v>
      </c>
      <c r="CW3" s="20"/>
      <c r="CX3" s="326">
        <f>CX4+CY4</f>
        <v>39744</v>
      </c>
      <c r="CY3" s="318"/>
    </row>
    <row r="4" spans="1:103" ht="15.75" customHeight="1">
      <c r="A4" s="327" t="s">
        <v>4</v>
      </c>
      <c r="B4" s="318"/>
      <c r="C4" s="210">
        <f t="shared" ref="C4:D4" si="0">C29</f>
        <v>643</v>
      </c>
      <c r="D4" s="157">
        <f t="shared" si="0"/>
        <v>643</v>
      </c>
      <c r="E4" s="38" t="str">
        <f>'DS HS không ăn'!K3</f>
        <v>CN</v>
      </c>
      <c r="F4" s="38" t="str">
        <f>'DS HS không ăn'!L3</f>
        <v>CN</v>
      </c>
      <c r="G4" s="38" t="str">
        <f>'DS HS không ăn'!M3</f>
        <v>CN</v>
      </c>
      <c r="H4" s="20" t="str">
        <f>'DS HS không ăn'!N3</f>
        <v>Hai</v>
      </c>
      <c r="I4" s="20">
        <f>'DS HS không ăn'!O3</f>
        <v>0</v>
      </c>
      <c r="J4" s="20">
        <f>'DS HS không ăn'!P3</f>
        <v>0</v>
      </c>
      <c r="K4" s="20" t="str">
        <f>'DS HS không ăn'!Q3</f>
        <v>Ba</v>
      </c>
      <c r="L4" s="20">
        <f>'DS HS không ăn'!R3</f>
        <v>0</v>
      </c>
      <c r="M4" s="20">
        <f>'DS HS không ăn'!S3</f>
        <v>0</v>
      </c>
      <c r="N4" s="20" t="str">
        <f>'DS HS không ăn'!T3</f>
        <v>Tư</v>
      </c>
      <c r="O4" s="20">
        <f>'DS HS không ăn'!U3</f>
        <v>0</v>
      </c>
      <c r="P4" s="20">
        <f>'DS HS không ăn'!V3</f>
        <v>0</v>
      </c>
      <c r="Q4" s="20" t="str">
        <f>'DS HS không ăn'!W3</f>
        <v>Năm</v>
      </c>
      <c r="R4" s="20">
        <f>'DS HS không ăn'!X3</f>
        <v>0</v>
      </c>
      <c r="S4" s="20">
        <f>'DS HS không ăn'!Y3</f>
        <v>0</v>
      </c>
      <c r="T4" s="20" t="str">
        <f>'DS HS không ăn'!Z3</f>
        <v>Sáu</v>
      </c>
      <c r="U4" s="20">
        <f>'DS HS không ăn'!AA3</f>
        <v>0</v>
      </c>
      <c r="V4" s="20">
        <f>'DS HS không ăn'!AB3</f>
        <v>0</v>
      </c>
      <c r="W4" s="20" t="str">
        <f>'DS HS không ăn'!AC3</f>
        <v>Bảy</v>
      </c>
      <c r="X4" s="20" t="str">
        <f>'DS HS không ăn'!AD3</f>
        <v>Bảy</v>
      </c>
      <c r="Y4" s="20" t="str">
        <f>'DS HS không ăn'!AE3</f>
        <v>Bảy</v>
      </c>
      <c r="Z4" s="20" t="str">
        <f>'DS HS không ăn'!AF3</f>
        <v>CN</v>
      </c>
      <c r="AA4" s="20" t="str">
        <f>'DS HS không ăn'!AG3</f>
        <v>CN</v>
      </c>
      <c r="AB4" s="20" t="str">
        <f>'DS HS không ăn'!AH3</f>
        <v>CN</v>
      </c>
      <c r="AC4" s="20" t="str">
        <f>'DS HS không ăn'!AI3</f>
        <v>Hai</v>
      </c>
      <c r="AD4" s="20">
        <f>'DS HS không ăn'!AJ3</f>
        <v>0</v>
      </c>
      <c r="AE4" s="20">
        <f>'DS HS không ăn'!AK3</f>
        <v>0</v>
      </c>
      <c r="AF4" s="20" t="str">
        <f>'DS HS không ăn'!AL3</f>
        <v>Ba</v>
      </c>
      <c r="AG4" s="20">
        <f>'DS HS không ăn'!AM3</f>
        <v>0</v>
      </c>
      <c r="AH4" s="20">
        <f>'DS HS không ăn'!AN3</f>
        <v>0</v>
      </c>
      <c r="AI4" s="20" t="str">
        <f>'DS HS không ăn'!AO3</f>
        <v>Tư</v>
      </c>
      <c r="AJ4" s="20">
        <f>'DS HS không ăn'!AP3</f>
        <v>0</v>
      </c>
      <c r="AK4" s="20">
        <f>'DS HS không ăn'!AQ3</f>
        <v>0</v>
      </c>
      <c r="AL4" s="20" t="str">
        <f>'DS HS không ăn'!AR3</f>
        <v>Năm</v>
      </c>
      <c r="AM4" s="20">
        <f>'DS HS không ăn'!AS3</f>
        <v>0</v>
      </c>
      <c r="AN4" s="20">
        <f>'DS HS không ăn'!AT3</f>
        <v>0</v>
      </c>
      <c r="AO4" s="20" t="str">
        <f>'DS HS không ăn'!AU3</f>
        <v>Sáu</v>
      </c>
      <c r="AP4" s="20">
        <f>'DS HS không ăn'!AV3</f>
        <v>0</v>
      </c>
      <c r="AQ4" s="20">
        <f>'DS HS không ăn'!AW3</f>
        <v>0</v>
      </c>
      <c r="AR4" s="20" t="str">
        <f>'DS HS không ăn'!AX3</f>
        <v>Bảy</v>
      </c>
      <c r="AS4" s="20" t="str">
        <f>'DS HS không ăn'!AY3</f>
        <v>Bảy</v>
      </c>
      <c r="AT4" s="20" t="str">
        <f>'DS HS không ăn'!AZ3</f>
        <v>Bảy</v>
      </c>
      <c r="AU4" s="20" t="str">
        <f>'DS HS không ăn'!BA3</f>
        <v>CN</v>
      </c>
      <c r="AV4" s="20" t="str">
        <f>'DS HS không ăn'!BB3</f>
        <v>CN</v>
      </c>
      <c r="AW4" s="20" t="str">
        <f>'DS HS không ăn'!BC3</f>
        <v>CN</v>
      </c>
      <c r="AX4" s="20" t="str">
        <f>'DS HS không ăn'!BD3</f>
        <v>Hai</v>
      </c>
      <c r="AY4" s="20">
        <f>'DS HS không ăn'!BE3</f>
        <v>0</v>
      </c>
      <c r="AZ4" s="20">
        <f>'DS HS không ăn'!BF3</f>
        <v>0</v>
      </c>
      <c r="BA4" s="20" t="str">
        <f>'DS HS không ăn'!BG3</f>
        <v>Ba</v>
      </c>
      <c r="BB4" s="20">
        <f>'DS HS không ăn'!BH3</f>
        <v>0</v>
      </c>
      <c r="BC4" s="20">
        <f>'DS HS không ăn'!BI3</f>
        <v>0</v>
      </c>
      <c r="BD4" s="20" t="str">
        <f>'DS HS không ăn'!BJ3</f>
        <v>Tư</v>
      </c>
      <c r="BE4" s="20">
        <f>'DS HS không ăn'!BK3</f>
        <v>0</v>
      </c>
      <c r="BF4" s="20">
        <f>'DS HS không ăn'!BL3</f>
        <v>0</v>
      </c>
      <c r="BG4" s="20" t="str">
        <f>'DS HS không ăn'!BM3</f>
        <v>Năm</v>
      </c>
      <c r="BH4" s="20">
        <f>'DS HS không ăn'!BN3</f>
        <v>0</v>
      </c>
      <c r="BI4" s="20">
        <f>'DS HS không ăn'!BO3</f>
        <v>0</v>
      </c>
      <c r="BJ4" s="20" t="str">
        <f>'DS HS không ăn'!BP3</f>
        <v>Sáu</v>
      </c>
      <c r="BK4" s="20">
        <f>'DS HS không ăn'!BQ3</f>
        <v>0</v>
      </c>
      <c r="BL4" s="20">
        <f>'DS HS không ăn'!BR3</f>
        <v>0</v>
      </c>
      <c r="BM4" s="20" t="str">
        <f>'DS HS không ăn'!BS3</f>
        <v>Bảy</v>
      </c>
      <c r="BN4" s="20" t="str">
        <f>'DS HS không ăn'!BT3</f>
        <v>Bảy</v>
      </c>
      <c r="BO4" s="20" t="str">
        <f>'DS HS không ăn'!BU3</f>
        <v>Bảy</v>
      </c>
      <c r="BP4" s="20" t="str">
        <f>'DS HS không ăn'!BV3</f>
        <v>CN</v>
      </c>
      <c r="BQ4" s="20" t="str">
        <f>'DS HS không ăn'!BW3</f>
        <v>CN</v>
      </c>
      <c r="BR4" s="20" t="str">
        <f>'DS HS không ăn'!BX3</f>
        <v>CN</v>
      </c>
      <c r="BS4" s="20" t="str">
        <f>'DS HS không ăn'!BY3</f>
        <v>Hai</v>
      </c>
      <c r="BT4" s="20">
        <f>'DS HS không ăn'!BZ3</f>
        <v>0</v>
      </c>
      <c r="BU4" s="20">
        <f>'DS HS không ăn'!CA3</f>
        <v>0</v>
      </c>
      <c r="BV4" s="20" t="str">
        <f>'DS HS không ăn'!CB3</f>
        <v>Ba</v>
      </c>
      <c r="BW4" s="20">
        <f>'DS HS không ăn'!CC3</f>
        <v>0</v>
      </c>
      <c r="BX4" s="20">
        <f>'DS HS không ăn'!CD3</f>
        <v>0</v>
      </c>
      <c r="BY4" s="20" t="str">
        <f>'DS HS không ăn'!CE3</f>
        <v>Tư</v>
      </c>
      <c r="BZ4" s="20">
        <f>'DS HS không ăn'!CF3</f>
        <v>0</v>
      </c>
      <c r="CA4" s="20">
        <f>'DS HS không ăn'!CG3</f>
        <v>0</v>
      </c>
      <c r="CB4" s="20" t="str">
        <f>'DS HS không ăn'!CH3</f>
        <v>Năm</v>
      </c>
      <c r="CC4" s="20">
        <f>'DS HS không ăn'!CI3</f>
        <v>0</v>
      </c>
      <c r="CD4" s="20">
        <f>'DS HS không ăn'!CJ3</f>
        <v>0</v>
      </c>
      <c r="CE4" s="20" t="str">
        <f>'DS HS không ăn'!CK3</f>
        <v>Sáu</v>
      </c>
      <c r="CF4" s="20">
        <f>'DS HS không ăn'!CL3</f>
        <v>0</v>
      </c>
      <c r="CG4" s="20">
        <f>'DS HS không ăn'!CM3</f>
        <v>0</v>
      </c>
      <c r="CH4" s="20" t="str">
        <f>'DS HS không ăn'!CN3</f>
        <v>Bảy</v>
      </c>
      <c r="CI4" s="20" t="str">
        <f>'DS HS không ăn'!CO3</f>
        <v>Bảy</v>
      </c>
      <c r="CJ4" s="20" t="str">
        <f>'DS HS không ăn'!CP3</f>
        <v>Bảy</v>
      </c>
      <c r="CK4" s="20">
        <f>'DS HS không ăn'!CQ3</f>
        <v>0</v>
      </c>
      <c r="CL4" s="20">
        <f>'DS HS không ăn'!CR3</f>
        <v>0</v>
      </c>
      <c r="CM4" s="20">
        <f>'DS HS không ăn'!CS3</f>
        <v>0</v>
      </c>
      <c r="CN4" s="20">
        <f>'DS HS không ăn'!CT3</f>
        <v>0</v>
      </c>
      <c r="CO4" s="20">
        <f>'DS HS không ăn'!CU3</f>
        <v>0</v>
      </c>
      <c r="CP4" s="20">
        <f>'DS HS không ăn'!CV3</f>
        <v>0</v>
      </c>
      <c r="CQ4" s="20">
        <f>'DS HS không ăn'!CW3</f>
        <v>0</v>
      </c>
      <c r="CR4" s="20">
        <f>'DS HS không ăn'!CX3</f>
        <v>0</v>
      </c>
      <c r="CS4" s="20">
        <f>'DS HS không ăn'!CY3</f>
        <v>0</v>
      </c>
      <c r="CT4" s="20" t="str">
        <f>'DS HS không ăn'!CZ3</f>
        <v>CN</v>
      </c>
      <c r="CU4" s="20" t="str">
        <f>'DS HS không ăn'!DA3</f>
        <v>CN</v>
      </c>
      <c r="CV4" s="20" t="str">
        <f>'DS HS không ăn'!DB3</f>
        <v>CN</v>
      </c>
      <c r="CW4" s="170">
        <f t="shared" ref="CW4:CY4" si="1">SUM(CW6:CW28)</f>
        <v>19864</v>
      </c>
      <c r="CX4" s="211">
        <f t="shared" si="1"/>
        <v>19866</v>
      </c>
      <c r="CY4" s="156">
        <f t="shared" si="1"/>
        <v>19878</v>
      </c>
    </row>
    <row r="5" spans="1:103" ht="15.75" customHeight="1">
      <c r="A5" s="55" t="s">
        <v>12</v>
      </c>
      <c r="B5" s="55" t="s">
        <v>692</v>
      </c>
      <c r="C5" s="101" t="s">
        <v>3819</v>
      </c>
      <c r="D5" s="157" t="s">
        <v>3820</v>
      </c>
      <c r="E5" s="37" t="str">
        <f>'DS HS không ăn'!K4</f>
        <v>Sáng</v>
      </c>
      <c r="F5" s="38" t="str">
        <f>'DS HS không ăn'!L4</f>
        <v>Trưa</v>
      </c>
      <c r="G5" s="38" t="str">
        <f>'DS HS không ăn'!M4</f>
        <v>Chiều</v>
      </c>
      <c r="H5" s="23" t="str">
        <f>'DS HS không ăn'!N4</f>
        <v>Sáng</v>
      </c>
      <c r="I5" s="20" t="str">
        <f>'DS HS không ăn'!O4</f>
        <v>Trưa</v>
      </c>
      <c r="J5" s="20" t="str">
        <f>'DS HS không ăn'!P4</f>
        <v>Chiều</v>
      </c>
      <c r="K5" s="23" t="str">
        <f>'DS HS không ăn'!Q4</f>
        <v>Sáng</v>
      </c>
      <c r="L5" s="20" t="str">
        <f>'DS HS không ăn'!R4</f>
        <v>Trưa</v>
      </c>
      <c r="M5" s="20" t="str">
        <f>'DS HS không ăn'!S4</f>
        <v>Chiều</v>
      </c>
      <c r="N5" s="23" t="str">
        <f>'DS HS không ăn'!T4</f>
        <v>Sáng</v>
      </c>
      <c r="O5" s="20" t="str">
        <f>'DS HS không ăn'!U4</f>
        <v>Trưa</v>
      </c>
      <c r="P5" s="20" t="str">
        <f>'DS HS không ăn'!V4</f>
        <v>Chiều</v>
      </c>
      <c r="Q5" s="23" t="str">
        <f>'DS HS không ăn'!W4</f>
        <v>Sáng</v>
      </c>
      <c r="R5" s="20" t="str">
        <f>'DS HS không ăn'!X4</f>
        <v>Trưa</v>
      </c>
      <c r="S5" s="20" t="str">
        <f>'DS HS không ăn'!Y4</f>
        <v>Chiều</v>
      </c>
      <c r="T5" s="23" t="str">
        <f>'DS HS không ăn'!Z4</f>
        <v>Sáng</v>
      </c>
      <c r="U5" s="20" t="str">
        <f>'DS HS không ăn'!AA4</f>
        <v>Trưa</v>
      </c>
      <c r="V5" s="20" t="str">
        <f>'DS HS không ăn'!AB4</f>
        <v>Chiều</v>
      </c>
      <c r="W5" s="23" t="str">
        <f>'DS HS không ăn'!AC4</f>
        <v>Sáng</v>
      </c>
      <c r="X5" s="20" t="str">
        <f>'DS HS không ăn'!AD4</f>
        <v>Trưa</v>
      </c>
      <c r="Y5" s="20" t="str">
        <f>'DS HS không ăn'!AE4</f>
        <v>Chiều</v>
      </c>
      <c r="Z5" s="23" t="str">
        <f>'DS HS không ăn'!AF4</f>
        <v>Sáng</v>
      </c>
      <c r="AA5" s="20" t="str">
        <f>'DS HS không ăn'!AG4</f>
        <v>Trưa</v>
      </c>
      <c r="AB5" s="20" t="str">
        <f>'DS HS không ăn'!AH4</f>
        <v>Chiều</v>
      </c>
      <c r="AC5" s="23" t="str">
        <f>'DS HS không ăn'!AI4</f>
        <v>Sáng</v>
      </c>
      <c r="AD5" s="20" t="str">
        <f>'DS HS không ăn'!AJ4</f>
        <v>Trưa</v>
      </c>
      <c r="AE5" s="20" t="str">
        <f>'DS HS không ăn'!AK4</f>
        <v>Chiều</v>
      </c>
      <c r="AF5" s="23" t="str">
        <f>'DS HS không ăn'!AL4</f>
        <v>Sáng</v>
      </c>
      <c r="AG5" s="20" t="str">
        <f>'DS HS không ăn'!AM4</f>
        <v>Trưa</v>
      </c>
      <c r="AH5" s="20" t="str">
        <f>'DS HS không ăn'!AN4</f>
        <v>Chiều</v>
      </c>
      <c r="AI5" s="23" t="str">
        <f>'DS HS không ăn'!AO4</f>
        <v>Sáng</v>
      </c>
      <c r="AJ5" s="20" t="str">
        <f>'DS HS không ăn'!AP4</f>
        <v>Trưa</v>
      </c>
      <c r="AK5" s="20" t="str">
        <f>'DS HS không ăn'!AQ4</f>
        <v>Chiều</v>
      </c>
      <c r="AL5" s="23" t="str">
        <f>'DS HS không ăn'!AR4</f>
        <v>Sáng</v>
      </c>
      <c r="AM5" s="20" t="str">
        <f>'DS HS không ăn'!AS4</f>
        <v>Trưa</v>
      </c>
      <c r="AN5" s="20" t="str">
        <f>'DS HS không ăn'!AT4</f>
        <v>Chiều</v>
      </c>
      <c r="AO5" s="23" t="str">
        <f>'DS HS không ăn'!AU4</f>
        <v>Sáng</v>
      </c>
      <c r="AP5" s="20" t="str">
        <f>'DS HS không ăn'!AV4</f>
        <v>Trưa</v>
      </c>
      <c r="AQ5" s="20" t="str">
        <f>'DS HS không ăn'!AW4</f>
        <v>Chiều</v>
      </c>
      <c r="AR5" s="23" t="str">
        <f>'DS HS không ăn'!AX4</f>
        <v>Sáng</v>
      </c>
      <c r="AS5" s="20" t="str">
        <f>'DS HS không ăn'!AY4</f>
        <v>Trưa</v>
      </c>
      <c r="AT5" s="20" t="str">
        <f>'DS HS không ăn'!AZ4</f>
        <v>Chiều</v>
      </c>
      <c r="AU5" s="23" t="str">
        <f>'DS HS không ăn'!BA4</f>
        <v>Sáng</v>
      </c>
      <c r="AV5" s="20" t="str">
        <f>'DS HS không ăn'!BB4</f>
        <v>Trưa</v>
      </c>
      <c r="AW5" s="20" t="str">
        <f>'DS HS không ăn'!BC4</f>
        <v>Chiều</v>
      </c>
      <c r="AX5" s="23" t="str">
        <f>'DS HS không ăn'!BD4</f>
        <v>Sáng</v>
      </c>
      <c r="AY5" s="20" t="str">
        <f>'DS HS không ăn'!BE4</f>
        <v>Trưa</v>
      </c>
      <c r="AZ5" s="20" t="str">
        <f>'DS HS không ăn'!BF4</f>
        <v>Chiều</v>
      </c>
      <c r="BA5" s="23" t="str">
        <f>'DS HS không ăn'!BG4</f>
        <v>Sáng</v>
      </c>
      <c r="BB5" s="20" t="str">
        <f>'DS HS không ăn'!BH4</f>
        <v>Trưa</v>
      </c>
      <c r="BC5" s="20" t="str">
        <f>'DS HS không ăn'!BI4</f>
        <v>Chiều</v>
      </c>
      <c r="BD5" s="23" t="str">
        <f>'DS HS không ăn'!BJ4</f>
        <v>Sáng</v>
      </c>
      <c r="BE5" s="20" t="str">
        <f>'DS HS không ăn'!BK4</f>
        <v>Trưa</v>
      </c>
      <c r="BF5" s="20" t="str">
        <f>'DS HS không ăn'!BL4</f>
        <v>Chiều</v>
      </c>
      <c r="BG5" s="23" t="str">
        <f>'DS HS không ăn'!BM4</f>
        <v>Sáng</v>
      </c>
      <c r="BH5" s="20" t="str">
        <f>'DS HS không ăn'!BN4</f>
        <v>Trưa</v>
      </c>
      <c r="BI5" s="20" t="str">
        <f>'DS HS không ăn'!BO4</f>
        <v>Chiều</v>
      </c>
      <c r="BJ5" s="23" t="str">
        <f>'DS HS không ăn'!BP4</f>
        <v>Sáng</v>
      </c>
      <c r="BK5" s="20" t="str">
        <f>'DS HS không ăn'!BQ4</f>
        <v>Trưa</v>
      </c>
      <c r="BL5" s="20" t="str">
        <f>'DS HS không ăn'!BR4</f>
        <v>Chiều</v>
      </c>
      <c r="BM5" s="23" t="str">
        <f>'DS HS không ăn'!BS4</f>
        <v>Sáng</v>
      </c>
      <c r="BN5" s="20" t="str">
        <f>'DS HS không ăn'!BT4</f>
        <v>Trưa</v>
      </c>
      <c r="BO5" s="20" t="str">
        <f>'DS HS không ăn'!BU4</f>
        <v>Chiều</v>
      </c>
      <c r="BP5" s="23" t="str">
        <f>'DS HS không ăn'!BV4</f>
        <v>Sáng</v>
      </c>
      <c r="BQ5" s="20" t="str">
        <f>'DS HS không ăn'!BW4</f>
        <v>Trưa</v>
      </c>
      <c r="BR5" s="20" t="str">
        <f>'DS HS không ăn'!BX4</f>
        <v>Chiều</v>
      </c>
      <c r="BS5" s="23" t="str">
        <f>'DS HS không ăn'!BY4</f>
        <v>Sáng</v>
      </c>
      <c r="BT5" s="20" t="str">
        <f>'DS HS không ăn'!BZ4</f>
        <v>Trưa</v>
      </c>
      <c r="BU5" s="20" t="str">
        <f>'DS HS không ăn'!CA4</f>
        <v>Chiều</v>
      </c>
      <c r="BV5" s="23" t="str">
        <f>'DS HS không ăn'!CB4</f>
        <v>Sáng</v>
      </c>
      <c r="BW5" s="20" t="str">
        <f>'DS HS không ăn'!CC4</f>
        <v>Trưa</v>
      </c>
      <c r="BX5" s="20" t="str">
        <f>'DS HS không ăn'!CD4</f>
        <v>Chiều</v>
      </c>
      <c r="BY5" s="23" t="str">
        <f>'DS HS không ăn'!CE4</f>
        <v>Sáng</v>
      </c>
      <c r="BZ5" s="20" t="str">
        <f>'DS HS không ăn'!CF4</f>
        <v>Trưa</v>
      </c>
      <c r="CA5" s="20" t="str">
        <f>'DS HS không ăn'!CG4</f>
        <v>Chiều</v>
      </c>
      <c r="CB5" s="23" t="str">
        <f>'DS HS không ăn'!CH4</f>
        <v>Sáng</v>
      </c>
      <c r="CC5" s="20" t="str">
        <f>'DS HS không ăn'!CI4</f>
        <v>Trưa</v>
      </c>
      <c r="CD5" s="20" t="str">
        <f>'DS HS không ăn'!CJ4</f>
        <v>Chiều</v>
      </c>
      <c r="CE5" s="23" t="str">
        <f>'DS HS không ăn'!CK4</f>
        <v>Sáng</v>
      </c>
      <c r="CF5" s="20" t="str">
        <f>'DS HS không ăn'!CL4</f>
        <v>Trưa</v>
      </c>
      <c r="CG5" s="20" t="str">
        <f>'DS HS không ăn'!CM4</f>
        <v>Chiều</v>
      </c>
      <c r="CH5" s="23" t="str">
        <f>'DS HS không ăn'!CN4</f>
        <v>Sáng</v>
      </c>
      <c r="CI5" s="20" t="str">
        <f>'DS HS không ăn'!CO4</f>
        <v>Trưa</v>
      </c>
      <c r="CJ5" s="20" t="str">
        <f>'DS HS không ăn'!CP4</f>
        <v>Chiều</v>
      </c>
      <c r="CK5" s="23">
        <f>'DS HS không ăn'!CQ4</f>
        <v>0</v>
      </c>
      <c r="CL5" s="20">
        <f>'DS HS không ăn'!CR4</f>
        <v>0</v>
      </c>
      <c r="CM5" s="20">
        <f>'DS HS không ăn'!CS4</f>
        <v>0</v>
      </c>
      <c r="CN5" s="23">
        <f>'DS HS không ăn'!CT4</f>
        <v>0</v>
      </c>
      <c r="CO5" s="20">
        <f>'DS HS không ăn'!CU4</f>
        <v>0</v>
      </c>
      <c r="CP5" s="20">
        <f>'DS HS không ăn'!CV4</f>
        <v>0</v>
      </c>
      <c r="CQ5" s="23">
        <f>'DS HS không ăn'!CW4</f>
        <v>0</v>
      </c>
      <c r="CR5" s="40">
        <f>'DS HS không ăn'!CX4</f>
        <v>0</v>
      </c>
      <c r="CS5" s="20">
        <f>'DS HS không ăn'!CY4</f>
        <v>0</v>
      </c>
      <c r="CT5" s="20" t="str">
        <f>'DS HS không ăn'!CZ4</f>
        <v>Sáng</v>
      </c>
      <c r="CU5" s="20" t="str">
        <f>'DS HS không ăn'!DA4</f>
        <v>Trưa</v>
      </c>
      <c r="CV5" s="20" t="str">
        <f>'DS HS không ăn'!DB4</f>
        <v>Chiều</v>
      </c>
      <c r="CW5" s="212" t="s">
        <v>18</v>
      </c>
      <c r="CX5" s="213" t="s">
        <v>19</v>
      </c>
      <c r="CY5" s="214" t="s">
        <v>20</v>
      </c>
    </row>
    <row r="6" spans="1:103" ht="15.75" customHeight="1">
      <c r="A6" s="55">
        <v>1</v>
      </c>
      <c r="B6" s="65" t="s">
        <v>21</v>
      </c>
      <c r="C6" s="158">
        <f>COUNTIF('DS HS không ăn'!$F$5:$F$649,$B6)</f>
        <v>29</v>
      </c>
      <c r="D6" s="215">
        <f>'SL cắt phần ăn'!D6</f>
        <v>29</v>
      </c>
      <c r="E6" s="216">
        <f>$D6-'SL cắt phần ăn'!E6</f>
        <v>29</v>
      </c>
      <c r="F6" s="216">
        <f>$D6-'SL cắt phần ăn'!F6</f>
        <v>29</v>
      </c>
      <c r="G6" s="216">
        <f>$D6-'SL cắt phần ăn'!G6</f>
        <v>29</v>
      </c>
      <c r="H6" s="170">
        <f>$D6-'SL cắt phần ăn'!H6</f>
        <v>29</v>
      </c>
      <c r="I6" s="170">
        <f>$D6-'SL cắt phần ăn'!I6</f>
        <v>29</v>
      </c>
      <c r="J6" s="170">
        <f>$D6-'SL cắt phần ăn'!J6</f>
        <v>29</v>
      </c>
      <c r="K6" s="170">
        <f>$D6-'SL cắt phần ăn'!K6</f>
        <v>29</v>
      </c>
      <c r="L6" s="170">
        <f>$D6-'SL cắt phần ăn'!L6</f>
        <v>29</v>
      </c>
      <c r="M6" s="170">
        <f>$D6-'SL cắt phần ăn'!M6</f>
        <v>29</v>
      </c>
      <c r="N6" s="170">
        <f>$D6-'SL cắt phần ăn'!N6</f>
        <v>29</v>
      </c>
      <c r="O6" s="170">
        <f>$D6-'SL cắt phần ăn'!O6</f>
        <v>29</v>
      </c>
      <c r="P6" s="170">
        <f>$D6-'SL cắt phần ăn'!P6</f>
        <v>29</v>
      </c>
      <c r="Q6" s="170">
        <f>$D6-'SL cắt phần ăn'!Q6</f>
        <v>29</v>
      </c>
      <c r="R6" s="170">
        <f>$D6-'SL cắt phần ăn'!R6</f>
        <v>29</v>
      </c>
      <c r="S6" s="170">
        <f>$D6-'SL cắt phần ăn'!S6</f>
        <v>29</v>
      </c>
      <c r="T6" s="170">
        <f>$D6-'SL cắt phần ăn'!T6</f>
        <v>29</v>
      </c>
      <c r="U6" s="170">
        <f>$D6-'SL cắt phần ăn'!U6</f>
        <v>29</v>
      </c>
      <c r="V6" s="170">
        <f>$D6-'SL cắt phần ăn'!V6</f>
        <v>29</v>
      </c>
      <c r="W6" s="171">
        <f>$D6-'SL cắt phần ăn'!W6</f>
        <v>29</v>
      </c>
      <c r="X6" s="170">
        <f>$D6-'SL cắt phần ăn'!X6</f>
        <v>29</v>
      </c>
      <c r="Y6" s="160">
        <f>$D6-'SL cắt phần ăn'!Y6</f>
        <v>29</v>
      </c>
      <c r="Z6" s="171">
        <f>$D6-'SL cắt phần ăn'!Z6</f>
        <v>29</v>
      </c>
      <c r="AA6" s="170">
        <f>$D6-'SL cắt phần ăn'!AA6</f>
        <v>29</v>
      </c>
      <c r="AB6" s="160">
        <f>$D6-'SL cắt phần ăn'!AB6</f>
        <v>29</v>
      </c>
      <c r="AC6" s="170">
        <f>$D6-'SL cắt phần ăn'!AC6</f>
        <v>29</v>
      </c>
      <c r="AD6" s="170">
        <f>$D6-'SL cắt phần ăn'!AD6</f>
        <v>29</v>
      </c>
      <c r="AE6" s="170">
        <f>$D6-'SL cắt phần ăn'!AE6</f>
        <v>29</v>
      </c>
      <c r="AF6" s="170">
        <f>$D6-'SL cắt phần ăn'!AF6</f>
        <v>29</v>
      </c>
      <c r="AG6" s="170">
        <f>$D6-'SL cắt phần ăn'!AG6</f>
        <v>29</v>
      </c>
      <c r="AH6" s="170">
        <f>$D6-'SL cắt phần ăn'!AH6</f>
        <v>29</v>
      </c>
      <c r="AI6" s="170">
        <f>$D6-'SL cắt phần ăn'!AI6</f>
        <v>29</v>
      </c>
      <c r="AJ6" s="170">
        <f>$D6-'SL cắt phần ăn'!AJ6</f>
        <v>29</v>
      </c>
      <c r="AK6" s="170">
        <f>$D6-'SL cắt phần ăn'!AK6</f>
        <v>29</v>
      </c>
      <c r="AL6" s="170">
        <f>$D6-'SL cắt phần ăn'!AL6</f>
        <v>29</v>
      </c>
      <c r="AM6" s="170">
        <f>$D6-'SL cắt phần ăn'!AM6</f>
        <v>29</v>
      </c>
      <c r="AN6" s="170">
        <f>$D6-'SL cắt phần ăn'!AN6</f>
        <v>29</v>
      </c>
      <c r="AO6" s="170">
        <f>$D6-'SL cắt phần ăn'!AO6</f>
        <v>29</v>
      </c>
      <c r="AP6" s="170">
        <f>$D6-'SL cắt phần ăn'!AP6</f>
        <v>29</v>
      </c>
      <c r="AQ6" s="170">
        <f>$D6-'SL cắt phần ăn'!AQ6</f>
        <v>29</v>
      </c>
      <c r="AR6" s="170">
        <f>$D6-'SL cắt phần ăn'!AR6</f>
        <v>29</v>
      </c>
      <c r="AS6" s="170">
        <f>$D6-'SL cắt phần ăn'!AS6</f>
        <v>29</v>
      </c>
      <c r="AT6" s="170">
        <f>$D6-'SL cắt phần ăn'!AT6</f>
        <v>29</v>
      </c>
      <c r="AU6" s="170">
        <f>$D6-'SL cắt phần ăn'!AU6</f>
        <v>29</v>
      </c>
      <c r="AV6" s="170">
        <f>$D6-'SL cắt phần ăn'!AV6</f>
        <v>29</v>
      </c>
      <c r="AW6" s="170">
        <f>$D6-'SL cắt phần ăn'!AW6</f>
        <v>29</v>
      </c>
      <c r="AX6" s="170">
        <f>$D6-'SL cắt phần ăn'!AX6</f>
        <v>29</v>
      </c>
      <c r="AY6" s="170">
        <f>$D6-'SL cắt phần ăn'!AY6</f>
        <v>29</v>
      </c>
      <c r="AZ6" s="170">
        <f>$D6-'SL cắt phần ăn'!AZ6</f>
        <v>29</v>
      </c>
      <c r="BA6" s="170">
        <f>$D6-'SL cắt phần ăn'!BA6</f>
        <v>29</v>
      </c>
      <c r="BB6" s="170">
        <f>$D6-'SL cắt phần ăn'!BB6</f>
        <v>29</v>
      </c>
      <c r="BC6" s="170">
        <f>$D6-'SL cắt phần ăn'!BC6</f>
        <v>29</v>
      </c>
      <c r="BD6" s="170">
        <f>$D6-'SL cắt phần ăn'!BD6</f>
        <v>29</v>
      </c>
      <c r="BE6" s="170">
        <f>$D6-'SL cắt phần ăn'!BE6</f>
        <v>29</v>
      </c>
      <c r="BF6" s="170">
        <f>$D6-'SL cắt phần ăn'!BF6</f>
        <v>29</v>
      </c>
      <c r="BG6" s="170">
        <f>$D6-'SL cắt phần ăn'!BG6</f>
        <v>29</v>
      </c>
      <c r="BH6" s="170">
        <f>$D6-'SL cắt phần ăn'!BH6</f>
        <v>29</v>
      </c>
      <c r="BI6" s="170">
        <f>$D6-'SL cắt phần ăn'!BI6</f>
        <v>29</v>
      </c>
      <c r="BJ6" s="170">
        <f>$D6-'SL cắt phần ăn'!BJ6</f>
        <v>29</v>
      </c>
      <c r="BK6" s="170">
        <f>$D6-'SL cắt phần ăn'!BK6</f>
        <v>29</v>
      </c>
      <c r="BL6" s="170">
        <f>$D6-'SL cắt phần ăn'!BL6</f>
        <v>29</v>
      </c>
      <c r="BM6" s="170">
        <f>$D6-'SL cắt phần ăn'!BM6</f>
        <v>29</v>
      </c>
      <c r="BN6" s="170">
        <f>$D6-'SL cắt phần ăn'!BN6</f>
        <v>29</v>
      </c>
      <c r="BO6" s="170">
        <f>$D6-'SL cắt phần ăn'!BO6</f>
        <v>29</v>
      </c>
      <c r="BP6" s="170">
        <f>$D6-'SL cắt phần ăn'!BP6</f>
        <v>29</v>
      </c>
      <c r="BQ6" s="170">
        <f>$D6-'SL cắt phần ăn'!BQ6</f>
        <v>29</v>
      </c>
      <c r="BR6" s="170">
        <f>$D6-'SL cắt phần ăn'!BR6</f>
        <v>29</v>
      </c>
      <c r="BS6" s="170">
        <f>$D6-'SL cắt phần ăn'!BS6</f>
        <v>29</v>
      </c>
      <c r="BT6" s="170">
        <f>$D6-'SL cắt phần ăn'!BT6</f>
        <v>29</v>
      </c>
      <c r="BU6" s="170">
        <f>$D6-'SL cắt phần ăn'!BU6</f>
        <v>29</v>
      </c>
      <c r="BV6" s="170">
        <f>$D6-'SL cắt phần ăn'!BV6</f>
        <v>29</v>
      </c>
      <c r="BW6" s="170">
        <f>$D6-'SL cắt phần ăn'!BW6</f>
        <v>29</v>
      </c>
      <c r="BX6" s="170">
        <f>$D6-'SL cắt phần ăn'!BX6</f>
        <v>29</v>
      </c>
      <c r="BY6" s="170">
        <f>$D6-'SL cắt phần ăn'!BY6</f>
        <v>29</v>
      </c>
      <c r="BZ6" s="170">
        <f>$D6-'SL cắt phần ăn'!BZ6</f>
        <v>29</v>
      </c>
      <c r="CA6" s="170">
        <f>$D6-'SL cắt phần ăn'!CA6</f>
        <v>29</v>
      </c>
      <c r="CB6" s="170">
        <f>$D6-'SL cắt phần ăn'!CB6</f>
        <v>29</v>
      </c>
      <c r="CC6" s="170">
        <f>$D6-'SL cắt phần ăn'!CC6</f>
        <v>29</v>
      </c>
      <c r="CD6" s="170">
        <f>$D6-'SL cắt phần ăn'!CD6</f>
        <v>29</v>
      </c>
      <c r="CE6" s="170">
        <f>$D6-'SL cắt phần ăn'!CE6</f>
        <v>29</v>
      </c>
      <c r="CF6" s="170">
        <f>$D6-'SL cắt phần ăn'!CF6</f>
        <v>29</v>
      </c>
      <c r="CG6" s="170">
        <f>$D6-'SL cắt phần ăn'!CG6</f>
        <v>29</v>
      </c>
      <c r="CH6" s="217">
        <f>IF(CH$3&gt;1,$D6-'SL cắt phần ăn'!CH6,0)</f>
        <v>29</v>
      </c>
      <c r="CI6" s="217">
        <f>IF(CI$3&gt;1,$D6-'SL cắt phần ăn'!CI6,0)</f>
        <v>29</v>
      </c>
      <c r="CJ6" s="217">
        <f>IF(CJ$3&gt;1,$D6-'SL cắt phần ăn'!CJ6,0)</f>
        <v>29</v>
      </c>
      <c r="CK6" s="217">
        <f>IF(CK$3&gt;1,$D6-'SL cắt phần ăn'!CK6,0)</f>
        <v>29</v>
      </c>
      <c r="CL6" s="217">
        <f>IF(CL$3&gt;1,$D6-'SL cắt phần ăn'!CL6,0)</f>
        <v>29</v>
      </c>
      <c r="CM6" s="217">
        <f>IF(CM$3&gt;1,$D6-'SL cắt phần ăn'!CM6,0)</f>
        <v>29</v>
      </c>
      <c r="CN6" s="217">
        <f>IF(CN$3&gt;1,$D6-'SL cắt phần ăn'!CN6,0)</f>
        <v>29</v>
      </c>
      <c r="CO6" s="217">
        <f>IF(CO$3&gt;1,$D6-'SL cắt phần ăn'!CO6,0)</f>
        <v>29</v>
      </c>
      <c r="CP6" s="217">
        <f>IF(CP$3&gt;1,$D6-'SL cắt phần ăn'!CP6,0)</f>
        <v>29</v>
      </c>
      <c r="CQ6" s="217">
        <f>IF(CQ$3&gt;1,$D6-'SL cắt phần ăn'!CQ6,0)</f>
        <v>29</v>
      </c>
      <c r="CR6" s="217">
        <f>IF(CR$3&gt;1,$D6-'SL cắt phần ăn'!CR6,0)</f>
        <v>29</v>
      </c>
      <c r="CS6" s="217">
        <f>IF(CS$3&gt;1,$D6-'SL cắt phần ăn'!CS6,0)</f>
        <v>29</v>
      </c>
      <c r="CT6" s="217">
        <f>IF(CT$3&gt;1,$D6-'SL cắt phần ăn'!CT6,0)</f>
        <v>29</v>
      </c>
      <c r="CU6" s="217">
        <f>IF(CU$3&gt;1,$D6-'SL cắt phần ăn'!CU6,0)</f>
        <v>29</v>
      </c>
      <c r="CV6" s="217">
        <f>IF(CV$3&gt;1,$D6-'SL cắt phần ăn'!CV6,0)</f>
        <v>29</v>
      </c>
      <c r="CW6" s="218">
        <f t="shared" ref="CW6:CY6" si="2">CQ6+CN6+CK6+CH6+CE6+CB6+BY6+BV6+BS6+BP6+BM6+BJ6+BG6+BD6+BA6+AX6+AU6+AR6+AO6+AL6+AI6+AF6+AC6+Z6+W6+T6+Q6+N6+K6+H6+E6</f>
        <v>899</v>
      </c>
      <c r="CX6" s="219">
        <f t="shared" si="2"/>
        <v>899</v>
      </c>
      <c r="CY6" s="220">
        <f t="shared" si="2"/>
        <v>899</v>
      </c>
    </row>
    <row r="7" spans="1:103" ht="15.75" customHeight="1">
      <c r="A7" s="55">
        <v>2</v>
      </c>
      <c r="B7" s="161" t="s">
        <v>51</v>
      </c>
      <c r="C7" s="158">
        <f>COUNTIF('DS HS không ăn'!$F$5:$F$649,$B7)</f>
        <v>26</v>
      </c>
      <c r="D7" s="215">
        <f>'SL cắt phần ăn'!D7</f>
        <v>26</v>
      </c>
      <c r="E7" s="216">
        <f>$D7-'SL cắt phần ăn'!E7</f>
        <v>24</v>
      </c>
      <c r="F7" s="216">
        <f>$D7-'SL cắt phần ăn'!F7</f>
        <v>24</v>
      </c>
      <c r="G7" s="216">
        <f>$D7-'SL cắt phần ăn'!G7</f>
        <v>26</v>
      </c>
      <c r="H7" s="170">
        <f>$D7-'SL cắt phần ăn'!H7</f>
        <v>26</v>
      </c>
      <c r="I7" s="170">
        <f>$D7-'SL cắt phần ăn'!I7</f>
        <v>26</v>
      </c>
      <c r="J7" s="170">
        <f>$D7-'SL cắt phần ăn'!J7</f>
        <v>26</v>
      </c>
      <c r="K7" s="170">
        <f>$D7-'SL cắt phần ăn'!K7</f>
        <v>26</v>
      </c>
      <c r="L7" s="170">
        <f>$D7-'SL cắt phần ăn'!L7</f>
        <v>26</v>
      </c>
      <c r="M7" s="170">
        <f>$D7-'SL cắt phần ăn'!M7</f>
        <v>26</v>
      </c>
      <c r="N7" s="170">
        <f>$D7-'SL cắt phần ăn'!N7</f>
        <v>26</v>
      </c>
      <c r="O7" s="170">
        <f>$D7-'SL cắt phần ăn'!O7</f>
        <v>26</v>
      </c>
      <c r="P7" s="170">
        <f>$D7-'SL cắt phần ăn'!P7</f>
        <v>26</v>
      </c>
      <c r="Q7" s="170">
        <f>$D7-'SL cắt phần ăn'!Q7</f>
        <v>26</v>
      </c>
      <c r="R7" s="170">
        <f>$D7-'SL cắt phần ăn'!R7</f>
        <v>26</v>
      </c>
      <c r="S7" s="170">
        <f>$D7-'SL cắt phần ăn'!S7</f>
        <v>26</v>
      </c>
      <c r="T7" s="170">
        <f>$D7-'SL cắt phần ăn'!T7</f>
        <v>26</v>
      </c>
      <c r="U7" s="170">
        <f>$D7-'SL cắt phần ăn'!U7</f>
        <v>26</v>
      </c>
      <c r="V7" s="170">
        <f>$D7-'SL cắt phần ăn'!V7</f>
        <v>26</v>
      </c>
      <c r="W7" s="171">
        <f>$D7-'SL cắt phần ăn'!W7</f>
        <v>26</v>
      </c>
      <c r="X7" s="170">
        <f>$D7-'SL cắt phần ăn'!X7</f>
        <v>26</v>
      </c>
      <c r="Y7" s="160">
        <f>$D7-'SL cắt phần ăn'!Y7</f>
        <v>26</v>
      </c>
      <c r="Z7" s="171">
        <f>$D7-'SL cắt phần ăn'!Z7</f>
        <v>26</v>
      </c>
      <c r="AA7" s="170">
        <f>$D7-'SL cắt phần ăn'!AA7</f>
        <v>26</v>
      </c>
      <c r="AB7" s="160">
        <f>$D7-'SL cắt phần ăn'!AB7</f>
        <v>26</v>
      </c>
      <c r="AC7" s="170">
        <f>$D7-'SL cắt phần ăn'!AC7</f>
        <v>26</v>
      </c>
      <c r="AD7" s="170">
        <f>$D7-'SL cắt phần ăn'!AD7</f>
        <v>26</v>
      </c>
      <c r="AE7" s="170">
        <f>$D7-'SL cắt phần ăn'!AE7</f>
        <v>26</v>
      </c>
      <c r="AF7" s="170">
        <f>$D7-'SL cắt phần ăn'!AF7</f>
        <v>26</v>
      </c>
      <c r="AG7" s="170">
        <f>$D7-'SL cắt phần ăn'!AG7</f>
        <v>26</v>
      </c>
      <c r="AH7" s="170">
        <f>$D7-'SL cắt phần ăn'!AH7</f>
        <v>26</v>
      </c>
      <c r="AI7" s="170">
        <f>$D7-'SL cắt phần ăn'!AI7</f>
        <v>26</v>
      </c>
      <c r="AJ7" s="170">
        <f>$D7-'SL cắt phần ăn'!AJ7</f>
        <v>26</v>
      </c>
      <c r="AK7" s="170">
        <f>$D7-'SL cắt phần ăn'!AK7</f>
        <v>26</v>
      </c>
      <c r="AL7" s="170">
        <f>$D7-'SL cắt phần ăn'!AL7</f>
        <v>26</v>
      </c>
      <c r="AM7" s="170">
        <f>$D7-'SL cắt phần ăn'!AM7</f>
        <v>26</v>
      </c>
      <c r="AN7" s="170">
        <f>$D7-'SL cắt phần ăn'!AN7</f>
        <v>26</v>
      </c>
      <c r="AO7" s="170">
        <f>$D7-'SL cắt phần ăn'!AO7</f>
        <v>26</v>
      </c>
      <c r="AP7" s="170">
        <f>$D7-'SL cắt phần ăn'!AP7</f>
        <v>26</v>
      </c>
      <c r="AQ7" s="170">
        <f>$D7-'SL cắt phần ăn'!AQ7</f>
        <v>26</v>
      </c>
      <c r="AR7" s="170">
        <f>$D7-'SL cắt phần ăn'!AR7</f>
        <v>26</v>
      </c>
      <c r="AS7" s="170">
        <f>$D7-'SL cắt phần ăn'!AS7</f>
        <v>26</v>
      </c>
      <c r="AT7" s="170">
        <f>$D7-'SL cắt phần ăn'!AT7</f>
        <v>26</v>
      </c>
      <c r="AU7" s="170">
        <f>$D7-'SL cắt phần ăn'!AU7</f>
        <v>26</v>
      </c>
      <c r="AV7" s="170">
        <f>$D7-'SL cắt phần ăn'!AV7</f>
        <v>26</v>
      </c>
      <c r="AW7" s="170">
        <f>$D7-'SL cắt phần ăn'!AW7</f>
        <v>26</v>
      </c>
      <c r="AX7" s="170">
        <f>$D7-'SL cắt phần ăn'!AX7</f>
        <v>26</v>
      </c>
      <c r="AY7" s="170">
        <f>$D7-'SL cắt phần ăn'!AY7</f>
        <v>26</v>
      </c>
      <c r="AZ7" s="170">
        <f>$D7-'SL cắt phần ăn'!AZ7</f>
        <v>26</v>
      </c>
      <c r="BA7" s="170">
        <f>$D7-'SL cắt phần ăn'!BA7</f>
        <v>26</v>
      </c>
      <c r="BB7" s="170">
        <f>$D7-'SL cắt phần ăn'!BB7</f>
        <v>26</v>
      </c>
      <c r="BC7" s="170">
        <f>$D7-'SL cắt phần ăn'!BC7</f>
        <v>26</v>
      </c>
      <c r="BD7" s="170">
        <f>$D7-'SL cắt phần ăn'!BD7</f>
        <v>26</v>
      </c>
      <c r="BE7" s="170">
        <f>$D7-'SL cắt phần ăn'!BE7</f>
        <v>26</v>
      </c>
      <c r="BF7" s="170">
        <f>$D7-'SL cắt phần ăn'!BF7</f>
        <v>26</v>
      </c>
      <c r="BG7" s="170">
        <f>$D7-'SL cắt phần ăn'!BG7</f>
        <v>26</v>
      </c>
      <c r="BH7" s="170">
        <f>$D7-'SL cắt phần ăn'!BH7</f>
        <v>26</v>
      </c>
      <c r="BI7" s="170">
        <f>$D7-'SL cắt phần ăn'!BI7</f>
        <v>26</v>
      </c>
      <c r="BJ7" s="170">
        <f>$D7-'SL cắt phần ăn'!BJ7</f>
        <v>26</v>
      </c>
      <c r="BK7" s="170">
        <f>$D7-'SL cắt phần ăn'!BK7</f>
        <v>26</v>
      </c>
      <c r="BL7" s="170">
        <f>$D7-'SL cắt phần ăn'!BL7</f>
        <v>26</v>
      </c>
      <c r="BM7" s="170">
        <f>$D7-'SL cắt phần ăn'!BM7</f>
        <v>26</v>
      </c>
      <c r="BN7" s="170">
        <f>$D7-'SL cắt phần ăn'!BN7</f>
        <v>26</v>
      </c>
      <c r="BO7" s="170">
        <f>$D7-'SL cắt phần ăn'!BO7</f>
        <v>26</v>
      </c>
      <c r="BP7" s="170">
        <f>$D7-'SL cắt phần ăn'!BP7</f>
        <v>26</v>
      </c>
      <c r="BQ7" s="170">
        <f>$D7-'SL cắt phần ăn'!BQ7</f>
        <v>26</v>
      </c>
      <c r="BR7" s="170">
        <f>$D7-'SL cắt phần ăn'!BR7</f>
        <v>26</v>
      </c>
      <c r="BS7" s="170">
        <f>$D7-'SL cắt phần ăn'!BS7</f>
        <v>26</v>
      </c>
      <c r="BT7" s="170">
        <f>$D7-'SL cắt phần ăn'!BT7</f>
        <v>26</v>
      </c>
      <c r="BU7" s="170">
        <f>$D7-'SL cắt phần ăn'!BU7</f>
        <v>26</v>
      </c>
      <c r="BV7" s="170">
        <f>$D7-'SL cắt phần ăn'!BV7</f>
        <v>26</v>
      </c>
      <c r="BW7" s="170">
        <f>$D7-'SL cắt phần ăn'!BW7</f>
        <v>26</v>
      </c>
      <c r="BX7" s="170">
        <f>$D7-'SL cắt phần ăn'!BX7</f>
        <v>26</v>
      </c>
      <c r="BY7" s="170">
        <f>$D7-'SL cắt phần ăn'!BY7</f>
        <v>26</v>
      </c>
      <c r="BZ7" s="170">
        <f>$D7-'SL cắt phần ăn'!BZ7</f>
        <v>26</v>
      </c>
      <c r="CA7" s="170">
        <f>$D7-'SL cắt phần ăn'!CA7</f>
        <v>26</v>
      </c>
      <c r="CB7" s="170">
        <f>$D7-'SL cắt phần ăn'!CB7</f>
        <v>26</v>
      </c>
      <c r="CC7" s="170">
        <f>$D7-'SL cắt phần ăn'!CC7</f>
        <v>26</v>
      </c>
      <c r="CD7" s="170">
        <f>$D7-'SL cắt phần ăn'!CD7</f>
        <v>26</v>
      </c>
      <c r="CE7" s="170">
        <f>$D7-'SL cắt phần ăn'!CE7</f>
        <v>26</v>
      </c>
      <c r="CF7" s="170">
        <f>$D7-'SL cắt phần ăn'!CF7</f>
        <v>26</v>
      </c>
      <c r="CG7" s="170">
        <f>$D7-'SL cắt phần ăn'!CG7</f>
        <v>26</v>
      </c>
      <c r="CH7" s="217">
        <f>IF(CH$3&gt;1,$D7-'SL cắt phần ăn'!CH7,0)</f>
        <v>26</v>
      </c>
      <c r="CI7" s="217">
        <f>IF(CI$3&gt;1,$D7-'SL cắt phần ăn'!CI7,0)</f>
        <v>26</v>
      </c>
      <c r="CJ7" s="217">
        <f>IF(CJ$3&gt;1,$D7-'SL cắt phần ăn'!CJ7,0)</f>
        <v>26</v>
      </c>
      <c r="CK7" s="217">
        <f>IF(CK$3&gt;1,$D7-'SL cắt phần ăn'!CK7,0)</f>
        <v>26</v>
      </c>
      <c r="CL7" s="217">
        <f>IF(CL$3&gt;1,$D7-'SL cắt phần ăn'!CL7,0)</f>
        <v>26</v>
      </c>
      <c r="CM7" s="217">
        <f>IF(CM$3&gt;1,$D7-'SL cắt phần ăn'!CM7,0)</f>
        <v>26</v>
      </c>
      <c r="CN7" s="217">
        <f>IF(CN$3&gt;1,$D7-'SL cắt phần ăn'!CN7,0)</f>
        <v>26</v>
      </c>
      <c r="CO7" s="217">
        <f>IF(CO$3&gt;1,$D7-'SL cắt phần ăn'!CO7,0)</f>
        <v>26</v>
      </c>
      <c r="CP7" s="217">
        <f>IF(CP$3&gt;1,$D7-'SL cắt phần ăn'!CP7,0)</f>
        <v>26</v>
      </c>
      <c r="CQ7" s="217">
        <f>IF(CQ$3&gt;1,$D7-'SL cắt phần ăn'!CQ7,0)</f>
        <v>26</v>
      </c>
      <c r="CR7" s="217">
        <f>IF(CR$3&gt;1,$D7-'SL cắt phần ăn'!CR7,0)</f>
        <v>26</v>
      </c>
      <c r="CS7" s="217">
        <f>IF(CS$3&gt;1,$D7-'SL cắt phần ăn'!CS7,0)</f>
        <v>26</v>
      </c>
      <c r="CT7" s="217">
        <f>IF(CT$3&gt;1,$D7-'SL cắt phần ăn'!CT7,0)</f>
        <v>26</v>
      </c>
      <c r="CU7" s="217">
        <f>IF(CU$3&gt;1,$D7-'SL cắt phần ăn'!CU7,0)</f>
        <v>26</v>
      </c>
      <c r="CV7" s="217">
        <f>IF(CV$3&gt;1,$D7-'SL cắt phần ăn'!CV7,0)</f>
        <v>26</v>
      </c>
      <c r="CW7" s="218">
        <f t="shared" ref="CW7:CY7" si="3">CQ7+CN7+CK7+CH7+CE7+CB7+BY7+BV7+BS7+BP7+BM7+BJ7+BG7+BD7+BA7+AX7+AU7+AR7+AO7+AL7+AI7+AF7+AC7+Z7+W7+T7+Q7+N7+K7+H7+E7</f>
        <v>804</v>
      </c>
      <c r="CX7" s="219">
        <f t="shared" si="3"/>
        <v>804</v>
      </c>
      <c r="CY7" s="220">
        <f t="shared" si="3"/>
        <v>806</v>
      </c>
    </row>
    <row r="8" spans="1:103" ht="15.75" customHeight="1">
      <c r="A8" s="55">
        <v>3</v>
      </c>
      <c r="B8" s="161" t="s">
        <v>78</v>
      </c>
      <c r="C8" s="158">
        <f>COUNTIF('DS HS không ăn'!$F$5:$F$649,$B8)</f>
        <v>29</v>
      </c>
      <c r="D8" s="215">
        <f>'SL cắt phần ăn'!D8</f>
        <v>29</v>
      </c>
      <c r="E8" s="216">
        <f>$D8-'SL cắt phần ăn'!E8</f>
        <v>25</v>
      </c>
      <c r="F8" s="216">
        <f>$D8-'SL cắt phần ăn'!F8</f>
        <v>25</v>
      </c>
      <c r="G8" s="216">
        <f>$D8-'SL cắt phần ăn'!G8</f>
        <v>29</v>
      </c>
      <c r="H8" s="170">
        <f>$D8-'SL cắt phần ăn'!H8</f>
        <v>29</v>
      </c>
      <c r="I8" s="170">
        <f>$D8-'SL cắt phần ăn'!I8</f>
        <v>29</v>
      </c>
      <c r="J8" s="170">
        <f>$D8-'SL cắt phần ăn'!J8</f>
        <v>29</v>
      </c>
      <c r="K8" s="170">
        <f>$D8-'SL cắt phần ăn'!K8</f>
        <v>29</v>
      </c>
      <c r="L8" s="170">
        <f>$D8-'SL cắt phần ăn'!L8</f>
        <v>29</v>
      </c>
      <c r="M8" s="170">
        <f>$D8-'SL cắt phần ăn'!M8</f>
        <v>29</v>
      </c>
      <c r="N8" s="170">
        <f>$D8-'SL cắt phần ăn'!N8</f>
        <v>29</v>
      </c>
      <c r="O8" s="170">
        <f>$D8-'SL cắt phần ăn'!O8</f>
        <v>29</v>
      </c>
      <c r="P8" s="170">
        <f>$D8-'SL cắt phần ăn'!P8</f>
        <v>29</v>
      </c>
      <c r="Q8" s="170">
        <f>$D8-'SL cắt phần ăn'!Q8</f>
        <v>29</v>
      </c>
      <c r="R8" s="170">
        <f>$D8-'SL cắt phần ăn'!R8</f>
        <v>29</v>
      </c>
      <c r="S8" s="170">
        <f>$D8-'SL cắt phần ăn'!S8</f>
        <v>29</v>
      </c>
      <c r="T8" s="170">
        <f>$D8-'SL cắt phần ăn'!T8</f>
        <v>29</v>
      </c>
      <c r="U8" s="170">
        <f>$D8-'SL cắt phần ăn'!U8</f>
        <v>29</v>
      </c>
      <c r="V8" s="170">
        <f>$D8-'SL cắt phần ăn'!V8</f>
        <v>29</v>
      </c>
      <c r="W8" s="171">
        <f>$D8-'SL cắt phần ăn'!W8</f>
        <v>29</v>
      </c>
      <c r="X8" s="170">
        <f>$D8-'SL cắt phần ăn'!X8</f>
        <v>29</v>
      </c>
      <c r="Y8" s="160">
        <f>$D8-'SL cắt phần ăn'!Y8</f>
        <v>29</v>
      </c>
      <c r="Z8" s="171">
        <f>$D8-'SL cắt phần ăn'!Z8</f>
        <v>29</v>
      </c>
      <c r="AA8" s="170">
        <f>$D8-'SL cắt phần ăn'!AA8</f>
        <v>29</v>
      </c>
      <c r="AB8" s="160">
        <f>$D8-'SL cắt phần ăn'!AB8</f>
        <v>29</v>
      </c>
      <c r="AC8" s="170">
        <f>$D8-'SL cắt phần ăn'!AC8</f>
        <v>29</v>
      </c>
      <c r="AD8" s="170">
        <f>$D8-'SL cắt phần ăn'!AD8</f>
        <v>29</v>
      </c>
      <c r="AE8" s="170">
        <f>$D8-'SL cắt phần ăn'!AE8</f>
        <v>29</v>
      </c>
      <c r="AF8" s="170">
        <f>$D8-'SL cắt phần ăn'!AF8</f>
        <v>29</v>
      </c>
      <c r="AG8" s="170">
        <f>$D8-'SL cắt phần ăn'!AG8</f>
        <v>29</v>
      </c>
      <c r="AH8" s="170">
        <f>$D8-'SL cắt phần ăn'!AH8</f>
        <v>29</v>
      </c>
      <c r="AI8" s="170">
        <f>$D8-'SL cắt phần ăn'!AI8</f>
        <v>29</v>
      </c>
      <c r="AJ8" s="170">
        <f>$D8-'SL cắt phần ăn'!AJ8</f>
        <v>29</v>
      </c>
      <c r="AK8" s="170">
        <f>$D8-'SL cắt phần ăn'!AK8</f>
        <v>29</v>
      </c>
      <c r="AL8" s="170">
        <f>$D8-'SL cắt phần ăn'!AL8</f>
        <v>29</v>
      </c>
      <c r="AM8" s="170">
        <f>$D8-'SL cắt phần ăn'!AM8</f>
        <v>29</v>
      </c>
      <c r="AN8" s="170">
        <f>$D8-'SL cắt phần ăn'!AN8</f>
        <v>29</v>
      </c>
      <c r="AO8" s="170">
        <f>$D8-'SL cắt phần ăn'!AO8</f>
        <v>29</v>
      </c>
      <c r="AP8" s="170">
        <f>$D8-'SL cắt phần ăn'!AP8</f>
        <v>29</v>
      </c>
      <c r="AQ8" s="170">
        <f>$D8-'SL cắt phần ăn'!AQ8</f>
        <v>29</v>
      </c>
      <c r="AR8" s="170">
        <f>$D8-'SL cắt phần ăn'!AR8</f>
        <v>29</v>
      </c>
      <c r="AS8" s="170">
        <f>$D8-'SL cắt phần ăn'!AS8</f>
        <v>29</v>
      </c>
      <c r="AT8" s="170">
        <f>$D8-'SL cắt phần ăn'!AT8</f>
        <v>29</v>
      </c>
      <c r="AU8" s="170">
        <f>$D8-'SL cắt phần ăn'!AU8</f>
        <v>29</v>
      </c>
      <c r="AV8" s="170">
        <f>$D8-'SL cắt phần ăn'!AV8</f>
        <v>29</v>
      </c>
      <c r="AW8" s="170">
        <f>$D8-'SL cắt phần ăn'!AW8</f>
        <v>29</v>
      </c>
      <c r="AX8" s="170">
        <f>$D8-'SL cắt phần ăn'!AX8</f>
        <v>29</v>
      </c>
      <c r="AY8" s="170">
        <f>$D8-'SL cắt phần ăn'!AY8</f>
        <v>29</v>
      </c>
      <c r="AZ8" s="170">
        <f>$D8-'SL cắt phần ăn'!AZ8</f>
        <v>29</v>
      </c>
      <c r="BA8" s="170">
        <f>$D8-'SL cắt phần ăn'!BA8</f>
        <v>29</v>
      </c>
      <c r="BB8" s="170">
        <f>$D8-'SL cắt phần ăn'!BB8</f>
        <v>29</v>
      </c>
      <c r="BC8" s="170">
        <f>$D8-'SL cắt phần ăn'!BC8</f>
        <v>29</v>
      </c>
      <c r="BD8" s="170">
        <f>$D8-'SL cắt phần ăn'!BD8</f>
        <v>29</v>
      </c>
      <c r="BE8" s="170">
        <f>$D8-'SL cắt phần ăn'!BE8</f>
        <v>29</v>
      </c>
      <c r="BF8" s="170">
        <f>$D8-'SL cắt phần ăn'!BF8</f>
        <v>29</v>
      </c>
      <c r="BG8" s="170">
        <f>$D8-'SL cắt phần ăn'!BG8</f>
        <v>29</v>
      </c>
      <c r="BH8" s="170">
        <f>$D8-'SL cắt phần ăn'!BH8</f>
        <v>29</v>
      </c>
      <c r="BI8" s="170">
        <f>$D8-'SL cắt phần ăn'!BI8</f>
        <v>29</v>
      </c>
      <c r="BJ8" s="170">
        <f>$D8-'SL cắt phần ăn'!BJ8</f>
        <v>29</v>
      </c>
      <c r="BK8" s="170">
        <f>$D8-'SL cắt phần ăn'!BK8</f>
        <v>29</v>
      </c>
      <c r="BL8" s="170">
        <f>$D8-'SL cắt phần ăn'!BL8</f>
        <v>29</v>
      </c>
      <c r="BM8" s="170">
        <f>$D8-'SL cắt phần ăn'!BM8</f>
        <v>29</v>
      </c>
      <c r="BN8" s="170">
        <f>$D8-'SL cắt phần ăn'!BN8</f>
        <v>29</v>
      </c>
      <c r="BO8" s="170">
        <f>$D8-'SL cắt phần ăn'!BO8</f>
        <v>29</v>
      </c>
      <c r="BP8" s="170">
        <f>$D8-'SL cắt phần ăn'!BP8</f>
        <v>29</v>
      </c>
      <c r="BQ8" s="170">
        <f>$D8-'SL cắt phần ăn'!BQ8</f>
        <v>29</v>
      </c>
      <c r="BR8" s="170">
        <f>$D8-'SL cắt phần ăn'!BR8</f>
        <v>29</v>
      </c>
      <c r="BS8" s="170">
        <f>$D8-'SL cắt phần ăn'!BS8</f>
        <v>29</v>
      </c>
      <c r="BT8" s="170">
        <f>$D8-'SL cắt phần ăn'!BT8</f>
        <v>29</v>
      </c>
      <c r="BU8" s="170">
        <f>$D8-'SL cắt phần ăn'!BU8</f>
        <v>29</v>
      </c>
      <c r="BV8" s="170">
        <f>$D8-'SL cắt phần ăn'!BV8</f>
        <v>29</v>
      </c>
      <c r="BW8" s="170">
        <f>$D8-'SL cắt phần ăn'!BW8</f>
        <v>29</v>
      </c>
      <c r="BX8" s="170">
        <f>$D8-'SL cắt phần ăn'!BX8</f>
        <v>29</v>
      </c>
      <c r="BY8" s="170">
        <f>$D8-'SL cắt phần ăn'!BY8</f>
        <v>29</v>
      </c>
      <c r="BZ8" s="170">
        <f>$D8-'SL cắt phần ăn'!BZ8</f>
        <v>29</v>
      </c>
      <c r="CA8" s="170">
        <f>$D8-'SL cắt phần ăn'!CA8</f>
        <v>29</v>
      </c>
      <c r="CB8" s="170">
        <f>$D8-'SL cắt phần ăn'!CB8</f>
        <v>29</v>
      </c>
      <c r="CC8" s="170">
        <f>$D8-'SL cắt phần ăn'!CC8</f>
        <v>29</v>
      </c>
      <c r="CD8" s="170">
        <f>$D8-'SL cắt phần ăn'!CD8</f>
        <v>29</v>
      </c>
      <c r="CE8" s="170">
        <f>$D8-'SL cắt phần ăn'!CE8</f>
        <v>29</v>
      </c>
      <c r="CF8" s="170">
        <f>$D8-'SL cắt phần ăn'!CF8</f>
        <v>29</v>
      </c>
      <c r="CG8" s="170">
        <f>$D8-'SL cắt phần ăn'!CG8</f>
        <v>29</v>
      </c>
      <c r="CH8" s="217">
        <f>IF(CH$3&gt;1,$D8-'SL cắt phần ăn'!CH8,0)</f>
        <v>29</v>
      </c>
      <c r="CI8" s="217">
        <f>IF(CI$3&gt;1,$D8-'SL cắt phần ăn'!CI8,0)</f>
        <v>29</v>
      </c>
      <c r="CJ8" s="217">
        <f>IF(CJ$3&gt;1,$D8-'SL cắt phần ăn'!CJ8,0)</f>
        <v>29</v>
      </c>
      <c r="CK8" s="217">
        <f>IF(CK$3&gt;1,$D8-'SL cắt phần ăn'!CK8,0)</f>
        <v>29</v>
      </c>
      <c r="CL8" s="217">
        <f>IF(CL$3&gt;1,$D8-'SL cắt phần ăn'!CL8,0)</f>
        <v>29</v>
      </c>
      <c r="CM8" s="217">
        <f>IF(CM$3&gt;1,$D8-'SL cắt phần ăn'!CM8,0)</f>
        <v>29</v>
      </c>
      <c r="CN8" s="217">
        <f>IF(CN$3&gt;1,$D8-'SL cắt phần ăn'!CN8,0)</f>
        <v>29</v>
      </c>
      <c r="CO8" s="217">
        <f>IF(CO$3&gt;1,$D8-'SL cắt phần ăn'!CO8,0)</f>
        <v>29</v>
      </c>
      <c r="CP8" s="217">
        <f>IF(CP$3&gt;1,$D8-'SL cắt phần ăn'!CP8,0)</f>
        <v>29</v>
      </c>
      <c r="CQ8" s="217">
        <f>IF(CQ$3&gt;1,$D8-'SL cắt phần ăn'!CQ8,0)</f>
        <v>29</v>
      </c>
      <c r="CR8" s="217">
        <f>IF(CR$3&gt;1,$D8-'SL cắt phần ăn'!CR8,0)</f>
        <v>29</v>
      </c>
      <c r="CS8" s="217">
        <f>IF(CS$3&gt;1,$D8-'SL cắt phần ăn'!CS8,0)</f>
        <v>29</v>
      </c>
      <c r="CT8" s="217">
        <f>IF(CT$3&gt;1,$D8-'SL cắt phần ăn'!CT8,0)</f>
        <v>29</v>
      </c>
      <c r="CU8" s="217">
        <f>IF(CU$3&gt;1,$D8-'SL cắt phần ăn'!CU8,0)</f>
        <v>29</v>
      </c>
      <c r="CV8" s="217">
        <f>IF(CV$3&gt;1,$D8-'SL cắt phần ăn'!CV8,0)</f>
        <v>29</v>
      </c>
      <c r="CW8" s="218">
        <f t="shared" ref="CW8:CY8" si="4">CQ8+CN8+CK8+CH8+CE8+CB8+BY8+BV8+BS8+BP8+BM8+BJ8+BG8+BD8+BA8+AX8+AU8+AR8+AO8+AL8+AI8+AF8+AC8+Z8+W8+T8+Q8+N8+K8+H8+E8</f>
        <v>895</v>
      </c>
      <c r="CX8" s="219">
        <f t="shared" si="4"/>
        <v>895</v>
      </c>
      <c r="CY8" s="220">
        <f t="shared" si="4"/>
        <v>899</v>
      </c>
    </row>
    <row r="9" spans="1:103" ht="15.75" customHeight="1">
      <c r="A9" s="55">
        <v>4</v>
      </c>
      <c r="B9" s="161" t="s">
        <v>109</v>
      </c>
      <c r="C9" s="158">
        <f>COUNTIF('DS HS không ăn'!$F$5:$F$649,$B9)</f>
        <v>29</v>
      </c>
      <c r="D9" s="215">
        <f>'SL cắt phần ăn'!D9</f>
        <v>29</v>
      </c>
      <c r="E9" s="216">
        <f>$D9-'SL cắt phần ăn'!E9</f>
        <v>29</v>
      </c>
      <c r="F9" s="216">
        <f>$D9-'SL cắt phần ăn'!F9</f>
        <v>29</v>
      </c>
      <c r="G9" s="216">
        <f>$D9-'SL cắt phần ăn'!G9</f>
        <v>29</v>
      </c>
      <c r="H9" s="170">
        <f>$D9-'SL cắt phần ăn'!H9</f>
        <v>29</v>
      </c>
      <c r="I9" s="170">
        <f>$D9-'SL cắt phần ăn'!I9</f>
        <v>29</v>
      </c>
      <c r="J9" s="170">
        <f>$D9-'SL cắt phần ăn'!J9</f>
        <v>29</v>
      </c>
      <c r="K9" s="170">
        <f>$D9-'SL cắt phần ăn'!K9</f>
        <v>29</v>
      </c>
      <c r="L9" s="170">
        <f>$D9-'SL cắt phần ăn'!L9</f>
        <v>29</v>
      </c>
      <c r="M9" s="170">
        <f>$D9-'SL cắt phần ăn'!M9</f>
        <v>29</v>
      </c>
      <c r="N9" s="170">
        <f>$D9-'SL cắt phần ăn'!N9</f>
        <v>29</v>
      </c>
      <c r="O9" s="170">
        <f>$D9-'SL cắt phần ăn'!O9</f>
        <v>29</v>
      </c>
      <c r="P9" s="170">
        <f>$D9-'SL cắt phần ăn'!P9</f>
        <v>29</v>
      </c>
      <c r="Q9" s="170">
        <f>$D9-'SL cắt phần ăn'!Q9</f>
        <v>29</v>
      </c>
      <c r="R9" s="170">
        <f>$D9-'SL cắt phần ăn'!R9</f>
        <v>29</v>
      </c>
      <c r="S9" s="170">
        <f>$D9-'SL cắt phần ăn'!S9</f>
        <v>29</v>
      </c>
      <c r="T9" s="170">
        <f>$D9-'SL cắt phần ăn'!T9</f>
        <v>29</v>
      </c>
      <c r="U9" s="170">
        <f>$D9-'SL cắt phần ăn'!U9</f>
        <v>29</v>
      </c>
      <c r="V9" s="170">
        <f>$D9-'SL cắt phần ăn'!V9</f>
        <v>29</v>
      </c>
      <c r="W9" s="171">
        <f>$D9-'SL cắt phần ăn'!W9</f>
        <v>29</v>
      </c>
      <c r="X9" s="170">
        <f>$D9-'SL cắt phần ăn'!X9</f>
        <v>29</v>
      </c>
      <c r="Y9" s="160">
        <f>$D9-'SL cắt phần ăn'!Y9</f>
        <v>29</v>
      </c>
      <c r="Z9" s="171">
        <f>$D9-'SL cắt phần ăn'!Z9</f>
        <v>29</v>
      </c>
      <c r="AA9" s="170">
        <f>$D9-'SL cắt phần ăn'!AA9</f>
        <v>29</v>
      </c>
      <c r="AB9" s="160">
        <f>$D9-'SL cắt phần ăn'!AB9</f>
        <v>29</v>
      </c>
      <c r="AC9" s="170">
        <f>$D9-'SL cắt phần ăn'!AC9</f>
        <v>29</v>
      </c>
      <c r="AD9" s="170">
        <f>$D9-'SL cắt phần ăn'!AD9</f>
        <v>29</v>
      </c>
      <c r="AE9" s="170">
        <f>$D9-'SL cắt phần ăn'!AE9</f>
        <v>29</v>
      </c>
      <c r="AF9" s="170">
        <f>$D9-'SL cắt phần ăn'!AF9</f>
        <v>29</v>
      </c>
      <c r="AG9" s="170">
        <f>$D9-'SL cắt phần ăn'!AG9</f>
        <v>29</v>
      </c>
      <c r="AH9" s="170">
        <f>$D9-'SL cắt phần ăn'!AH9</f>
        <v>29</v>
      </c>
      <c r="AI9" s="170">
        <f>$D9-'SL cắt phần ăn'!AI9</f>
        <v>29</v>
      </c>
      <c r="AJ9" s="170">
        <f>$D9-'SL cắt phần ăn'!AJ9</f>
        <v>29</v>
      </c>
      <c r="AK9" s="170">
        <f>$D9-'SL cắt phần ăn'!AK9</f>
        <v>29</v>
      </c>
      <c r="AL9" s="170">
        <f>$D9-'SL cắt phần ăn'!AL9</f>
        <v>29</v>
      </c>
      <c r="AM9" s="170">
        <f>$D9-'SL cắt phần ăn'!AM9</f>
        <v>29</v>
      </c>
      <c r="AN9" s="170">
        <f>$D9-'SL cắt phần ăn'!AN9</f>
        <v>29</v>
      </c>
      <c r="AO9" s="170">
        <f>$D9-'SL cắt phần ăn'!AO9</f>
        <v>29</v>
      </c>
      <c r="AP9" s="170">
        <f>$D9-'SL cắt phần ăn'!AP9</f>
        <v>29</v>
      </c>
      <c r="AQ9" s="170">
        <f>$D9-'SL cắt phần ăn'!AQ9</f>
        <v>29</v>
      </c>
      <c r="AR9" s="170">
        <f>$D9-'SL cắt phần ăn'!AR9</f>
        <v>29</v>
      </c>
      <c r="AS9" s="170">
        <f>$D9-'SL cắt phần ăn'!AS9</f>
        <v>29</v>
      </c>
      <c r="AT9" s="170">
        <f>$D9-'SL cắt phần ăn'!AT9</f>
        <v>29</v>
      </c>
      <c r="AU9" s="170">
        <f>$D9-'SL cắt phần ăn'!AU9</f>
        <v>29</v>
      </c>
      <c r="AV9" s="170">
        <f>$D9-'SL cắt phần ăn'!AV9</f>
        <v>29</v>
      </c>
      <c r="AW9" s="170">
        <f>$D9-'SL cắt phần ăn'!AW9</f>
        <v>29</v>
      </c>
      <c r="AX9" s="170">
        <f>$D9-'SL cắt phần ăn'!AX9</f>
        <v>29</v>
      </c>
      <c r="AY9" s="170">
        <f>$D9-'SL cắt phần ăn'!AY9</f>
        <v>29</v>
      </c>
      <c r="AZ9" s="170">
        <f>$D9-'SL cắt phần ăn'!AZ9</f>
        <v>29</v>
      </c>
      <c r="BA9" s="170">
        <f>$D9-'SL cắt phần ăn'!BA9</f>
        <v>29</v>
      </c>
      <c r="BB9" s="170">
        <f>$D9-'SL cắt phần ăn'!BB9</f>
        <v>29</v>
      </c>
      <c r="BC9" s="170">
        <f>$D9-'SL cắt phần ăn'!BC9</f>
        <v>29</v>
      </c>
      <c r="BD9" s="170">
        <f>$D9-'SL cắt phần ăn'!BD9</f>
        <v>29</v>
      </c>
      <c r="BE9" s="170">
        <f>$D9-'SL cắt phần ăn'!BE9</f>
        <v>29</v>
      </c>
      <c r="BF9" s="170">
        <f>$D9-'SL cắt phần ăn'!BF9</f>
        <v>29</v>
      </c>
      <c r="BG9" s="170">
        <f>$D9-'SL cắt phần ăn'!BG9</f>
        <v>29</v>
      </c>
      <c r="BH9" s="170">
        <f>$D9-'SL cắt phần ăn'!BH9</f>
        <v>29</v>
      </c>
      <c r="BI9" s="170">
        <f>$D9-'SL cắt phần ăn'!BI9</f>
        <v>29</v>
      </c>
      <c r="BJ9" s="170">
        <f>$D9-'SL cắt phần ăn'!BJ9</f>
        <v>29</v>
      </c>
      <c r="BK9" s="170">
        <f>$D9-'SL cắt phần ăn'!BK9</f>
        <v>29</v>
      </c>
      <c r="BL9" s="170">
        <f>$D9-'SL cắt phần ăn'!BL9</f>
        <v>29</v>
      </c>
      <c r="BM9" s="170">
        <f>$D9-'SL cắt phần ăn'!BM9</f>
        <v>29</v>
      </c>
      <c r="BN9" s="170">
        <f>$D9-'SL cắt phần ăn'!BN9</f>
        <v>29</v>
      </c>
      <c r="BO9" s="170">
        <f>$D9-'SL cắt phần ăn'!BO9</f>
        <v>29</v>
      </c>
      <c r="BP9" s="170">
        <f>$D9-'SL cắt phần ăn'!BP9</f>
        <v>29</v>
      </c>
      <c r="BQ9" s="170">
        <f>$D9-'SL cắt phần ăn'!BQ9</f>
        <v>29</v>
      </c>
      <c r="BR9" s="170">
        <f>$D9-'SL cắt phần ăn'!BR9</f>
        <v>29</v>
      </c>
      <c r="BS9" s="170">
        <f>$D9-'SL cắt phần ăn'!BS9</f>
        <v>29</v>
      </c>
      <c r="BT9" s="170">
        <f>$D9-'SL cắt phần ăn'!BT9</f>
        <v>29</v>
      </c>
      <c r="BU9" s="170">
        <f>$D9-'SL cắt phần ăn'!BU9</f>
        <v>29</v>
      </c>
      <c r="BV9" s="170">
        <f>$D9-'SL cắt phần ăn'!BV9</f>
        <v>29</v>
      </c>
      <c r="BW9" s="170">
        <f>$D9-'SL cắt phần ăn'!BW9</f>
        <v>29</v>
      </c>
      <c r="BX9" s="170">
        <f>$D9-'SL cắt phần ăn'!BX9</f>
        <v>29</v>
      </c>
      <c r="BY9" s="170">
        <f>$D9-'SL cắt phần ăn'!BY9</f>
        <v>29</v>
      </c>
      <c r="BZ9" s="170">
        <f>$D9-'SL cắt phần ăn'!BZ9</f>
        <v>29</v>
      </c>
      <c r="CA9" s="170">
        <f>$D9-'SL cắt phần ăn'!CA9</f>
        <v>29</v>
      </c>
      <c r="CB9" s="170">
        <f>$D9-'SL cắt phần ăn'!CB9</f>
        <v>29</v>
      </c>
      <c r="CC9" s="170">
        <f>$D9-'SL cắt phần ăn'!CC9</f>
        <v>29</v>
      </c>
      <c r="CD9" s="170">
        <f>$D9-'SL cắt phần ăn'!CD9</f>
        <v>29</v>
      </c>
      <c r="CE9" s="170">
        <f>$D9-'SL cắt phần ăn'!CE9</f>
        <v>29</v>
      </c>
      <c r="CF9" s="170">
        <f>$D9-'SL cắt phần ăn'!CF9</f>
        <v>29</v>
      </c>
      <c r="CG9" s="170">
        <f>$D9-'SL cắt phần ăn'!CG9</f>
        <v>29</v>
      </c>
      <c r="CH9" s="217">
        <f>IF(CH$3&gt;1,$D9-'SL cắt phần ăn'!CH9,0)</f>
        <v>29</v>
      </c>
      <c r="CI9" s="217">
        <f>IF(CI$3&gt;1,$D9-'SL cắt phần ăn'!CI9,0)</f>
        <v>29</v>
      </c>
      <c r="CJ9" s="217">
        <f>IF(CJ$3&gt;1,$D9-'SL cắt phần ăn'!CJ9,0)</f>
        <v>29</v>
      </c>
      <c r="CK9" s="217">
        <f>IF(CK$3&gt;1,$D9-'SL cắt phần ăn'!CK9,0)</f>
        <v>29</v>
      </c>
      <c r="CL9" s="217">
        <f>IF(CL$3&gt;1,$D9-'SL cắt phần ăn'!CL9,0)</f>
        <v>29</v>
      </c>
      <c r="CM9" s="217">
        <f>IF(CM$3&gt;1,$D9-'SL cắt phần ăn'!CM9,0)</f>
        <v>29</v>
      </c>
      <c r="CN9" s="217">
        <f>IF(CN$3&gt;1,$D9-'SL cắt phần ăn'!CN9,0)</f>
        <v>29</v>
      </c>
      <c r="CO9" s="217">
        <f>IF(CO$3&gt;1,$D9-'SL cắt phần ăn'!CO9,0)</f>
        <v>29</v>
      </c>
      <c r="CP9" s="217">
        <f>IF(CP$3&gt;1,$D9-'SL cắt phần ăn'!CP9,0)</f>
        <v>29</v>
      </c>
      <c r="CQ9" s="217">
        <f>IF(CQ$3&gt;1,$D9-'SL cắt phần ăn'!CQ9,0)</f>
        <v>29</v>
      </c>
      <c r="CR9" s="217">
        <f>IF(CR$3&gt;1,$D9-'SL cắt phần ăn'!CR9,0)</f>
        <v>29</v>
      </c>
      <c r="CS9" s="217">
        <f>IF(CS$3&gt;1,$D9-'SL cắt phần ăn'!CS9,0)</f>
        <v>29</v>
      </c>
      <c r="CT9" s="217">
        <f>IF(CT$3&gt;1,$D9-'SL cắt phần ăn'!CT9,0)</f>
        <v>29</v>
      </c>
      <c r="CU9" s="217">
        <f>IF(CU$3&gt;1,$D9-'SL cắt phần ăn'!CU9,0)</f>
        <v>29</v>
      </c>
      <c r="CV9" s="217">
        <f>IF(CV$3&gt;1,$D9-'SL cắt phần ăn'!CV9,0)</f>
        <v>29</v>
      </c>
      <c r="CW9" s="218">
        <f t="shared" ref="CW9:CY9" si="5">CQ9+CN9+CK9+CH9+CE9+CB9+BY9+BV9+BS9+BP9+BM9+BJ9+BG9+BD9+BA9+AX9+AU9+AR9+AO9+AL9+AI9+AF9+AC9+Z9+W9+T9+Q9+N9+K9+H9+E9</f>
        <v>899</v>
      </c>
      <c r="CX9" s="219">
        <f t="shared" si="5"/>
        <v>899</v>
      </c>
      <c r="CY9" s="220">
        <f t="shared" si="5"/>
        <v>899</v>
      </c>
    </row>
    <row r="10" spans="1:103" ht="15.75" customHeight="1">
      <c r="A10" s="55">
        <v>5</v>
      </c>
      <c r="B10" s="162" t="s">
        <v>139</v>
      </c>
      <c r="C10" s="158">
        <f>COUNTIF('DS HS không ăn'!$F$5:$F$649,$B10)</f>
        <v>22</v>
      </c>
      <c r="D10" s="215">
        <f>'SL cắt phần ăn'!D10</f>
        <v>22</v>
      </c>
      <c r="E10" s="216">
        <f>$D10-'SL cắt phần ăn'!E10</f>
        <v>22</v>
      </c>
      <c r="F10" s="216">
        <f>$D10-'SL cắt phần ăn'!F10</f>
        <v>22</v>
      </c>
      <c r="G10" s="216">
        <f>$D10-'SL cắt phần ăn'!G10</f>
        <v>22</v>
      </c>
      <c r="H10" s="170">
        <f>$D10-'SL cắt phần ăn'!H10</f>
        <v>22</v>
      </c>
      <c r="I10" s="170">
        <f>$D10-'SL cắt phần ăn'!I10</f>
        <v>22</v>
      </c>
      <c r="J10" s="170">
        <f>$D10-'SL cắt phần ăn'!J10</f>
        <v>22</v>
      </c>
      <c r="K10" s="170">
        <f>$D10-'SL cắt phần ăn'!K10</f>
        <v>22</v>
      </c>
      <c r="L10" s="170">
        <f>$D10-'SL cắt phần ăn'!L10</f>
        <v>22</v>
      </c>
      <c r="M10" s="170">
        <f>$D10-'SL cắt phần ăn'!M10</f>
        <v>22</v>
      </c>
      <c r="N10" s="170">
        <f>$D10-'SL cắt phần ăn'!N10</f>
        <v>22</v>
      </c>
      <c r="O10" s="170">
        <f>$D10-'SL cắt phần ăn'!O10</f>
        <v>22</v>
      </c>
      <c r="P10" s="170">
        <f>$D10-'SL cắt phần ăn'!P10</f>
        <v>22</v>
      </c>
      <c r="Q10" s="170">
        <f>$D10-'SL cắt phần ăn'!Q10</f>
        <v>22</v>
      </c>
      <c r="R10" s="170">
        <f>$D10-'SL cắt phần ăn'!R10</f>
        <v>22</v>
      </c>
      <c r="S10" s="170">
        <f>$D10-'SL cắt phần ăn'!S10</f>
        <v>22</v>
      </c>
      <c r="T10" s="170">
        <f>$D10-'SL cắt phần ăn'!T10</f>
        <v>22</v>
      </c>
      <c r="U10" s="170">
        <f>$D10-'SL cắt phần ăn'!U10</f>
        <v>22</v>
      </c>
      <c r="V10" s="170">
        <f>$D10-'SL cắt phần ăn'!V10</f>
        <v>22</v>
      </c>
      <c r="W10" s="171">
        <f>$D10-'SL cắt phần ăn'!W10</f>
        <v>22</v>
      </c>
      <c r="X10" s="170">
        <f>$D10-'SL cắt phần ăn'!X10</f>
        <v>22</v>
      </c>
      <c r="Y10" s="160">
        <f>$D10-'SL cắt phần ăn'!Y10</f>
        <v>22</v>
      </c>
      <c r="Z10" s="171">
        <f>$D10-'SL cắt phần ăn'!Z10</f>
        <v>22</v>
      </c>
      <c r="AA10" s="170">
        <f>$D10-'SL cắt phần ăn'!AA10</f>
        <v>22</v>
      </c>
      <c r="AB10" s="160">
        <f>$D10-'SL cắt phần ăn'!AB10</f>
        <v>22</v>
      </c>
      <c r="AC10" s="170">
        <f>$D10-'SL cắt phần ăn'!AC10</f>
        <v>22</v>
      </c>
      <c r="AD10" s="170">
        <f>$D10-'SL cắt phần ăn'!AD10</f>
        <v>22</v>
      </c>
      <c r="AE10" s="170">
        <f>$D10-'SL cắt phần ăn'!AE10</f>
        <v>22</v>
      </c>
      <c r="AF10" s="170">
        <f>$D10-'SL cắt phần ăn'!AF10</f>
        <v>22</v>
      </c>
      <c r="AG10" s="170">
        <f>$D10-'SL cắt phần ăn'!AG10</f>
        <v>22</v>
      </c>
      <c r="AH10" s="170">
        <f>$D10-'SL cắt phần ăn'!AH10</f>
        <v>22</v>
      </c>
      <c r="AI10" s="170">
        <f>$D10-'SL cắt phần ăn'!AI10</f>
        <v>22</v>
      </c>
      <c r="AJ10" s="170">
        <f>$D10-'SL cắt phần ăn'!AJ10</f>
        <v>22</v>
      </c>
      <c r="AK10" s="170">
        <f>$D10-'SL cắt phần ăn'!AK10</f>
        <v>22</v>
      </c>
      <c r="AL10" s="170">
        <f>$D10-'SL cắt phần ăn'!AL10</f>
        <v>22</v>
      </c>
      <c r="AM10" s="170">
        <f>$D10-'SL cắt phần ăn'!AM10</f>
        <v>22</v>
      </c>
      <c r="AN10" s="170">
        <f>$D10-'SL cắt phần ăn'!AN10</f>
        <v>22</v>
      </c>
      <c r="AO10" s="170">
        <f>$D10-'SL cắt phần ăn'!AO10</f>
        <v>22</v>
      </c>
      <c r="AP10" s="170">
        <f>$D10-'SL cắt phần ăn'!AP10</f>
        <v>22</v>
      </c>
      <c r="AQ10" s="170">
        <f>$D10-'SL cắt phần ăn'!AQ10</f>
        <v>22</v>
      </c>
      <c r="AR10" s="170">
        <f>$D10-'SL cắt phần ăn'!AR10</f>
        <v>22</v>
      </c>
      <c r="AS10" s="170">
        <f>$D10-'SL cắt phần ăn'!AS10</f>
        <v>22</v>
      </c>
      <c r="AT10" s="170">
        <f>$D10-'SL cắt phần ăn'!AT10</f>
        <v>22</v>
      </c>
      <c r="AU10" s="170">
        <f>$D10-'SL cắt phần ăn'!AU10</f>
        <v>22</v>
      </c>
      <c r="AV10" s="170">
        <f>$D10-'SL cắt phần ăn'!AV10</f>
        <v>22</v>
      </c>
      <c r="AW10" s="170">
        <f>$D10-'SL cắt phần ăn'!AW10</f>
        <v>22</v>
      </c>
      <c r="AX10" s="170">
        <f>$D10-'SL cắt phần ăn'!AX10</f>
        <v>22</v>
      </c>
      <c r="AY10" s="170">
        <f>$D10-'SL cắt phần ăn'!AY10</f>
        <v>22</v>
      </c>
      <c r="AZ10" s="170">
        <f>$D10-'SL cắt phần ăn'!AZ10</f>
        <v>22</v>
      </c>
      <c r="BA10" s="170">
        <f>$D10-'SL cắt phần ăn'!BA10</f>
        <v>22</v>
      </c>
      <c r="BB10" s="170">
        <f>$D10-'SL cắt phần ăn'!BB10</f>
        <v>22</v>
      </c>
      <c r="BC10" s="170">
        <f>$D10-'SL cắt phần ăn'!BC10</f>
        <v>22</v>
      </c>
      <c r="BD10" s="170">
        <f>$D10-'SL cắt phần ăn'!BD10</f>
        <v>22</v>
      </c>
      <c r="BE10" s="170">
        <f>$D10-'SL cắt phần ăn'!BE10</f>
        <v>22</v>
      </c>
      <c r="BF10" s="170">
        <f>$D10-'SL cắt phần ăn'!BF10</f>
        <v>22</v>
      </c>
      <c r="BG10" s="170">
        <f>$D10-'SL cắt phần ăn'!BG10</f>
        <v>22</v>
      </c>
      <c r="BH10" s="170">
        <f>$D10-'SL cắt phần ăn'!BH10</f>
        <v>22</v>
      </c>
      <c r="BI10" s="170">
        <f>$D10-'SL cắt phần ăn'!BI10</f>
        <v>22</v>
      </c>
      <c r="BJ10" s="170">
        <f>$D10-'SL cắt phần ăn'!BJ10</f>
        <v>22</v>
      </c>
      <c r="BK10" s="170">
        <f>$D10-'SL cắt phần ăn'!BK10</f>
        <v>22</v>
      </c>
      <c r="BL10" s="170">
        <f>$D10-'SL cắt phần ăn'!BL10</f>
        <v>22</v>
      </c>
      <c r="BM10" s="170">
        <f>$D10-'SL cắt phần ăn'!BM10</f>
        <v>22</v>
      </c>
      <c r="BN10" s="170">
        <f>$D10-'SL cắt phần ăn'!BN10</f>
        <v>22</v>
      </c>
      <c r="BO10" s="170">
        <f>$D10-'SL cắt phần ăn'!BO10</f>
        <v>22</v>
      </c>
      <c r="BP10" s="170">
        <f>$D10-'SL cắt phần ăn'!BP10</f>
        <v>22</v>
      </c>
      <c r="BQ10" s="170">
        <f>$D10-'SL cắt phần ăn'!BQ10</f>
        <v>22</v>
      </c>
      <c r="BR10" s="170">
        <f>$D10-'SL cắt phần ăn'!BR10</f>
        <v>22</v>
      </c>
      <c r="BS10" s="170">
        <f>$D10-'SL cắt phần ăn'!BS10</f>
        <v>22</v>
      </c>
      <c r="BT10" s="170">
        <f>$D10-'SL cắt phần ăn'!BT10</f>
        <v>22</v>
      </c>
      <c r="BU10" s="170">
        <f>$D10-'SL cắt phần ăn'!BU10</f>
        <v>22</v>
      </c>
      <c r="BV10" s="170">
        <f>$D10-'SL cắt phần ăn'!BV10</f>
        <v>22</v>
      </c>
      <c r="BW10" s="170">
        <f>$D10-'SL cắt phần ăn'!BW10</f>
        <v>22</v>
      </c>
      <c r="BX10" s="170">
        <f>$D10-'SL cắt phần ăn'!BX10</f>
        <v>22</v>
      </c>
      <c r="BY10" s="170">
        <f>$D10-'SL cắt phần ăn'!BY10</f>
        <v>22</v>
      </c>
      <c r="BZ10" s="170">
        <f>$D10-'SL cắt phần ăn'!BZ10</f>
        <v>22</v>
      </c>
      <c r="CA10" s="170">
        <f>$D10-'SL cắt phần ăn'!CA10</f>
        <v>22</v>
      </c>
      <c r="CB10" s="170">
        <f>$D10-'SL cắt phần ăn'!CB10</f>
        <v>22</v>
      </c>
      <c r="CC10" s="170">
        <f>$D10-'SL cắt phần ăn'!CC10</f>
        <v>22</v>
      </c>
      <c r="CD10" s="170">
        <f>$D10-'SL cắt phần ăn'!CD10</f>
        <v>22</v>
      </c>
      <c r="CE10" s="170">
        <f>$D10-'SL cắt phần ăn'!CE10</f>
        <v>22</v>
      </c>
      <c r="CF10" s="170">
        <f>$D10-'SL cắt phần ăn'!CF10</f>
        <v>22</v>
      </c>
      <c r="CG10" s="170">
        <f>$D10-'SL cắt phần ăn'!CG10</f>
        <v>22</v>
      </c>
      <c r="CH10" s="217">
        <f>IF(CH$3&gt;1,$D10-'SL cắt phần ăn'!CH10,0)</f>
        <v>22</v>
      </c>
      <c r="CI10" s="217">
        <f>IF(CI$3&gt;1,$D10-'SL cắt phần ăn'!CI10,0)</f>
        <v>22</v>
      </c>
      <c r="CJ10" s="217">
        <f>IF(CJ$3&gt;1,$D10-'SL cắt phần ăn'!CJ10,0)</f>
        <v>22</v>
      </c>
      <c r="CK10" s="217">
        <f>IF(CK$3&gt;1,$D10-'SL cắt phần ăn'!CK10,0)</f>
        <v>22</v>
      </c>
      <c r="CL10" s="217">
        <f>IF(CL$3&gt;1,$D10-'SL cắt phần ăn'!CL10,0)</f>
        <v>22</v>
      </c>
      <c r="CM10" s="217">
        <f>IF(CM$3&gt;1,$D10-'SL cắt phần ăn'!CM10,0)</f>
        <v>22</v>
      </c>
      <c r="CN10" s="217">
        <f>IF(CN$3&gt;1,$D10-'SL cắt phần ăn'!CN10,0)</f>
        <v>22</v>
      </c>
      <c r="CO10" s="217">
        <f>IF(CO$3&gt;1,$D10-'SL cắt phần ăn'!CO10,0)</f>
        <v>22</v>
      </c>
      <c r="CP10" s="217">
        <f>IF(CP$3&gt;1,$D10-'SL cắt phần ăn'!CP10,0)</f>
        <v>22</v>
      </c>
      <c r="CQ10" s="217">
        <f>IF(CQ$3&gt;1,$D10-'SL cắt phần ăn'!CQ10,0)</f>
        <v>22</v>
      </c>
      <c r="CR10" s="217">
        <f>IF(CR$3&gt;1,$D10-'SL cắt phần ăn'!CR10,0)</f>
        <v>22</v>
      </c>
      <c r="CS10" s="217">
        <f>IF(CS$3&gt;1,$D10-'SL cắt phần ăn'!CS10,0)</f>
        <v>22</v>
      </c>
      <c r="CT10" s="217">
        <f>IF(CT$3&gt;1,$D10-'SL cắt phần ăn'!CT10,0)</f>
        <v>22</v>
      </c>
      <c r="CU10" s="217">
        <f>IF(CU$3&gt;1,$D10-'SL cắt phần ăn'!CU10,0)</f>
        <v>22</v>
      </c>
      <c r="CV10" s="217">
        <f>IF(CV$3&gt;1,$D10-'SL cắt phần ăn'!CV10,0)</f>
        <v>22</v>
      </c>
      <c r="CW10" s="218">
        <f t="shared" ref="CW10:CY10" si="6">CQ10+CN10+CK10+CH10+CE10+CB10+BY10+BV10+BS10+BP10+BM10+BJ10+BG10+BD10+BA10+AX10+AU10+AR10+AO10+AL10+AI10+AF10+AC10+Z10+W10+T10+Q10+N10+K10+H10+E10</f>
        <v>682</v>
      </c>
      <c r="CX10" s="219">
        <f t="shared" si="6"/>
        <v>682</v>
      </c>
      <c r="CY10" s="220">
        <f t="shared" si="6"/>
        <v>682</v>
      </c>
    </row>
    <row r="11" spans="1:103" ht="15.75" customHeight="1">
      <c r="A11" s="55">
        <v>6</v>
      </c>
      <c r="B11" s="161" t="s">
        <v>162</v>
      </c>
      <c r="C11" s="158">
        <f>COUNTIF('DS HS không ăn'!$F$5:$F$649,$B11)</f>
        <v>22</v>
      </c>
      <c r="D11" s="215">
        <f>'SL cắt phần ăn'!D11</f>
        <v>22</v>
      </c>
      <c r="E11" s="216">
        <f>$D11-'SL cắt phần ăn'!E11</f>
        <v>20</v>
      </c>
      <c r="F11" s="216">
        <f>$D11-'SL cắt phần ăn'!F11</f>
        <v>20</v>
      </c>
      <c r="G11" s="216">
        <f>$D11-'SL cắt phần ăn'!G11</f>
        <v>22</v>
      </c>
      <c r="H11" s="170">
        <f>$D11-'SL cắt phần ăn'!H11</f>
        <v>22</v>
      </c>
      <c r="I11" s="170">
        <f>$D11-'SL cắt phần ăn'!I11</f>
        <v>22</v>
      </c>
      <c r="J11" s="170">
        <f>$D11-'SL cắt phần ăn'!J11</f>
        <v>22</v>
      </c>
      <c r="K11" s="170">
        <f>$D11-'SL cắt phần ăn'!K11</f>
        <v>22</v>
      </c>
      <c r="L11" s="170">
        <f>$D11-'SL cắt phần ăn'!L11</f>
        <v>22</v>
      </c>
      <c r="M11" s="170">
        <f>$D11-'SL cắt phần ăn'!M11</f>
        <v>22</v>
      </c>
      <c r="N11" s="170">
        <f>$D11-'SL cắt phần ăn'!N11</f>
        <v>22</v>
      </c>
      <c r="O11" s="170">
        <f>$D11-'SL cắt phần ăn'!O11</f>
        <v>22</v>
      </c>
      <c r="P11" s="170">
        <f>$D11-'SL cắt phần ăn'!P11</f>
        <v>22</v>
      </c>
      <c r="Q11" s="170">
        <f>$D11-'SL cắt phần ăn'!Q11</f>
        <v>22</v>
      </c>
      <c r="R11" s="170">
        <f>$D11-'SL cắt phần ăn'!R11</f>
        <v>22</v>
      </c>
      <c r="S11" s="170">
        <f>$D11-'SL cắt phần ăn'!S11</f>
        <v>22</v>
      </c>
      <c r="T11" s="170">
        <f>$D11-'SL cắt phần ăn'!T11</f>
        <v>22</v>
      </c>
      <c r="U11" s="170">
        <f>$D11-'SL cắt phần ăn'!U11</f>
        <v>22</v>
      </c>
      <c r="V11" s="170">
        <f>$D11-'SL cắt phần ăn'!V11</f>
        <v>22</v>
      </c>
      <c r="W11" s="171">
        <f>$D11-'SL cắt phần ăn'!W11</f>
        <v>22</v>
      </c>
      <c r="X11" s="170">
        <f>$D11-'SL cắt phần ăn'!X11</f>
        <v>22</v>
      </c>
      <c r="Y11" s="160">
        <f>$D11-'SL cắt phần ăn'!Y11</f>
        <v>22</v>
      </c>
      <c r="Z11" s="171">
        <f>$D11-'SL cắt phần ăn'!Z11</f>
        <v>22</v>
      </c>
      <c r="AA11" s="170">
        <f>$D11-'SL cắt phần ăn'!AA11</f>
        <v>22</v>
      </c>
      <c r="AB11" s="160">
        <f>$D11-'SL cắt phần ăn'!AB11</f>
        <v>22</v>
      </c>
      <c r="AC11" s="170">
        <f>$D11-'SL cắt phần ăn'!AC11</f>
        <v>22</v>
      </c>
      <c r="AD11" s="170">
        <f>$D11-'SL cắt phần ăn'!AD11</f>
        <v>22</v>
      </c>
      <c r="AE11" s="170">
        <f>$D11-'SL cắt phần ăn'!AE11</f>
        <v>22</v>
      </c>
      <c r="AF11" s="170">
        <f>$D11-'SL cắt phần ăn'!AF11</f>
        <v>22</v>
      </c>
      <c r="AG11" s="170">
        <f>$D11-'SL cắt phần ăn'!AG11</f>
        <v>22</v>
      </c>
      <c r="AH11" s="170">
        <f>$D11-'SL cắt phần ăn'!AH11</f>
        <v>22</v>
      </c>
      <c r="AI11" s="170">
        <f>$D11-'SL cắt phần ăn'!AI11</f>
        <v>22</v>
      </c>
      <c r="AJ11" s="170">
        <f>$D11-'SL cắt phần ăn'!AJ11</f>
        <v>22</v>
      </c>
      <c r="AK11" s="170">
        <f>$D11-'SL cắt phần ăn'!AK11</f>
        <v>22</v>
      </c>
      <c r="AL11" s="170">
        <f>$D11-'SL cắt phần ăn'!AL11</f>
        <v>22</v>
      </c>
      <c r="AM11" s="170">
        <f>$D11-'SL cắt phần ăn'!AM11</f>
        <v>22</v>
      </c>
      <c r="AN11" s="170">
        <f>$D11-'SL cắt phần ăn'!AN11</f>
        <v>22</v>
      </c>
      <c r="AO11" s="170">
        <f>$D11-'SL cắt phần ăn'!AO11</f>
        <v>22</v>
      </c>
      <c r="AP11" s="170">
        <f>$D11-'SL cắt phần ăn'!AP11</f>
        <v>22</v>
      </c>
      <c r="AQ11" s="170">
        <f>$D11-'SL cắt phần ăn'!AQ11</f>
        <v>22</v>
      </c>
      <c r="AR11" s="170">
        <f>$D11-'SL cắt phần ăn'!AR11</f>
        <v>22</v>
      </c>
      <c r="AS11" s="170">
        <f>$D11-'SL cắt phần ăn'!AS11</f>
        <v>22</v>
      </c>
      <c r="AT11" s="170">
        <f>$D11-'SL cắt phần ăn'!AT11</f>
        <v>22</v>
      </c>
      <c r="AU11" s="170">
        <f>$D11-'SL cắt phần ăn'!AU11</f>
        <v>22</v>
      </c>
      <c r="AV11" s="170">
        <f>$D11-'SL cắt phần ăn'!AV11</f>
        <v>22</v>
      </c>
      <c r="AW11" s="170">
        <f>$D11-'SL cắt phần ăn'!AW11</f>
        <v>22</v>
      </c>
      <c r="AX11" s="170">
        <f>$D11-'SL cắt phần ăn'!AX11</f>
        <v>22</v>
      </c>
      <c r="AY11" s="170">
        <f>$D11-'SL cắt phần ăn'!AY11</f>
        <v>22</v>
      </c>
      <c r="AZ11" s="170">
        <f>$D11-'SL cắt phần ăn'!AZ11</f>
        <v>22</v>
      </c>
      <c r="BA11" s="170">
        <f>$D11-'SL cắt phần ăn'!BA11</f>
        <v>22</v>
      </c>
      <c r="BB11" s="170">
        <f>$D11-'SL cắt phần ăn'!BB11</f>
        <v>22</v>
      </c>
      <c r="BC11" s="170">
        <f>$D11-'SL cắt phần ăn'!BC11</f>
        <v>22</v>
      </c>
      <c r="BD11" s="170">
        <f>$D11-'SL cắt phần ăn'!BD11</f>
        <v>22</v>
      </c>
      <c r="BE11" s="170">
        <f>$D11-'SL cắt phần ăn'!BE11</f>
        <v>22</v>
      </c>
      <c r="BF11" s="170">
        <f>$D11-'SL cắt phần ăn'!BF11</f>
        <v>22</v>
      </c>
      <c r="BG11" s="170">
        <f>$D11-'SL cắt phần ăn'!BG11</f>
        <v>22</v>
      </c>
      <c r="BH11" s="170">
        <f>$D11-'SL cắt phần ăn'!BH11</f>
        <v>22</v>
      </c>
      <c r="BI11" s="170">
        <f>$D11-'SL cắt phần ăn'!BI11</f>
        <v>22</v>
      </c>
      <c r="BJ11" s="170">
        <f>$D11-'SL cắt phần ăn'!BJ11</f>
        <v>22</v>
      </c>
      <c r="BK11" s="170">
        <f>$D11-'SL cắt phần ăn'!BK11</f>
        <v>22</v>
      </c>
      <c r="BL11" s="170">
        <f>$D11-'SL cắt phần ăn'!BL11</f>
        <v>22</v>
      </c>
      <c r="BM11" s="170">
        <f>$D11-'SL cắt phần ăn'!BM11</f>
        <v>22</v>
      </c>
      <c r="BN11" s="170">
        <f>$D11-'SL cắt phần ăn'!BN11</f>
        <v>22</v>
      </c>
      <c r="BO11" s="170">
        <f>$D11-'SL cắt phần ăn'!BO11</f>
        <v>22</v>
      </c>
      <c r="BP11" s="170">
        <f>$D11-'SL cắt phần ăn'!BP11</f>
        <v>22</v>
      </c>
      <c r="BQ11" s="170">
        <f>$D11-'SL cắt phần ăn'!BQ11</f>
        <v>22</v>
      </c>
      <c r="BR11" s="170">
        <f>$D11-'SL cắt phần ăn'!BR11</f>
        <v>22</v>
      </c>
      <c r="BS11" s="170">
        <f>$D11-'SL cắt phần ăn'!BS11</f>
        <v>22</v>
      </c>
      <c r="BT11" s="170">
        <f>$D11-'SL cắt phần ăn'!BT11</f>
        <v>22</v>
      </c>
      <c r="BU11" s="170">
        <f>$D11-'SL cắt phần ăn'!BU11</f>
        <v>22</v>
      </c>
      <c r="BV11" s="170">
        <f>$D11-'SL cắt phần ăn'!BV11</f>
        <v>22</v>
      </c>
      <c r="BW11" s="170">
        <f>$D11-'SL cắt phần ăn'!BW11</f>
        <v>22</v>
      </c>
      <c r="BX11" s="170">
        <f>$D11-'SL cắt phần ăn'!BX11</f>
        <v>22</v>
      </c>
      <c r="BY11" s="170">
        <f>$D11-'SL cắt phần ăn'!BY11</f>
        <v>22</v>
      </c>
      <c r="BZ11" s="170">
        <f>$D11-'SL cắt phần ăn'!BZ11</f>
        <v>22</v>
      </c>
      <c r="CA11" s="170">
        <f>$D11-'SL cắt phần ăn'!CA11</f>
        <v>22</v>
      </c>
      <c r="CB11" s="170">
        <f>$D11-'SL cắt phần ăn'!CB11</f>
        <v>22</v>
      </c>
      <c r="CC11" s="170">
        <f>$D11-'SL cắt phần ăn'!CC11</f>
        <v>22</v>
      </c>
      <c r="CD11" s="170">
        <f>$D11-'SL cắt phần ăn'!CD11</f>
        <v>22</v>
      </c>
      <c r="CE11" s="170">
        <f>$D11-'SL cắt phần ăn'!CE11</f>
        <v>22</v>
      </c>
      <c r="CF11" s="170">
        <f>$D11-'SL cắt phần ăn'!CF11</f>
        <v>22</v>
      </c>
      <c r="CG11" s="170">
        <f>$D11-'SL cắt phần ăn'!CG11</f>
        <v>22</v>
      </c>
      <c r="CH11" s="217">
        <f>IF(CH$3&gt;1,$D11-'SL cắt phần ăn'!CH11,0)</f>
        <v>22</v>
      </c>
      <c r="CI11" s="217">
        <f>IF(CI$3&gt;1,$D11-'SL cắt phần ăn'!CI11,0)</f>
        <v>22</v>
      </c>
      <c r="CJ11" s="217">
        <f>IF(CJ$3&gt;1,$D11-'SL cắt phần ăn'!CJ11,0)</f>
        <v>22</v>
      </c>
      <c r="CK11" s="217">
        <f>IF(CK$3&gt;1,$D11-'SL cắt phần ăn'!CK11,0)</f>
        <v>22</v>
      </c>
      <c r="CL11" s="217">
        <f>IF(CL$3&gt;1,$D11-'SL cắt phần ăn'!CL11,0)</f>
        <v>22</v>
      </c>
      <c r="CM11" s="217">
        <f>IF(CM$3&gt;1,$D11-'SL cắt phần ăn'!CM11,0)</f>
        <v>22</v>
      </c>
      <c r="CN11" s="217">
        <f>IF(CN$3&gt;1,$D11-'SL cắt phần ăn'!CN11,0)</f>
        <v>22</v>
      </c>
      <c r="CO11" s="217">
        <f>IF(CO$3&gt;1,$D11-'SL cắt phần ăn'!CO11,0)</f>
        <v>22</v>
      </c>
      <c r="CP11" s="217">
        <f>IF(CP$3&gt;1,$D11-'SL cắt phần ăn'!CP11,0)</f>
        <v>22</v>
      </c>
      <c r="CQ11" s="217">
        <f>IF(CQ$3&gt;1,$D11-'SL cắt phần ăn'!CQ11,0)</f>
        <v>22</v>
      </c>
      <c r="CR11" s="217">
        <f>IF(CR$3&gt;1,$D11-'SL cắt phần ăn'!CR11,0)</f>
        <v>22</v>
      </c>
      <c r="CS11" s="217">
        <f>IF(CS$3&gt;1,$D11-'SL cắt phần ăn'!CS11,0)</f>
        <v>22</v>
      </c>
      <c r="CT11" s="217">
        <f>IF(CT$3&gt;1,$D11-'SL cắt phần ăn'!CT11,0)</f>
        <v>22</v>
      </c>
      <c r="CU11" s="217">
        <f>IF(CU$3&gt;1,$D11-'SL cắt phần ăn'!CU11,0)</f>
        <v>22</v>
      </c>
      <c r="CV11" s="217">
        <f>IF(CV$3&gt;1,$D11-'SL cắt phần ăn'!CV11,0)</f>
        <v>22</v>
      </c>
      <c r="CW11" s="218">
        <f t="shared" ref="CW11:CY11" si="7">CQ11+CN11+CK11+CH11+CE11+CB11+BY11+BV11+BS11+BP11+BM11+BJ11+BG11+BD11+BA11+AX11+AU11+AR11+AO11+AL11+AI11+AF11+AC11+Z11+W11+T11+Q11+N11+K11+H11+E11</f>
        <v>680</v>
      </c>
      <c r="CX11" s="219">
        <f t="shared" si="7"/>
        <v>680</v>
      </c>
      <c r="CY11" s="220">
        <f t="shared" si="7"/>
        <v>682</v>
      </c>
    </row>
    <row r="12" spans="1:103" ht="15.75" customHeight="1">
      <c r="A12" s="55">
        <v>7</v>
      </c>
      <c r="B12" s="161" t="s">
        <v>185</v>
      </c>
      <c r="C12" s="158">
        <f>COUNTIF('DS HS không ăn'!$F$5:$F$649,$B12)</f>
        <v>24</v>
      </c>
      <c r="D12" s="215">
        <f>'SL cắt phần ăn'!D12</f>
        <v>24</v>
      </c>
      <c r="E12" s="216">
        <f>$D12-'SL cắt phần ăn'!E12</f>
        <v>23</v>
      </c>
      <c r="F12" s="216">
        <f>$D12-'SL cắt phần ăn'!F12</f>
        <v>24</v>
      </c>
      <c r="G12" s="216">
        <f>$D12-'SL cắt phần ăn'!G12</f>
        <v>24</v>
      </c>
      <c r="H12" s="170">
        <f>$D12-'SL cắt phần ăn'!H12</f>
        <v>24</v>
      </c>
      <c r="I12" s="170">
        <f>$D12-'SL cắt phần ăn'!I12</f>
        <v>24</v>
      </c>
      <c r="J12" s="170">
        <f>$D12-'SL cắt phần ăn'!J12</f>
        <v>24</v>
      </c>
      <c r="K12" s="170">
        <f>$D12-'SL cắt phần ăn'!K12</f>
        <v>24</v>
      </c>
      <c r="L12" s="170">
        <f>$D12-'SL cắt phần ăn'!L12</f>
        <v>24</v>
      </c>
      <c r="M12" s="170">
        <f>$D12-'SL cắt phần ăn'!M12</f>
        <v>24</v>
      </c>
      <c r="N12" s="170">
        <f>$D12-'SL cắt phần ăn'!N12</f>
        <v>24</v>
      </c>
      <c r="O12" s="170">
        <f>$D12-'SL cắt phần ăn'!O12</f>
        <v>24</v>
      </c>
      <c r="P12" s="170">
        <f>$D12-'SL cắt phần ăn'!P12</f>
        <v>24</v>
      </c>
      <c r="Q12" s="170">
        <f>$D12-'SL cắt phần ăn'!Q12</f>
        <v>24</v>
      </c>
      <c r="R12" s="170">
        <f>$D12-'SL cắt phần ăn'!R12</f>
        <v>24</v>
      </c>
      <c r="S12" s="170">
        <f>$D12-'SL cắt phần ăn'!S12</f>
        <v>24</v>
      </c>
      <c r="T12" s="170">
        <f>$D12-'SL cắt phần ăn'!T12</f>
        <v>24</v>
      </c>
      <c r="U12" s="170">
        <f>$D12-'SL cắt phần ăn'!U12</f>
        <v>24</v>
      </c>
      <c r="V12" s="170">
        <f>$D12-'SL cắt phần ăn'!V12</f>
        <v>24</v>
      </c>
      <c r="W12" s="171">
        <f>$D12-'SL cắt phần ăn'!W12</f>
        <v>24</v>
      </c>
      <c r="X12" s="170">
        <f>$D12-'SL cắt phần ăn'!X12</f>
        <v>24</v>
      </c>
      <c r="Y12" s="160">
        <f>$D12-'SL cắt phần ăn'!Y12</f>
        <v>24</v>
      </c>
      <c r="Z12" s="171">
        <f>$D12-'SL cắt phần ăn'!Z12</f>
        <v>24</v>
      </c>
      <c r="AA12" s="170">
        <f>$D12-'SL cắt phần ăn'!AA12</f>
        <v>24</v>
      </c>
      <c r="AB12" s="160">
        <f>$D12-'SL cắt phần ăn'!AB12</f>
        <v>24</v>
      </c>
      <c r="AC12" s="170">
        <f>$D12-'SL cắt phần ăn'!AC12</f>
        <v>24</v>
      </c>
      <c r="AD12" s="170">
        <f>$D12-'SL cắt phần ăn'!AD12</f>
        <v>24</v>
      </c>
      <c r="AE12" s="170">
        <f>$D12-'SL cắt phần ăn'!AE12</f>
        <v>24</v>
      </c>
      <c r="AF12" s="170">
        <f>$D12-'SL cắt phần ăn'!AF12</f>
        <v>24</v>
      </c>
      <c r="AG12" s="170">
        <f>$D12-'SL cắt phần ăn'!AG12</f>
        <v>24</v>
      </c>
      <c r="AH12" s="170">
        <f>$D12-'SL cắt phần ăn'!AH12</f>
        <v>24</v>
      </c>
      <c r="AI12" s="170">
        <f>$D12-'SL cắt phần ăn'!AI12</f>
        <v>24</v>
      </c>
      <c r="AJ12" s="170">
        <f>$D12-'SL cắt phần ăn'!AJ12</f>
        <v>24</v>
      </c>
      <c r="AK12" s="170">
        <f>$D12-'SL cắt phần ăn'!AK12</f>
        <v>24</v>
      </c>
      <c r="AL12" s="170">
        <f>$D12-'SL cắt phần ăn'!AL12</f>
        <v>24</v>
      </c>
      <c r="AM12" s="170">
        <f>$D12-'SL cắt phần ăn'!AM12</f>
        <v>24</v>
      </c>
      <c r="AN12" s="170">
        <f>$D12-'SL cắt phần ăn'!AN12</f>
        <v>24</v>
      </c>
      <c r="AO12" s="170">
        <f>$D12-'SL cắt phần ăn'!AO12</f>
        <v>24</v>
      </c>
      <c r="AP12" s="170">
        <f>$D12-'SL cắt phần ăn'!AP12</f>
        <v>24</v>
      </c>
      <c r="AQ12" s="170">
        <f>$D12-'SL cắt phần ăn'!AQ12</f>
        <v>24</v>
      </c>
      <c r="AR12" s="170">
        <f>$D12-'SL cắt phần ăn'!AR12</f>
        <v>24</v>
      </c>
      <c r="AS12" s="170">
        <f>$D12-'SL cắt phần ăn'!AS12</f>
        <v>24</v>
      </c>
      <c r="AT12" s="170">
        <f>$D12-'SL cắt phần ăn'!AT12</f>
        <v>24</v>
      </c>
      <c r="AU12" s="170">
        <f>$D12-'SL cắt phần ăn'!AU12</f>
        <v>24</v>
      </c>
      <c r="AV12" s="170">
        <f>$D12-'SL cắt phần ăn'!AV12</f>
        <v>24</v>
      </c>
      <c r="AW12" s="170">
        <f>$D12-'SL cắt phần ăn'!AW12</f>
        <v>24</v>
      </c>
      <c r="AX12" s="170">
        <f>$D12-'SL cắt phần ăn'!AX12</f>
        <v>24</v>
      </c>
      <c r="AY12" s="170">
        <f>$D12-'SL cắt phần ăn'!AY12</f>
        <v>24</v>
      </c>
      <c r="AZ12" s="170">
        <f>$D12-'SL cắt phần ăn'!AZ12</f>
        <v>24</v>
      </c>
      <c r="BA12" s="170">
        <f>$D12-'SL cắt phần ăn'!BA12</f>
        <v>24</v>
      </c>
      <c r="BB12" s="170">
        <f>$D12-'SL cắt phần ăn'!BB12</f>
        <v>24</v>
      </c>
      <c r="BC12" s="170">
        <f>$D12-'SL cắt phần ăn'!BC12</f>
        <v>24</v>
      </c>
      <c r="BD12" s="170">
        <f>$D12-'SL cắt phần ăn'!BD12</f>
        <v>24</v>
      </c>
      <c r="BE12" s="170">
        <f>$D12-'SL cắt phần ăn'!BE12</f>
        <v>24</v>
      </c>
      <c r="BF12" s="170">
        <f>$D12-'SL cắt phần ăn'!BF12</f>
        <v>24</v>
      </c>
      <c r="BG12" s="170">
        <f>$D12-'SL cắt phần ăn'!BG12</f>
        <v>24</v>
      </c>
      <c r="BH12" s="170">
        <f>$D12-'SL cắt phần ăn'!BH12</f>
        <v>24</v>
      </c>
      <c r="BI12" s="170">
        <f>$D12-'SL cắt phần ăn'!BI12</f>
        <v>24</v>
      </c>
      <c r="BJ12" s="170">
        <f>$D12-'SL cắt phần ăn'!BJ12</f>
        <v>24</v>
      </c>
      <c r="BK12" s="170">
        <f>$D12-'SL cắt phần ăn'!BK12</f>
        <v>24</v>
      </c>
      <c r="BL12" s="170">
        <f>$D12-'SL cắt phần ăn'!BL12</f>
        <v>24</v>
      </c>
      <c r="BM12" s="170">
        <f>$D12-'SL cắt phần ăn'!BM12</f>
        <v>24</v>
      </c>
      <c r="BN12" s="170">
        <f>$D12-'SL cắt phần ăn'!BN12</f>
        <v>24</v>
      </c>
      <c r="BO12" s="170">
        <f>$D12-'SL cắt phần ăn'!BO12</f>
        <v>24</v>
      </c>
      <c r="BP12" s="170">
        <f>$D12-'SL cắt phần ăn'!BP12</f>
        <v>24</v>
      </c>
      <c r="BQ12" s="170">
        <f>$D12-'SL cắt phần ăn'!BQ12</f>
        <v>24</v>
      </c>
      <c r="BR12" s="170">
        <f>$D12-'SL cắt phần ăn'!BR12</f>
        <v>24</v>
      </c>
      <c r="BS12" s="170">
        <f>$D12-'SL cắt phần ăn'!BS12</f>
        <v>24</v>
      </c>
      <c r="BT12" s="170">
        <f>$D12-'SL cắt phần ăn'!BT12</f>
        <v>24</v>
      </c>
      <c r="BU12" s="170">
        <f>$D12-'SL cắt phần ăn'!BU12</f>
        <v>24</v>
      </c>
      <c r="BV12" s="170">
        <f>$D12-'SL cắt phần ăn'!BV12</f>
        <v>24</v>
      </c>
      <c r="BW12" s="170">
        <f>$D12-'SL cắt phần ăn'!BW12</f>
        <v>24</v>
      </c>
      <c r="BX12" s="170">
        <f>$D12-'SL cắt phần ăn'!BX12</f>
        <v>24</v>
      </c>
      <c r="BY12" s="170">
        <f>$D12-'SL cắt phần ăn'!BY12</f>
        <v>24</v>
      </c>
      <c r="BZ12" s="170">
        <f>$D12-'SL cắt phần ăn'!BZ12</f>
        <v>24</v>
      </c>
      <c r="CA12" s="170">
        <f>$D12-'SL cắt phần ăn'!CA12</f>
        <v>24</v>
      </c>
      <c r="CB12" s="170">
        <f>$D12-'SL cắt phần ăn'!CB12</f>
        <v>24</v>
      </c>
      <c r="CC12" s="170">
        <f>$D12-'SL cắt phần ăn'!CC12</f>
        <v>24</v>
      </c>
      <c r="CD12" s="170">
        <f>$D12-'SL cắt phần ăn'!CD12</f>
        <v>24</v>
      </c>
      <c r="CE12" s="170">
        <f>$D12-'SL cắt phần ăn'!CE12</f>
        <v>24</v>
      </c>
      <c r="CF12" s="170">
        <f>$D12-'SL cắt phần ăn'!CF12</f>
        <v>24</v>
      </c>
      <c r="CG12" s="170">
        <f>$D12-'SL cắt phần ăn'!CG12</f>
        <v>24</v>
      </c>
      <c r="CH12" s="217">
        <f>IF(CH$3&gt;1,$D12-'SL cắt phần ăn'!CH12,0)</f>
        <v>24</v>
      </c>
      <c r="CI12" s="217">
        <f>IF(CI$3&gt;1,$D12-'SL cắt phần ăn'!CI12,0)</f>
        <v>24</v>
      </c>
      <c r="CJ12" s="217">
        <f>IF(CJ$3&gt;1,$D12-'SL cắt phần ăn'!CJ12,0)</f>
        <v>24</v>
      </c>
      <c r="CK12" s="217">
        <f>IF(CK$3&gt;1,$D12-'SL cắt phần ăn'!CK12,0)</f>
        <v>24</v>
      </c>
      <c r="CL12" s="217">
        <f>IF(CL$3&gt;1,$D12-'SL cắt phần ăn'!CL12,0)</f>
        <v>24</v>
      </c>
      <c r="CM12" s="217">
        <f>IF(CM$3&gt;1,$D12-'SL cắt phần ăn'!CM12,0)</f>
        <v>24</v>
      </c>
      <c r="CN12" s="217">
        <f>IF(CN$3&gt;1,$D12-'SL cắt phần ăn'!CN12,0)</f>
        <v>24</v>
      </c>
      <c r="CO12" s="217">
        <f>IF(CO$3&gt;1,$D12-'SL cắt phần ăn'!CO12,0)</f>
        <v>24</v>
      </c>
      <c r="CP12" s="217">
        <f>IF(CP$3&gt;1,$D12-'SL cắt phần ăn'!CP12,0)</f>
        <v>24</v>
      </c>
      <c r="CQ12" s="217">
        <f>IF(CQ$3&gt;1,$D12-'SL cắt phần ăn'!CQ12,0)</f>
        <v>24</v>
      </c>
      <c r="CR12" s="217">
        <f>IF(CR$3&gt;1,$D12-'SL cắt phần ăn'!CR12,0)</f>
        <v>24</v>
      </c>
      <c r="CS12" s="217">
        <f>IF(CS$3&gt;1,$D12-'SL cắt phần ăn'!CS12,0)</f>
        <v>24</v>
      </c>
      <c r="CT12" s="217">
        <f>IF(CT$3&gt;1,$D12-'SL cắt phần ăn'!CT12,0)</f>
        <v>24</v>
      </c>
      <c r="CU12" s="217">
        <f>IF(CU$3&gt;1,$D12-'SL cắt phần ăn'!CU12,0)</f>
        <v>24</v>
      </c>
      <c r="CV12" s="217">
        <f>IF(CV$3&gt;1,$D12-'SL cắt phần ăn'!CV12,0)</f>
        <v>24</v>
      </c>
      <c r="CW12" s="218">
        <f t="shared" ref="CW12:CY12" si="8">CQ12+CN12+CK12+CH12+CE12+CB12+BY12+BV12+BS12+BP12+BM12+BJ12+BG12+BD12+BA12+AX12+AU12+AR12+AO12+AL12+AI12+AF12+AC12+Z12+W12+T12+Q12+N12+K12+H12+E12</f>
        <v>743</v>
      </c>
      <c r="CX12" s="219">
        <f t="shared" si="8"/>
        <v>744</v>
      </c>
      <c r="CY12" s="220">
        <f t="shared" si="8"/>
        <v>744</v>
      </c>
    </row>
    <row r="13" spans="1:103" ht="15.75" customHeight="1">
      <c r="A13" s="55">
        <v>8</v>
      </c>
      <c r="B13" s="161" t="s">
        <v>211</v>
      </c>
      <c r="C13" s="158">
        <f>COUNTIF('DS HS không ăn'!$F$5:$F$649,$B13)</f>
        <v>24</v>
      </c>
      <c r="D13" s="215">
        <f>'SL cắt phần ăn'!D13</f>
        <v>24</v>
      </c>
      <c r="E13" s="216">
        <f>$D13-'SL cắt phần ăn'!E13</f>
        <v>24</v>
      </c>
      <c r="F13" s="216">
        <f>$D13-'SL cắt phần ăn'!F13</f>
        <v>24</v>
      </c>
      <c r="G13" s="216">
        <f>$D13-'SL cắt phần ăn'!G13</f>
        <v>24</v>
      </c>
      <c r="H13" s="170">
        <f>$D13-'SL cắt phần ăn'!H13</f>
        <v>24</v>
      </c>
      <c r="I13" s="170">
        <f>$D13-'SL cắt phần ăn'!I13</f>
        <v>24</v>
      </c>
      <c r="J13" s="170">
        <f>$D13-'SL cắt phần ăn'!J13</f>
        <v>24</v>
      </c>
      <c r="K13" s="170">
        <f>$D13-'SL cắt phần ăn'!K13</f>
        <v>24</v>
      </c>
      <c r="L13" s="170">
        <f>$D13-'SL cắt phần ăn'!L13</f>
        <v>24</v>
      </c>
      <c r="M13" s="170">
        <f>$D13-'SL cắt phần ăn'!M13</f>
        <v>24</v>
      </c>
      <c r="N13" s="170">
        <f>$D13-'SL cắt phần ăn'!N13</f>
        <v>24</v>
      </c>
      <c r="O13" s="170">
        <f>$D13-'SL cắt phần ăn'!O13</f>
        <v>24</v>
      </c>
      <c r="P13" s="170">
        <f>$D13-'SL cắt phần ăn'!P13</f>
        <v>24</v>
      </c>
      <c r="Q13" s="170">
        <f>$D13-'SL cắt phần ăn'!Q13</f>
        <v>24</v>
      </c>
      <c r="R13" s="170">
        <f>$D13-'SL cắt phần ăn'!R13</f>
        <v>24</v>
      </c>
      <c r="S13" s="170">
        <f>$D13-'SL cắt phần ăn'!S13</f>
        <v>24</v>
      </c>
      <c r="T13" s="170">
        <f>$D13-'SL cắt phần ăn'!T13</f>
        <v>24</v>
      </c>
      <c r="U13" s="170">
        <f>$D13-'SL cắt phần ăn'!U13</f>
        <v>24</v>
      </c>
      <c r="V13" s="170">
        <f>$D13-'SL cắt phần ăn'!V13</f>
        <v>24</v>
      </c>
      <c r="W13" s="171">
        <f>$D13-'SL cắt phần ăn'!W13</f>
        <v>24</v>
      </c>
      <c r="X13" s="170">
        <f>$D13-'SL cắt phần ăn'!X13</f>
        <v>24</v>
      </c>
      <c r="Y13" s="160">
        <f>$D13-'SL cắt phần ăn'!Y13</f>
        <v>24</v>
      </c>
      <c r="Z13" s="171">
        <f>$D13-'SL cắt phần ăn'!Z13</f>
        <v>24</v>
      </c>
      <c r="AA13" s="170">
        <f>$D13-'SL cắt phần ăn'!AA13</f>
        <v>24</v>
      </c>
      <c r="AB13" s="160">
        <f>$D13-'SL cắt phần ăn'!AB13</f>
        <v>24</v>
      </c>
      <c r="AC13" s="170">
        <f>$D13-'SL cắt phần ăn'!AC13</f>
        <v>24</v>
      </c>
      <c r="AD13" s="170">
        <f>$D13-'SL cắt phần ăn'!AD13</f>
        <v>24</v>
      </c>
      <c r="AE13" s="170">
        <f>$D13-'SL cắt phần ăn'!AE13</f>
        <v>24</v>
      </c>
      <c r="AF13" s="170">
        <f>$D13-'SL cắt phần ăn'!AF13</f>
        <v>24</v>
      </c>
      <c r="AG13" s="170">
        <f>$D13-'SL cắt phần ăn'!AG13</f>
        <v>24</v>
      </c>
      <c r="AH13" s="170">
        <f>$D13-'SL cắt phần ăn'!AH13</f>
        <v>24</v>
      </c>
      <c r="AI13" s="170">
        <f>$D13-'SL cắt phần ăn'!AI13</f>
        <v>24</v>
      </c>
      <c r="AJ13" s="170">
        <f>$D13-'SL cắt phần ăn'!AJ13</f>
        <v>24</v>
      </c>
      <c r="AK13" s="170">
        <f>$D13-'SL cắt phần ăn'!AK13</f>
        <v>24</v>
      </c>
      <c r="AL13" s="170">
        <f>$D13-'SL cắt phần ăn'!AL13</f>
        <v>24</v>
      </c>
      <c r="AM13" s="170">
        <f>$D13-'SL cắt phần ăn'!AM13</f>
        <v>24</v>
      </c>
      <c r="AN13" s="170">
        <f>$D13-'SL cắt phần ăn'!AN13</f>
        <v>24</v>
      </c>
      <c r="AO13" s="170">
        <f>$D13-'SL cắt phần ăn'!AO13</f>
        <v>24</v>
      </c>
      <c r="AP13" s="170">
        <f>$D13-'SL cắt phần ăn'!AP13</f>
        <v>24</v>
      </c>
      <c r="AQ13" s="170">
        <f>$D13-'SL cắt phần ăn'!AQ13</f>
        <v>24</v>
      </c>
      <c r="AR13" s="170">
        <f>$D13-'SL cắt phần ăn'!AR13</f>
        <v>24</v>
      </c>
      <c r="AS13" s="170">
        <f>$D13-'SL cắt phần ăn'!AS13</f>
        <v>24</v>
      </c>
      <c r="AT13" s="170">
        <f>$D13-'SL cắt phần ăn'!AT13</f>
        <v>24</v>
      </c>
      <c r="AU13" s="170">
        <f>$D13-'SL cắt phần ăn'!AU13</f>
        <v>24</v>
      </c>
      <c r="AV13" s="170">
        <f>$D13-'SL cắt phần ăn'!AV13</f>
        <v>24</v>
      </c>
      <c r="AW13" s="170">
        <f>$D13-'SL cắt phần ăn'!AW13</f>
        <v>24</v>
      </c>
      <c r="AX13" s="170">
        <f>$D13-'SL cắt phần ăn'!AX13</f>
        <v>24</v>
      </c>
      <c r="AY13" s="170">
        <f>$D13-'SL cắt phần ăn'!AY13</f>
        <v>24</v>
      </c>
      <c r="AZ13" s="170">
        <f>$D13-'SL cắt phần ăn'!AZ13</f>
        <v>24</v>
      </c>
      <c r="BA13" s="170">
        <f>$D13-'SL cắt phần ăn'!BA13</f>
        <v>24</v>
      </c>
      <c r="BB13" s="170">
        <f>$D13-'SL cắt phần ăn'!BB13</f>
        <v>24</v>
      </c>
      <c r="BC13" s="170">
        <f>$D13-'SL cắt phần ăn'!BC13</f>
        <v>24</v>
      </c>
      <c r="BD13" s="170">
        <f>$D13-'SL cắt phần ăn'!BD13</f>
        <v>24</v>
      </c>
      <c r="BE13" s="170">
        <f>$D13-'SL cắt phần ăn'!BE13</f>
        <v>24</v>
      </c>
      <c r="BF13" s="170">
        <f>$D13-'SL cắt phần ăn'!BF13</f>
        <v>24</v>
      </c>
      <c r="BG13" s="170">
        <f>$D13-'SL cắt phần ăn'!BG13</f>
        <v>24</v>
      </c>
      <c r="BH13" s="170">
        <f>$D13-'SL cắt phần ăn'!BH13</f>
        <v>24</v>
      </c>
      <c r="BI13" s="170">
        <f>$D13-'SL cắt phần ăn'!BI13</f>
        <v>24</v>
      </c>
      <c r="BJ13" s="170">
        <f>$D13-'SL cắt phần ăn'!BJ13</f>
        <v>24</v>
      </c>
      <c r="BK13" s="170">
        <f>$D13-'SL cắt phần ăn'!BK13</f>
        <v>24</v>
      </c>
      <c r="BL13" s="170">
        <f>$D13-'SL cắt phần ăn'!BL13</f>
        <v>24</v>
      </c>
      <c r="BM13" s="170">
        <f>$D13-'SL cắt phần ăn'!BM13</f>
        <v>24</v>
      </c>
      <c r="BN13" s="170">
        <f>$D13-'SL cắt phần ăn'!BN13</f>
        <v>24</v>
      </c>
      <c r="BO13" s="170">
        <f>$D13-'SL cắt phần ăn'!BO13</f>
        <v>24</v>
      </c>
      <c r="BP13" s="170">
        <f>$D13-'SL cắt phần ăn'!BP13</f>
        <v>24</v>
      </c>
      <c r="BQ13" s="170">
        <f>$D13-'SL cắt phần ăn'!BQ13</f>
        <v>24</v>
      </c>
      <c r="BR13" s="170">
        <f>$D13-'SL cắt phần ăn'!BR13</f>
        <v>24</v>
      </c>
      <c r="BS13" s="170">
        <f>$D13-'SL cắt phần ăn'!BS13</f>
        <v>24</v>
      </c>
      <c r="BT13" s="170">
        <f>$D13-'SL cắt phần ăn'!BT13</f>
        <v>24</v>
      </c>
      <c r="BU13" s="170">
        <f>$D13-'SL cắt phần ăn'!BU13</f>
        <v>24</v>
      </c>
      <c r="BV13" s="170">
        <f>$D13-'SL cắt phần ăn'!BV13</f>
        <v>24</v>
      </c>
      <c r="BW13" s="170">
        <f>$D13-'SL cắt phần ăn'!BW13</f>
        <v>24</v>
      </c>
      <c r="BX13" s="170">
        <f>$D13-'SL cắt phần ăn'!BX13</f>
        <v>24</v>
      </c>
      <c r="BY13" s="170">
        <f>$D13-'SL cắt phần ăn'!BY13</f>
        <v>24</v>
      </c>
      <c r="BZ13" s="170">
        <f>$D13-'SL cắt phần ăn'!BZ13</f>
        <v>24</v>
      </c>
      <c r="CA13" s="170">
        <f>$D13-'SL cắt phần ăn'!CA13</f>
        <v>24</v>
      </c>
      <c r="CB13" s="170">
        <f>$D13-'SL cắt phần ăn'!CB13</f>
        <v>24</v>
      </c>
      <c r="CC13" s="170">
        <f>$D13-'SL cắt phần ăn'!CC13</f>
        <v>24</v>
      </c>
      <c r="CD13" s="170">
        <f>$D13-'SL cắt phần ăn'!CD13</f>
        <v>24</v>
      </c>
      <c r="CE13" s="170">
        <f>$D13-'SL cắt phần ăn'!CE13</f>
        <v>24</v>
      </c>
      <c r="CF13" s="170">
        <f>$D13-'SL cắt phần ăn'!CF13</f>
        <v>24</v>
      </c>
      <c r="CG13" s="170">
        <f>$D13-'SL cắt phần ăn'!CG13</f>
        <v>24</v>
      </c>
      <c r="CH13" s="217">
        <f>IF(CH$3&gt;1,$D13-'SL cắt phần ăn'!CH13,0)</f>
        <v>24</v>
      </c>
      <c r="CI13" s="217">
        <f>IF(CI$3&gt;1,$D13-'SL cắt phần ăn'!CI13,0)</f>
        <v>24</v>
      </c>
      <c r="CJ13" s="217">
        <f>IF(CJ$3&gt;1,$D13-'SL cắt phần ăn'!CJ13,0)</f>
        <v>24</v>
      </c>
      <c r="CK13" s="217">
        <f>IF(CK$3&gt;1,$D13-'SL cắt phần ăn'!CK13,0)</f>
        <v>24</v>
      </c>
      <c r="CL13" s="217">
        <f>IF(CL$3&gt;1,$D13-'SL cắt phần ăn'!CL13,0)</f>
        <v>24</v>
      </c>
      <c r="CM13" s="217">
        <f>IF(CM$3&gt;1,$D13-'SL cắt phần ăn'!CM13,0)</f>
        <v>24</v>
      </c>
      <c r="CN13" s="217">
        <f>IF(CN$3&gt;1,$D13-'SL cắt phần ăn'!CN13,0)</f>
        <v>24</v>
      </c>
      <c r="CO13" s="217">
        <f>IF(CO$3&gt;1,$D13-'SL cắt phần ăn'!CO13,0)</f>
        <v>24</v>
      </c>
      <c r="CP13" s="217">
        <f>IF(CP$3&gt;1,$D13-'SL cắt phần ăn'!CP13,0)</f>
        <v>24</v>
      </c>
      <c r="CQ13" s="217">
        <f>IF(CQ$3&gt;1,$D13-'SL cắt phần ăn'!CQ13,0)</f>
        <v>24</v>
      </c>
      <c r="CR13" s="217">
        <f>IF(CR$3&gt;1,$D13-'SL cắt phần ăn'!CR13,0)</f>
        <v>24</v>
      </c>
      <c r="CS13" s="217">
        <f>IF(CS$3&gt;1,$D13-'SL cắt phần ăn'!CS13,0)</f>
        <v>24</v>
      </c>
      <c r="CT13" s="217">
        <f>IF(CT$3&gt;1,$D13-'SL cắt phần ăn'!CT13,0)</f>
        <v>24</v>
      </c>
      <c r="CU13" s="217">
        <f>IF(CU$3&gt;1,$D13-'SL cắt phần ăn'!CU13,0)</f>
        <v>24</v>
      </c>
      <c r="CV13" s="217">
        <f>IF(CV$3&gt;1,$D13-'SL cắt phần ăn'!CV13,0)</f>
        <v>24</v>
      </c>
      <c r="CW13" s="218">
        <f t="shared" ref="CW13:CY13" si="9">CQ13+CN13+CK13+CH13+CE13+CB13+BY13+BV13+BS13+BP13+BM13+BJ13+BG13+BD13+BA13+AX13+AU13+AR13+AO13+AL13+AI13+AF13+AC13+Z13+W13+T13+Q13+N13+K13+H13+E13</f>
        <v>744</v>
      </c>
      <c r="CX13" s="219">
        <f t="shared" si="9"/>
        <v>744</v>
      </c>
      <c r="CY13" s="220">
        <f t="shared" si="9"/>
        <v>744</v>
      </c>
    </row>
    <row r="14" spans="1:103" ht="15.75" customHeight="1">
      <c r="A14" s="55">
        <v>9</v>
      </c>
      <c r="B14" s="164" t="s">
        <v>236</v>
      </c>
      <c r="C14" s="158">
        <f>COUNTIF('DS HS không ăn'!$F$5:$F$649,$B14)</f>
        <v>30</v>
      </c>
      <c r="D14" s="215">
        <f>'SL cắt phần ăn'!D14</f>
        <v>30</v>
      </c>
      <c r="E14" s="216">
        <f>$D14-'SL cắt phần ăn'!E14</f>
        <v>29</v>
      </c>
      <c r="F14" s="216">
        <f>$D14-'SL cắt phần ăn'!F14</f>
        <v>28</v>
      </c>
      <c r="G14" s="216">
        <f>$D14-'SL cắt phần ăn'!G14</f>
        <v>30</v>
      </c>
      <c r="H14" s="170">
        <f>$D14-'SL cắt phần ăn'!H14</f>
        <v>30</v>
      </c>
      <c r="I14" s="170">
        <f>$D14-'SL cắt phần ăn'!I14</f>
        <v>30</v>
      </c>
      <c r="J14" s="170">
        <f>$D14-'SL cắt phần ăn'!J14</f>
        <v>30</v>
      </c>
      <c r="K14" s="170">
        <f>$D14-'SL cắt phần ăn'!K14</f>
        <v>30</v>
      </c>
      <c r="L14" s="170">
        <f>$D14-'SL cắt phần ăn'!L14</f>
        <v>30</v>
      </c>
      <c r="M14" s="170">
        <f>$D14-'SL cắt phần ăn'!M14</f>
        <v>30</v>
      </c>
      <c r="N14" s="170">
        <f>$D14-'SL cắt phần ăn'!N14</f>
        <v>30</v>
      </c>
      <c r="O14" s="170">
        <f>$D14-'SL cắt phần ăn'!O14</f>
        <v>30</v>
      </c>
      <c r="P14" s="170">
        <f>$D14-'SL cắt phần ăn'!P14</f>
        <v>30</v>
      </c>
      <c r="Q14" s="170">
        <f>$D14-'SL cắt phần ăn'!Q14</f>
        <v>30</v>
      </c>
      <c r="R14" s="170">
        <f>$D14-'SL cắt phần ăn'!R14</f>
        <v>30</v>
      </c>
      <c r="S14" s="170">
        <f>$D14-'SL cắt phần ăn'!S14</f>
        <v>30</v>
      </c>
      <c r="T14" s="170">
        <f>$D14-'SL cắt phần ăn'!T14</f>
        <v>30</v>
      </c>
      <c r="U14" s="170">
        <f>$D14-'SL cắt phần ăn'!U14</f>
        <v>30</v>
      </c>
      <c r="V14" s="170">
        <f>$D14-'SL cắt phần ăn'!V14</f>
        <v>30</v>
      </c>
      <c r="W14" s="171">
        <f>$D14-'SL cắt phần ăn'!W14</f>
        <v>30</v>
      </c>
      <c r="X14" s="170">
        <f>$D14-'SL cắt phần ăn'!X14</f>
        <v>30</v>
      </c>
      <c r="Y14" s="160">
        <f>$D14-'SL cắt phần ăn'!Y14</f>
        <v>30</v>
      </c>
      <c r="Z14" s="171">
        <f>$D14-'SL cắt phần ăn'!Z14</f>
        <v>30</v>
      </c>
      <c r="AA14" s="170">
        <f>$D14-'SL cắt phần ăn'!AA14</f>
        <v>30</v>
      </c>
      <c r="AB14" s="160">
        <f>$D14-'SL cắt phần ăn'!AB14</f>
        <v>30</v>
      </c>
      <c r="AC14" s="170">
        <f>$D14-'SL cắt phần ăn'!AC14</f>
        <v>30</v>
      </c>
      <c r="AD14" s="170">
        <f>$D14-'SL cắt phần ăn'!AD14</f>
        <v>30</v>
      </c>
      <c r="AE14" s="170">
        <f>$D14-'SL cắt phần ăn'!AE14</f>
        <v>30</v>
      </c>
      <c r="AF14" s="170">
        <f>$D14-'SL cắt phần ăn'!AF14</f>
        <v>30</v>
      </c>
      <c r="AG14" s="170">
        <f>$D14-'SL cắt phần ăn'!AG14</f>
        <v>30</v>
      </c>
      <c r="AH14" s="170">
        <f>$D14-'SL cắt phần ăn'!AH14</f>
        <v>30</v>
      </c>
      <c r="AI14" s="170">
        <f>$D14-'SL cắt phần ăn'!AI14</f>
        <v>30</v>
      </c>
      <c r="AJ14" s="170">
        <f>$D14-'SL cắt phần ăn'!AJ14</f>
        <v>30</v>
      </c>
      <c r="AK14" s="170">
        <f>$D14-'SL cắt phần ăn'!AK14</f>
        <v>30</v>
      </c>
      <c r="AL14" s="170">
        <f>$D14-'SL cắt phần ăn'!AL14</f>
        <v>30</v>
      </c>
      <c r="AM14" s="170">
        <f>$D14-'SL cắt phần ăn'!AM14</f>
        <v>30</v>
      </c>
      <c r="AN14" s="170">
        <f>$D14-'SL cắt phần ăn'!AN14</f>
        <v>30</v>
      </c>
      <c r="AO14" s="170">
        <f>$D14-'SL cắt phần ăn'!AO14</f>
        <v>30</v>
      </c>
      <c r="AP14" s="170">
        <f>$D14-'SL cắt phần ăn'!AP14</f>
        <v>30</v>
      </c>
      <c r="AQ14" s="170">
        <f>$D14-'SL cắt phần ăn'!AQ14</f>
        <v>30</v>
      </c>
      <c r="AR14" s="170">
        <f>$D14-'SL cắt phần ăn'!AR14</f>
        <v>30</v>
      </c>
      <c r="AS14" s="170">
        <f>$D14-'SL cắt phần ăn'!AS14</f>
        <v>30</v>
      </c>
      <c r="AT14" s="170">
        <f>$D14-'SL cắt phần ăn'!AT14</f>
        <v>30</v>
      </c>
      <c r="AU14" s="170">
        <f>$D14-'SL cắt phần ăn'!AU14</f>
        <v>30</v>
      </c>
      <c r="AV14" s="170">
        <f>$D14-'SL cắt phần ăn'!AV14</f>
        <v>30</v>
      </c>
      <c r="AW14" s="170">
        <f>$D14-'SL cắt phần ăn'!AW14</f>
        <v>30</v>
      </c>
      <c r="AX14" s="170">
        <f>$D14-'SL cắt phần ăn'!AX14</f>
        <v>30</v>
      </c>
      <c r="AY14" s="170">
        <f>$D14-'SL cắt phần ăn'!AY14</f>
        <v>30</v>
      </c>
      <c r="AZ14" s="170">
        <f>$D14-'SL cắt phần ăn'!AZ14</f>
        <v>30</v>
      </c>
      <c r="BA14" s="170">
        <f>$D14-'SL cắt phần ăn'!BA14</f>
        <v>30</v>
      </c>
      <c r="BB14" s="170">
        <f>$D14-'SL cắt phần ăn'!BB14</f>
        <v>30</v>
      </c>
      <c r="BC14" s="170">
        <f>$D14-'SL cắt phần ăn'!BC14</f>
        <v>30</v>
      </c>
      <c r="BD14" s="170">
        <f>$D14-'SL cắt phần ăn'!BD14</f>
        <v>30</v>
      </c>
      <c r="BE14" s="170">
        <f>$D14-'SL cắt phần ăn'!BE14</f>
        <v>30</v>
      </c>
      <c r="BF14" s="170">
        <f>$D14-'SL cắt phần ăn'!BF14</f>
        <v>30</v>
      </c>
      <c r="BG14" s="170">
        <f>$D14-'SL cắt phần ăn'!BG14</f>
        <v>30</v>
      </c>
      <c r="BH14" s="170">
        <f>$D14-'SL cắt phần ăn'!BH14</f>
        <v>30</v>
      </c>
      <c r="BI14" s="170">
        <f>$D14-'SL cắt phần ăn'!BI14</f>
        <v>30</v>
      </c>
      <c r="BJ14" s="170">
        <f>$D14-'SL cắt phần ăn'!BJ14</f>
        <v>30</v>
      </c>
      <c r="BK14" s="170">
        <f>$D14-'SL cắt phần ăn'!BK14</f>
        <v>30</v>
      </c>
      <c r="BL14" s="170">
        <f>$D14-'SL cắt phần ăn'!BL14</f>
        <v>30</v>
      </c>
      <c r="BM14" s="170">
        <f>$D14-'SL cắt phần ăn'!BM14</f>
        <v>30</v>
      </c>
      <c r="BN14" s="170">
        <f>$D14-'SL cắt phần ăn'!BN14</f>
        <v>30</v>
      </c>
      <c r="BO14" s="170">
        <f>$D14-'SL cắt phần ăn'!BO14</f>
        <v>30</v>
      </c>
      <c r="BP14" s="170">
        <f>$D14-'SL cắt phần ăn'!BP14</f>
        <v>30</v>
      </c>
      <c r="BQ14" s="170">
        <f>$D14-'SL cắt phần ăn'!BQ14</f>
        <v>30</v>
      </c>
      <c r="BR14" s="170">
        <f>$D14-'SL cắt phần ăn'!BR14</f>
        <v>30</v>
      </c>
      <c r="BS14" s="170">
        <f>$D14-'SL cắt phần ăn'!BS14</f>
        <v>30</v>
      </c>
      <c r="BT14" s="170">
        <f>$D14-'SL cắt phần ăn'!BT14</f>
        <v>30</v>
      </c>
      <c r="BU14" s="170">
        <f>$D14-'SL cắt phần ăn'!BU14</f>
        <v>30</v>
      </c>
      <c r="BV14" s="170">
        <f>$D14-'SL cắt phần ăn'!BV14</f>
        <v>30</v>
      </c>
      <c r="BW14" s="170">
        <f>$D14-'SL cắt phần ăn'!BW14</f>
        <v>30</v>
      </c>
      <c r="BX14" s="170">
        <f>$D14-'SL cắt phần ăn'!BX14</f>
        <v>30</v>
      </c>
      <c r="BY14" s="170">
        <f>$D14-'SL cắt phần ăn'!BY14</f>
        <v>30</v>
      </c>
      <c r="BZ14" s="170">
        <f>$D14-'SL cắt phần ăn'!BZ14</f>
        <v>30</v>
      </c>
      <c r="CA14" s="170">
        <f>$D14-'SL cắt phần ăn'!CA14</f>
        <v>30</v>
      </c>
      <c r="CB14" s="170">
        <f>$D14-'SL cắt phần ăn'!CB14</f>
        <v>30</v>
      </c>
      <c r="CC14" s="170">
        <f>$D14-'SL cắt phần ăn'!CC14</f>
        <v>30</v>
      </c>
      <c r="CD14" s="170">
        <f>$D14-'SL cắt phần ăn'!CD14</f>
        <v>30</v>
      </c>
      <c r="CE14" s="170">
        <f>$D14-'SL cắt phần ăn'!CE14</f>
        <v>30</v>
      </c>
      <c r="CF14" s="170">
        <f>$D14-'SL cắt phần ăn'!CF14</f>
        <v>30</v>
      </c>
      <c r="CG14" s="170">
        <f>$D14-'SL cắt phần ăn'!CG14</f>
        <v>30</v>
      </c>
      <c r="CH14" s="217">
        <f>IF(CH$3&gt;1,$D14-'SL cắt phần ăn'!CH14,0)</f>
        <v>30</v>
      </c>
      <c r="CI14" s="217">
        <f>IF(CI$3&gt;1,$D14-'SL cắt phần ăn'!CI14,0)</f>
        <v>30</v>
      </c>
      <c r="CJ14" s="217">
        <f>IF(CJ$3&gt;1,$D14-'SL cắt phần ăn'!CJ14,0)</f>
        <v>30</v>
      </c>
      <c r="CK14" s="217">
        <f>IF(CK$3&gt;1,$D14-'SL cắt phần ăn'!CK14,0)</f>
        <v>30</v>
      </c>
      <c r="CL14" s="217">
        <f>IF(CL$3&gt;1,$D14-'SL cắt phần ăn'!CL14,0)</f>
        <v>30</v>
      </c>
      <c r="CM14" s="217">
        <f>IF(CM$3&gt;1,$D14-'SL cắt phần ăn'!CM14,0)</f>
        <v>30</v>
      </c>
      <c r="CN14" s="217">
        <f>IF(CN$3&gt;1,$D14-'SL cắt phần ăn'!CN14,0)</f>
        <v>30</v>
      </c>
      <c r="CO14" s="217">
        <f>IF(CO$3&gt;1,$D14-'SL cắt phần ăn'!CO14,0)</f>
        <v>30</v>
      </c>
      <c r="CP14" s="217">
        <f>IF(CP$3&gt;1,$D14-'SL cắt phần ăn'!CP14,0)</f>
        <v>30</v>
      </c>
      <c r="CQ14" s="217">
        <f>IF(CQ$3&gt;1,$D14-'SL cắt phần ăn'!CQ14,0)</f>
        <v>30</v>
      </c>
      <c r="CR14" s="217">
        <f>IF(CR$3&gt;1,$D14-'SL cắt phần ăn'!CR14,0)</f>
        <v>30</v>
      </c>
      <c r="CS14" s="217">
        <f>IF(CS$3&gt;1,$D14-'SL cắt phần ăn'!CS14,0)</f>
        <v>30</v>
      </c>
      <c r="CT14" s="217">
        <f>IF(CT$3&gt;1,$D14-'SL cắt phần ăn'!CT14,0)</f>
        <v>30</v>
      </c>
      <c r="CU14" s="217">
        <f>IF(CU$3&gt;1,$D14-'SL cắt phần ăn'!CU14,0)</f>
        <v>30</v>
      </c>
      <c r="CV14" s="217">
        <f>IF(CV$3&gt;1,$D14-'SL cắt phần ăn'!CV14,0)</f>
        <v>30</v>
      </c>
      <c r="CW14" s="218">
        <f t="shared" ref="CW14:CY14" si="10">CQ14+CN14+CK14+CH14+CE14+CB14+BY14+BV14+BS14+BP14+BM14+BJ14+BG14+BD14+BA14+AX14+AU14+AR14+AO14+AL14+AI14+AF14+AC14+Z14+W14+T14+Q14+N14+K14+H14+E14</f>
        <v>929</v>
      </c>
      <c r="CX14" s="219">
        <f t="shared" si="10"/>
        <v>928</v>
      </c>
      <c r="CY14" s="220">
        <f t="shared" si="10"/>
        <v>930</v>
      </c>
    </row>
    <row r="15" spans="1:103" ht="15.75" customHeight="1">
      <c r="A15" s="55">
        <v>10</v>
      </c>
      <c r="B15" s="164" t="s">
        <v>268</v>
      </c>
      <c r="C15" s="158">
        <f>COUNTIF('DS HS không ăn'!$F$5:$F$649,$B15)</f>
        <v>29</v>
      </c>
      <c r="D15" s="215">
        <f>'SL cắt phần ăn'!D15</f>
        <v>29</v>
      </c>
      <c r="E15" s="216">
        <f>$D15-'SL cắt phần ăn'!E15</f>
        <v>29</v>
      </c>
      <c r="F15" s="216">
        <f>$D15-'SL cắt phần ăn'!F15</f>
        <v>29</v>
      </c>
      <c r="G15" s="216">
        <f>$D15-'SL cắt phần ăn'!G15</f>
        <v>29</v>
      </c>
      <c r="H15" s="170">
        <f>$D15-'SL cắt phần ăn'!H15</f>
        <v>28</v>
      </c>
      <c r="I15" s="170">
        <f>$D15-'SL cắt phần ăn'!I15</f>
        <v>28</v>
      </c>
      <c r="J15" s="170">
        <f>$D15-'SL cắt phần ăn'!J15</f>
        <v>28</v>
      </c>
      <c r="K15" s="170">
        <f>$D15-'SL cắt phần ăn'!K15</f>
        <v>28</v>
      </c>
      <c r="L15" s="170">
        <f>$D15-'SL cắt phần ăn'!L15</f>
        <v>28</v>
      </c>
      <c r="M15" s="170">
        <f>$D15-'SL cắt phần ăn'!M15</f>
        <v>28</v>
      </c>
      <c r="N15" s="170">
        <f>$D15-'SL cắt phần ăn'!N15</f>
        <v>28</v>
      </c>
      <c r="O15" s="170">
        <f>$D15-'SL cắt phần ăn'!O15</f>
        <v>28</v>
      </c>
      <c r="P15" s="170">
        <f>$D15-'SL cắt phần ăn'!P15</f>
        <v>28</v>
      </c>
      <c r="Q15" s="170">
        <f>$D15-'SL cắt phần ăn'!Q15</f>
        <v>29</v>
      </c>
      <c r="R15" s="170">
        <f>$D15-'SL cắt phần ăn'!R15</f>
        <v>29</v>
      </c>
      <c r="S15" s="170">
        <f>$D15-'SL cắt phần ăn'!S15</f>
        <v>29</v>
      </c>
      <c r="T15" s="170">
        <f>$D15-'SL cắt phần ăn'!T15</f>
        <v>29</v>
      </c>
      <c r="U15" s="170">
        <f>$D15-'SL cắt phần ăn'!U15</f>
        <v>29</v>
      </c>
      <c r="V15" s="170">
        <f>$D15-'SL cắt phần ăn'!V15</f>
        <v>29</v>
      </c>
      <c r="W15" s="171">
        <f>$D15-'SL cắt phần ăn'!W15</f>
        <v>29</v>
      </c>
      <c r="X15" s="170">
        <f>$D15-'SL cắt phần ăn'!X15</f>
        <v>29</v>
      </c>
      <c r="Y15" s="160">
        <f>$D15-'SL cắt phần ăn'!Y15</f>
        <v>29</v>
      </c>
      <c r="Z15" s="171">
        <f>$D15-'SL cắt phần ăn'!Z15</f>
        <v>29</v>
      </c>
      <c r="AA15" s="170">
        <f>$D15-'SL cắt phần ăn'!AA15</f>
        <v>29</v>
      </c>
      <c r="AB15" s="160">
        <f>$D15-'SL cắt phần ăn'!AB15</f>
        <v>29</v>
      </c>
      <c r="AC15" s="170">
        <f>$D15-'SL cắt phần ăn'!AC15</f>
        <v>29</v>
      </c>
      <c r="AD15" s="170">
        <f>$D15-'SL cắt phần ăn'!AD15</f>
        <v>29</v>
      </c>
      <c r="AE15" s="170">
        <f>$D15-'SL cắt phần ăn'!AE15</f>
        <v>29</v>
      </c>
      <c r="AF15" s="170">
        <f>$D15-'SL cắt phần ăn'!AF15</f>
        <v>29</v>
      </c>
      <c r="AG15" s="170">
        <f>$D15-'SL cắt phần ăn'!AG15</f>
        <v>29</v>
      </c>
      <c r="AH15" s="170">
        <f>$D15-'SL cắt phần ăn'!AH15</f>
        <v>29</v>
      </c>
      <c r="AI15" s="170">
        <f>$D15-'SL cắt phần ăn'!AI15</f>
        <v>29</v>
      </c>
      <c r="AJ15" s="170">
        <f>$D15-'SL cắt phần ăn'!AJ15</f>
        <v>29</v>
      </c>
      <c r="AK15" s="170">
        <f>$D15-'SL cắt phần ăn'!AK15</f>
        <v>29</v>
      </c>
      <c r="AL15" s="170">
        <f>$D15-'SL cắt phần ăn'!AL15</f>
        <v>29</v>
      </c>
      <c r="AM15" s="170">
        <f>$D15-'SL cắt phần ăn'!AM15</f>
        <v>29</v>
      </c>
      <c r="AN15" s="170">
        <f>$D15-'SL cắt phần ăn'!AN15</f>
        <v>29</v>
      </c>
      <c r="AO15" s="170">
        <f>$D15-'SL cắt phần ăn'!AO15</f>
        <v>29</v>
      </c>
      <c r="AP15" s="170">
        <f>$D15-'SL cắt phần ăn'!AP15</f>
        <v>29</v>
      </c>
      <c r="AQ15" s="170">
        <f>$D15-'SL cắt phần ăn'!AQ15</f>
        <v>29</v>
      </c>
      <c r="AR15" s="170">
        <f>$D15-'SL cắt phần ăn'!AR15</f>
        <v>29</v>
      </c>
      <c r="AS15" s="170">
        <f>$D15-'SL cắt phần ăn'!AS15</f>
        <v>29</v>
      </c>
      <c r="AT15" s="170">
        <f>$D15-'SL cắt phần ăn'!AT15</f>
        <v>29</v>
      </c>
      <c r="AU15" s="170">
        <f>$D15-'SL cắt phần ăn'!AU15</f>
        <v>29</v>
      </c>
      <c r="AV15" s="170">
        <f>$D15-'SL cắt phần ăn'!AV15</f>
        <v>29</v>
      </c>
      <c r="AW15" s="170">
        <f>$D15-'SL cắt phần ăn'!AW15</f>
        <v>29</v>
      </c>
      <c r="AX15" s="170">
        <f>$D15-'SL cắt phần ăn'!AX15</f>
        <v>29</v>
      </c>
      <c r="AY15" s="170">
        <f>$D15-'SL cắt phần ăn'!AY15</f>
        <v>29</v>
      </c>
      <c r="AZ15" s="170">
        <f>$D15-'SL cắt phần ăn'!AZ15</f>
        <v>29</v>
      </c>
      <c r="BA15" s="170">
        <f>$D15-'SL cắt phần ăn'!BA15</f>
        <v>29</v>
      </c>
      <c r="BB15" s="170">
        <f>$D15-'SL cắt phần ăn'!BB15</f>
        <v>29</v>
      </c>
      <c r="BC15" s="170">
        <f>$D15-'SL cắt phần ăn'!BC15</f>
        <v>29</v>
      </c>
      <c r="BD15" s="170">
        <f>$D15-'SL cắt phần ăn'!BD15</f>
        <v>29</v>
      </c>
      <c r="BE15" s="170">
        <f>$D15-'SL cắt phần ăn'!BE15</f>
        <v>29</v>
      </c>
      <c r="BF15" s="170">
        <f>$D15-'SL cắt phần ăn'!BF15</f>
        <v>29</v>
      </c>
      <c r="BG15" s="170">
        <f>$D15-'SL cắt phần ăn'!BG15</f>
        <v>29</v>
      </c>
      <c r="BH15" s="170">
        <f>$D15-'SL cắt phần ăn'!BH15</f>
        <v>29</v>
      </c>
      <c r="BI15" s="170">
        <f>$D15-'SL cắt phần ăn'!BI15</f>
        <v>29</v>
      </c>
      <c r="BJ15" s="170">
        <f>$D15-'SL cắt phần ăn'!BJ15</f>
        <v>29</v>
      </c>
      <c r="BK15" s="170">
        <f>$D15-'SL cắt phần ăn'!BK15</f>
        <v>29</v>
      </c>
      <c r="BL15" s="170">
        <f>$D15-'SL cắt phần ăn'!BL15</f>
        <v>29</v>
      </c>
      <c r="BM15" s="170">
        <f>$D15-'SL cắt phần ăn'!BM15</f>
        <v>29</v>
      </c>
      <c r="BN15" s="170">
        <f>$D15-'SL cắt phần ăn'!BN15</f>
        <v>29</v>
      </c>
      <c r="BO15" s="170">
        <f>$D15-'SL cắt phần ăn'!BO15</f>
        <v>29</v>
      </c>
      <c r="BP15" s="170">
        <f>$D15-'SL cắt phần ăn'!BP15</f>
        <v>29</v>
      </c>
      <c r="BQ15" s="170">
        <f>$D15-'SL cắt phần ăn'!BQ15</f>
        <v>29</v>
      </c>
      <c r="BR15" s="170">
        <f>$D15-'SL cắt phần ăn'!BR15</f>
        <v>29</v>
      </c>
      <c r="BS15" s="170">
        <f>$D15-'SL cắt phần ăn'!BS15</f>
        <v>29</v>
      </c>
      <c r="BT15" s="170">
        <f>$D15-'SL cắt phần ăn'!BT15</f>
        <v>29</v>
      </c>
      <c r="BU15" s="170">
        <f>$D15-'SL cắt phần ăn'!BU15</f>
        <v>29</v>
      </c>
      <c r="BV15" s="170">
        <f>$D15-'SL cắt phần ăn'!BV15</f>
        <v>29</v>
      </c>
      <c r="BW15" s="170">
        <f>$D15-'SL cắt phần ăn'!BW15</f>
        <v>29</v>
      </c>
      <c r="BX15" s="170">
        <f>$D15-'SL cắt phần ăn'!BX15</f>
        <v>29</v>
      </c>
      <c r="BY15" s="170">
        <f>$D15-'SL cắt phần ăn'!BY15</f>
        <v>29</v>
      </c>
      <c r="BZ15" s="170">
        <f>$D15-'SL cắt phần ăn'!BZ15</f>
        <v>29</v>
      </c>
      <c r="CA15" s="170">
        <f>$D15-'SL cắt phần ăn'!CA15</f>
        <v>29</v>
      </c>
      <c r="CB15" s="170">
        <f>$D15-'SL cắt phần ăn'!CB15</f>
        <v>29</v>
      </c>
      <c r="CC15" s="170">
        <f>$D15-'SL cắt phần ăn'!CC15</f>
        <v>29</v>
      </c>
      <c r="CD15" s="170">
        <f>$D15-'SL cắt phần ăn'!CD15</f>
        <v>29</v>
      </c>
      <c r="CE15" s="170">
        <f>$D15-'SL cắt phần ăn'!CE15</f>
        <v>29</v>
      </c>
      <c r="CF15" s="170">
        <f>$D15-'SL cắt phần ăn'!CF15</f>
        <v>29</v>
      </c>
      <c r="CG15" s="170">
        <f>$D15-'SL cắt phần ăn'!CG15</f>
        <v>29</v>
      </c>
      <c r="CH15" s="217">
        <f>IF(CH$3&gt;1,$D15-'SL cắt phần ăn'!CH15,0)</f>
        <v>29</v>
      </c>
      <c r="CI15" s="217">
        <f>IF(CI$3&gt;1,$D15-'SL cắt phần ăn'!CI15,0)</f>
        <v>29</v>
      </c>
      <c r="CJ15" s="217">
        <f>IF(CJ$3&gt;1,$D15-'SL cắt phần ăn'!CJ15,0)</f>
        <v>29</v>
      </c>
      <c r="CK15" s="217">
        <f>IF(CK$3&gt;1,$D15-'SL cắt phần ăn'!CK15,0)</f>
        <v>29</v>
      </c>
      <c r="CL15" s="217">
        <f>IF(CL$3&gt;1,$D15-'SL cắt phần ăn'!CL15,0)</f>
        <v>29</v>
      </c>
      <c r="CM15" s="217">
        <f>IF(CM$3&gt;1,$D15-'SL cắt phần ăn'!CM15,0)</f>
        <v>29</v>
      </c>
      <c r="CN15" s="217">
        <f>IF(CN$3&gt;1,$D15-'SL cắt phần ăn'!CN15,0)</f>
        <v>29</v>
      </c>
      <c r="CO15" s="217">
        <f>IF(CO$3&gt;1,$D15-'SL cắt phần ăn'!CO15,0)</f>
        <v>29</v>
      </c>
      <c r="CP15" s="217">
        <f>IF(CP$3&gt;1,$D15-'SL cắt phần ăn'!CP15,0)</f>
        <v>29</v>
      </c>
      <c r="CQ15" s="217">
        <f>IF(CQ$3&gt;1,$D15-'SL cắt phần ăn'!CQ15,0)</f>
        <v>29</v>
      </c>
      <c r="CR15" s="217">
        <f>IF(CR$3&gt;1,$D15-'SL cắt phần ăn'!CR15,0)</f>
        <v>29</v>
      </c>
      <c r="CS15" s="217">
        <f>IF(CS$3&gt;1,$D15-'SL cắt phần ăn'!CS15,0)</f>
        <v>29</v>
      </c>
      <c r="CT15" s="217">
        <f>IF(CT$3&gt;1,$D15-'SL cắt phần ăn'!CT15,0)</f>
        <v>29</v>
      </c>
      <c r="CU15" s="217">
        <f>IF(CU$3&gt;1,$D15-'SL cắt phần ăn'!CU15,0)</f>
        <v>29</v>
      </c>
      <c r="CV15" s="217">
        <f>IF(CV$3&gt;1,$D15-'SL cắt phần ăn'!CV15,0)</f>
        <v>29</v>
      </c>
      <c r="CW15" s="218">
        <f t="shared" ref="CW15:CY15" si="11">CQ15+CN15+CK15+CH15+CE15+CB15+BY15+BV15+BS15+BP15+BM15+BJ15+BG15+BD15+BA15+AX15+AU15+AR15+AO15+AL15+AI15+AF15+AC15+Z15+W15+T15+Q15+N15+K15+H15+E15</f>
        <v>896</v>
      </c>
      <c r="CX15" s="219">
        <f t="shared" si="11"/>
        <v>896</v>
      </c>
      <c r="CY15" s="220">
        <f t="shared" si="11"/>
        <v>896</v>
      </c>
    </row>
    <row r="16" spans="1:103" ht="15.75" customHeight="1">
      <c r="A16" s="55">
        <v>11</v>
      </c>
      <c r="B16" s="164" t="s">
        <v>301</v>
      </c>
      <c r="C16" s="158">
        <f>COUNTIF('DS HS không ăn'!$F$5:$F$649,$B16)</f>
        <v>30</v>
      </c>
      <c r="D16" s="215">
        <f>'SL cắt phần ăn'!D16</f>
        <v>30</v>
      </c>
      <c r="E16" s="216">
        <f>$D16-'SL cắt phần ăn'!E16</f>
        <v>30</v>
      </c>
      <c r="F16" s="216">
        <f>$D16-'SL cắt phần ăn'!F16</f>
        <v>30</v>
      </c>
      <c r="G16" s="216">
        <f>$D16-'SL cắt phần ăn'!G16</f>
        <v>30</v>
      </c>
      <c r="H16" s="170">
        <f>$D16-'SL cắt phần ăn'!H16</f>
        <v>30</v>
      </c>
      <c r="I16" s="170">
        <f>$D16-'SL cắt phần ăn'!I16</f>
        <v>30</v>
      </c>
      <c r="J16" s="170">
        <f>$D16-'SL cắt phần ăn'!J16</f>
        <v>30</v>
      </c>
      <c r="K16" s="170">
        <f>$D16-'SL cắt phần ăn'!K16</f>
        <v>30</v>
      </c>
      <c r="L16" s="170">
        <f>$D16-'SL cắt phần ăn'!L16</f>
        <v>30</v>
      </c>
      <c r="M16" s="170">
        <f>$D16-'SL cắt phần ăn'!M16</f>
        <v>30</v>
      </c>
      <c r="N16" s="170">
        <f>$D16-'SL cắt phần ăn'!N16</f>
        <v>30</v>
      </c>
      <c r="O16" s="170">
        <f>$D16-'SL cắt phần ăn'!O16</f>
        <v>30</v>
      </c>
      <c r="P16" s="170">
        <f>$D16-'SL cắt phần ăn'!P16</f>
        <v>30</v>
      </c>
      <c r="Q16" s="170">
        <f>$D16-'SL cắt phần ăn'!Q16</f>
        <v>30</v>
      </c>
      <c r="R16" s="170">
        <f>$D16-'SL cắt phần ăn'!R16</f>
        <v>30</v>
      </c>
      <c r="S16" s="170">
        <f>$D16-'SL cắt phần ăn'!S16</f>
        <v>30</v>
      </c>
      <c r="T16" s="170">
        <f>$D16-'SL cắt phần ăn'!T16</f>
        <v>30</v>
      </c>
      <c r="U16" s="170">
        <f>$D16-'SL cắt phần ăn'!U16</f>
        <v>30</v>
      </c>
      <c r="V16" s="170">
        <f>$D16-'SL cắt phần ăn'!V16</f>
        <v>30</v>
      </c>
      <c r="W16" s="171">
        <f>$D16-'SL cắt phần ăn'!W16</f>
        <v>30</v>
      </c>
      <c r="X16" s="170">
        <f>$D16-'SL cắt phần ăn'!X16</f>
        <v>30</v>
      </c>
      <c r="Y16" s="160">
        <f>$D16-'SL cắt phần ăn'!Y16</f>
        <v>30</v>
      </c>
      <c r="Z16" s="171">
        <f>$D16-'SL cắt phần ăn'!Z16</f>
        <v>30</v>
      </c>
      <c r="AA16" s="170">
        <f>$D16-'SL cắt phần ăn'!AA16</f>
        <v>30</v>
      </c>
      <c r="AB16" s="160">
        <f>$D16-'SL cắt phần ăn'!AB16</f>
        <v>30</v>
      </c>
      <c r="AC16" s="170">
        <f>$D16-'SL cắt phần ăn'!AC16</f>
        <v>30</v>
      </c>
      <c r="AD16" s="170">
        <f>$D16-'SL cắt phần ăn'!AD16</f>
        <v>30</v>
      </c>
      <c r="AE16" s="170">
        <f>$D16-'SL cắt phần ăn'!AE16</f>
        <v>30</v>
      </c>
      <c r="AF16" s="170">
        <f>$D16-'SL cắt phần ăn'!AF16</f>
        <v>30</v>
      </c>
      <c r="AG16" s="170">
        <f>$D16-'SL cắt phần ăn'!AG16</f>
        <v>30</v>
      </c>
      <c r="AH16" s="170">
        <f>$D16-'SL cắt phần ăn'!AH16</f>
        <v>30</v>
      </c>
      <c r="AI16" s="170">
        <f>$D16-'SL cắt phần ăn'!AI16</f>
        <v>30</v>
      </c>
      <c r="AJ16" s="170">
        <f>$D16-'SL cắt phần ăn'!AJ16</f>
        <v>30</v>
      </c>
      <c r="AK16" s="170">
        <f>$D16-'SL cắt phần ăn'!AK16</f>
        <v>30</v>
      </c>
      <c r="AL16" s="170">
        <f>$D16-'SL cắt phần ăn'!AL16</f>
        <v>30</v>
      </c>
      <c r="AM16" s="170">
        <f>$D16-'SL cắt phần ăn'!AM16</f>
        <v>30</v>
      </c>
      <c r="AN16" s="170">
        <f>$D16-'SL cắt phần ăn'!AN16</f>
        <v>30</v>
      </c>
      <c r="AO16" s="170">
        <f>$D16-'SL cắt phần ăn'!AO16</f>
        <v>30</v>
      </c>
      <c r="AP16" s="170">
        <f>$D16-'SL cắt phần ăn'!AP16</f>
        <v>30</v>
      </c>
      <c r="AQ16" s="170">
        <f>$D16-'SL cắt phần ăn'!AQ16</f>
        <v>30</v>
      </c>
      <c r="AR16" s="170">
        <f>$D16-'SL cắt phần ăn'!AR16</f>
        <v>30</v>
      </c>
      <c r="AS16" s="170">
        <f>$D16-'SL cắt phần ăn'!AS16</f>
        <v>30</v>
      </c>
      <c r="AT16" s="170">
        <f>$D16-'SL cắt phần ăn'!AT16</f>
        <v>30</v>
      </c>
      <c r="AU16" s="170">
        <f>$D16-'SL cắt phần ăn'!AU16</f>
        <v>30</v>
      </c>
      <c r="AV16" s="170">
        <f>$D16-'SL cắt phần ăn'!AV16</f>
        <v>30</v>
      </c>
      <c r="AW16" s="170">
        <f>$D16-'SL cắt phần ăn'!AW16</f>
        <v>30</v>
      </c>
      <c r="AX16" s="170">
        <f>$D16-'SL cắt phần ăn'!AX16</f>
        <v>30</v>
      </c>
      <c r="AY16" s="170">
        <f>$D16-'SL cắt phần ăn'!AY16</f>
        <v>30</v>
      </c>
      <c r="AZ16" s="170">
        <f>$D16-'SL cắt phần ăn'!AZ16</f>
        <v>30</v>
      </c>
      <c r="BA16" s="170">
        <f>$D16-'SL cắt phần ăn'!BA16</f>
        <v>30</v>
      </c>
      <c r="BB16" s="170">
        <f>$D16-'SL cắt phần ăn'!BB16</f>
        <v>30</v>
      </c>
      <c r="BC16" s="170">
        <f>$D16-'SL cắt phần ăn'!BC16</f>
        <v>30</v>
      </c>
      <c r="BD16" s="170">
        <f>$D16-'SL cắt phần ăn'!BD16</f>
        <v>30</v>
      </c>
      <c r="BE16" s="170">
        <f>$D16-'SL cắt phần ăn'!BE16</f>
        <v>30</v>
      </c>
      <c r="BF16" s="170">
        <f>$D16-'SL cắt phần ăn'!BF16</f>
        <v>30</v>
      </c>
      <c r="BG16" s="170">
        <f>$D16-'SL cắt phần ăn'!BG16</f>
        <v>30</v>
      </c>
      <c r="BH16" s="170">
        <f>$D16-'SL cắt phần ăn'!BH16</f>
        <v>30</v>
      </c>
      <c r="BI16" s="170">
        <f>$D16-'SL cắt phần ăn'!BI16</f>
        <v>30</v>
      </c>
      <c r="BJ16" s="170">
        <f>$D16-'SL cắt phần ăn'!BJ16</f>
        <v>30</v>
      </c>
      <c r="BK16" s="170">
        <f>$D16-'SL cắt phần ăn'!BK16</f>
        <v>30</v>
      </c>
      <c r="BL16" s="170">
        <f>$D16-'SL cắt phần ăn'!BL16</f>
        <v>30</v>
      </c>
      <c r="BM16" s="170">
        <f>$D16-'SL cắt phần ăn'!BM16</f>
        <v>30</v>
      </c>
      <c r="BN16" s="170">
        <f>$D16-'SL cắt phần ăn'!BN16</f>
        <v>30</v>
      </c>
      <c r="BO16" s="170">
        <f>$D16-'SL cắt phần ăn'!BO16</f>
        <v>30</v>
      </c>
      <c r="BP16" s="170">
        <f>$D16-'SL cắt phần ăn'!BP16</f>
        <v>30</v>
      </c>
      <c r="BQ16" s="170">
        <f>$D16-'SL cắt phần ăn'!BQ16</f>
        <v>30</v>
      </c>
      <c r="BR16" s="170">
        <f>$D16-'SL cắt phần ăn'!BR16</f>
        <v>30</v>
      </c>
      <c r="BS16" s="170">
        <f>$D16-'SL cắt phần ăn'!BS16</f>
        <v>30</v>
      </c>
      <c r="BT16" s="170">
        <f>$D16-'SL cắt phần ăn'!BT16</f>
        <v>30</v>
      </c>
      <c r="BU16" s="170">
        <f>$D16-'SL cắt phần ăn'!BU16</f>
        <v>30</v>
      </c>
      <c r="BV16" s="170">
        <f>$D16-'SL cắt phần ăn'!BV16</f>
        <v>30</v>
      </c>
      <c r="BW16" s="170">
        <f>$D16-'SL cắt phần ăn'!BW16</f>
        <v>30</v>
      </c>
      <c r="BX16" s="170">
        <f>$D16-'SL cắt phần ăn'!BX16</f>
        <v>30</v>
      </c>
      <c r="BY16" s="170">
        <f>$D16-'SL cắt phần ăn'!BY16</f>
        <v>30</v>
      </c>
      <c r="BZ16" s="170">
        <f>$D16-'SL cắt phần ăn'!BZ16</f>
        <v>30</v>
      </c>
      <c r="CA16" s="170">
        <f>$D16-'SL cắt phần ăn'!CA16</f>
        <v>30</v>
      </c>
      <c r="CB16" s="170">
        <f>$D16-'SL cắt phần ăn'!CB16</f>
        <v>30</v>
      </c>
      <c r="CC16" s="170">
        <f>$D16-'SL cắt phần ăn'!CC16</f>
        <v>30</v>
      </c>
      <c r="CD16" s="170">
        <f>$D16-'SL cắt phần ăn'!CD16</f>
        <v>30</v>
      </c>
      <c r="CE16" s="170">
        <f>$D16-'SL cắt phần ăn'!CE16</f>
        <v>30</v>
      </c>
      <c r="CF16" s="170">
        <f>$D16-'SL cắt phần ăn'!CF16</f>
        <v>30</v>
      </c>
      <c r="CG16" s="170">
        <f>$D16-'SL cắt phần ăn'!CG16</f>
        <v>30</v>
      </c>
      <c r="CH16" s="217">
        <f>IF(CH$3&gt;1,$D16-'SL cắt phần ăn'!CH16,0)</f>
        <v>30</v>
      </c>
      <c r="CI16" s="217">
        <f>IF(CI$3&gt;1,$D16-'SL cắt phần ăn'!CI16,0)</f>
        <v>30</v>
      </c>
      <c r="CJ16" s="217">
        <f>IF(CJ$3&gt;1,$D16-'SL cắt phần ăn'!CJ16,0)</f>
        <v>30</v>
      </c>
      <c r="CK16" s="217">
        <f>IF(CK$3&gt;1,$D16-'SL cắt phần ăn'!CK16,0)</f>
        <v>30</v>
      </c>
      <c r="CL16" s="217">
        <f>IF(CL$3&gt;1,$D16-'SL cắt phần ăn'!CL16,0)</f>
        <v>30</v>
      </c>
      <c r="CM16" s="217">
        <f>IF(CM$3&gt;1,$D16-'SL cắt phần ăn'!CM16,0)</f>
        <v>30</v>
      </c>
      <c r="CN16" s="217">
        <f>IF(CN$3&gt;1,$D16-'SL cắt phần ăn'!CN16,0)</f>
        <v>30</v>
      </c>
      <c r="CO16" s="217">
        <f>IF(CO$3&gt;1,$D16-'SL cắt phần ăn'!CO16,0)</f>
        <v>30</v>
      </c>
      <c r="CP16" s="217">
        <f>IF(CP$3&gt;1,$D16-'SL cắt phần ăn'!CP16,0)</f>
        <v>30</v>
      </c>
      <c r="CQ16" s="217">
        <f>IF(CQ$3&gt;1,$D16-'SL cắt phần ăn'!CQ16,0)</f>
        <v>30</v>
      </c>
      <c r="CR16" s="217">
        <f>IF(CR$3&gt;1,$D16-'SL cắt phần ăn'!CR16,0)</f>
        <v>30</v>
      </c>
      <c r="CS16" s="217">
        <f>IF(CS$3&gt;1,$D16-'SL cắt phần ăn'!CS16,0)</f>
        <v>30</v>
      </c>
      <c r="CT16" s="217">
        <f>IF(CT$3&gt;1,$D16-'SL cắt phần ăn'!CT16,0)</f>
        <v>30</v>
      </c>
      <c r="CU16" s="217">
        <f>IF(CU$3&gt;1,$D16-'SL cắt phần ăn'!CU16,0)</f>
        <v>30</v>
      </c>
      <c r="CV16" s="217">
        <f>IF(CV$3&gt;1,$D16-'SL cắt phần ăn'!CV16,0)</f>
        <v>30</v>
      </c>
      <c r="CW16" s="218">
        <f t="shared" ref="CW16:CY16" si="12">CQ16+CN16+CK16+CH16+CE16+CB16+BY16+BV16+BS16+BP16+BM16+BJ16+BG16+BD16+BA16+AX16+AU16+AR16+AO16+AL16+AI16+AF16+AC16+Z16+W16+T16+Q16+N16+K16+H16+E16</f>
        <v>930</v>
      </c>
      <c r="CX16" s="219">
        <f t="shared" si="12"/>
        <v>930</v>
      </c>
      <c r="CY16" s="220">
        <f t="shared" si="12"/>
        <v>930</v>
      </c>
    </row>
    <row r="17" spans="1:103" ht="15.75" customHeight="1">
      <c r="A17" s="55">
        <v>12</v>
      </c>
      <c r="B17" s="164" t="s">
        <v>332</v>
      </c>
      <c r="C17" s="158">
        <f>COUNTIF('DS HS không ăn'!$F$5:$F$649,$B17)</f>
        <v>31</v>
      </c>
      <c r="D17" s="215">
        <f>'SL cắt phần ăn'!D17</f>
        <v>31</v>
      </c>
      <c r="E17" s="216">
        <f>$D17-'SL cắt phần ăn'!E17</f>
        <v>30</v>
      </c>
      <c r="F17" s="216">
        <f>$D17-'SL cắt phần ăn'!F17</f>
        <v>30</v>
      </c>
      <c r="G17" s="216">
        <f>$D17-'SL cắt phần ăn'!G17</f>
        <v>30</v>
      </c>
      <c r="H17" s="170">
        <f>$D17-'SL cắt phần ăn'!H17</f>
        <v>30</v>
      </c>
      <c r="I17" s="170">
        <f>$D17-'SL cắt phần ăn'!I17</f>
        <v>30</v>
      </c>
      <c r="J17" s="170">
        <f>$D17-'SL cắt phần ăn'!J17</f>
        <v>30</v>
      </c>
      <c r="K17" s="170">
        <f>$D17-'SL cắt phần ăn'!K17</f>
        <v>30</v>
      </c>
      <c r="L17" s="170">
        <f>$D17-'SL cắt phần ăn'!L17</f>
        <v>30</v>
      </c>
      <c r="M17" s="170">
        <f>$D17-'SL cắt phần ăn'!M17</f>
        <v>30</v>
      </c>
      <c r="N17" s="170">
        <f>$D17-'SL cắt phần ăn'!N17</f>
        <v>30</v>
      </c>
      <c r="O17" s="170">
        <f>$D17-'SL cắt phần ăn'!O17</f>
        <v>30</v>
      </c>
      <c r="P17" s="170">
        <f>$D17-'SL cắt phần ăn'!P17</f>
        <v>30</v>
      </c>
      <c r="Q17" s="170">
        <f>$D17-'SL cắt phần ăn'!Q17</f>
        <v>30</v>
      </c>
      <c r="R17" s="170">
        <f>$D17-'SL cắt phần ăn'!R17</f>
        <v>30</v>
      </c>
      <c r="S17" s="170">
        <f>$D17-'SL cắt phần ăn'!S17</f>
        <v>30</v>
      </c>
      <c r="T17" s="170">
        <f>$D17-'SL cắt phần ăn'!T17</f>
        <v>30</v>
      </c>
      <c r="U17" s="170">
        <f>$D17-'SL cắt phần ăn'!U17</f>
        <v>30</v>
      </c>
      <c r="V17" s="170">
        <f>$D17-'SL cắt phần ăn'!V17</f>
        <v>30</v>
      </c>
      <c r="W17" s="171">
        <f>$D17-'SL cắt phần ăn'!W17</f>
        <v>30</v>
      </c>
      <c r="X17" s="170">
        <f>$D17-'SL cắt phần ăn'!X17</f>
        <v>31</v>
      </c>
      <c r="Y17" s="160">
        <f>$D17-'SL cắt phần ăn'!Y17</f>
        <v>31</v>
      </c>
      <c r="Z17" s="171">
        <f>$D17-'SL cắt phần ăn'!Z17</f>
        <v>31</v>
      </c>
      <c r="AA17" s="170">
        <f>$D17-'SL cắt phần ăn'!AA17</f>
        <v>31</v>
      </c>
      <c r="AB17" s="160">
        <f>$D17-'SL cắt phần ăn'!AB17</f>
        <v>31</v>
      </c>
      <c r="AC17" s="170">
        <f>$D17-'SL cắt phần ăn'!AC17</f>
        <v>31</v>
      </c>
      <c r="AD17" s="170">
        <f>$D17-'SL cắt phần ăn'!AD17</f>
        <v>31</v>
      </c>
      <c r="AE17" s="170">
        <f>$D17-'SL cắt phần ăn'!AE17</f>
        <v>31</v>
      </c>
      <c r="AF17" s="170">
        <f>$D17-'SL cắt phần ăn'!AF17</f>
        <v>31</v>
      </c>
      <c r="AG17" s="170">
        <f>$D17-'SL cắt phần ăn'!AG17</f>
        <v>31</v>
      </c>
      <c r="AH17" s="170">
        <f>$D17-'SL cắt phần ăn'!AH17</f>
        <v>31</v>
      </c>
      <c r="AI17" s="170">
        <f>$D17-'SL cắt phần ăn'!AI17</f>
        <v>31</v>
      </c>
      <c r="AJ17" s="170">
        <f>$D17-'SL cắt phần ăn'!AJ17</f>
        <v>31</v>
      </c>
      <c r="AK17" s="170">
        <f>$D17-'SL cắt phần ăn'!AK17</f>
        <v>31</v>
      </c>
      <c r="AL17" s="170">
        <f>$D17-'SL cắt phần ăn'!AL17</f>
        <v>31</v>
      </c>
      <c r="AM17" s="170">
        <f>$D17-'SL cắt phần ăn'!AM17</f>
        <v>31</v>
      </c>
      <c r="AN17" s="170">
        <f>$D17-'SL cắt phần ăn'!AN17</f>
        <v>31</v>
      </c>
      <c r="AO17" s="170">
        <f>$D17-'SL cắt phần ăn'!AO17</f>
        <v>31</v>
      </c>
      <c r="AP17" s="170">
        <f>$D17-'SL cắt phần ăn'!AP17</f>
        <v>31</v>
      </c>
      <c r="AQ17" s="170">
        <f>$D17-'SL cắt phần ăn'!AQ17</f>
        <v>31</v>
      </c>
      <c r="AR17" s="170">
        <f>$D17-'SL cắt phần ăn'!AR17</f>
        <v>31</v>
      </c>
      <c r="AS17" s="170">
        <f>$D17-'SL cắt phần ăn'!AS17</f>
        <v>31</v>
      </c>
      <c r="AT17" s="170">
        <f>$D17-'SL cắt phần ăn'!AT17</f>
        <v>31</v>
      </c>
      <c r="AU17" s="170">
        <f>$D17-'SL cắt phần ăn'!AU17</f>
        <v>31</v>
      </c>
      <c r="AV17" s="170">
        <f>$D17-'SL cắt phần ăn'!AV17</f>
        <v>31</v>
      </c>
      <c r="AW17" s="170">
        <f>$D17-'SL cắt phần ăn'!AW17</f>
        <v>31</v>
      </c>
      <c r="AX17" s="170">
        <f>$D17-'SL cắt phần ăn'!AX17</f>
        <v>31</v>
      </c>
      <c r="AY17" s="170">
        <f>$D17-'SL cắt phần ăn'!AY17</f>
        <v>31</v>
      </c>
      <c r="AZ17" s="170">
        <f>$D17-'SL cắt phần ăn'!AZ17</f>
        <v>31</v>
      </c>
      <c r="BA17" s="170">
        <f>$D17-'SL cắt phần ăn'!BA17</f>
        <v>31</v>
      </c>
      <c r="BB17" s="170">
        <f>$D17-'SL cắt phần ăn'!BB17</f>
        <v>31</v>
      </c>
      <c r="BC17" s="170">
        <f>$D17-'SL cắt phần ăn'!BC17</f>
        <v>31</v>
      </c>
      <c r="BD17" s="170">
        <f>$D17-'SL cắt phần ăn'!BD17</f>
        <v>31</v>
      </c>
      <c r="BE17" s="170">
        <f>$D17-'SL cắt phần ăn'!BE17</f>
        <v>31</v>
      </c>
      <c r="BF17" s="170">
        <f>$D17-'SL cắt phần ăn'!BF17</f>
        <v>31</v>
      </c>
      <c r="BG17" s="170">
        <f>$D17-'SL cắt phần ăn'!BG17</f>
        <v>31</v>
      </c>
      <c r="BH17" s="170">
        <f>$D17-'SL cắt phần ăn'!BH17</f>
        <v>31</v>
      </c>
      <c r="BI17" s="170">
        <f>$D17-'SL cắt phần ăn'!BI17</f>
        <v>31</v>
      </c>
      <c r="BJ17" s="170">
        <f>$D17-'SL cắt phần ăn'!BJ17</f>
        <v>31</v>
      </c>
      <c r="BK17" s="170">
        <f>$D17-'SL cắt phần ăn'!BK17</f>
        <v>31</v>
      </c>
      <c r="BL17" s="170">
        <f>$D17-'SL cắt phần ăn'!BL17</f>
        <v>31</v>
      </c>
      <c r="BM17" s="170">
        <f>$D17-'SL cắt phần ăn'!BM17</f>
        <v>31</v>
      </c>
      <c r="BN17" s="170">
        <f>$D17-'SL cắt phần ăn'!BN17</f>
        <v>31</v>
      </c>
      <c r="BO17" s="170">
        <f>$D17-'SL cắt phần ăn'!BO17</f>
        <v>31</v>
      </c>
      <c r="BP17" s="170">
        <f>$D17-'SL cắt phần ăn'!BP17</f>
        <v>31</v>
      </c>
      <c r="BQ17" s="170">
        <f>$D17-'SL cắt phần ăn'!BQ17</f>
        <v>31</v>
      </c>
      <c r="BR17" s="170">
        <f>$D17-'SL cắt phần ăn'!BR17</f>
        <v>31</v>
      </c>
      <c r="BS17" s="170">
        <f>$D17-'SL cắt phần ăn'!BS17</f>
        <v>31</v>
      </c>
      <c r="BT17" s="170">
        <f>$D17-'SL cắt phần ăn'!BT17</f>
        <v>31</v>
      </c>
      <c r="BU17" s="170">
        <f>$D17-'SL cắt phần ăn'!BU17</f>
        <v>31</v>
      </c>
      <c r="BV17" s="170">
        <f>$D17-'SL cắt phần ăn'!BV17</f>
        <v>31</v>
      </c>
      <c r="BW17" s="170">
        <f>$D17-'SL cắt phần ăn'!BW17</f>
        <v>31</v>
      </c>
      <c r="BX17" s="170">
        <f>$D17-'SL cắt phần ăn'!BX17</f>
        <v>31</v>
      </c>
      <c r="BY17" s="170">
        <f>$D17-'SL cắt phần ăn'!BY17</f>
        <v>31</v>
      </c>
      <c r="BZ17" s="170">
        <f>$D17-'SL cắt phần ăn'!BZ17</f>
        <v>31</v>
      </c>
      <c r="CA17" s="170">
        <f>$D17-'SL cắt phần ăn'!CA17</f>
        <v>31</v>
      </c>
      <c r="CB17" s="170">
        <f>$D17-'SL cắt phần ăn'!CB17</f>
        <v>31</v>
      </c>
      <c r="CC17" s="170">
        <f>$D17-'SL cắt phần ăn'!CC17</f>
        <v>31</v>
      </c>
      <c r="CD17" s="170">
        <f>$D17-'SL cắt phần ăn'!CD17</f>
        <v>31</v>
      </c>
      <c r="CE17" s="170">
        <f>$D17-'SL cắt phần ăn'!CE17</f>
        <v>31</v>
      </c>
      <c r="CF17" s="170">
        <f>$D17-'SL cắt phần ăn'!CF17</f>
        <v>31</v>
      </c>
      <c r="CG17" s="170">
        <f>$D17-'SL cắt phần ăn'!CG17</f>
        <v>31</v>
      </c>
      <c r="CH17" s="217">
        <f>IF(CH$3&gt;1,$D17-'SL cắt phần ăn'!CH17,0)</f>
        <v>31</v>
      </c>
      <c r="CI17" s="217">
        <f>IF(CI$3&gt;1,$D17-'SL cắt phần ăn'!CI17,0)</f>
        <v>31</v>
      </c>
      <c r="CJ17" s="217">
        <f>IF(CJ$3&gt;1,$D17-'SL cắt phần ăn'!CJ17,0)</f>
        <v>31</v>
      </c>
      <c r="CK17" s="217">
        <f>IF(CK$3&gt;1,$D17-'SL cắt phần ăn'!CK17,0)</f>
        <v>31</v>
      </c>
      <c r="CL17" s="217">
        <f>IF(CL$3&gt;1,$D17-'SL cắt phần ăn'!CL17,0)</f>
        <v>31</v>
      </c>
      <c r="CM17" s="217">
        <f>IF(CM$3&gt;1,$D17-'SL cắt phần ăn'!CM17,0)</f>
        <v>31</v>
      </c>
      <c r="CN17" s="217">
        <f>IF(CN$3&gt;1,$D17-'SL cắt phần ăn'!CN17,0)</f>
        <v>31</v>
      </c>
      <c r="CO17" s="217">
        <f>IF(CO$3&gt;1,$D17-'SL cắt phần ăn'!CO17,0)</f>
        <v>31</v>
      </c>
      <c r="CP17" s="217">
        <f>IF(CP$3&gt;1,$D17-'SL cắt phần ăn'!CP17,0)</f>
        <v>31</v>
      </c>
      <c r="CQ17" s="217">
        <f>IF(CQ$3&gt;1,$D17-'SL cắt phần ăn'!CQ17,0)</f>
        <v>31</v>
      </c>
      <c r="CR17" s="217">
        <f>IF(CR$3&gt;1,$D17-'SL cắt phần ăn'!CR17,0)</f>
        <v>31</v>
      </c>
      <c r="CS17" s="217">
        <f>IF(CS$3&gt;1,$D17-'SL cắt phần ăn'!CS17,0)</f>
        <v>31</v>
      </c>
      <c r="CT17" s="217">
        <f>IF(CT$3&gt;1,$D17-'SL cắt phần ăn'!CT17,0)</f>
        <v>31</v>
      </c>
      <c r="CU17" s="217">
        <f>IF(CU$3&gt;1,$D17-'SL cắt phần ăn'!CU17,0)</f>
        <v>31</v>
      </c>
      <c r="CV17" s="217">
        <f>IF(CV$3&gt;1,$D17-'SL cắt phần ăn'!CV17,0)</f>
        <v>31</v>
      </c>
      <c r="CW17" s="218">
        <f t="shared" ref="CW17:CY17" si="13">CQ17+CN17+CK17+CH17+CE17+CB17+BY17+BV17+BS17+BP17+BM17+BJ17+BG17+BD17+BA17+AX17+AU17+AR17+AO17+AL17+AI17+AF17+AC17+Z17+W17+T17+Q17+N17+K17+H17+E17</f>
        <v>954</v>
      </c>
      <c r="CX17" s="219">
        <f t="shared" si="13"/>
        <v>955</v>
      </c>
      <c r="CY17" s="220">
        <f t="shared" si="13"/>
        <v>955</v>
      </c>
    </row>
    <row r="18" spans="1:103" ht="15.75" customHeight="1">
      <c r="A18" s="55">
        <v>13</v>
      </c>
      <c r="B18" s="164" t="s">
        <v>270</v>
      </c>
      <c r="C18" s="158">
        <f>COUNTIF('DS HS không ăn'!$F$5:$F$649,$B18)</f>
        <v>31</v>
      </c>
      <c r="D18" s="215">
        <f>'SL cắt phần ăn'!D18</f>
        <v>31</v>
      </c>
      <c r="E18" s="216">
        <f>$D18-'SL cắt phần ăn'!E18</f>
        <v>31</v>
      </c>
      <c r="F18" s="216">
        <f>$D18-'SL cắt phần ăn'!F18</f>
        <v>31</v>
      </c>
      <c r="G18" s="216">
        <f>$D18-'SL cắt phần ăn'!G18</f>
        <v>31</v>
      </c>
      <c r="H18" s="170">
        <f>$D18-'SL cắt phần ăn'!H18</f>
        <v>31</v>
      </c>
      <c r="I18" s="170">
        <f>$D18-'SL cắt phần ăn'!I18</f>
        <v>31</v>
      </c>
      <c r="J18" s="170">
        <f>$D18-'SL cắt phần ăn'!J18</f>
        <v>31</v>
      </c>
      <c r="K18" s="170">
        <f>$D18-'SL cắt phần ăn'!K18</f>
        <v>31</v>
      </c>
      <c r="L18" s="170">
        <f>$D18-'SL cắt phần ăn'!L18</f>
        <v>31</v>
      </c>
      <c r="M18" s="170">
        <f>$D18-'SL cắt phần ăn'!M18</f>
        <v>31</v>
      </c>
      <c r="N18" s="170">
        <f>$D18-'SL cắt phần ăn'!N18</f>
        <v>31</v>
      </c>
      <c r="O18" s="170">
        <f>$D18-'SL cắt phần ăn'!O18</f>
        <v>31</v>
      </c>
      <c r="P18" s="170">
        <f>$D18-'SL cắt phần ăn'!P18</f>
        <v>31</v>
      </c>
      <c r="Q18" s="170">
        <f>$D18-'SL cắt phần ăn'!Q18</f>
        <v>31</v>
      </c>
      <c r="R18" s="170">
        <f>$D18-'SL cắt phần ăn'!R18</f>
        <v>31</v>
      </c>
      <c r="S18" s="170">
        <f>$D18-'SL cắt phần ăn'!S18</f>
        <v>31</v>
      </c>
      <c r="T18" s="170">
        <f>$D18-'SL cắt phần ăn'!T18</f>
        <v>31</v>
      </c>
      <c r="U18" s="170">
        <f>$D18-'SL cắt phần ăn'!U18</f>
        <v>31</v>
      </c>
      <c r="V18" s="170">
        <f>$D18-'SL cắt phần ăn'!V18</f>
        <v>31</v>
      </c>
      <c r="W18" s="171">
        <f>$D18-'SL cắt phần ăn'!W18</f>
        <v>31</v>
      </c>
      <c r="X18" s="170">
        <f>$D18-'SL cắt phần ăn'!X18</f>
        <v>31</v>
      </c>
      <c r="Y18" s="160">
        <f>$D18-'SL cắt phần ăn'!Y18</f>
        <v>31</v>
      </c>
      <c r="Z18" s="171">
        <f>$D18-'SL cắt phần ăn'!Z18</f>
        <v>31</v>
      </c>
      <c r="AA18" s="170">
        <f>$D18-'SL cắt phần ăn'!AA18</f>
        <v>31</v>
      </c>
      <c r="AB18" s="160">
        <f>$D18-'SL cắt phần ăn'!AB18</f>
        <v>31</v>
      </c>
      <c r="AC18" s="170">
        <f>$D18-'SL cắt phần ăn'!AC18</f>
        <v>31</v>
      </c>
      <c r="AD18" s="170">
        <f>$D18-'SL cắt phần ăn'!AD18</f>
        <v>31</v>
      </c>
      <c r="AE18" s="170">
        <f>$D18-'SL cắt phần ăn'!AE18</f>
        <v>31</v>
      </c>
      <c r="AF18" s="170">
        <f>$D18-'SL cắt phần ăn'!AF18</f>
        <v>31</v>
      </c>
      <c r="AG18" s="170">
        <f>$D18-'SL cắt phần ăn'!AG18</f>
        <v>31</v>
      </c>
      <c r="AH18" s="170">
        <f>$D18-'SL cắt phần ăn'!AH18</f>
        <v>31</v>
      </c>
      <c r="AI18" s="170">
        <f>$D18-'SL cắt phần ăn'!AI18</f>
        <v>31</v>
      </c>
      <c r="AJ18" s="170">
        <f>$D18-'SL cắt phần ăn'!AJ18</f>
        <v>31</v>
      </c>
      <c r="AK18" s="170">
        <f>$D18-'SL cắt phần ăn'!AK18</f>
        <v>31</v>
      </c>
      <c r="AL18" s="170">
        <f>$D18-'SL cắt phần ăn'!AL18</f>
        <v>31</v>
      </c>
      <c r="AM18" s="170">
        <f>$D18-'SL cắt phần ăn'!AM18</f>
        <v>31</v>
      </c>
      <c r="AN18" s="170">
        <f>$D18-'SL cắt phần ăn'!AN18</f>
        <v>31</v>
      </c>
      <c r="AO18" s="170">
        <f>$D18-'SL cắt phần ăn'!AO18</f>
        <v>31</v>
      </c>
      <c r="AP18" s="170">
        <f>$D18-'SL cắt phần ăn'!AP18</f>
        <v>31</v>
      </c>
      <c r="AQ18" s="170">
        <f>$D18-'SL cắt phần ăn'!AQ18</f>
        <v>31</v>
      </c>
      <c r="AR18" s="170">
        <f>$D18-'SL cắt phần ăn'!AR18</f>
        <v>31</v>
      </c>
      <c r="AS18" s="170">
        <f>$D18-'SL cắt phần ăn'!AS18</f>
        <v>31</v>
      </c>
      <c r="AT18" s="170">
        <f>$D18-'SL cắt phần ăn'!AT18</f>
        <v>31</v>
      </c>
      <c r="AU18" s="170">
        <f>$D18-'SL cắt phần ăn'!AU18</f>
        <v>31</v>
      </c>
      <c r="AV18" s="170">
        <f>$D18-'SL cắt phần ăn'!AV18</f>
        <v>31</v>
      </c>
      <c r="AW18" s="170">
        <f>$D18-'SL cắt phần ăn'!AW18</f>
        <v>31</v>
      </c>
      <c r="AX18" s="170">
        <f>$D18-'SL cắt phần ăn'!AX18</f>
        <v>31</v>
      </c>
      <c r="AY18" s="170">
        <f>$D18-'SL cắt phần ăn'!AY18</f>
        <v>31</v>
      </c>
      <c r="AZ18" s="170">
        <f>$D18-'SL cắt phần ăn'!AZ18</f>
        <v>31</v>
      </c>
      <c r="BA18" s="170">
        <f>$D18-'SL cắt phần ăn'!BA18</f>
        <v>31</v>
      </c>
      <c r="BB18" s="170">
        <f>$D18-'SL cắt phần ăn'!BB18</f>
        <v>31</v>
      </c>
      <c r="BC18" s="170">
        <f>$D18-'SL cắt phần ăn'!BC18</f>
        <v>31</v>
      </c>
      <c r="BD18" s="170">
        <f>$D18-'SL cắt phần ăn'!BD18</f>
        <v>31</v>
      </c>
      <c r="BE18" s="170">
        <f>$D18-'SL cắt phần ăn'!BE18</f>
        <v>31</v>
      </c>
      <c r="BF18" s="170">
        <f>$D18-'SL cắt phần ăn'!BF18</f>
        <v>31</v>
      </c>
      <c r="BG18" s="170">
        <f>$D18-'SL cắt phần ăn'!BG18</f>
        <v>31</v>
      </c>
      <c r="BH18" s="170">
        <f>$D18-'SL cắt phần ăn'!BH18</f>
        <v>31</v>
      </c>
      <c r="BI18" s="170">
        <f>$D18-'SL cắt phần ăn'!BI18</f>
        <v>31</v>
      </c>
      <c r="BJ18" s="170">
        <f>$D18-'SL cắt phần ăn'!BJ18</f>
        <v>31</v>
      </c>
      <c r="BK18" s="170">
        <f>$D18-'SL cắt phần ăn'!BK18</f>
        <v>31</v>
      </c>
      <c r="BL18" s="170">
        <f>$D18-'SL cắt phần ăn'!BL18</f>
        <v>31</v>
      </c>
      <c r="BM18" s="170">
        <f>$D18-'SL cắt phần ăn'!BM18</f>
        <v>31</v>
      </c>
      <c r="BN18" s="170">
        <f>$D18-'SL cắt phần ăn'!BN18</f>
        <v>31</v>
      </c>
      <c r="BO18" s="170">
        <f>$D18-'SL cắt phần ăn'!BO18</f>
        <v>31</v>
      </c>
      <c r="BP18" s="170">
        <f>$D18-'SL cắt phần ăn'!BP18</f>
        <v>31</v>
      </c>
      <c r="BQ18" s="170">
        <f>$D18-'SL cắt phần ăn'!BQ18</f>
        <v>31</v>
      </c>
      <c r="BR18" s="170">
        <f>$D18-'SL cắt phần ăn'!BR18</f>
        <v>31</v>
      </c>
      <c r="BS18" s="170">
        <f>$D18-'SL cắt phần ăn'!BS18</f>
        <v>31</v>
      </c>
      <c r="BT18" s="170">
        <f>$D18-'SL cắt phần ăn'!BT18</f>
        <v>31</v>
      </c>
      <c r="BU18" s="170">
        <f>$D18-'SL cắt phần ăn'!BU18</f>
        <v>31</v>
      </c>
      <c r="BV18" s="170">
        <f>$D18-'SL cắt phần ăn'!BV18</f>
        <v>31</v>
      </c>
      <c r="BW18" s="170">
        <f>$D18-'SL cắt phần ăn'!BW18</f>
        <v>31</v>
      </c>
      <c r="BX18" s="170">
        <f>$D18-'SL cắt phần ăn'!BX18</f>
        <v>31</v>
      </c>
      <c r="BY18" s="170">
        <f>$D18-'SL cắt phần ăn'!BY18</f>
        <v>31</v>
      </c>
      <c r="BZ18" s="170">
        <f>$D18-'SL cắt phần ăn'!BZ18</f>
        <v>31</v>
      </c>
      <c r="CA18" s="170">
        <f>$D18-'SL cắt phần ăn'!CA18</f>
        <v>31</v>
      </c>
      <c r="CB18" s="170">
        <f>$D18-'SL cắt phần ăn'!CB18</f>
        <v>31</v>
      </c>
      <c r="CC18" s="170">
        <f>$D18-'SL cắt phần ăn'!CC18</f>
        <v>31</v>
      </c>
      <c r="CD18" s="170">
        <f>$D18-'SL cắt phần ăn'!CD18</f>
        <v>31</v>
      </c>
      <c r="CE18" s="170">
        <f>$D18-'SL cắt phần ăn'!CE18</f>
        <v>31</v>
      </c>
      <c r="CF18" s="170">
        <f>$D18-'SL cắt phần ăn'!CF18</f>
        <v>31</v>
      </c>
      <c r="CG18" s="170">
        <f>$D18-'SL cắt phần ăn'!CG18</f>
        <v>31</v>
      </c>
      <c r="CH18" s="217">
        <f>IF(CH$3&gt;1,$D18-'SL cắt phần ăn'!CH18,0)</f>
        <v>31</v>
      </c>
      <c r="CI18" s="217">
        <f>IF(CI$3&gt;1,$D18-'SL cắt phần ăn'!CI18,0)</f>
        <v>31</v>
      </c>
      <c r="CJ18" s="217">
        <f>IF(CJ$3&gt;1,$D18-'SL cắt phần ăn'!CJ18,0)</f>
        <v>31</v>
      </c>
      <c r="CK18" s="217">
        <f>IF(CK$3&gt;1,$D18-'SL cắt phần ăn'!CK18,0)</f>
        <v>31</v>
      </c>
      <c r="CL18" s="217">
        <f>IF(CL$3&gt;1,$D18-'SL cắt phần ăn'!CL18,0)</f>
        <v>31</v>
      </c>
      <c r="CM18" s="217">
        <f>IF(CM$3&gt;1,$D18-'SL cắt phần ăn'!CM18,0)</f>
        <v>31</v>
      </c>
      <c r="CN18" s="217">
        <f>IF(CN$3&gt;1,$D18-'SL cắt phần ăn'!CN18,0)</f>
        <v>31</v>
      </c>
      <c r="CO18" s="217">
        <f>IF(CO$3&gt;1,$D18-'SL cắt phần ăn'!CO18,0)</f>
        <v>31</v>
      </c>
      <c r="CP18" s="217">
        <f>IF(CP$3&gt;1,$D18-'SL cắt phần ăn'!CP18,0)</f>
        <v>31</v>
      </c>
      <c r="CQ18" s="217">
        <f>IF(CQ$3&gt;1,$D18-'SL cắt phần ăn'!CQ18,0)</f>
        <v>31</v>
      </c>
      <c r="CR18" s="217">
        <f>IF(CR$3&gt;1,$D18-'SL cắt phần ăn'!CR18,0)</f>
        <v>31</v>
      </c>
      <c r="CS18" s="217">
        <f>IF(CS$3&gt;1,$D18-'SL cắt phần ăn'!CS18,0)</f>
        <v>31</v>
      </c>
      <c r="CT18" s="217">
        <f>IF(CT$3&gt;1,$D18-'SL cắt phần ăn'!CT18,0)</f>
        <v>31</v>
      </c>
      <c r="CU18" s="217">
        <f>IF(CU$3&gt;1,$D18-'SL cắt phần ăn'!CU18,0)</f>
        <v>31</v>
      </c>
      <c r="CV18" s="217">
        <f>IF(CV$3&gt;1,$D18-'SL cắt phần ăn'!CV18,0)</f>
        <v>31</v>
      </c>
      <c r="CW18" s="218">
        <f t="shared" ref="CW18:CY18" si="14">CQ18+CN18+CK18+CH18+CE18+CB18+BY18+BV18+BS18+BP18+BM18+BJ18+BG18+BD18+BA18+AX18+AU18+AR18+AO18+AL18+AI18+AF18+AC18+Z18+W18+T18+Q18+N18+K18+H18+E18</f>
        <v>961</v>
      </c>
      <c r="CX18" s="219">
        <f t="shared" si="14"/>
        <v>961</v>
      </c>
      <c r="CY18" s="220">
        <f t="shared" si="14"/>
        <v>961</v>
      </c>
    </row>
    <row r="19" spans="1:103" ht="15.75" customHeight="1">
      <c r="A19" s="55">
        <v>14</v>
      </c>
      <c r="B19" s="164" t="s">
        <v>395</v>
      </c>
      <c r="C19" s="158">
        <f>COUNTIF('DS HS không ăn'!$F$5:$F$649,$B19)</f>
        <v>33</v>
      </c>
      <c r="D19" s="215">
        <f>'SL cắt phần ăn'!D19</f>
        <v>33</v>
      </c>
      <c r="E19" s="216">
        <f>$D19-'SL cắt phần ăn'!E19</f>
        <v>33</v>
      </c>
      <c r="F19" s="216">
        <f>$D19-'SL cắt phần ăn'!F19</f>
        <v>33</v>
      </c>
      <c r="G19" s="216">
        <f>$D19-'SL cắt phần ăn'!G19</f>
        <v>33</v>
      </c>
      <c r="H19" s="170">
        <f>$D19-'SL cắt phần ăn'!H19</f>
        <v>32</v>
      </c>
      <c r="I19" s="170">
        <f>$D19-'SL cắt phần ăn'!I19</f>
        <v>30</v>
      </c>
      <c r="J19" s="170">
        <f>$D19-'SL cắt phần ăn'!J19</f>
        <v>30</v>
      </c>
      <c r="K19" s="170">
        <f>$D19-'SL cắt phần ăn'!K19</f>
        <v>30</v>
      </c>
      <c r="L19" s="170">
        <f>$D19-'SL cắt phần ăn'!L19</f>
        <v>30</v>
      </c>
      <c r="M19" s="170">
        <f>$D19-'SL cắt phần ăn'!M19</f>
        <v>30</v>
      </c>
      <c r="N19" s="170">
        <f>$D19-'SL cắt phần ăn'!N19</f>
        <v>30</v>
      </c>
      <c r="O19" s="170">
        <f>$D19-'SL cắt phần ăn'!O19</f>
        <v>30</v>
      </c>
      <c r="P19" s="170">
        <f>$D19-'SL cắt phần ăn'!P19</f>
        <v>30</v>
      </c>
      <c r="Q19" s="170">
        <f>$D19-'SL cắt phần ăn'!Q19</f>
        <v>31</v>
      </c>
      <c r="R19" s="170">
        <f>$D19-'SL cắt phần ăn'!R19</f>
        <v>31</v>
      </c>
      <c r="S19" s="170">
        <f>$D19-'SL cắt phần ăn'!S19</f>
        <v>31</v>
      </c>
      <c r="T19" s="170">
        <f>$D19-'SL cắt phần ăn'!T19</f>
        <v>31</v>
      </c>
      <c r="U19" s="170">
        <f>$D19-'SL cắt phần ăn'!U19</f>
        <v>31</v>
      </c>
      <c r="V19" s="170">
        <f>$D19-'SL cắt phần ăn'!V19</f>
        <v>31</v>
      </c>
      <c r="W19" s="171">
        <f>$D19-'SL cắt phần ăn'!W19</f>
        <v>32</v>
      </c>
      <c r="X19" s="170">
        <f>$D19-'SL cắt phần ăn'!X19</f>
        <v>33</v>
      </c>
      <c r="Y19" s="160">
        <f>$D19-'SL cắt phần ăn'!Y19</f>
        <v>33</v>
      </c>
      <c r="Z19" s="171">
        <f>$D19-'SL cắt phần ăn'!Z19</f>
        <v>33</v>
      </c>
      <c r="AA19" s="170">
        <f>$D19-'SL cắt phần ăn'!AA19</f>
        <v>33</v>
      </c>
      <c r="AB19" s="160">
        <f>$D19-'SL cắt phần ăn'!AB19</f>
        <v>33</v>
      </c>
      <c r="AC19" s="170">
        <f>$D19-'SL cắt phần ăn'!AC19</f>
        <v>33</v>
      </c>
      <c r="AD19" s="170">
        <f>$D19-'SL cắt phần ăn'!AD19</f>
        <v>33</v>
      </c>
      <c r="AE19" s="170">
        <f>$D19-'SL cắt phần ăn'!AE19</f>
        <v>33</v>
      </c>
      <c r="AF19" s="170">
        <f>$D19-'SL cắt phần ăn'!AF19</f>
        <v>33</v>
      </c>
      <c r="AG19" s="170">
        <f>$D19-'SL cắt phần ăn'!AG19</f>
        <v>33</v>
      </c>
      <c r="AH19" s="170">
        <f>$D19-'SL cắt phần ăn'!AH19</f>
        <v>33</v>
      </c>
      <c r="AI19" s="170">
        <f>$D19-'SL cắt phần ăn'!AI19</f>
        <v>33</v>
      </c>
      <c r="AJ19" s="170">
        <f>$D19-'SL cắt phần ăn'!AJ19</f>
        <v>33</v>
      </c>
      <c r="AK19" s="170">
        <f>$D19-'SL cắt phần ăn'!AK19</f>
        <v>33</v>
      </c>
      <c r="AL19" s="170">
        <f>$D19-'SL cắt phần ăn'!AL19</f>
        <v>33</v>
      </c>
      <c r="AM19" s="170">
        <f>$D19-'SL cắt phần ăn'!AM19</f>
        <v>33</v>
      </c>
      <c r="AN19" s="170">
        <f>$D19-'SL cắt phần ăn'!AN19</f>
        <v>33</v>
      </c>
      <c r="AO19" s="170">
        <f>$D19-'SL cắt phần ăn'!AO19</f>
        <v>33</v>
      </c>
      <c r="AP19" s="170">
        <f>$D19-'SL cắt phần ăn'!AP19</f>
        <v>33</v>
      </c>
      <c r="AQ19" s="170">
        <f>$D19-'SL cắt phần ăn'!AQ19</f>
        <v>33</v>
      </c>
      <c r="AR19" s="170">
        <f>$D19-'SL cắt phần ăn'!AR19</f>
        <v>33</v>
      </c>
      <c r="AS19" s="170">
        <f>$D19-'SL cắt phần ăn'!AS19</f>
        <v>33</v>
      </c>
      <c r="AT19" s="170">
        <f>$D19-'SL cắt phần ăn'!AT19</f>
        <v>33</v>
      </c>
      <c r="AU19" s="170">
        <f>$D19-'SL cắt phần ăn'!AU19</f>
        <v>33</v>
      </c>
      <c r="AV19" s="170">
        <f>$D19-'SL cắt phần ăn'!AV19</f>
        <v>33</v>
      </c>
      <c r="AW19" s="170">
        <f>$D19-'SL cắt phần ăn'!AW19</f>
        <v>33</v>
      </c>
      <c r="AX19" s="170">
        <f>$D19-'SL cắt phần ăn'!AX19</f>
        <v>33</v>
      </c>
      <c r="AY19" s="170">
        <f>$D19-'SL cắt phần ăn'!AY19</f>
        <v>33</v>
      </c>
      <c r="AZ19" s="170">
        <f>$D19-'SL cắt phần ăn'!AZ19</f>
        <v>33</v>
      </c>
      <c r="BA19" s="170">
        <f>$D19-'SL cắt phần ăn'!BA19</f>
        <v>33</v>
      </c>
      <c r="BB19" s="170">
        <f>$D19-'SL cắt phần ăn'!BB19</f>
        <v>33</v>
      </c>
      <c r="BC19" s="170">
        <f>$D19-'SL cắt phần ăn'!BC19</f>
        <v>33</v>
      </c>
      <c r="BD19" s="170">
        <f>$D19-'SL cắt phần ăn'!BD19</f>
        <v>33</v>
      </c>
      <c r="BE19" s="170">
        <f>$D19-'SL cắt phần ăn'!BE19</f>
        <v>33</v>
      </c>
      <c r="BF19" s="170">
        <f>$D19-'SL cắt phần ăn'!BF19</f>
        <v>33</v>
      </c>
      <c r="BG19" s="170">
        <f>$D19-'SL cắt phần ăn'!BG19</f>
        <v>33</v>
      </c>
      <c r="BH19" s="170">
        <f>$D19-'SL cắt phần ăn'!BH19</f>
        <v>33</v>
      </c>
      <c r="BI19" s="170">
        <f>$D19-'SL cắt phần ăn'!BI19</f>
        <v>33</v>
      </c>
      <c r="BJ19" s="170">
        <f>$D19-'SL cắt phần ăn'!BJ19</f>
        <v>33</v>
      </c>
      <c r="BK19" s="170">
        <f>$D19-'SL cắt phần ăn'!BK19</f>
        <v>33</v>
      </c>
      <c r="BL19" s="170">
        <f>$D19-'SL cắt phần ăn'!BL19</f>
        <v>33</v>
      </c>
      <c r="BM19" s="170">
        <f>$D19-'SL cắt phần ăn'!BM19</f>
        <v>33</v>
      </c>
      <c r="BN19" s="170">
        <f>$D19-'SL cắt phần ăn'!BN19</f>
        <v>33</v>
      </c>
      <c r="BO19" s="170">
        <f>$D19-'SL cắt phần ăn'!BO19</f>
        <v>33</v>
      </c>
      <c r="BP19" s="170">
        <f>$D19-'SL cắt phần ăn'!BP19</f>
        <v>33</v>
      </c>
      <c r="BQ19" s="170">
        <f>$D19-'SL cắt phần ăn'!BQ19</f>
        <v>33</v>
      </c>
      <c r="BR19" s="170">
        <f>$D19-'SL cắt phần ăn'!BR19</f>
        <v>33</v>
      </c>
      <c r="BS19" s="170">
        <f>$D19-'SL cắt phần ăn'!BS19</f>
        <v>33</v>
      </c>
      <c r="BT19" s="170">
        <f>$D19-'SL cắt phần ăn'!BT19</f>
        <v>33</v>
      </c>
      <c r="BU19" s="170">
        <f>$D19-'SL cắt phần ăn'!BU19</f>
        <v>33</v>
      </c>
      <c r="BV19" s="170">
        <f>$D19-'SL cắt phần ăn'!BV19</f>
        <v>33</v>
      </c>
      <c r="BW19" s="170">
        <f>$D19-'SL cắt phần ăn'!BW19</f>
        <v>33</v>
      </c>
      <c r="BX19" s="170">
        <f>$D19-'SL cắt phần ăn'!BX19</f>
        <v>33</v>
      </c>
      <c r="BY19" s="170">
        <f>$D19-'SL cắt phần ăn'!BY19</f>
        <v>33</v>
      </c>
      <c r="BZ19" s="170">
        <f>$D19-'SL cắt phần ăn'!BZ19</f>
        <v>33</v>
      </c>
      <c r="CA19" s="170">
        <f>$D19-'SL cắt phần ăn'!CA19</f>
        <v>33</v>
      </c>
      <c r="CB19" s="170">
        <f>$D19-'SL cắt phần ăn'!CB19</f>
        <v>33</v>
      </c>
      <c r="CC19" s="170">
        <f>$D19-'SL cắt phần ăn'!CC19</f>
        <v>33</v>
      </c>
      <c r="CD19" s="170">
        <f>$D19-'SL cắt phần ăn'!CD19</f>
        <v>33</v>
      </c>
      <c r="CE19" s="170">
        <f>$D19-'SL cắt phần ăn'!CE19</f>
        <v>33</v>
      </c>
      <c r="CF19" s="170">
        <f>$D19-'SL cắt phần ăn'!CF19</f>
        <v>33</v>
      </c>
      <c r="CG19" s="170">
        <f>$D19-'SL cắt phần ăn'!CG19</f>
        <v>33</v>
      </c>
      <c r="CH19" s="217">
        <f>IF(CH$3&gt;1,$D19-'SL cắt phần ăn'!CH19,0)</f>
        <v>33</v>
      </c>
      <c r="CI19" s="217">
        <f>IF(CI$3&gt;1,$D19-'SL cắt phần ăn'!CI19,0)</f>
        <v>33</v>
      </c>
      <c r="CJ19" s="217">
        <f>IF(CJ$3&gt;1,$D19-'SL cắt phần ăn'!CJ19,0)</f>
        <v>33</v>
      </c>
      <c r="CK19" s="217">
        <f>IF(CK$3&gt;1,$D19-'SL cắt phần ăn'!CK19,0)</f>
        <v>33</v>
      </c>
      <c r="CL19" s="217">
        <f>IF(CL$3&gt;1,$D19-'SL cắt phần ăn'!CL19,0)</f>
        <v>33</v>
      </c>
      <c r="CM19" s="217">
        <f>IF(CM$3&gt;1,$D19-'SL cắt phần ăn'!CM19,0)</f>
        <v>33</v>
      </c>
      <c r="CN19" s="217">
        <f>IF(CN$3&gt;1,$D19-'SL cắt phần ăn'!CN19,0)</f>
        <v>33</v>
      </c>
      <c r="CO19" s="217">
        <f>IF(CO$3&gt;1,$D19-'SL cắt phần ăn'!CO19,0)</f>
        <v>33</v>
      </c>
      <c r="CP19" s="217">
        <f>IF(CP$3&gt;1,$D19-'SL cắt phần ăn'!CP19,0)</f>
        <v>33</v>
      </c>
      <c r="CQ19" s="217">
        <f>IF(CQ$3&gt;1,$D19-'SL cắt phần ăn'!CQ19,0)</f>
        <v>33</v>
      </c>
      <c r="CR19" s="217">
        <f>IF(CR$3&gt;1,$D19-'SL cắt phần ăn'!CR19,0)</f>
        <v>33</v>
      </c>
      <c r="CS19" s="217">
        <f>IF(CS$3&gt;1,$D19-'SL cắt phần ăn'!CS19,0)</f>
        <v>33</v>
      </c>
      <c r="CT19" s="217">
        <f>IF(CT$3&gt;1,$D19-'SL cắt phần ăn'!CT19,0)</f>
        <v>33</v>
      </c>
      <c r="CU19" s="217">
        <f>IF(CU$3&gt;1,$D19-'SL cắt phần ăn'!CU19,0)</f>
        <v>33</v>
      </c>
      <c r="CV19" s="217">
        <f>IF(CV$3&gt;1,$D19-'SL cắt phần ăn'!CV19,0)</f>
        <v>33</v>
      </c>
      <c r="CW19" s="218">
        <f t="shared" ref="CW19:CY19" si="15">CQ19+CN19+CK19+CH19+CE19+CB19+BY19+BV19+BS19+BP19+BM19+BJ19+BG19+BD19+BA19+AX19+AU19+AR19+AO19+AL19+AI19+AF19+AC19+Z19+W19+T19+Q19+N19+K19+H19+E19</f>
        <v>1011</v>
      </c>
      <c r="CX19" s="219">
        <f t="shared" si="15"/>
        <v>1010</v>
      </c>
      <c r="CY19" s="220">
        <f t="shared" si="15"/>
        <v>1010</v>
      </c>
    </row>
    <row r="20" spans="1:103" ht="12.5">
      <c r="A20" s="55">
        <v>15</v>
      </c>
      <c r="B20" s="164" t="s">
        <v>428</v>
      </c>
      <c r="C20" s="158">
        <f>COUNTIF('DS HS không ăn'!$F$5:$F$649,$B20)</f>
        <v>31</v>
      </c>
      <c r="D20" s="215">
        <f>'SL cắt phần ăn'!D20</f>
        <v>31</v>
      </c>
      <c r="E20" s="216">
        <f>$D20-'SL cắt phần ăn'!E20</f>
        <v>31</v>
      </c>
      <c r="F20" s="216">
        <f>$D20-'SL cắt phần ăn'!F20</f>
        <v>31</v>
      </c>
      <c r="G20" s="216">
        <f>$D20-'SL cắt phần ăn'!G20</f>
        <v>31</v>
      </c>
      <c r="H20" s="170">
        <f>$D20-'SL cắt phần ăn'!H20</f>
        <v>27</v>
      </c>
      <c r="I20" s="170">
        <f>$D20-'SL cắt phần ăn'!I20</f>
        <v>27</v>
      </c>
      <c r="J20" s="170">
        <f>$D20-'SL cắt phần ăn'!J20</f>
        <v>27</v>
      </c>
      <c r="K20" s="170">
        <f>$D20-'SL cắt phần ăn'!K20</f>
        <v>27</v>
      </c>
      <c r="L20" s="170">
        <f>$D20-'SL cắt phần ăn'!L20</f>
        <v>27</v>
      </c>
      <c r="M20" s="170">
        <f>$D20-'SL cắt phần ăn'!M20</f>
        <v>27</v>
      </c>
      <c r="N20" s="170">
        <f>$D20-'SL cắt phần ăn'!N20</f>
        <v>27</v>
      </c>
      <c r="O20" s="170">
        <f>$D20-'SL cắt phần ăn'!O20</f>
        <v>27</v>
      </c>
      <c r="P20" s="170">
        <f>$D20-'SL cắt phần ăn'!P20</f>
        <v>27</v>
      </c>
      <c r="Q20" s="170">
        <f>$D20-'SL cắt phần ăn'!Q20</f>
        <v>31</v>
      </c>
      <c r="R20" s="170">
        <f>$D20-'SL cắt phần ăn'!R20</f>
        <v>31</v>
      </c>
      <c r="S20" s="170">
        <f>$D20-'SL cắt phần ăn'!S20</f>
        <v>31</v>
      </c>
      <c r="T20" s="170">
        <f>$D20-'SL cắt phần ăn'!T20</f>
        <v>31</v>
      </c>
      <c r="U20" s="170">
        <f>$D20-'SL cắt phần ăn'!U20</f>
        <v>31</v>
      </c>
      <c r="V20" s="170">
        <f>$D20-'SL cắt phần ăn'!V20</f>
        <v>31</v>
      </c>
      <c r="W20" s="171">
        <f>$D20-'SL cắt phần ăn'!W20</f>
        <v>31</v>
      </c>
      <c r="X20" s="170">
        <f>$D20-'SL cắt phần ăn'!X20</f>
        <v>31</v>
      </c>
      <c r="Y20" s="160">
        <f>$D20-'SL cắt phần ăn'!Y20</f>
        <v>31</v>
      </c>
      <c r="Z20" s="171">
        <f>$D20-'SL cắt phần ăn'!Z20</f>
        <v>31</v>
      </c>
      <c r="AA20" s="170">
        <f>$D20-'SL cắt phần ăn'!AA20</f>
        <v>31</v>
      </c>
      <c r="AB20" s="160">
        <f>$D20-'SL cắt phần ăn'!AB20</f>
        <v>31</v>
      </c>
      <c r="AC20" s="170">
        <f>$D20-'SL cắt phần ăn'!AC20</f>
        <v>31</v>
      </c>
      <c r="AD20" s="170">
        <f>$D20-'SL cắt phần ăn'!AD20</f>
        <v>31</v>
      </c>
      <c r="AE20" s="170">
        <f>$D20-'SL cắt phần ăn'!AE20</f>
        <v>31</v>
      </c>
      <c r="AF20" s="170">
        <f>$D20-'SL cắt phần ăn'!AF20</f>
        <v>31</v>
      </c>
      <c r="AG20" s="170">
        <f>$D20-'SL cắt phần ăn'!AG20</f>
        <v>31</v>
      </c>
      <c r="AH20" s="170">
        <f>$D20-'SL cắt phần ăn'!AH20</f>
        <v>31</v>
      </c>
      <c r="AI20" s="170">
        <f>$D20-'SL cắt phần ăn'!AI20</f>
        <v>31</v>
      </c>
      <c r="AJ20" s="170">
        <f>$D20-'SL cắt phần ăn'!AJ20</f>
        <v>31</v>
      </c>
      <c r="AK20" s="170">
        <f>$D20-'SL cắt phần ăn'!AK20</f>
        <v>31</v>
      </c>
      <c r="AL20" s="170">
        <f>$D20-'SL cắt phần ăn'!AL20</f>
        <v>31</v>
      </c>
      <c r="AM20" s="170">
        <f>$D20-'SL cắt phần ăn'!AM20</f>
        <v>31</v>
      </c>
      <c r="AN20" s="170">
        <f>$D20-'SL cắt phần ăn'!AN20</f>
        <v>31</v>
      </c>
      <c r="AO20" s="170">
        <f>$D20-'SL cắt phần ăn'!AO20</f>
        <v>31</v>
      </c>
      <c r="AP20" s="170">
        <f>$D20-'SL cắt phần ăn'!AP20</f>
        <v>31</v>
      </c>
      <c r="AQ20" s="170">
        <f>$D20-'SL cắt phần ăn'!AQ20</f>
        <v>31</v>
      </c>
      <c r="AR20" s="170">
        <f>$D20-'SL cắt phần ăn'!AR20</f>
        <v>31</v>
      </c>
      <c r="AS20" s="170">
        <f>$D20-'SL cắt phần ăn'!AS20</f>
        <v>31</v>
      </c>
      <c r="AT20" s="170">
        <f>$D20-'SL cắt phần ăn'!AT20</f>
        <v>31</v>
      </c>
      <c r="AU20" s="170">
        <f>$D20-'SL cắt phần ăn'!AU20</f>
        <v>31</v>
      </c>
      <c r="AV20" s="170">
        <f>$D20-'SL cắt phần ăn'!AV20</f>
        <v>31</v>
      </c>
      <c r="AW20" s="170">
        <f>$D20-'SL cắt phần ăn'!AW20</f>
        <v>31</v>
      </c>
      <c r="AX20" s="170">
        <f>$D20-'SL cắt phần ăn'!AX20</f>
        <v>31</v>
      </c>
      <c r="AY20" s="170">
        <f>$D20-'SL cắt phần ăn'!AY20</f>
        <v>31</v>
      </c>
      <c r="AZ20" s="170">
        <f>$D20-'SL cắt phần ăn'!AZ20</f>
        <v>31</v>
      </c>
      <c r="BA20" s="170">
        <f>$D20-'SL cắt phần ăn'!BA20</f>
        <v>31</v>
      </c>
      <c r="BB20" s="170">
        <f>$D20-'SL cắt phần ăn'!BB20</f>
        <v>31</v>
      </c>
      <c r="BC20" s="170">
        <f>$D20-'SL cắt phần ăn'!BC20</f>
        <v>31</v>
      </c>
      <c r="BD20" s="170">
        <f>$D20-'SL cắt phần ăn'!BD20</f>
        <v>31</v>
      </c>
      <c r="BE20" s="170">
        <f>$D20-'SL cắt phần ăn'!BE20</f>
        <v>31</v>
      </c>
      <c r="BF20" s="170">
        <f>$D20-'SL cắt phần ăn'!BF20</f>
        <v>31</v>
      </c>
      <c r="BG20" s="170">
        <f>$D20-'SL cắt phần ăn'!BG20</f>
        <v>31</v>
      </c>
      <c r="BH20" s="170">
        <f>$D20-'SL cắt phần ăn'!BH20</f>
        <v>31</v>
      </c>
      <c r="BI20" s="170">
        <f>$D20-'SL cắt phần ăn'!BI20</f>
        <v>31</v>
      </c>
      <c r="BJ20" s="170">
        <f>$D20-'SL cắt phần ăn'!BJ20</f>
        <v>31</v>
      </c>
      <c r="BK20" s="170">
        <f>$D20-'SL cắt phần ăn'!BK20</f>
        <v>31</v>
      </c>
      <c r="BL20" s="170">
        <f>$D20-'SL cắt phần ăn'!BL20</f>
        <v>31</v>
      </c>
      <c r="BM20" s="170">
        <f>$D20-'SL cắt phần ăn'!BM20</f>
        <v>31</v>
      </c>
      <c r="BN20" s="170">
        <f>$D20-'SL cắt phần ăn'!BN20</f>
        <v>31</v>
      </c>
      <c r="BO20" s="170">
        <f>$D20-'SL cắt phần ăn'!BO20</f>
        <v>31</v>
      </c>
      <c r="BP20" s="170">
        <f>$D20-'SL cắt phần ăn'!BP20</f>
        <v>31</v>
      </c>
      <c r="BQ20" s="170">
        <f>$D20-'SL cắt phần ăn'!BQ20</f>
        <v>31</v>
      </c>
      <c r="BR20" s="170">
        <f>$D20-'SL cắt phần ăn'!BR20</f>
        <v>31</v>
      </c>
      <c r="BS20" s="170">
        <f>$D20-'SL cắt phần ăn'!BS20</f>
        <v>31</v>
      </c>
      <c r="BT20" s="170">
        <f>$D20-'SL cắt phần ăn'!BT20</f>
        <v>31</v>
      </c>
      <c r="BU20" s="170">
        <f>$D20-'SL cắt phần ăn'!BU20</f>
        <v>31</v>
      </c>
      <c r="BV20" s="170">
        <f>$D20-'SL cắt phần ăn'!BV20</f>
        <v>31</v>
      </c>
      <c r="BW20" s="170">
        <f>$D20-'SL cắt phần ăn'!BW20</f>
        <v>31</v>
      </c>
      <c r="BX20" s="170">
        <f>$D20-'SL cắt phần ăn'!BX20</f>
        <v>31</v>
      </c>
      <c r="BY20" s="170">
        <f>$D20-'SL cắt phần ăn'!BY20</f>
        <v>31</v>
      </c>
      <c r="BZ20" s="170">
        <f>$D20-'SL cắt phần ăn'!BZ20</f>
        <v>31</v>
      </c>
      <c r="CA20" s="170">
        <f>$D20-'SL cắt phần ăn'!CA20</f>
        <v>31</v>
      </c>
      <c r="CB20" s="170">
        <f>$D20-'SL cắt phần ăn'!CB20</f>
        <v>31</v>
      </c>
      <c r="CC20" s="170">
        <f>$D20-'SL cắt phần ăn'!CC20</f>
        <v>31</v>
      </c>
      <c r="CD20" s="170">
        <f>$D20-'SL cắt phần ăn'!CD20</f>
        <v>31</v>
      </c>
      <c r="CE20" s="170">
        <f>$D20-'SL cắt phần ăn'!CE20</f>
        <v>31</v>
      </c>
      <c r="CF20" s="170">
        <f>$D20-'SL cắt phần ăn'!CF20</f>
        <v>31</v>
      </c>
      <c r="CG20" s="170">
        <f>$D20-'SL cắt phần ăn'!CG20</f>
        <v>31</v>
      </c>
      <c r="CH20" s="217">
        <f>IF(CH$3&gt;1,$D20-'SL cắt phần ăn'!CH20,0)</f>
        <v>31</v>
      </c>
      <c r="CI20" s="217">
        <f>IF(CI$3&gt;1,$D20-'SL cắt phần ăn'!CI20,0)</f>
        <v>31</v>
      </c>
      <c r="CJ20" s="217">
        <f>IF(CJ$3&gt;1,$D20-'SL cắt phần ăn'!CJ20,0)</f>
        <v>31</v>
      </c>
      <c r="CK20" s="217">
        <f>IF(CK$3&gt;1,$D20-'SL cắt phần ăn'!CK20,0)</f>
        <v>31</v>
      </c>
      <c r="CL20" s="217">
        <f>IF(CL$3&gt;1,$D20-'SL cắt phần ăn'!CL20,0)</f>
        <v>31</v>
      </c>
      <c r="CM20" s="217">
        <f>IF(CM$3&gt;1,$D20-'SL cắt phần ăn'!CM20,0)</f>
        <v>31</v>
      </c>
      <c r="CN20" s="217">
        <f>IF(CN$3&gt;1,$D20-'SL cắt phần ăn'!CN20,0)</f>
        <v>31</v>
      </c>
      <c r="CO20" s="217">
        <f>IF(CO$3&gt;1,$D20-'SL cắt phần ăn'!CO20,0)</f>
        <v>31</v>
      </c>
      <c r="CP20" s="217">
        <f>IF(CP$3&gt;1,$D20-'SL cắt phần ăn'!CP20,0)</f>
        <v>31</v>
      </c>
      <c r="CQ20" s="217">
        <f>IF(CQ$3&gt;1,$D20-'SL cắt phần ăn'!CQ20,0)</f>
        <v>31</v>
      </c>
      <c r="CR20" s="217">
        <f>IF(CR$3&gt;1,$D20-'SL cắt phần ăn'!CR20,0)</f>
        <v>31</v>
      </c>
      <c r="CS20" s="217">
        <f>IF(CS$3&gt;1,$D20-'SL cắt phần ăn'!CS20,0)</f>
        <v>31</v>
      </c>
      <c r="CT20" s="217">
        <f>IF(CT$3&gt;1,$D20-'SL cắt phần ăn'!CT20,0)</f>
        <v>31</v>
      </c>
      <c r="CU20" s="217">
        <f>IF(CU$3&gt;1,$D20-'SL cắt phần ăn'!CU20,0)</f>
        <v>31</v>
      </c>
      <c r="CV20" s="217">
        <f>IF(CV$3&gt;1,$D20-'SL cắt phần ăn'!CV20,0)</f>
        <v>31</v>
      </c>
      <c r="CW20" s="218">
        <f t="shared" ref="CW20:CY20" si="16">CQ20+CN20+CK20+CH20+CE20+CB20+BY20+BV20+BS20+BP20+BM20+BJ20+BG20+BD20+BA20+AX20+AU20+AR20+AO20+AL20+AI20+AF20+AC20+Z20+W20+T20+Q20+N20+K20+H20+E20</f>
        <v>949</v>
      </c>
      <c r="CX20" s="219">
        <f t="shared" si="16"/>
        <v>949</v>
      </c>
      <c r="CY20" s="220">
        <f t="shared" si="16"/>
        <v>949</v>
      </c>
    </row>
    <row r="21" spans="1:103" ht="12.5">
      <c r="A21" s="55">
        <v>16</v>
      </c>
      <c r="B21" s="164" t="s">
        <v>460</v>
      </c>
      <c r="C21" s="158">
        <f>COUNTIF('DS HS không ăn'!$F$5:$F$649,$B21)</f>
        <v>29</v>
      </c>
      <c r="D21" s="215">
        <f>'SL cắt phần ăn'!D21</f>
        <v>29</v>
      </c>
      <c r="E21" s="216">
        <f>$D21-'SL cắt phần ăn'!E21</f>
        <v>29</v>
      </c>
      <c r="F21" s="216">
        <f>$D21-'SL cắt phần ăn'!F21</f>
        <v>29</v>
      </c>
      <c r="G21" s="216">
        <f>$D21-'SL cắt phần ăn'!G21</f>
        <v>29</v>
      </c>
      <c r="H21" s="170">
        <f>$D21-'SL cắt phần ăn'!H21</f>
        <v>28</v>
      </c>
      <c r="I21" s="170">
        <f>$D21-'SL cắt phần ăn'!I21</f>
        <v>28</v>
      </c>
      <c r="J21" s="170">
        <f>$D21-'SL cắt phần ăn'!J21</f>
        <v>28</v>
      </c>
      <c r="K21" s="170">
        <f>$D21-'SL cắt phần ăn'!K21</f>
        <v>28</v>
      </c>
      <c r="L21" s="170">
        <f>$D21-'SL cắt phần ăn'!L21</f>
        <v>28</v>
      </c>
      <c r="M21" s="170">
        <f>$D21-'SL cắt phần ăn'!M21</f>
        <v>28</v>
      </c>
      <c r="N21" s="170">
        <f>$D21-'SL cắt phần ăn'!N21</f>
        <v>28</v>
      </c>
      <c r="O21" s="170">
        <f>$D21-'SL cắt phần ăn'!O21</f>
        <v>28</v>
      </c>
      <c r="P21" s="170">
        <f>$D21-'SL cắt phần ăn'!P21</f>
        <v>28</v>
      </c>
      <c r="Q21" s="170">
        <f>$D21-'SL cắt phần ăn'!Q21</f>
        <v>29</v>
      </c>
      <c r="R21" s="170">
        <f>$D21-'SL cắt phần ăn'!R21</f>
        <v>29</v>
      </c>
      <c r="S21" s="170">
        <f>$D21-'SL cắt phần ăn'!S21</f>
        <v>29</v>
      </c>
      <c r="T21" s="170">
        <f>$D21-'SL cắt phần ăn'!T21</f>
        <v>29</v>
      </c>
      <c r="U21" s="170">
        <f>$D21-'SL cắt phần ăn'!U21</f>
        <v>29</v>
      </c>
      <c r="V21" s="170">
        <f>$D21-'SL cắt phần ăn'!V21</f>
        <v>29</v>
      </c>
      <c r="W21" s="171">
        <f>$D21-'SL cắt phần ăn'!W21</f>
        <v>29</v>
      </c>
      <c r="X21" s="170">
        <f>$D21-'SL cắt phần ăn'!X21</f>
        <v>29</v>
      </c>
      <c r="Y21" s="160">
        <f>$D21-'SL cắt phần ăn'!Y21</f>
        <v>29</v>
      </c>
      <c r="Z21" s="171">
        <f>$D21-'SL cắt phần ăn'!Z21</f>
        <v>29</v>
      </c>
      <c r="AA21" s="170">
        <f>$D21-'SL cắt phần ăn'!AA21</f>
        <v>29</v>
      </c>
      <c r="AB21" s="160">
        <f>$D21-'SL cắt phần ăn'!AB21</f>
        <v>29</v>
      </c>
      <c r="AC21" s="170">
        <f>$D21-'SL cắt phần ăn'!AC21</f>
        <v>29</v>
      </c>
      <c r="AD21" s="170">
        <f>$D21-'SL cắt phần ăn'!AD21</f>
        <v>29</v>
      </c>
      <c r="AE21" s="170">
        <f>$D21-'SL cắt phần ăn'!AE21</f>
        <v>29</v>
      </c>
      <c r="AF21" s="170">
        <f>$D21-'SL cắt phần ăn'!AF21</f>
        <v>29</v>
      </c>
      <c r="AG21" s="170">
        <f>$D21-'SL cắt phần ăn'!AG21</f>
        <v>29</v>
      </c>
      <c r="AH21" s="170">
        <f>$D21-'SL cắt phần ăn'!AH21</f>
        <v>29</v>
      </c>
      <c r="AI21" s="170">
        <f>$D21-'SL cắt phần ăn'!AI21</f>
        <v>29</v>
      </c>
      <c r="AJ21" s="170">
        <f>$D21-'SL cắt phần ăn'!AJ21</f>
        <v>29</v>
      </c>
      <c r="AK21" s="170">
        <f>$D21-'SL cắt phần ăn'!AK21</f>
        <v>29</v>
      </c>
      <c r="AL21" s="170">
        <f>$D21-'SL cắt phần ăn'!AL21</f>
        <v>29</v>
      </c>
      <c r="AM21" s="170">
        <f>$D21-'SL cắt phần ăn'!AM21</f>
        <v>29</v>
      </c>
      <c r="AN21" s="170">
        <f>$D21-'SL cắt phần ăn'!AN21</f>
        <v>29</v>
      </c>
      <c r="AO21" s="170">
        <f>$D21-'SL cắt phần ăn'!AO21</f>
        <v>29</v>
      </c>
      <c r="AP21" s="170">
        <f>$D21-'SL cắt phần ăn'!AP21</f>
        <v>29</v>
      </c>
      <c r="AQ21" s="170">
        <f>$D21-'SL cắt phần ăn'!AQ21</f>
        <v>29</v>
      </c>
      <c r="AR21" s="170">
        <f>$D21-'SL cắt phần ăn'!AR21</f>
        <v>29</v>
      </c>
      <c r="AS21" s="170">
        <f>$D21-'SL cắt phần ăn'!AS21</f>
        <v>29</v>
      </c>
      <c r="AT21" s="170">
        <f>$D21-'SL cắt phần ăn'!AT21</f>
        <v>29</v>
      </c>
      <c r="AU21" s="170">
        <f>$D21-'SL cắt phần ăn'!AU21</f>
        <v>29</v>
      </c>
      <c r="AV21" s="170">
        <f>$D21-'SL cắt phần ăn'!AV21</f>
        <v>29</v>
      </c>
      <c r="AW21" s="170">
        <f>$D21-'SL cắt phần ăn'!AW21</f>
        <v>29</v>
      </c>
      <c r="AX21" s="170">
        <f>$D21-'SL cắt phần ăn'!AX21</f>
        <v>29</v>
      </c>
      <c r="AY21" s="170">
        <f>$D21-'SL cắt phần ăn'!AY21</f>
        <v>29</v>
      </c>
      <c r="AZ21" s="170">
        <f>$D21-'SL cắt phần ăn'!AZ21</f>
        <v>29</v>
      </c>
      <c r="BA21" s="170">
        <f>$D21-'SL cắt phần ăn'!BA21</f>
        <v>29</v>
      </c>
      <c r="BB21" s="170">
        <f>$D21-'SL cắt phần ăn'!BB21</f>
        <v>29</v>
      </c>
      <c r="BC21" s="170">
        <f>$D21-'SL cắt phần ăn'!BC21</f>
        <v>29</v>
      </c>
      <c r="BD21" s="170">
        <f>$D21-'SL cắt phần ăn'!BD21</f>
        <v>29</v>
      </c>
      <c r="BE21" s="170">
        <f>$D21-'SL cắt phần ăn'!BE21</f>
        <v>29</v>
      </c>
      <c r="BF21" s="170">
        <f>$D21-'SL cắt phần ăn'!BF21</f>
        <v>29</v>
      </c>
      <c r="BG21" s="170">
        <f>$D21-'SL cắt phần ăn'!BG21</f>
        <v>29</v>
      </c>
      <c r="BH21" s="170">
        <f>$D21-'SL cắt phần ăn'!BH21</f>
        <v>29</v>
      </c>
      <c r="BI21" s="170">
        <f>$D21-'SL cắt phần ăn'!BI21</f>
        <v>29</v>
      </c>
      <c r="BJ21" s="170">
        <f>$D21-'SL cắt phần ăn'!BJ21</f>
        <v>29</v>
      </c>
      <c r="BK21" s="170">
        <f>$D21-'SL cắt phần ăn'!BK21</f>
        <v>29</v>
      </c>
      <c r="BL21" s="170">
        <f>$D21-'SL cắt phần ăn'!BL21</f>
        <v>29</v>
      </c>
      <c r="BM21" s="170">
        <f>$D21-'SL cắt phần ăn'!BM21</f>
        <v>29</v>
      </c>
      <c r="BN21" s="170">
        <f>$D21-'SL cắt phần ăn'!BN21</f>
        <v>29</v>
      </c>
      <c r="BO21" s="170">
        <f>$D21-'SL cắt phần ăn'!BO21</f>
        <v>29</v>
      </c>
      <c r="BP21" s="170">
        <f>$D21-'SL cắt phần ăn'!BP21</f>
        <v>29</v>
      </c>
      <c r="BQ21" s="170">
        <f>$D21-'SL cắt phần ăn'!BQ21</f>
        <v>29</v>
      </c>
      <c r="BR21" s="170">
        <f>$D21-'SL cắt phần ăn'!BR21</f>
        <v>29</v>
      </c>
      <c r="BS21" s="170">
        <f>$D21-'SL cắt phần ăn'!BS21</f>
        <v>29</v>
      </c>
      <c r="BT21" s="170">
        <f>$D21-'SL cắt phần ăn'!BT21</f>
        <v>29</v>
      </c>
      <c r="BU21" s="170">
        <f>$D21-'SL cắt phần ăn'!BU21</f>
        <v>29</v>
      </c>
      <c r="BV21" s="170">
        <f>$D21-'SL cắt phần ăn'!BV21</f>
        <v>29</v>
      </c>
      <c r="BW21" s="170">
        <f>$D21-'SL cắt phần ăn'!BW21</f>
        <v>29</v>
      </c>
      <c r="BX21" s="170">
        <f>$D21-'SL cắt phần ăn'!BX21</f>
        <v>29</v>
      </c>
      <c r="BY21" s="170">
        <f>$D21-'SL cắt phần ăn'!BY21</f>
        <v>29</v>
      </c>
      <c r="BZ21" s="170">
        <f>$D21-'SL cắt phần ăn'!BZ21</f>
        <v>29</v>
      </c>
      <c r="CA21" s="170">
        <f>$D21-'SL cắt phần ăn'!CA21</f>
        <v>29</v>
      </c>
      <c r="CB21" s="170">
        <f>$D21-'SL cắt phần ăn'!CB21</f>
        <v>29</v>
      </c>
      <c r="CC21" s="170">
        <f>$D21-'SL cắt phần ăn'!CC21</f>
        <v>29</v>
      </c>
      <c r="CD21" s="170">
        <f>$D21-'SL cắt phần ăn'!CD21</f>
        <v>29</v>
      </c>
      <c r="CE21" s="170">
        <f>$D21-'SL cắt phần ăn'!CE21</f>
        <v>29</v>
      </c>
      <c r="CF21" s="170">
        <f>$D21-'SL cắt phần ăn'!CF21</f>
        <v>29</v>
      </c>
      <c r="CG21" s="170">
        <f>$D21-'SL cắt phần ăn'!CG21</f>
        <v>29</v>
      </c>
      <c r="CH21" s="217">
        <f>IF(CH$3&gt;1,$D21-'SL cắt phần ăn'!CH21,0)</f>
        <v>29</v>
      </c>
      <c r="CI21" s="217">
        <f>IF(CI$3&gt;1,$D21-'SL cắt phần ăn'!CI21,0)</f>
        <v>29</v>
      </c>
      <c r="CJ21" s="217">
        <f>IF(CJ$3&gt;1,$D21-'SL cắt phần ăn'!CJ21,0)</f>
        <v>29</v>
      </c>
      <c r="CK21" s="217">
        <f>IF(CK$3&gt;1,$D21-'SL cắt phần ăn'!CK21,0)</f>
        <v>29</v>
      </c>
      <c r="CL21" s="217">
        <f>IF(CL$3&gt;1,$D21-'SL cắt phần ăn'!CL21,0)</f>
        <v>29</v>
      </c>
      <c r="CM21" s="217">
        <f>IF(CM$3&gt;1,$D21-'SL cắt phần ăn'!CM21,0)</f>
        <v>29</v>
      </c>
      <c r="CN21" s="217">
        <f>IF(CN$3&gt;1,$D21-'SL cắt phần ăn'!CN21,0)</f>
        <v>29</v>
      </c>
      <c r="CO21" s="217">
        <f>IF(CO$3&gt;1,$D21-'SL cắt phần ăn'!CO21,0)</f>
        <v>29</v>
      </c>
      <c r="CP21" s="217">
        <f>IF(CP$3&gt;1,$D21-'SL cắt phần ăn'!CP21,0)</f>
        <v>29</v>
      </c>
      <c r="CQ21" s="217">
        <f>IF(CQ$3&gt;1,$D21-'SL cắt phần ăn'!CQ21,0)</f>
        <v>29</v>
      </c>
      <c r="CR21" s="217">
        <f>IF(CR$3&gt;1,$D21-'SL cắt phần ăn'!CR21,0)</f>
        <v>29</v>
      </c>
      <c r="CS21" s="217">
        <f>IF(CS$3&gt;1,$D21-'SL cắt phần ăn'!CS21,0)</f>
        <v>29</v>
      </c>
      <c r="CT21" s="217">
        <f>IF(CT$3&gt;1,$D21-'SL cắt phần ăn'!CT21,0)</f>
        <v>29</v>
      </c>
      <c r="CU21" s="217">
        <f>IF(CU$3&gt;1,$D21-'SL cắt phần ăn'!CU21,0)</f>
        <v>29</v>
      </c>
      <c r="CV21" s="217">
        <f>IF(CV$3&gt;1,$D21-'SL cắt phần ăn'!CV21,0)</f>
        <v>29</v>
      </c>
      <c r="CW21" s="218">
        <f t="shared" ref="CW21:CY21" si="17">CQ21+CN21+CK21+CH21+CE21+CB21+BY21+BV21+BS21+BP21+BM21+BJ21+BG21+BD21+BA21+AX21+AU21+AR21+AO21+AL21+AI21+AF21+AC21+Z21+W21+T21+Q21+N21+K21+H21+E21</f>
        <v>896</v>
      </c>
      <c r="CX21" s="219">
        <f t="shared" si="17"/>
        <v>896</v>
      </c>
      <c r="CY21" s="220">
        <f t="shared" si="17"/>
        <v>896</v>
      </c>
    </row>
    <row r="22" spans="1:103" ht="12.5">
      <c r="A22" s="55">
        <v>17</v>
      </c>
      <c r="B22" s="164" t="s">
        <v>489</v>
      </c>
      <c r="C22" s="158">
        <f>COUNTIF('DS HS không ăn'!$F$5:$F$649,$B22)</f>
        <v>28</v>
      </c>
      <c r="D22" s="215">
        <f>'SL cắt phần ăn'!D22</f>
        <v>28</v>
      </c>
      <c r="E22" s="216">
        <f>$D22-'SL cắt phần ăn'!E22</f>
        <v>27</v>
      </c>
      <c r="F22" s="216">
        <f>$D22-'SL cắt phần ăn'!F22</f>
        <v>27</v>
      </c>
      <c r="G22" s="216">
        <f>$D22-'SL cắt phần ăn'!G22</f>
        <v>27</v>
      </c>
      <c r="H22" s="170">
        <f>$D22-'SL cắt phần ăn'!H22</f>
        <v>28</v>
      </c>
      <c r="I22" s="170">
        <f>$D22-'SL cắt phần ăn'!I22</f>
        <v>28</v>
      </c>
      <c r="J22" s="170">
        <f>$D22-'SL cắt phần ăn'!J22</f>
        <v>28</v>
      </c>
      <c r="K22" s="170">
        <f>$D22-'SL cắt phần ăn'!K22</f>
        <v>28</v>
      </c>
      <c r="L22" s="170">
        <f>$D22-'SL cắt phần ăn'!L22</f>
        <v>28</v>
      </c>
      <c r="M22" s="170">
        <f>$D22-'SL cắt phần ăn'!M22</f>
        <v>28</v>
      </c>
      <c r="N22" s="170">
        <f>$D22-'SL cắt phần ăn'!N22</f>
        <v>28</v>
      </c>
      <c r="O22" s="170">
        <f>$D22-'SL cắt phần ăn'!O22</f>
        <v>28</v>
      </c>
      <c r="P22" s="170">
        <f>$D22-'SL cắt phần ăn'!P22</f>
        <v>28</v>
      </c>
      <c r="Q22" s="170">
        <f>$D22-'SL cắt phần ăn'!Q22</f>
        <v>28</v>
      </c>
      <c r="R22" s="170">
        <f>$D22-'SL cắt phần ăn'!R22</f>
        <v>28</v>
      </c>
      <c r="S22" s="170">
        <f>$D22-'SL cắt phần ăn'!S22</f>
        <v>28</v>
      </c>
      <c r="T22" s="170">
        <f>$D22-'SL cắt phần ăn'!T22</f>
        <v>28</v>
      </c>
      <c r="U22" s="170">
        <f>$D22-'SL cắt phần ăn'!U22</f>
        <v>28</v>
      </c>
      <c r="V22" s="170">
        <f>$D22-'SL cắt phần ăn'!V22</f>
        <v>28</v>
      </c>
      <c r="W22" s="171">
        <f>$D22-'SL cắt phần ăn'!W22</f>
        <v>28</v>
      </c>
      <c r="X22" s="170">
        <f>$D22-'SL cắt phần ăn'!X22</f>
        <v>28</v>
      </c>
      <c r="Y22" s="160">
        <f>$D22-'SL cắt phần ăn'!Y22</f>
        <v>28</v>
      </c>
      <c r="Z22" s="171">
        <f>$D22-'SL cắt phần ăn'!Z22</f>
        <v>28</v>
      </c>
      <c r="AA22" s="170">
        <f>$D22-'SL cắt phần ăn'!AA22</f>
        <v>28</v>
      </c>
      <c r="AB22" s="160">
        <f>$D22-'SL cắt phần ăn'!AB22</f>
        <v>28</v>
      </c>
      <c r="AC22" s="170">
        <f>$D22-'SL cắt phần ăn'!AC22</f>
        <v>28</v>
      </c>
      <c r="AD22" s="170">
        <f>$D22-'SL cắt phần ăn'!AD22</f>
        <v>28</v>
      </c>
      <c r="AE22" s="170">
        <f>$D22-'SL cắt phần ăn'!AE22</f>
        <v>28</v>
      </c>
      <c r="AF22" s="170">
        <f>$D22-'SL cắt phần ăn'!AF22</f>
        <v>28</v>
      </c>
      <c r="AG22" s="170">
        <f>$D22-'SL cắt phần ăn'!AG22</f>
        <v>28</v>
      </c>
      <c r="AH22" s="170">
        <f>$D22-'SL cắt phần ăn'!AH22</f>
        <v>28</v>
      </c>
      <c r="AI22" s="170">
        <f>$D22-'SL cắt phần ăn'!AI22</f>
        <v>28</v>
      </c>
      <c r="AJ22" s="170">
        <f>$D22-'SL cắt phần ăn'!AJ22</f>
        <v>28</v>
      </c>
      <c r="AK22" s="170">
        <f>$D22-'SL cắt phần ăn'!AK22</f>
        <v>28</v>
      </c>
      <c r="AL22" s="170">
        <f>$D22-'SL cắt phần ăn'!AL22</f>
        <v>28</v>
      </c>
      <c r="AM22" s="170">
        <f>$D22-'SL cắt phần ăn'!AM22</f>
        <v>28</v>
      </c>
      <c r="AN22" s="170">
        <f>$D22-'SL cắt phần ăn'!AN22</f>
        <v>28</v>
      </c>
      <c r="AO22" s="170">
        <f>$D22-'SL cắt phần ăn'!AO22</f>
        <v>28</v>
      </c>
      <c r="AP22" s="170">
        <f>$D22-'SL cắt phần ăn'!AP22</f>
        <v>28</v>
      </c>
      <c r="AQ22" s="170">
        <f>$D22-'SL cắt phần ăn'!AQ22</f>
        <v>28</v>
      </c>
      <c r="AR22" s="170">
        <f>$D22-'SL cắt phần ăn'!AR22</f>
        <v>28</v>
      </c>
      <c r="AS22" s="170">
        <f>$D22-'SL cắt phần ăn'!AS22</f>
        <v>28</v>
      </c>
      <c r="AT22" s="170">
        <f>$D22-'SL cắt phần ăn'!AT22</f>
        <v>28</v>
      </c>
      <c r="AU22" s="170">
        <f>$D22-'SL cắt phần ăn'!AU22</f>
        <v>28</v>
      </c>
      <c r="AV22" s="170">
        <f>$D22-'SL cắt phần ăn'!AV22</f>
        <v>28</v>
      </c>
      <c r="AW22" s="170">
        <f>$D22-'SL cắt phần ăn'!AW22</f>
        <v>28</v>
      </c>
      <c r="AX22" s="170">
        <f>$D22-'SL cắt phần ăn'!AX22</f>
        <v>28</v>
      </c>
      <c r="AY22" s="170">
        <f>$D22-'SL cắt phần ăn'!AY22</f>
        <v>28</v>
      </c>
      <c r="AZ22" s="170">
        <f>$D22-'SL cắt phần ăn'!AZ22</f>
        <v>28</v>
      </c>
      <c r="BA22" s="170">
        <f>$D22-'SL cắt phần ăn'!BA22</f>
        <v>28</v>
      </c>
      <c r="BB22" s="170">
        <f>$D22-'SL cắt phần ăn'!BB22</f>
        <v>28</v>
      </c>
      <c r="BC22" s="170">
        <f>$D22-'SL cắt phần ăn'!BC22</f>
        <v>28</v>
      </c>
      <c r="BD22" s="170">
        <f>$D22-'SL cắt phần ăn'!BD22</f>
        <v>28</v>
      </c>
      <c r="BE22" s="170">
        <f>$D22-'SL cắt phần ăn'!BE22</f>
        <v>28</v>
      </c>
      <c r="BF22" s="170">
        <f>$D22-'SL cắt phần ăn'!BF22</f>
        <v>28</v>
      </c>
      <c r="BG22" s="170">
        <f>$D22-'SL cắt phần ăn'!BG22</f>
        <v>28</v>
      </c>
      <c r="BH22" s="170">
        <f>$D22-'SL cắt phần ăn'!BH22</f>
        <v>28</v>
      </c>
      <c r="BI22" s="170">
        <f>$D22-'SL cắt phần ăn'!BI22</f>
        <v>28</v>
      </c>
      <c r="BJ22" s="170">
        <f>$D22-'SL cắt phần ăn'!BJ22</f>
        <v>28</v>
      </c>
      <c r="BK22" s="170">
        <f>$D22-'SL cắt phần ăn'!BK22</f>
        <v>28</v>
      </c>
      <c r="BL22" s="170">
        <f>$D22-'SL cắt phần ăn'!BL22</f>
        <v>28</v>
      </c>
      <c r="BM22" s="170">
        <f>$D22-'SL cắt phần ăn'!BM22</f>
        <v>28</v>
      </c>
      <c r="BN22" s="170">
        <f>$D22-'SL cắt phần ăn'!BN22</f>
        <v>28</v>
      </c>
      <c r="BO22" s="170">
        <f>$D22-'SL cắt phần ăn'!BO22</f>
        <v>28</v>
      </c>
      <c r="BP22" s="170">
        <f>$D22-'SL cắt phần ăn'!BP22</f>
        <v>28</v>
      </c>
      <c r="BQ22" s="170">
        <f>$D22-'SL cắt phần ăn'!BQ22</f>
        <v>28</v>
      </c>
      <c r="BR22" s="170">
        <f>$D22-'SL cắt phần ăn'!BR22</f>
        <v>28</v>
      </c>
      <c r="BS22" s="170">
        <f>$D22-'SL cắt phần ăn'!BS22</f>
        <v>28</v>
      </c>
      <c r="BT22" s="170">
        <f>$D22-'SL cắt phần ăn'!BT22</f>
        <v>28</v>
      </c>
      <c r="BU22" s="170">
        <f>$D22-'SL cắt phần ăn'!BU22</f>
        <v>28</v>
      </c>
      <c r="BV22" s="170">
        <f>$D22-'SL cắt phần ăn'!BV22</f>
        <v>28</v>
      </c>
      <c r="BW22" s="170">
        <f>$D22-'SL cắt phần ăn'!BW22</f>
        <v>28</v>
      </c>
      <c r="BX22" s="170">
        <f>$D22-'SL cắt phần ăn'!BX22</f>
        <v>28</v>
      </c>
      <c r="BY22" s="170">
        <f>$D22-'SL cắt phần ăn'!BY22</f>
        <v>28</v>
      </c>
      <c r="BZ22" s="170">
        <f>$D22-'SL cắt phần ăn'!BZ22</f>
        <v>28</v>
      </c>
      <c r="CA22" s="170">
        <f>$D22-'SL cắt phần ăn'!CA22</f>
        <v>28</v>
      </c>
      <c r="CB22" s="170">
        <f>$D22-'SL cắt phần ăn'!CB22</f>
        <v>28</v>
      </c>
      <c r="CC22" s="170">
        <f>$D22-'SL cắt phần ăn'!CC22</f>
        <v>28</v>
      </c>
      <c r="CD22" s="170">
        <f>$D22-'SL cắt phần ăn'!CD22</f>
        <v>28</v>
      </c>
      <c r="CE22" s="170">
        <f>$D22-'SL cắt phần ăn'!CE22</f>
        <v>28</v>
      </c>
      <c r="CF22" s="170">
        <f>$D22-'SL cắt phần ăn'!CF22</f>
        <v>28</v>
      </c>
      <c r="CG22" s="170">
        <f>$D22-'SL cắt phần ăn'!CG22</f>
        <v>28</v>
      </c>
      <c r="CH22" s="217">
        <f>IF(CH$3&gt;1,$D22-'SL cắt phần ăn'!CH22,0)</f>
        <v>28</v>
      </c>
      <c r="CI22" s="217">
        <f>IF(CI$3&gt;1,$D22-'SL cắt phần ăn'!CI22,0)</f>
        <v>28</v>
      </c>
      <c r="CJ22" s="217">
        <f>IF(CJ$3&gt;1,$D22-'SL cắt phần ăn'!CJ22,0)</f>
        <v>28</v>
      </c>
      <c r="CK22" s="217">
        <f>IF(CK$3&gt;1,$D22-'SL cắt phần ăn'!CK22,0)</f>
        <v>28</v>
      </c>
      <c r="CL22" s="217">
        <f>IF(CL$3&gt;1,$D22-'SL cắt phần ăn'!CL22,0)</f>
        <v>28</v>
      </c>
      <c r="CM22" s="217">
        <f>IF(CM$3&gt;1,$D22-'SL cắt phần ăn'!CM22,0)</f>
        <v>28</v>
      </c>
      <c r="CN22" s="217">
        <f>IF(CN$3&gt;1,$D22-'SL cắt phần ăn'!CN22,0)</f>
        <v>28</v>
      </c>
      <c r="CO22" s="217">
        <f>IF(CO$3&gt;1,$D22-'SL cắt phần ăn'!CO22,0)</f>
        <v>28</v>
      </c>
      <c r="CP22" s="217">
        <f>IF(CP$3&gt;1,$D22-'SL cắt phần ăn'!CP22,0)</f>
        <v>28</v>
      </c>
      <c r="CQ22" s="217">
        <f>IF(CQ$3&gt;1,$D22-'SL cắt phần ăn'!CQ22,0)</f>
        <v>28</v>
      </c>
      <c r="CR22" s="217">
        <f>IF(CR$3&gt;1,$D22-'SL cắt phần ăn'!CR22,0)</f>
        <v>28</v>
      </c>
      <c r="CS22" s="217">
        <f>IF(CS$3&gt;1,$D22-'SL cắt phần ăn'!CS22,0)</f>
        <v>28</v>
      </c>
      <c r="CT22" s="217">
        <f>IF(CT$3&gt;1,$D22-'SL cắt phần ăn'!CT22,0)</f>
        <v>28</v>
      </c>
      <c r="CU22" s="217">
        <f>IF(CU$3&gt;1,$D22-'SL cắt phần ăn'!CU22,0)</f>
        <v>28</v>
      </c>
      <c r="CV22" s="217">
        <f>IF(CV$3&gt;1,$D22-'SL cắt phần ăn'!CV22,0)</f>
        <v>28</v>
      </c>
      <c r="CW22" s="218">
        <f t="shared" ref="CW22:CY22" si="18">CQ22+CN22+CK22+CH22+CE22+CB22+BY22+BV22+BS22+BP22+BM22+BJ22+BG22+BD22+BA22+AX22+AU22+AR22+AO22+AL22+AI22+AF22+AC22+Z22+W22+T22+Q22+N22+K22+H22+E22</f>
        <v>867</v>
      </c>
      <c r="CX22" s="219">
        <f t="shared" si="18"/>
        <v>867</v>
      </c>
      <c r="CY22" s="220">
        <f t="shared" si="18"/>
        <v>867</v>
      </c>
    </row>
    <row r="23" spans="1:103" ht="12.5">
      <c r="A23" s="55">
        <v>18</v>
      </c>
      <c r="B23" s="164" t="s">
        <v>518</v>
      </c>
      <c r="C23" s="158">
        <f>COUNTIF('DS HS không ăn'!$F$5:$F$649,$B23)</f>
        <v>25</v>
      </c>
      <c r="D23" s="215">
        <f>'SL cắt phần ăn'!D23</f>
        <v>25</v>
      </c>
      <c r="E23" s="216">
        <f>$D23-'SL cắt phần ăn'!E23</f>
        <v>25</v>
      </c>
      <c r="F23" s="216">
        <f>$D23-'SL cắt phần ăn'!F23</f>
        <v>25</v>
      </c>
      <c r="G23" s="216">
        <f>$D23-'SL cắt phần ăn'!G23</f>
        <v>25</v>
      </c>
      <c r="H23" s="170">
        <f>$D23-'SL cắt phần ăn'!H23</f>
        <v>25</v>
      </c>
      <c r="I23" s="170">
        <f>$D23-'SL cắt phần ăn'!I23</f>
        <v>25</v>
      </c>
      <c r="J23" s="170">
        <f>$D23-'SL cắt phần ăn'!J23</f>
        <v>25</v>
      </c>
      <c r="K23" s="170">
        <f>$D23-'SL cắt phần ăn'!K23</f>
        <v>25</v>
      </c>
      <c r="L23" s="170">
        <f>$D23-'SL cắt phần ăn'!L23</f>
        <v>25</v>
      </c>
      <c r="M23" s="170">
        <f>$D23-'SL cắt phần ăn'!M23</f>
        <v>25</v>
      </c>
      <c r="N23" s="170">
        <f>$D23-'SL cắt phần ăn'!N23</f>
        <v>25</v>
      </c>
      <c r="O23" s="170">
        <f>$D23-'SL cắt phần ăn'!O23</f>
        <v>25</v>
      </c>
      <c r="P23" s="170">
        <f>$D23-'SL cắt phần ăn'!P23</f>
        <v>25</v>
      </c>
      <c r="Q23" s="170">
        <f>$D23-'SL cắt phần ăn'!Q23</f>
        <v>25</v>
      </c>
      <c r="R23" s="170">
        <f>$D23-'SL cắt phần ăn'!R23</f>
        <v>25</v>
      </c>
      <c r="S23" s="170">
        <f>$D23-'SL cắt phần ăn'!S23</f>
        <v>25</v>
      </c>
      <c r="T23" s="170">
        <f>$D23-'SL cắt phần ăn'!T23</f>
        <v>25</v>
      </c>
      <c r="U23" s="170">
        <f>$D23-'SL cắt phần ăn'!U23</f>
        <v>25</v>
      </c>
      <c r="V23" s="170">
        <f>$D23-'SL cắt phần ăn'!V23</f>
        <v>25</v>
      </c>
      <c r="W23" s="171">
        <f>$D23-'SL cắt phần ăn'!W23</f>
        <v>25</v>
      </c>
      <c r="X23" s="170">
        <f>$D23-'SL cắt phần ăn'!X23</f>
        <v>25</v>
      </c>
      <c r="Y23" s="160">
        <f>$D23-'SL cắt phần ăn'!Y23</f>
        <v>25</v>
      </c>
      <c r="Z23" s="171">
        <f>$D23-'SL cắt phần ăn'!Z23</f>
        <v>25</v>
      </c>
      <c r="AA23" s="170">
        <f>$D23-'SL cắt phần ăn'!AA23</f>
        <v>25</v>
      </c>
      <c r="AB23" s="160">
        <f>$D23-'SL cắt phần ăn'!AB23</f>
        <v>25</v>
      </c>
      <c r="AC23" s="170">
        <f>$D23-'SL cắt phần ăn'!AC23</f>
        <v>25</v>
      </c>
      <c r="AD23" s="170">
        <f>$D23-'SL cắt phần ăn'!AD23</f>
        <v>25</v>
      </c>
      <c r="AE23" s="170">
        <f>$D23-'SL cắt phần ăn'!AE23</f>
        <v>25</v>
      </c>
      <c r="AF23" s="170">
        <f>$D23-'SL cắt phần ăn'!AF23</f>
        <v>25</v>
      </c>
      <c r="AG23" s="170">
        <f>$D23-'SL cắt phần ăn'!AG23</f>
        <v>25</v>
      </c>
      <c r="AH23" s="170">
        <f>$D23-'SL cắt phần ăn'!AH23</f>
        <v>25</v>
      </c>
      <c r="AI23" s="170">
        <f>$D23-'SL cắt phần ăn'!AI23</f>
        <v>25</v>
      </c>
      <c r="AJ23" s="170">
        <f>$D23-'SL cắt phần ăn'!AJ23</f>
        <v>25</v>
      </c>
      <c r="AK23" s="170">
        <f>$D23-'SL cắt phần ăn'!AK23</f>
        <v>25</v>
      </c>
      <c r="AL23" s="170">
        <f>$D23-'SL cắt phần ăn'!AL23</f>
        <v>25</v>
      </c>
      <c r="AM23" s="170">
        <f>$D23-'SL cắt phần ăn'!AM23</f>
        <v>25</v>
      </c>
      <c r="AN23" s="170">
        <f>$D23-'SL cắt phần ăn'!AN23</f>
        <v>25</v>
      </c>
      <c r="AO23" s="170">
        <f>$D23-'SL cắt phần ăn'!AO23</f>
        <v>25</v>
      </c>
      <c r="AP23" s="170">
        <f>$D23-'SL cắt phần ăn'!AP23</f>
        <v>25</v>
      </c>
      <c r="AQ23" s="170">
        <f>$D23-'SL cắt phần ăn'!AQ23</f>
        <v>25</v>
      </c>
      <c r="AR23" s="170">
        <f>$D23-'SL cắt phần ăn'!AR23</f>
        <v>25</v>
      </c>
      <c r="AS23" s="170">
        <f>$D23-'SL cắt phần ăn'!AS23</f>
        <v>25</v>
      </c>
      <c r="AT23" s="170">
        <f>$D23-'SL cắt phần ăn'!AT23</f>
        <v>25</v>
      </c>
      <c r="AU23" s="170">
        <f>$D23-'SL cắt phần ăn'!AU23</f>
        <v>25</v>
      </c>
      <c r="AV23" s="170">
        <f>$D23-'SL cắt phần ăn'!AV23</f>
        <v>25</v>
      </c>
      <c r="AW23" s="170">
        <f>$D23-'SL cắt phần ăn'!AW23</f>
        <v>25</v>
      </c>
      <c r="AX23" s="170">
        <f>$D23-'SL cắt phần ăn'!AX23</f>
        <v>25</v>
      </c>
      <c r="AY23" s="170">
        <f>$D23-'SL cắt phần ăn'!AY23</f>
        <v>25</v>
      </c>
      <c r="AZ23" s="170">
        <f>$D23-'SL cắt phần ăn'!AZ23</f>
        <v>25</v>
      </c>
      <c r="BA23" s="170">
        <f>$D23-'SL cắt phần ăn'!BA23</f>
        <v>25</v>
      </c>
      <c r="BB23" s="170">
        <f>$D23-'SL cắt phần ăn'!BB23</f>
        <v>25</v>
      </c>
      <c r="BC23" s="170">
        <f>$D23-'SL cắt phần ăn'!BC23</f>
        <v>25</v>
      </c>
      <c r="BD23" s="170">
        <f>$D23-'SL cắt phần ăn'!BD23</f>
        <v>25</v>
      </c>
      <c r="BE23" s="170">
        <f>$D23-'SL cắt phần ăn'!BE23</f>
        <v>25</v>
      </c>
      <c r="BF23" s="170">
        <f>$D23-'SL cắt phần ăn'!BF23</f>
        <v>25</v>
      </c>
      <c r="BG23" s="170">
        <f>$D23-'SL cắt phần ăn'!BG23</f>
        <v>25</v>
      </c>
      <c r="BH23" s="170">
        <f>$D23-'SL cắt phần ăn'!BH23</f>
        <v>25</v>
      </c>
      <c r="BI23" s="170">
        <f>$D23-'SL cắt phần ăn'!BI23</f>
        <v>25</v>
      </c>
      <c r="BJ23" s="170">
        <f>$D23-'SL cắt phần ăn'!BJ23</f>
        <v>25</v>
      </c>
      <c r="BK23" s="170">
        <f>$D23-'SL cắt phần ăn'!BK23</f>
        <v>25</v>
      </c>
      <c r="BL23" s="170">
        <f>$D23-'SL cắt phần ăn'!BL23</f>
        <v>25</v>
      </c>
      <c r="BM23" s="170">
        <f>$D23-'SL cắt phần ăn'!BM23</f>
        <v>25</v>
      </c>
      <c r="BN23" s="170">
        <f>$D23-'SL cắt phần ăn'!BN23</f>
        <v>25</v>
      </c>
      <c r="BO23" s="170">
        <f>$D23-'SL cắt phần ăn'!BO23</f>
        <v>25</v>
      </c>
      <c r="BP23" s="170">
        <f>$D23-'SL cắt phần ăn'!BP23</f>
        <v>25</v>
      </c>
      <c r="BQ23" s="170">
        <f>$D23-'SL cắt phần ăn'!BQ23</f>
        <v>25</v>
      </c>
      <c r="BR23" s="170">
        <f>$D23-'SL cắt phần ăn'!BR23</f>
        <v>25</v>
      </c>
      <c r="BS23" s="170">
        <f>$D23-'SL cắt phần ăn'!BS23</f>
        <v>25</v>
      </c>
      <c r="BT23" s="170">
        <f>$D23-'SL cắt phần ăn'!BT23</f>
        <v>25</v>
      </c>
      <c r="BU23" s="170">
        <f>$D23-'SL cắt phần ăn'!BU23</f>
        <v>25</v>
      </c>
      <c r="BV23" s="170">
        <f>$D23-'SL cắt phần ăn'!BV23</f>
        <v>25</v>
      </c>
      <c r="BW23" s="170">
        <f>$D23-'SL cắt phần ăn'!BW23</f>
        <v>25</v>
      </c>
      <c r="BX23" s="170">
        <f>$D23-'SL cắt phần ăn'!BX23</f>
        <v>25</v>
      </c>
      <c r="BY23" s="170">
        <f>$D23-'SL cắt phần ăn'!BY23</f>
        <v>25</v>
      </c>
      <c r="BZ23" s="170">
        <f>$D23-'SL cắt phần ăn'!BZ23</f>
        <v>25</v>
      </c>
      <c r="CA23" s="170">
        <f>$D23-'SL cắt phần ăn'!CA23</f>
        <v>25</v>
      </c>
      <c r="CB23" s="170">
        <f>$D23-'SL cắt phần ăn'!CB23</f>
        <v>25</v>
      </c>
      <c r="CC23" s="170">
        <f>$D23-'SL cắt phần ăn'!CC23</f>
        <v>25</v>
      </c>
      <c r="CD23" s="170">
        <f>$D23-'SL cắt phần ăn'!CD23</f>
        <v>25</v>
      </c>
      <c r="CE23" s="170">
        <f>$D23-'SL cắt phần ăn'!CE23</f>
        <v>25</v>
      </c>
      <c r="CF23" s="170">
        <f>$D23-'SL cắt phần ăn'!CF23</f>
        <v>25</v>
      </c>
      <c r="CG23" s="170">
        <f>$D23-'SL cắt phần ăn'!CG23</f>
        <v>25</v>
      </c>
      <c r="CH23" s="217">
        <f>IF(CH$3&gt;1,$D23-'SL cắt phần ăn'!CH23,0)</f>
        <v>25</v>
      </c>
      <c r="CI23" s="217">
        <f>IF(CI$3&gt;1,$D23-'SL cắt phần ăn'!CI23,0)</f>
        <v>25</v>
      </c>
      <c r="CJ23" s="217">
        <f>IF(CJ$3&gt;1,$D23-'SL cắt phần ăn'!CJ23,0)</f>
        <v>25</v>
      </c>
      <c r="CK23" s="217">
        <f>IF(CK$3&gt;1,$D23-'SL cắt phần ăn'!CK23,0)</f>
        <v>25</v>
      </c>
      <c r="CL23" s="217">
        <f>IF(CL$3&gt;1,$D23-'SL cắt phần ăn'!CL23,0)</f>
        <v>25</v>
      </c>
      <c r="CM23" s="217">
        <f>IF(CM$3&gt;1,$D23-'SL cắt phần ăn'!CM23,0)</f>
        <v>25</v>
      </c>
      <c r="CN23" s="217">
        <f>IF(CN$3&gt;1,$D23-'SL cắt phần ăn'!CN23,0)</f>
        <v>25</v>
      </c>
      <c r="CO23" s="217">
        <f>IF(CO$3&gt;1,$D23-'SL cắt phần ăn'!CO23,0)</f>
        <v>25</v>
      </c>
      <c r="CP23" s="217">
        <f>IF(CP$3&gt;1,$D23-'SL cắt phần ăn'!CP23,0)</f>
        <v>25</v>
      </c>
      <c r="CQ23" s="217">
        <f>IF(CQ$3&gt;1,$D23-'SL cắt phần ăn'!CQ23,0)</f>
        <v>25</v>
      </c>
      <c r="CR23" s="217">
        <f>IF(CR$3&gt;1,$D23-'SL cắt phần ăn'!CR23,0)</f>
        <v>25</v>
      </c>
      <c r="CS23" s="217">
        <f>IF(CS$3&gt;1,$D23-'SL cắt phần ăn'!CS23,0)</f>
        <v>25</v>
      </c>
      <c r="CT23" s="217">
        <f>IF(CT$3&gt;1,$D23-'SL cắt phần ăn'!CT23,0)</f>
        <v>25</v>
      </c>
      <c r="CU23" s="217">
        <f>IF(CU$3&gt;1,$D23-'SL cắt phần ăn'!CU23,0)</f>
        <v>25</v>
      </c>
      <c r="CV23" s="217">
        <f>IF(CV$3&gt;1,$D23-'SL cắt phần ăn'!CV23,0)</f>
        <v>25</v>
      </c>
      <c r="CW23" s="218">
        <f t="shared" ref="CW23:CY23" si="19">CQ23+CN23+CK23+CH23+CE23+CB23+BY23+BV23+BS23+BP23+BM23+BJ23+BG23+BD23+BA23+AX23+AU23+AR23+AO23+AL23+AI23+AF23+AC23+Z23+W23+T23+Q23+N23+K23+H23+E23</f>
        <v>775</v>
      </c>
      <c r="CX23" s="219">
        <f t="shared" si="19"/>
        <v>775</v>
      </c>
      <c r="CY23" s="220">
        <f t="shared" si="19"/>
        <v>775</v>
      </c>
    </row>
    <row r="24" spans="1:103" ht="12.5">
      <c r="A24" s="55">
        <v>19</v>
      </c>
      <c r="B24" s="164" t="s">
        <v>544</v>
      </c>
      <c r="C24" s="158">
        <f>COUNTIF('DS HS không ăn'!$F$5:$F$649,$B24)</f>
        <v>27</v>
      </c>
      <c r="D24" s="215">
        <f>'SL cắt phần ăn'!D24</f>
        <v>27</v>
      </c>
      <c r="E24" s="216">
        <f>$D24-'SL cắt phần ăn'!E24</f>
        <v>26</v>
      </c>
      <c r="F24" s="216">
        <f>$D24-'SL cắt phần ăn'!F24</f>
        <v>27</v>
      </c>
      <c r="G24" s="216">
        <f>$D24-'SL cắt phần ăn'!G24</f>
        <v>27</v>
      </c>
      <c r="H24" s="170">
        <f>$D24-'SL cắt phần ăn'!H24</f>
        <v>25</v>
      </c>
      <c r="I24" s="170">
        <f>$D24-'SL cắt phần ăn'!I24</f>
        <v>25</v>
      </c>
      <c r="J24" s="170">
        <f>$D24-'SL cắt phần ăn'!J24</f>
        <v>25</v>
      </c>
      <c r="K24" s="170">
        <f>$D24-'SL cắt phần ăn'!K24</f>
        <v>25</v>
      </c>
      <c r="L24" s="170">
        <f>$D24-'SL cắt phần ăn'!L24</f>
        <v>25</v>
      </c>
      <c r="M24" s="170">
        <f>$D24-'SL cắt phần ăn'!M24</f>
        <v>25</v>
      </c>
      <c r="N24" s="170">
        <f>$D24-'SL cắt phần ăn'!N24</f>
        <v>25</v>
      </c>
      <c r="O24" s="170">
        <f>$D24-'SL cắt phần ăn'!O24</f>
        <v>25</v>
      </c>
      <c r="P24" s="170">
        <f>$D24-'SL cắt phần ăn'!P24</f>
        <v>25</v>
      </c>
      <c r="Q24" s="170">
        <f>$D24-'SL cắt phần ăn'!Q24</f>
        <v>27</v>
      </c>
      <c r="R24" s="170">
        <f>$D24-'SL cắt phần ăn'!R24</f>
        <v>27</v>
      </c>
      <c r="S24" s="170">
        <f>$D24-'SL cắt phần ăn'!S24</f>
        <v>27</v>
      </c>
      <c r="T24" s="170">
        <f>$D24-'SL cắt phần ăn'!T24</f>
        <v>27</v>
      </c>
      <c r="U24" s="170">
        <f>$D24-'SL cắt phần ăn'!U24</f>
        <v>27</v>
      </c>
      <c r="V24" s="170">
        <f>$D24-'SL cắt phần ăn'!V24</f>
        <v>27</v>
      </c>
      <c r="W24" s="171">
        <f>$D24-'SL cắt phần ăn'!W24</f>
        <v>27</v>
      </c>
      <c r="X24" s="170">
        <f>$D24-'SL cắt phần ăn'!X24</f>
        <v>27</v>
      </c>
      <c r="Y24" s="160">
        <f>$D24-'SL cắt phần ăn'!Y24</f>
        <v>27</v>
      </c>
      <c r="Z24" s="171">
        <f>$D24-'SL cắt phần ăn'!Z24</f>
        <v>27</v>
      </c>
      <c r="AA24" s="170">
        <f>$D24-'SL cắt phần ăn'!AA24</f>
        <v>27</v>
      </c>
      <c r="AB24" s="160">
        <f>$D24-'SL cắt phần ăn'!AB24</f>
        <v>27</v>
      </c>
      <c r="AC24" s="170">
        <f>$D24-'SL cắt phần ăn'!AC24</f>
        <v>27</v>
      </c>
      <c r="AD24" s="170">
        <f>$D24-'SL cắt phần ăn'!AD24</f>
        <v>27</v>
      </c>
      <c r="AE24" s="170">
        <f>$D24-'SL cắt phần ăn'!AE24</f>
        <v>27</v>
      </c>
      <c r="AF24" s="170">
        <f>$D24-'SL cắt phần ăn'!AF24</f>
        <v>27</v>
      </c>
      <c r="AG24" s="170">
        <f>$D24-'SL cắt phần ăn'!AG24</f>
        <v>27</v>
      </c>
      <c r="AH24" s="170">
        <f>$D24-'SL cắt phần ăn'!AH24</f>
        <v>27</v>
      </c>
      <c r="AI24" s="170">
        <f>$D24-'SL cắt phần ăn'!AI24</f>
        <v>27</v>
      </c>
      <c r="AJ24" s="170">
        <f>$D24-'SL cắt phần ăn'!AJ24</f>
        <v>27</v>
      </c>
      <c r="AK24" s="170">
        <f>$D24-'SL cắt phần ăn'!AK24</f>
        <v>27</v>
      </c>
      <c r="AL24" s="170">
        <f>$D24-'SL cắt phần ăn'!AL24</f>
        <v>27</v>
      </c>
      <c r="AM24" s="170">
        <f>$D24-'SL cắt phần ăn'!AM24</f>
        <v>27</v>
      </c>
      <c r="AN24" s="170">
        <f>$D24-'SL cắt phần ăn'!AN24</f>
        <v>27</v>
      </c>
      <c r="AO24" s="170">
        <f>$D24-'SL cắt phần ăn'!AO24</f>
        <v>27</v>
      </c>
      <c r="AP24" s="170">
        <f>$D24-'SL cắt phần ăn'!AP24</f>
        <v>27</v>
      </c>
      <c r="AQ24" s="170">
        <f>$D24-'SL cắt phần ăn'!AQ24</f>
        <v>27</v>
      </c>
      <c r="AR24" s="170">
        <f>$D24-'SL cắt phần ăn'!AR24</f>
        <v>27</v>
      </c>
      <c r="AS24" s="170">
        <f>$D24-'SL cắt phần ăn'!AS24</f>
        <v>27</v>
      </c>
      <c r="AT24" s="170">
        <f>$D24-'SL cắt phần ăn'!AT24</f>
        <v>27</v>
      </c>
      <c r="AU24" s="170">
        <f>$D24-'SL cắt phần ăn'!AU24</f>
        <v>27</v>
      </c>
      <c r="AV24" s="170">
        <f>$D24-'SL cắt phần ăn'!AV24</f>
        <v>27</v>
      </c>
      <c r="AW24" s="170">
        <f>$D24-'SL cắt phần ăn'!AW24</f>
        <v>27</v>
      </c>
      <c r="AX24" s="170">
        <f>$D24-'SL cắt phần ăn'!AX24</f>
        <v>27</v>
      </c>
      <c r="AY24" s="170">
        <f>$D24-'SL cắt phần ăn'!AY24</f>
        <v>27</v>
      </c>
      <c r="AZ24" s="170">
        <f>$D24-'SL cắt phần ăn'!AZ24</f>
        <v>27</v>
      </c>
      <c r="BA24" s="170">
        <f>$D24-'SL cắt phần ăn'!BA24</f>
        <v>27</v>
      </c>
      <c r="BB24" s="170">
        <f>$D24-'SL cắt phần ăn'!BB24</f>
        <v>27</v>
      </c>
      <c r="BC24" s="170">
        <f>$D24-'SL cắt phần ăn'!BC24</f>
        <v>27</v>
      </c>
      <c r="BD24" s="170">
        <f>$D24-'SL cắt phần ăn'!BD24</f>
        <v>27</v>
      </c>
      <c r="BE24" s="170">
        <f>$D24-'SL cắt phần ăn'!BE24</f>
        <v>27</v>
      </c>
      <c r="BF24" s="170">
        <f>$D24-'SL cắt phần ăn'!BF24</f>
        <v>27</v>
      </c>
      <c r="BG24" s="170">
        <f>$D24-'SL cắt phần ăn'!BG24</f>
        <v>27</v>
      </c>
      <c r="BH24" s="170">
        <f>$D24-'SL cắt phần ăn'!BH24</f>
        <v>27</v>
      </c>
      <c r="BI24" s="170">
        <f>$D24-'SL cắt phần ăn'!BI24</f>
        <v>27</v>
      </c>
      <c r="BJ24" s="170">
        <f>$D24-'SL cắt phần ăn'!BJ24</f>
        <v>27</v>
      </c>
      <c r="BK24" s="170">
        <f>$D24-'SL cắt phần ăn'!BK24</f>
        <v>27</v>
      </c>
      <c r="BL24" s="170">
        <f>$D24-'SL cắt phần ăn'!BL24</f>
        <v>27</v>
      </c>
      <c r="BM24" s="170">
        <f>$D24-'SL cắt phần ăn'!BM24</f>
        <v>27</v>
      </c>
      <c r="BN24" s="170">
        <f>$D24-'SL cắt phần ăn'!BN24</f>
        <v>27</v>
      </c>
      <c r="BO24" s="170">
        <f>$D24-'SL cắt phần ăn'!BO24</f>
        <v>27</v>
      </c>
      <c r="BP24" s="170">
        <f>$D24-'SL cắt phần ăn'!BP24</f>
        <v>27</v>
      </c>
      <c r="BQ24" s="170">
        <f>$D24-'SL cắt phần ăn'!BQ24</f>
        <v>27</v>
      </c>
      <c r="BR24" s="170">
        <f>$D24-'SL cắt phần ăn'!BR24</f>
        <v>27</v>
      </c>
      <c r="BS24" s="170">
        <f>$D24-'SL cắt phần ăn'!BS24</f>
        <v>27</v>
      </c>
      <c r="BT24" s="170">
        <f>$D24-'SL cắt phần ăn'!BT24</f>
        <v>27</v>
      </c>
      <c r="BU24" s="170">
        <f>$D24-'SL cắt phần ăn'!BU24</f>
        <v>27</v>
      </c>
      <c r="BV24" s="170">
        <f>$D24-'SL cắt phần ăn'!BV24</f>
        <v>27</v>
      </c>
      <c r="BW24" s="170">
        <f>$D24-'SL cắt phần ăn'!BW24</f>
        <v>27</v>
      </c>
      <c r="BX24" s="170">
        <f>$D24-'SL cắt phần ăn'!BX24</f>
        <v>27</v>
      </c>
      <c r="BY24" s="170">
        <f>$D24-'SL cắt phần ăn'!BY24</f>
        <v>27</v>
      </c>
      <c r="BZ24" s="170">
        <f>$D24-'SL cắt phần ăn'!BZ24</f>
        <v>27</v>
      </c>
      <c r="CA24" s="170">
        <f>$D24-'SL cắt phần ăn'!CA24</f>
        <v>27</v>
      </c>
      <c r="CB24" s="170">
        <f>$D24-'SL cắt phần ăn'!CB24</f>
        <v>27</v>
      </c>
      <c r="CC24" s="170">
        <f>$D24-'SL cắt phần ăn'!CC24</f>
        <v>27</v>
      </c>
      <c r="CD24" s="170">
        <f>$D24-'SL cắt phần ăn'!CD24</f>
        <v>27</v>
      </c>
      <c r="CE24" s="170">
        <f>$D24-'SL cắt phần ăn'!CE24</f>
        <v>27</v>
      </c>
      <c r="CF24" s="170">
        <f>$D24-'SL cắt phần ăn'!CF24</f>
        <v>27</v>
      </c>
      <c r="CG24" s="170">
        <f>$D24-'SL cắt phần ăn'!CG24</f>
        <v>27</v>
      </c>
      <c r="CH24" s="217">
        <f>IF(CH$3&gt;1,$D24-'SL cắt phần ăn'!CH24,0)</f>
        <v>27</v>
      </c>
      <c r="CI24" s="217">
        <f>IF(CI$3&gt;1,$D24-'SL cắt phần ăn'!CI24,0)</f>
        <v>27</v>
      </c>
      <c r="CJ24" s="217">
        <f>IF(CJ$3&gt;1,$D24-'SL cắt phần ăn'!CJ24,0)</f>
        <v>27</v>
      </c>
      <c r="CK24" s="217">
        <f>IF(CK$3&gt;1,$D24-'SL cắt phần ăn'!CK24,0)</f>
        <v>27</v>
      </c>
      <c r="CL24" s="217">
        <f>IF(CL$3&gt;1,$D24-'SL cắt phần ăn'!CL24,0)</f>
        <v>27</v>
      </c>
      <c r="CM24" s="217">
        <f>IF(CM$3&gt;1,$D24-'SL cắt phần ăn'!CM24,0)</f>
        <v>27</v>
      </c>
      <c r="CN24" s="217">
        <f>IF(CN$3&gt;1,$D24-'SL cắt phần ăn'!CN24,0)</f>
        <v>27</v>
      </c>
      <c r="CO24" s="217">
        <f>IF(CO$3&gt;1,$D24-'SL cắt phần ăn'!CO24,0)</f>
        <v>27</v>
      </c>
      <c r="CP24" s="217">
        <f>IF(CP$3&gt;1,$D24-'SL cắt phần ăn'!CP24,0)</f>
        <v>27</v>
      </c>
      <c r="CQ24" s="217">
        <f>IF(CQ$3&gt;1,$D24-'SL cắt phần ăn'!CQ24,0)</f>
        <v>27</v>
      </c>
      <c r="CR24" s="217">
        <f>IF(CR$3&gt;1,$D24-'SL cắt phần ăn'!CR24,0)</f>
        <v>27</v>
      </c>
      <c r="CS24" s="217">
        <f>IF(CS$3&gt;1,$D24-'SL cắt phần ăn'!CS24,0)</f>
        <v>27</v>
      </c>
      <c r="CT24" s="217">
        <f>IF(CT$3&gt;1,$D24-'SL cắt phần ăn'!CT24,0)</f>
        <v>27</v>
      </c>
      <c r="CU24" s="217">
        <f>IF(CU$3&gt;1,$D24-'SL cắt phần ăn'!CU24,0)</f>
        <v>27</v>
      </c>
      <c r="CV24" s="217">
        <f>IF(CV$3&gt;1,$D24-'SL cắt phần ăn'!CV24,0)</f>
        <v>27</v>
      </c>
      <c r="CW24" s="218">
        <f t="shared" ref="CW24:CY24" si="20">CQ24+CN24+CK24+CH24+CE24+CB24+BY24+BV24+BS24+BP24+BM24+BJ24+BG24+BD24+BA24+AX24+AU24+AR24+AO24+AL24+AI24+AF24+AC24+Z24+W24+T24+Q24+N24+K24+H24+E24</f>
        <v>830</v>
      </c>
      <c r="CX24" s="219">
        <f t="shared" si="20"/>
        <v>831</v>
      </c>
      <c r="CY24" s="220">
        <f t="shared" si="20"/>
        <v>831</v>
      </c>
    </row>
    <row r="25" spans="1:103" ht="12.5">
      <c r="A25" s="55">
        <v>20</v>
      </c>
      <c r="B25" s="164" t="s">
        <v>572</v>
      </c>
      <c r="C25" s="158">
        <f>COUNTIF('DS HS không ăn'!$F$5:$F$649,$B25)</f>
        <v>31</v>
      </c>
      <c r="D25" s="215">
        <f>'SL cắt phần ăn'!D25</f>
        <v>31</v>
      </c>
      <c r="E25" s="216">
        <f>$D25-'SL cắt phần ăn'!E25</f>
        <v>31</v>
      </c>
      <c r="F25" s="216">
        <f>$D25-'SL cắt phần ăn'!F25</f>
        <v>31</v>
      </c>
      <c r="G25" s="216">
        <f>$D25-'SL cắt phần ăn'!G25</f>
        <v>31</v>
      </c>
      <c r="H25" s="170">
        <f>$D25-'SL cắt phần ăn'!H25</f>
        <v>30</v>
      </c>
      <c r="I25" s="170">
        <f>$D25-'SL cắt phần ăn'!I25</f>
        <v>30</v>
      </c>
      <c r="J25" s="170">
        <f>$D25-'SL cắt phần ăn'!J25</f>
        <v>30</v>
      </c>
      <c r="K25" s="170">
        <f>$D25-'SL cắt phần ăn'!K25</f>
        <v>30</v>
      </c>
      <c r="L25" s="170">
        <f>$D25-'SL cắt phần ăn'!L25</f>
        <v>30</v>
      </c>
      <c r="M25" s="170">
        <f>$D25-'SL cắt phần ăn'!M25</f>
        <v>30</v>
      </c>
      <c r="N25" s="170">
        <f>$D25-'SL cắt phần ăn'!N25</f>
        <v>30</v>
      </c>
      <c r="O25" s="170">
        <f>$D25-'SL cắt phần ăn'!O25</f>
        <v>30</v>
      </c>
      <c r="P25" s="170">
        <f>$D25-'SL cắt phần ăn'!P25</f>
        <v>30</v>
      </c>
      <c r="Q25" s="170">
        <f>$D25-'SL cắt phần ăn'!Q25</f>
        <v>30</v>
      </c>
      <c r="R25" s="170">
        <f>$D25-'SL cắt phần ăn'!R25</f>
        <v>30</v>
      </c>
      <c r="S25" s="170">
        <f>$D25-'SL cắt phần ăn'!S25</f>
        <v>30</v>
      </c>
      <c r="T25" s="170">
        <f>$D25-'SL cắt phần ăn'!T25</f>
        <v>30</v>
      </c>
      <c r="U25" s="170">
        <f>$D25-'SL cắt phần ăn'!U25</f>
        <v>30</v>
      </c>
      <c r="V25" s="170">
        <f>$D25-'SL cắt phần ăn'!V25</f>
        <v>30</v>
      </c>
      <c r="W25" s="171">
        <f>$D25-'SL cắt phần ăn'!W25</f>
        <v>30</v>
      </c>
      <c r="X25" s="170">
        <f>$D25-'SL cắt phần ăn'!X25</f>
        <v>30</v>
      </c>
      <c r="Y25" s="160">
        <f>$D25-'SL cắt phần ăn'!Y25</f>
        <v>30</v>
      </c>
      <c r="Z25" s="171">
        <f>$D25-'SL cắt phần ăn'!Z25</f>
        <v>31</v>
      </c>
      <c r="AA25" s="170">
        <f>$D25-'SL cắt phần ăn'!AA25</f>
        <v>31</v>
      </c>
      <c r="AB25" s="160">
        <f>$D25-'SL cắt phần ăn'!AB25</f>
        <v>31</v>
      </c>
      <c r="AC25" s="170">
        <f>$D25-'SL cắt phần ăn'!AC25</f>
        <v>31</v>
      </c>
      <c r="AD25" s="170">
        <f>$D25-'SL cắt phần ăn'!AD25</f>
        <v>31</v>
      </c>
      <c r="AE25" s="170">
        <f>$D25-'SL cắt phần ăn'!AE25</f>
        <v>31</v>
      </c>
      <c r="AF25" s="170">
        <f>$D25-'SL cắt phần ăn'!AF25</f>
        <v>31</v>
      </c>
      <c r="AG25" s="170">
        <f>$D25-'SL cắt phần ăn'!AG25</f>
        <v>31</v>
      </c>
      <c r="AH25" s="170">
        <f>$D25-'SL cắt phần ăn'!AH25</f>
        <v>31</v>
      </c>
      <c r="AI25" s="170">
        <f>$D25-'SL cắt phần ăn'!AI25</f>
        <v>31</v>
      </c>
      <c r="AJ25" s="170">
        <f>$D25-'SL cắt phần ăn'!AJ25</f>
        <v>31</v>
      </c>
      <c r="AK25" s="170">
        <f>$D25-'SL cắt phần ăn'!AK25</f>
        <v>31</v>
      </c>
      <c r="AL25" s="170">
        <f>$D25-'SL cắt phần ăn'!AL25</f>
        <v>31</v>
      </c>
      <c r="AM25" s="170">
        <f>$D25-'SL cắt phần ăn'!AM25</f>
        <v>31</v>
      </c>
      <c r="AN25" s="170">
        <f>$D25-'SL cắt phần ăn'!AN25</f>
        <v>31</v>
      </c>
      <c r="AO25" s="170">
        <f>$D25-'SL cắt phần ăn'!AO25</f>
        <v>31</v>
      </c>
      <c r="AP25" s="170">
        <f>$D25-'SL cắt phần ăn'!AP25</f>
        <v>31</v>
      </c>
      <c r="AQ25" s="170">
        <f>$D25-'SL cắt phần ăn'!AQ25</f>
        <v>31</v>
      </c>
      <c r="AR25" s="170">
        <f>$D25-'SL cắt phần ăn'!AR25</f>
        <v>31</v>
      </c>
      <c r="AS25" s="170">
        <f>$D25-'SL cắt phần ăn'!AS25</f>
        <v>31</v>
      </c>
      <c r="AT25" s="170">
        <f>$D25-'SL cắt phần ăn'!AT25</f>
        <v>31</v>
      </c>
      <c r="AU25" s="170">
        <f>$D25-'SL cắt phần ăn'!AU25</f>
        <v>31</v>
      </c>
      <c r="AV25" s="170">
        <f>$D25-'SL cắt phần ăn'!AV25</f>
        <v>31</v>
      </c>
      <c r="AW25" s="170">
        <f>$D25-'SL cắt phần ăn'!AW25</f>
        <v>31</v>
      </c>
      <c r="AX25" s="170">
        <f>$D25-'SL cắt phần ăn'!AX25</f>
        <v>31</v>
      </c>
      <c r="AY25" s="170">
        <f>$D25-'SL cắt phần ăn'!AY25</f>
        <v>31</v>
      </c>
      <c r="AZ25" s="170">
        <f>$D25-'SL cắt phần ăn'!AZ25</f>
        <v>31</v>
      </c>
      <c r="BA25" s="170">
        <f>$D25-'SL cắt phần ăn'!BA25</f>
        <v>31</v>
      </c>
      <c r="BB25" s="170">
        <f>$D25-'SL cắt phần ăn'!BB25</f>
        <v>31</v>
      </c>
      <c r="BC25" s="170">
        <f>$D25-'SL cắt phần ăn'!BC25</f>
        <v>31</v>
      </c>
      <c r="BD25" s="170">
        <f>$D25-'SL cắt phần ăn'!BD25</f>
        <v>31</v>
      </c>
      <c r="BE25" s="170">
        <f>$D25-'SL cắt phần ăn'!BE25</f>
        <v>31</v>
      </c>
      <c r="BF25" s="170">
        <f>$D25-'SL cắt phần ăn'!BF25</f>
        <v>31</v>
      </c>
      <c r="BG25" s="170">
        <f>$D25-'SL cắt phần ăn'!BG25</f>
        <v>31</v>
      </c>
      <c r="BH25" s="170">
        <f>$D25-'SL cắt phần ăn'!BH25</f>
        <v>31</v>
      </c>
      <c r="BI25" s="170">
        <f>$D25-'SL cắt phần ăn'!BI25</f>
        <v>31</v>
      </c>
      <c r="BJ25" s="170">
        <f>$D25-'SL cắt phần ăn'!BJ25</f>
        <v>31</v>
      </c>
      <c r="BK25" s="170">
        <f>$D25-'SL cắt phần ăn'!BK25</f>
        <v>31</v>
      </c>
      <c r="BL25" s="170">
        <f>$D25-'SL cắt phần ăn'!BL25</f>
        <v>31</v>
      </c>
      <c r="BM25" s="170">
        <f>$D25-'SL cắt phần ăn'!BM25</f>
        <v>31</v>
      </c>
      <c r="BN25" s="170">
        <f>$D25-'SL cắt phần ăn'!BN25</f>
        <v>31</v>
      </c>
      <c r="BO25" s="170">
        <f>$D25-'SL cắt phần ăn'!BO25</f>
        <v>31</v>
      </c>
      <c r="BP25" s="170">
        <f>$D25-'SL cắt phần ăn'!BP25</f>
        <v>31</v>
      </c>
      <c r="BQ25" s="170">
        <f>$D25-'SL cắt phần ăn'!BQ25</f>
        <v>31</v>
      </c>
      <c r="BR25" s="170">
        <f>$D25-'SL cắt phần ăn'!BR25</f>
        <v>31</v>
      </c>
      <c r="BS25" s="170">
        <f>$D25-'SL cắt phần ăn'!BS25</f>
        <v>31</v>
      </c>
      <c r="BT25" s="170">
        <f>$D25-'SL cắt phần ăn'!BT25</f>
        <v>31</v>
      </c>
      <c r="BU25" s="170">
        <f>$D25-'SL cắt phần ăn'!BU25</f>
        <v>31</v>
      </c>
      <c r="BV25" s="170">
        <f>$D25-'SL cắt phần ăn'!BV25</f>
        <v>31</v>
      </c>
      <c r="BW25" s="170">
        <f>$D25-'SL cắt phần ăn'!BW25</f>
        <v>31</v>
      </c>
      <c r="BX25" s="170">
        <f>$D25-'SL cắt phần ăn'!BX25</f>
        <v>31</v>
      </c>
      <c r="BY25" s="170">
        <f>$D25-'SL cắt phần ăn'!BY25</f>
        <v>31</v>
      </c>
      <c r="BZ25" s="170">
        <f>$D25-'SL cắt phần ăn'!BZ25</f>
        <v>31</v>
      </c>
      <c r="CA25" s="170">
        <f>$D25-'SL cắt phần ăn'!CA25</f>
        <v>31</v>
      </c>
      <c r="CB25" s="170">
        <f>$D25-'SL cắt phần ăn'!CB25</f>
        <v>31</v>
      </c>
      <c r="CC25" s="170">
        <f>$D25-'SL cắt phần ăn'!CC25</f>
        <v>31</v>
      </c>
      <c r="CD25" s="170">
        <f>$D25-'SL cắt phần ăn'!CD25</f>
        <v>31</v>
      </c>
      <c r="CE25" s="170">
        <f>$D25-'SL cắt phần ăn'!CE25</f>
        <v>31</v>
      </c>
      <c r="CF25" s="170">
        <f>$D25-'SL cắt phần ăn'!CF25</f>
        <v>31</v>
      </c>
      <c r="CG25" s="170">
        <f>$D25-'SL cắt phần ăn'!CG25</f>
        <v>31</v>
      </c>
      <c r="CH25" s="217">
        <f>IF(CH$3&gt;1,$D25-'SL cắt phần ăn'!CH25,0)</f>
        <v>31</v>
      </c>
      <c r="CI25" s="217">
        <f>IF(CI$3&gt;1,$D25-'SL cắt phần ăn'!CI25,0)</f>
        <v>31</v>
      </c>
      <c r="CJ25" s="217">
        <f>IF(CJ$3&gt;1,$D25-'SL cắt phần ăn'!CJ25,0)</f>
        <v>31</v>
      </c>
      <c r="CK25" s="217">
        <f>IF(CK$3&gt;1,$D25-'SL cắt phần ăn'!CK25,0)</f>
        <v>31</v>
      </c>
      <c r="CL25" s="217">
        <f>IF(CL$3&gt;1,$D25-'SL cắt phần ăn'!CL25,0)</f>
        <v>31</v>
      </c>
      <c r="CM25" s="217">
        <f>IF(CM$3&gt;1,$D25-'SL cắt phần ăn'!CM25,0)</f>
        <v>31</v>
      </c>
      <c r="CN25" s="217">
        <f>IF(CN$3&gt;1,$D25-'SL cắt phần ăn'!CN25,0)</f>
        <v>31</v>
      </c>
      <c r="CO25" s="217">
        <f>IF(CO$3&gt;1,$D25-'SL cắt phần ăn'!CO25,0)</f>
        <v>31</v>
      </c>
      <c r="CP25" s="217">
        <f>IF(CP$3&gt;1,$D25-'SL cắt phần ăn'!CP25,0)</f>
        <v>31</v>
      </c>
      <c r="CQ25" s="217">
        <f>IF(CQ$3&gt;1,$D25-'SL cắt phần ăn'!CQ25,0)</f>
        <v>31</v>
      </c>
      <c r="CR25" s="217">
        <f>IF(CR$3&gt;1,$D25-'SL cắt phần ăn'!CR25,0)</f>
        <v>31</v>
      </c>
      <c r="CS25" s="217">
        <f>IF(CS$3&gt;1,$D25-'SL cắt phần ăn'!CS25,0)</f>
        <v>31</v>
      </c>
      <c r="CT25" s="217">
        <f>IF(CT$3&gt;1,$D25-'SL cắt phần ăn'!CT25,0)</f>
        <v>31</v>
      </c>
      <c r="CU25" s="217">
        <f>IF(CU$3&gt;1,$D25-'SL cắt phần ăn'!CU25,0)</f>
        <v>31</v>
      </c>
      <c r="CV25" s="217">
        <f>IF(CV$3&gt;1,$D25-'SL cắt phần ăn'!CV25,0)</f>
        <v>31</v>
      </c>
      <c r="CW25" s="218">
        <f t="shared" ref="CW25:CY25" si="21">CQ25+CN25+CK25+CH25+CE25+CB25+BY25+BV25+BS25+BP25+BM25+BJ25+BG25+BD25+BA25+AX25+AU25+AR25+AO25+AL25+AI25+AF25+AC25+Z25+W25+T25+Q25+N25+K25+H25+E25</f>
        <v>955</v>
      </c>
      <c r="CX25" s="219">
        <f t="shared" si="21"/>
        <v>955</v>
      </c>
      <c r="CY25" s="220">
        <f t="shared" si="21"/>
        <v>955</v>
      </c>
    </row>
    <row r="26" spans="1:103" ht="12.5">
      <c r="A26" s="55">
        <v>21</v>
      </c>
      <c r="B26" s="164" t="s">
        <v>604</v>
      </c>
      <c r="C26" s="158">
        <f>COUNTIF('DS HS không ăn'!$F$5:$F$649,$B26)</f>
        <v>27</v>
      </c>
      <c r="D26" s="215">
        <f>'SL cắt phần ăn'!D26</f>
        <v>27</v>
      </c>
      <c r="E26" s="216">
        <f>$D26-'SL cắt phần ăn'!E26</f>
        <v>27</v>
      </c>
      <c r="F26" s="216">
        <f>$D26-'SL cắt phần ăn'!F26</f>
        <v>27</v>
      </c>
      <c r="G26" s="216">
        <f>$D26-'SL cắt phần ăn'!G26</f>
        <v>27</v>
      </c>
      <c r="H26" s="170">
        <f>$D26-'SL cắt phần ăn'!H26</f>
        <v>27</v>
      </c>
      <c r="I26" s="170">
        <f>$D26-'SL cắt phần ăn'!I26</f>
        <v>27</v>
      </c>
      <c r="J26" s="170">
        <f>$D26-'SL cắt phần ăn'!J26</f>
        <v>27</v>
      </c>
      <c r="K26" s="170">
        <f>$D26-'SL cắt phần ăn'!K26</f>
        <v>27</v>
      </c>
      <c r="L26" s="170">
        <f>$D26-'SL cắt phần ăn'!L26</f>
        <v>27</v>
      </c>
      <c r="M26" s="170">
        <f>$D26-'SL cắt phần ăn'!M26</f>
        <v>27</v>
      </c>
      <c r="N26" s="170">
        <f>$D26-'SL cắt phần ăn'!N26</f>
        <v>27</v>
      </c>
      <c r="O26" s="170">
        <f>$D26-'SL cắt phần ăn'!O26</f>
        <v>27</v>
      </c>
      <c r="P26" s="170">
        <f>$D26-'SL cắt phần ăn'!P26</f>
        <v>27</v>
      </c>
      <c r="Q26" s="170">
        <f>$D26-'SL cắt phần ăn'!Q26</f>
        <v>27</v>
      </c>
      <c r="R26" s="170">
        <f>$D26-'SL cắt phần ăn'!R26</f>
        <v>27</v>
      </c>
      <c r="S26" s="170">
        <f>$D26-'SL cắt phần ăn'!S26</f>
        <v>27</v>
      </c>
      <c r="T26" s="170">
        <f>$D26-'SL cắt phần ăn'!T26</f>
        <v>27</v>
      </c>
      <c r="U26" s="170">
        <f>$D26-'SL cắt phần ăn'!U26</f>
        <v>27</v>
      </c>
      <c r="V26" s="170">
        <f>$D26-'SL cắt phần ăn'!V26</f>
        <v>27</v>
      </c>
      <c r="W26" s="171">
        <f>$D26-'SL cắt phần ăn'!W26</f>
        <v>27</v>
      </c>
      <c r="X26" s="170">
        <f>$D26-'SL cắt phần ăn'!X26</f>
        <v>27</v>
      </c>
      <c r="Y26" s="160">
        <f>$D26-'SL cắt phần ăn'!Y26</f>
        <v>27</v>
      </c>
      <c r="Z26" s="171">
        <f>$D26-'SL cắt phần ăn'!Z26</f>
        <v>27</v>
      </c>
      <c r="AA26" s="170">
        <f>$D26-'SL cắt phần ăn'!AA26</f>
        <v>27</v>
      </c>
      <c r="AB26" s="160">
        <f>$D26-'SL cắt phần ăn'!AB26</f>
        <v>27</v>
      </c>
      <c r="AC26" s="170">
        <f>$D26-'SL cắt phần ăn'!AC26</f>
        <v>27</v>
      </c>
      <c r="AD26" s="170">
        <f>$D26-'SL cắt phần ăn'!AD26</f>
        <v>27</v>
      </c>
      <c r="AE26" s="170">
        <f>$D26-'SL cắt phần ăn'!AE26</f>
        <v>27</v>
      </c>
      <c r="AF26" s="170">
        <f>$D26-'SL cắt phần ăn'!AF26</f>
        <v>27</v>
      </c>
      <c r="AG26" s="170">
        <f>$D26-'SL cắt phần ăn'!AG26</f>
        <v>27</v>
      </c>
      <c r="AH26" s="170">
        <f>$D26-'SL cắt phần ăn'!AH26</f>
        <v>27</v>
      </c>
      <c r="AI26" s="170">
        <f>$D26-'SL cắt phần ăn'!AI26</f>
        <v>27</v>
      </c>
      <c r="AJ26" s="170">
        <f>$D26-'SL cắt phần ăn'!AJ26</f>
        <v>27</v>
      </c>
      <c r="AK26" s="170">
        <f>$D26-'SL cắt phần ăn'!AK26</f>
        <v>27</v>
      </c>
      <c r="AL26" s="170">
        <f>$D26-'SL cắt phần ăn'!AL26</f>
        <v>27</v>
      </c>
      <c r="AM26" s="170">
        <f>$D26-'SL cắt phần ăn'!AM26</f>
        <v>27</v>
      </c>
      <c r="AN26" s="170">
        <f>$D26-'SL cắt phần ăn'!AN26</f>
        <v>27</v>
      </c>
      <c r="AO26" s="170">
        <f>$D26-'SL cắt phần ăn'!AO26</f>
        <v>27</v>
      </c>
      <c r="AP26" s="170">
        <f>$D26-'SL cắt phần ăn'!AP26</f>
        <v>27</v>
      </c>
      <c r="AQ26" s="170">
        <f>$D26-'SL cắt phần ăn'!AQ26</f>
        <v>27</v>
      </c>
      <c r="AR26" s="170">
        <f>$D26-'SL cắt phần ăn'!AR26</f>
        <v>27</v>
      </c>
      <c r="AS26" s="170">
        <f>$D26-'SL cắt phần ăn'!AS26</f>
        <v>27</v>
      </c>
      <c r="AT26" s="170">
        <f>$D26-'SL cắt phần ăn'!AT26</f>
        <v>27</v>
      </c>
      <c r="AU26" s="170">
        <f>$D26-'SL cắt phần ăn'!AU26</f>
        <v>27</v>
      </c>
      <c r="AV26" s="170">
        <f>$D26-'SL cắt phần ăn'!AV26</f>
        <v>27</v>
      </c>
      <c r="AW26" s="170">
        <f>$D26-'SL cắt phần ăn'!AW26</f>
        <v>27</v>
      </c>
      <c r="AX26" s="170">
        <f>$D26-'SL cắt phần ăn'!AX26</f>
        <v>27</v>
      </c>
      <c r="AY26" s="170">
        <f>$D26-'SL cắt phần ăn'!AY26</f>
        <v>27</v>
      </c>
      <c r="AZ26" s="170">
        <f>$D26-'SL cắt phần ăn'!AZ26</f>
        <v>27</v>
      </c>
      <c r="BA26" s="170">
        <f>$D26-'SL cắt phần ăn'!BA26</f>
        <v>27</v>
      </c>
      <c r="BB26" s="170">
        <f>$D26-'SL cắt phần ăn'!BB26</f>
        <v>27</v>
      </c>
      <c r="BC26" s="170">
        <f>$D26-'SL cắt phần ăn'!BC26</f>
        <v>27</v>
      </c>
      <c r="BD26" s="170">
        <f>$D26-'SL cắt phần ăn'!BD26</f>
        <v>27</v>
      </c>
      <c r="BE26" s="170">
        <f>$D26-'SL cắt phần ăn'!BE26</f>
        <v>27</v>
      </c>
      <c r="BF26" s="170">
        <f>$D26-'SL cắt phần ăn'!BF26</f>
        <v>27</v>
      </c>
      <c r="BG26" s="170">
        <f>$D26-'SL cắt phần ăn'!BG26</f>
        <v>27</v>
      </c>
      <c r="BH26" s="170">
        <f>$D26-'SL cắt phần ăn'!BH26</f>
        <v>27</v>
      </c>
      <c r="BI26" s="170">
        <f>$D26-'SL cắt phần ăn'!BI26</f>
        <v>27</v>
      </c>
      <c r="BJ26" s="170">
        <f>$D26-'SL cắt phần ăn'!BJ26</f>
        <v>27</v>
      </c>
      <c r="BK26" s="170">
        <f>$D26-'SL cắt phần ăn'!BK26</f>
        <v>27</v>
      </c>
      <c r="BL26" s="170">
        <f>$D26-'SL cắt phần ăn'!BL26</f>
        <v>27</v>
      </c>
      <c r="BM26" s="170">
        <f>$D26-'SL cắt phần ăn'!BM26</f>
        <v>27</v>
      </c>
      <c r="BN26" s="170">
        <f>$D26-'SL cắt phần ăn'!BN26</f>
        <v>27</v>
      </c>
      <c r="BO26" s="170">
        <f>$D26-'SL cắt phần ăn'!BO26</f>
        <v>27</v>
      </c>
      <c r="BP26" s="170">
        <f>$D26-'SL cắt phần ăn'!BP26</f>
        <v>27</v>
      </c>
      <c r="BQ26" s="170">
        <f>$D26-'SL cắt phần ăn'!BQ26</f>
        <v>27</v>
      </c>
      <c r="BR26" s="170">
        <f>$D26-'SL cắt phần ăn'!BR26</f>
        <v>27</v>
      </c>
      <c r="BS26" s="170">
        <f>$D26-'SL cắt phần ăn'!BS26</f>
        <v>27</v>
      </c>
      <c r="BT26" s="170">
        <f>$D26-'SL cắt phần ăn'!BT26</f>
        <v>27</v>
      </c>
      <c r="BU26" s="170">
        <f>$D26-'SL cắt phần ăn'!BU26</f>
        <v>27</v>
      </c>
      <c r="BV26" s="170">
        <f>$D26-'SL cắt phần ăn'!BV26</f>
        <v>27</v>
      </c>
      <c r="BW26" s="170">
        <f>$D26-'SL cắt phần ăn'!BW26</f>
        <v>27</v>
      </c>
      <c r="BX26" s="170">
        <f>$D26-'SL cắt phần ăn'!BX26</f>
        <v>27</v>
      </c>
      <c r="BY26" s="170">
        <f>$D26-'SL cắt phần ăn'!BY26</f>
        <v>27</v>
      </c>
      <c r="BZ26" s="170">
        <f>$D26-'SL cắt phần ăn'!BZ26</f>
        <v>27</v>
      </c>
      <c r="CA26" s="170">
        <f>$D26-'SL cắt phần ăn'!CA26</f>
        <v>27</v>
      </c>
      <c r="CB26" s="170">
        <f>$D26-'SL cắt phần ăn'!CB26</f>
        <v>27</v>
      </c>
      <c r="CC26" s="170">
        <f>$D26-'SL cắt phần ăn'!CC26</f>
        <v>27</v>
      </c>
      <c r="CD26" s="170">
        <f>$D26-'SL cắt phần ăn'!CD26</f>
        <v>27</v>
      </c>
      <c r="CE26" s="170">
        <f>$D26-'SL cắt phần ăn'!CE26</f>
        <v>27</v>
      </c>
      <c r="CF26" s="170">
        <f>$D26-'SL cắt phần ăn'!CF26</f>
        <v>27</v>
      </c>
      <c r="CG26" s="170">
        <f>$D26-'SL cắt phần ăn'!CG26</f>
        <v>27</v>
      </c>
      <c r="CH26" s="217">
        <f>IF(CH$3&gt;1,$D26-'SL cắt phần ăn'!CH26,0)</f>
        <v>27</v>
      </c>
      <c r="CI26" s="217">
        <f>IF(CI$3&gt;1,$D26-'SL cắt phần ăn'!CI26,0)</f>
        <v>27</v>
      </c>
      <c r="CJ26" s="217">
        <f>IF(CJ$3&gt;1,$D26-'SL cắt phần ăn'!CJ26,0)</f>
        <v>27</v>
      </c>
      <c r="CK26" s="217">
        <f>IF(CK$3&gt;1,$D26-'SL cắt phần ăn'!CK26,0)</f>
        <v>27</v>
      </c>
      <c r="CL26" s="217">
        <f>IF(CL$3&gt;1,$D26-'SL cắt phần ăn'!CL26,0)</f>
        <v>27</v>
      </c>
      <c r="CM26" s="217">
        <f>IF(CM$3&gt;1,$D26-'SL cắt phần ăn'!CM26,0)</f>
        <v>27</v>
      </c>
      <c r="CN26" s="217">
        <f>IF(CN$3&gt;1,$D26-'SL cắt phần ăn'!CN26,0)</f>
        <v>27</v>
      </c>
      <c r="CO26" s="217">
        <f>IF(CO$3&gt;1,$D26-'SL cắt phần ăn'!CO26,0)</f>
        <v>27</v>
      </c>
      <c r="CP26" s="217">
        <f>IF(CP$3&gt;1,$D26-'SL cắt phần ăn'!CP26,0)</f>
        <v>27</v>
      </c>
      <c r="CQ26" s="217">
        <f>IF(CQ$3&gt;1,$D26-'SL cắt phần ăn'!CQ26,0)</f>
        <v>27</v>
      </c>
      <c r="CR26" s="217">
        <f>IF(CR$3&gt;1,$D26-'SL cắt phần ăn'!CR26,0)</f>
        <v>27</v>
      </c>
      <c r="CS26" s="217">
        <f>IF(CS$3&gt;1,$D26-'SL cắt phần ăn'!CS26,0)</f>
        <v>27</v>
      </c>
      <c r="CT26" s="217">
        <f>IF(CT$3&gt;1,$D26-'SL cắt phần ăn'!CT26,0)</f>
        <v>27</v>
      </c>
      <c r="CU26" s="217">
        <f>IF(CU$3&gt;1,$D26-'SL cắt phần ăn'!CU26,0)</f>
        <v>27</v>
      </c>
      <c r="CV26" s="217">
        <f>IF(CV$3&gt;1,$D26-'SL cắt phần ăn'!CV26,0)</f>
        <v>27</v>
      </c>
      <c r="CW26" s="218">
        <f t="shared" ref="CW26:CY26" si="22">CQ26+CN26+CK26+CH26+CE26+CB26+BY26+BV26+BS26+BP26+BM26+BJ26+BG26+BD26+BA26+AX26+AU26+AR26+AO26+AL26+AI26+AF26+AC26+Z26+W26+T26+Q26+N26+K26+H26+E26</f>
        <v>837</v>
      </c>
      <c r="CX26" s="219">
        <f t="shared" si="22"/>
        <v>837</v>
      </c>
      <c r="CY26" s="220">
        <f t="shared" si="22"/>
        <v>837</v>
      </c>
    </row>
    <row r="27" spans="1:103" ht="12.5">
      <c r="A27" s="55">
        <v>22</v>
      </c>
      <c r="B27" s="164" t="s">
        <v>632</v>
      </c>
      <c r="C27" s="158">
        <f>COUNTIF('DS HS không ăn'!$F$5:$F$649,$B27)</f>
        <v>30</v>
      </c>
      <c r="D27" s="215">
        <f>'SL cắt phần ăn'!D27</f>
        <v>30</v>
      </c>
      <c r="E27" s="216">
        <f>$D27-'SL cắt phần ăn'!E27</f>
        <v>30</v>
      </c>
      <c r="F27" s="216">
        <f>$D27-'SL cắt phần ăn'!F27</f>
        <v>30</v>
      </c>
      <c r="G27" s="216">
        <f>$D27-'SL cắt phần ăn'!G27</f>
        <v>30</v>
      </c>
      <c r="H27" s="170">
        <f>$D27-'SL cắt phần ăn'!H27</f>
        <v>30</v>
      </c>
      <c r="I27" s="170">
        <f>$D27-'SL cắt phần ăn'!I27</f>
        <v>30</v>
      </c>
      <c r="J27" s="170">
        <f>$D27-'SL cắt phần ăn'!J27</f>
        <v>30</v>
      </c>
      <c r="K27" s="170">
        <f>$D27-'SL cắt phần ăn'!K27</f>
        <v>30</v>
      </c>
      <c r="L27" s="170">
        <f>$D27-'SL cắt phần ăn'!L27</f>
        <v>30</v>
      </c>
      <c r="M27" s="170">
        <f>$D27-'SL cắt phần ăn'!M27</f>
        <v>30</v>
      </c>
      <c r="N27" s="170">
        <f>$D27-'SL cắt phần ăn'!N27</f>
        <v>30</v>
      </c>
      <c r="O27" s="170">
        <f>$D27-'SL cắt phần ăn'!O27</f>
        <v>30</v>
      </c>
      <c r="P27" s="170">
        <f>$D27-'SL cắt phần ăn'!P27</f>
        <v>30</v>
      </c>
      <c r="Q27" s="170">
        <f>$D27-'SL cắt phần ăn'!Q27</f>
        <v>30</v>
      </c>
      <c r="R27" s="170">
        <f>$D27-'SL cắt phần ăn'!R27</f>
        <v>30</v>
      </c>
      <c r="S27" s="170">
        <f>$D27-'SL cắt phần ăn'!S27</f>
        <v>30</v>
      </c>
      <c r="T27" s="170">
        <f>$D27-'SL cắt phần ăn'!T27</f>
        <v>30</v>
      </c>
      <c r="U27" s="170">
        <f>$D27-'SL cắt phần ăn'!U27</f>
        <v>30</v>
      </c>
      <c r="V27" s="170">
        <f>$D27-'SL cắt phần ăn'!V27</f>
        <v>30</v>
      </c>
      <c r="W27" s="171">
        <f>$D27-'SL cắt phần ăn'!W27</f>
        <v>30</v>
      </c>
      <c r="X27" s="170">
        <f>$D27-'SL cắt phần ăn'!X27</f>
        <v>30</v>
      </c>
      <c r="Y27" s="160">
        <f>$D27-'SL cắt phần ăn'!Y27</f>
        <v>30</v>
      </c>
      <c r="Z27" s="171">
        <f>$D27-'SL cắt phần ăn'!Z27</f>
        <v>30</v>
      </c>
      <c r="AA27" s="170">
        <f>$D27-'SL cắt phần ăn'!AA27</f>
        <v>30</v>
      </c>
      <c r="AB27" s="160">
        <f>$D27-'SL cắt phần ăn'!AB27</f>
        <v>30</v>
      </c>
      <c r="AC27" s="170">
        <f>$D27-'SL cắt phần ăn'!AC27</f>
        <v>30</v>
      </c>
      <c r="AD27" s="170">
        <f>$D27-'SL cắt phần ăn'!AD27</f>
        <v>30</v>
      </c>
      <c r="AE27" s="170">
        <f>$D27-'SL cắt phần ăn'!AE27</f>
        <v>30</v>
      </c>
      <c r="AF27" s="170">
        <f>$D27-'SL cắt phần ăn'!AF27</f>
        <v>30</v>
      </c>
      <c r="AG27" s="170">
        <f>$D27-'SL cắt phần ăn'!AG27</f>
        <v>30</v>
      </c>
      <c r="AH27" s="170">
        <f>$D27-'SL cắt phần ăn'!AH27</f>
        <v>30</v>
      </c>
      <c r="AI27" s="170">
        <f>$D27-'SL cắt phần ăn'!AI27</f>
        <v>30</v>
      </c>
      <c r="AJ27" s="170">
        <f>$D27-'SL cắt phần ăn'!AJ27</f>
        <v>30</v>
      </c>
      <c r="AK27" s="170">
        <f>$D27-'SL cắt phần ăn'!AK27</f>
        <v>30</v>
      </c>
      <c r="AL27" s="170">
        <f>$D27-'SL cắt phần ăn'!AL27</f>
        <v>30</v>
      </c>
      <c r="AM27" s="170">
        <f>$D27-'SL cắt phần ăn'!AM27</f>
        <v>30</v>
      </c>
      <c r="AN27" s="170">
        <f>$D27-'SL cắt phần ăn'!AN27</f>
        <v>30</v>
      </c>
      <c r="AO27" s="170">
        <f>$D27-'SL cắt phần ăn'!AO27</f>
        <v>30</v>
      </c>
      <c r="AP27" s="170">
        <f>$D27-'SL cắt phần ăn'!AP27</f>
        <v>30</v>
      </c>
      <c r="AQ27" s="170">
        <f>$D27-'SL cắt phần ăn'!AQ27</f>
        <v>30</v>
      </c>
      <c r="AR27" s="170">
        <f>$D27-'SL cắt phần ăn'!AR27</f>
        <v>30</v>
      </c>
      <c r="AS27" s="170">
        <f>$D27-'SL cắt phần ăn'!AS27</f>
        <v>30</v>
      </c>
      <c r="AT27" s="170">
        <f>$D27-'SL cắt phần ăn'!AT27</f>
        <v>30</v>
      </c>
      <c r="AU27" s="170">
        <f>$D27-'SL cắt phần ăn'!AU27</f>
        <v>30</v>
      </c>
      <c r="AV27" s="170">
        <f>$D27-'SL cắt phần ăn'!AV27</f>
        <v>30</v>
      </c>
      <c r="AW27" s="170">
        <f>$D27-'SL cắt phần ăn'!AW27</f>
        <v>30</v>
      </c>
      <c r="AX27" s="170">
        <f>$D27-'SL cắt phần ăn'!AX27</f>
        <v>30</v>
      </c>
      <c r="AY27" s="170">
        <f>$D27-'SL cắt phần ăn'!AY27</f>
        <v>30</v>
      </c>
      <c r="AZ27" s="170">
        <f>$D27-'SL cắt phần ăn'!AZ27</f>
        <v>30</v>
      </c>
      <c r="BA27" s="170">
        <f>$D27-'SL cắt phần ăn'!BA27</f>
        <v>30</v>
      </c>
      <c r="BB27" s="170">
        <f>$D27-'SL cắt phần ăn'!BB27</f>
        <v>30</v>
      </c>
      <c r="BC27" s="170">
        <f>$D27-'SL cắt phần ăn'!BC27</f>
        <v>30</v>
      </c>
      <c r="BD27" s="170">
        <f>$D27-'SL cắt phần ăn'!BD27</f>
        <v>30</v>
      </c>
      <c r="BE27" s="170">
        <f>$D27-'SL cắt phần ăn'!BE27</f>
        <v>30</v>
      </c>
      <c r="BF27" s="170">
        <f>$D27-'SL cắt phần ăn'!BF27</f>
        <v>30</v>
      </c>
      <c r="BG27" s="170">
        <f>$D27-'SL cắt phần ăn'!BG27</f>
        <v>30</v>
      </c>
      <c r="BH27" s="170">
        <f>$D27-'SL cắt phần ăn'!BH27</f>
        <v>30</v>
      </c>
      <c r="BI27" s="170">
        <f>$D27-'SL cắt phần ăn'!BI27</f>
        <v>30</v>
      </c>
      <c r="BJ27" s="170">
        <f>$D27-'SL cắt phần ăn'!BJ27</f>
        <v>30</v>
      </c>
      <c r="BK27" s="170">
        <f>$D27-'SL cắt phần ăn'!BK27</f>
        <v>30</v>
      </c>
      <c r="BL27" s="170">
        <f>$D27-'SL cắt phần ăn'!BL27</f>
        <v>30</v>
      </c>
      <c r="BM27" s="170">
        <f>$D27-'SL cắt phần ăn'!BM27</f>
        <v>30</v>
      </c>
      <c r="BN27" s="170">
        <f>$D27-'SL cắt phần ăn'!BN27</f>
        <v>30</v>
      </c>
      <c r="BO27" s="170">
        <f>$D27-'SL cắt phần ăn'!BO27</f>
        <v>30</v>
      </c>
      <c r="BP27" s="170">
        <f>$D27-'SL cắt phần ăn'!BP27</f>
        <v>30</v>
      </c>
      <c r="BQ27" s="170">
        <f>$D27-'SL cắt phần ăn'!BQ27</f>
        <v>30</v>
      </c>
      <c r="BR27" s="170">
        <f>$D27-'SL cắt phần ăn'!BR27</f>
        <v>30</v>
      </c>
      <c r="BS27" s="170">
        <f>$D27-'SL cắt phần ăn'!BS27</f>
        <v>30</v>
      </c>
      <c r="BT27" s="170">
        <f>$D27-'SL cắt phần ăn'!BT27</f>
        <v>30</v>
      </c>
      <c r="BU27" s="170">
        <f>$D27-'SL cắt phần ăn'!BU27</f>
        <v>30</v>
      </c>
      <c r="BV27" s="170">
        <f>$D27-'SL cắt phần ăn'!BV27</f>
        <v>30</v>
      </c>
      <c r="BW27" s="170">
        <f>$D27-'SL cắt phần ăn'!BW27</f>
        <v>30</v>
      </c>
      <c r="BX27" s="170">
        <f>$D27-'SL cắt phần ăn'!BX27</f>
        <v>30</v>
      </c>
      <c r="BY27" s="170">
        <f>$D27-'SL cắt phần ăn'!BY27</f>
        <v>30</v>
      </c>
      <c r="BZ27" s="170">
        <f>$D27-'SL cắt phần ăn'!BZ27</f>
        <v>30</v>
      </c>
      <c r="CA27" s="170">
        <f>$D27-'SL cắt phần ăn'!CA27</f>
        <v>30</v>
      </c>
      <c r="CB27" s="170">
        <f>$D27-'SL cắt phần ăn'!CB27</f>
        <v>30</v>
      </c>
      <c r="CC27" s="170">
        <f>$D27-'SL cắt phần ăn'!CC27</f>
        <v>30</v>
      </c>
      <c r="CD27" s="170">
        <f>$D27-'SL cắt phần ăn'!CD27</f>
        <v>30</v>
      </c>
      <c r="CE27" s="170">
        <f>$D27-'SL cắt phần ăn'!CE27</f>
        <v>30</v>
      </c>
      <c r="CF27" s="170">
        <f>$D27-'SL cắt phần ăn'!CF27</f>
        <v>30</v>
      </c>
      <c r="CG27" s="170">
        <f>$D27-'SL cắt phần ăn'!CG27</f>
        <v>30</v>
      </c>
      <c r="CH27" s="217">
        <f>IF(CH$3&gt;1,$D27-'SL cắt phần ăn'!CH27,0)</f>
        <v>30</v>
      </c>
      <c r="CI27" s="217">
        <f>IF(CI$3&gt;1,$D27-'SL cắt phần ăn'!CI27,0)</f>
        <v>30</v>
      </c>
      <c r="CJ27" s="217">
        <f>IF(CJ$3&gt;1,$D27-'SL cắt phần ăn'!CJ27,0)</f>
        <v>30</v>
      </c>
      <c r="CK27" s="217">
        <f>IF(CK$3&gt;1,$D27-'SL cắt phần ăn'!CK27,0)</f>
        <v>30</v>
      </c>
      <c r="CL27" s="217">
        <f>IF(CL$3&gt;1,$D27-'SL cắt phần ăn'!CL27,0)</f>
        <v>30</v>
      </c>
      <c r="CM27" s="217">
        <f>IF(CM$3&gt;1,$D27-'SL cắt phần ăn'!CM27,0)</f>
        <v>30</v>
      </c>
      <c r="CN27" s="217">
        <f>IF(CN$3&gt;1,$D27-'SL cắt phần ăn'!CN27,0)</f>
        <v>30</v>
      </c>
      <c r="CO27" s="217">
        <f>IF(CO$3&gt;1,$D27-'SL cắt phần ăn'!CO27,0)</f>
        <v>30</v>
      </c>
      <c r="CP27" s="217">
        <f>IF(CP$3&gt;1,$D27-'SL cắt phần ăn'!CP27,0)</f>
        <v>30</v>
      </c>
      <c r="CQ27" s="217">
        <f>IF(CQ$3&gt;1,$D27-'SL cắt phần ăn'!CQ27,0)</f>
        <v>30</v>
      </c>
      <c r="CR27" s="217">
        <f>IF(CR$3&gt;1,$D27-'SL cắt phần ăn'!CR27,0)</f>
        <v>30</v>
      </c>
      <c r="CS27" s="217">
        <f>IF(CS$3&gt;1,$D27-'SL cắt phần ăn'!CS27,0)</f>
        <v>30</v>
      </c>
      <c r="CT27" s="217">
        <f>IF(CT$3&gt;1,$D27-'SL cắt phần ăn'!CT27,0)</f>
        <v>30</v>
      </c>
      <c r="CU27" s="217">
        <f>IF(CU$3&gt;1,$D27-'SL cắt phần ăn'!CU27,0)</f>
        <v>30</v>
      </c>
      <c r="CV27" s="217">
        <f>IF(CV$3&gt;1,$D27-'SL cắt phần ăn'!CV27,0)</f>
        <v>30</v>
      </c>
      <c r="CW27" s="218">
        <f t="shared" ref="CW27:CY27" si="23">CQ27+CN27+CK27+CH27+CE27+CB27+BY27+BV27+BS27+BP27+BM27+BJ27+BG27+BD27+BA27+AX27+AU27+AR27+AO27+AL27+AI27+AF27+AC27+Z27+W27+T27+Q27+N27+K27+H27+E27</f>
        <v>930</v>
      </c>
      <c r="CX27" s="219">
        <f t="shared" si="23"/>
        <v>930</v>
      </c>
      <c r="CY27" s="220">
        <f t="shared" si="23"/>
        <v>930</v>
      </c>
    </row>
    <row r="28" spans="1:103" ht="12.5">
      <c r="A28" s="55">
        <v>23</v>
      </c>
      <c r="B28" s="64" t="s">
        <v>663</v>
      </c>
      <c r="C28" s="158">
        <f>COUNTIF('DS HS không ăn'!$F$5:$F$649,$B28)</f>
        <v>26</v>
      </c>
      <c r="D28" s="215">
        <f>'SL cắt phần ăn'!D28</f>
        <v>26</v>
      </c>
      <c r="E28" s="216">
        <f>$D28-'SL cắt phần ăn'!E28</f>
        <v>24</v>
      </c>
      <c r="F28" s="216">
        <f>$D28-'SL cắt phần ăn'!F28</f>
        <v>24</v>
      </c>
      <c r="G28" s="216">
        <f>$D28-'SL cắt phần ăn'!G28</f>
        <v>26</v>
      </c>
      <c r="H28" s="170">
        <f>$D28-'SL cắt phần ăn'!H28</f>
        <v>25</v>
      </c>
      <c r="I28" s="170">
        <f>$D28-'SL cắt phần ăn'!I28</f>
        <v>25</v>
      </c>
      <c r="J28" s="170">
        <f>$D28-'SL cắt phần ăn'!J28</f>
        <v>25</v>
      </c>
      <c r="K28" s="170">
        <f>$D28-'SL cắt phần ăn'!K28</f>
        <v>25</v>
      </c>
      <c r="L28" s="170">
        <f>$D28-'SL cắt phần ăn'!L28</f>
        <v>25</v>
      </c>
      <c r="M28" s="170">
        <f>$D28-'SL cắt phần ăn'!M28</f>
        <v>25</v>
      </c>
      <c r="N28" s="170">
        <f>$D28-'SL cắt phần ăn'!N28</f>
        <v>25</v>
      </c>
      <c r="O28" s="170">
        <f>$D28-'SL cắt phần ăn'!O28</f>
        <v>25</v>
      </c>
      <c r="P28" s="170">
        <f>$D28-'SL cắt phần ăn'!P28</f>
        <v>25</v>
      </c>
      <c r="Q28" s="170">
        <f>$D28-'SL cắt phần ăn'!Q28</f>
        <v>25</v>
      </c>
      <c r="R28" s="170">
        <f>$D28-'SL cắt phần ăn'!R28</f>
        <v>25</v>
      </c>
      <c r="S28" s="170">
        <f>$D28-'SL cắt phần ăn'!S28</f>
        <v>25</v>
      </c>
      <c r="T28" s="170">
        <f>$D28-'SL cắt phần ăn'!T28</f>
        <v>25</v>
      </c>
      <c r="U28" s="170">
        <f>$D28-'SL cắt phần ăn'!U28</f>
        <v>25</v>
      </c>
      <c r="V28" s="170">
        <f>$D28-'SL cắt phần ăn'!V28</f>
        <v>25</v>
      </c>
      <c r="W28" s="171">
        <f>$D28-'SL cắt phần ăn'!W28</f>
        <v>25</v>
      </c>
      <c r="X28" s="170">
        <f>$D28-'SL cắt phần ăn'!X28</f>
        <v>26</v>
      </c>
      <c r="Y28" s="160">
        <f>$D28-'SL cắt phần ăn'!Y28</f>
        <v>26</v>
      </c>
      <c r="Z28" s="171">
        <f>$D28-'SL cắt phần ăn'!Z28</f>
        <v>26</v>
      </c>
      <c r="AA28" s="170">
        <f>$D28-'SL cắt phần ăn'!AA28</f>
        <v>26</v>
      </c>
      <c r="AB28" s="160">
        <f>$D28-'SL cắt phần ăn'!AB28</f>
        <v>26</v>
      </c>
      <c r="AC28" s="170">
        <f>$D28-'SL cắt phần ăn'!AC28</f>
        <v>26</v>
      </c>
      <c r="AD28" s="170">
        <f>$D28-'SL cắt phần ăn'!AD28</f>
        <v>26</v>
      </c>
      <c r="AE28" s="170">
        <f>$D28-'SL cắt phần ăn'!AE28</f>
        <v>26</v>
      </c>
      <c r="AF28" s="170">
        <f>$D28-'SL cắt phần ăn'!AF28</f>
        <v>26</v>
      </c>
      <c r="AG28" s="170">
        <f>$D28-'SL cắt phần ăn'!AG28</f>
        <v>26</v>
      </c>
      <c r="AH28" s="170">
        <f>$D28-'SL cắt phần ăn'!AH28</f>
        <v>26</v>
      </c>
      <c r="AI28" s="170">
        <f>$D28-'SL cắt phần ăn'!AI28</f>
        <v>26</v>
      </c>
      <c r="AJ28" s="170">
        <f>$D28-'SL cắt phần ăn'!AJ28</f>
        <v>26</v>
      </c>
      <c r="AK28" s="170">
        <f>$D28-'SL cắt phần ăn'!AK28</f>
        <v>26</v>
      </c>
      <c r="AL28" s="170">
        <f>$D28-'SL cắt phần ăn'!AL28</f>
        <v>26</v>
      </c>
      <c r="AM28" s="170">
        <f>$D28-'SL cắt phần ăn'!AM28</f>
        <v>26</v>
      </c>
      <c r="AN28" s="170">
        <f>$D28-'SL cắt phần ăn'!AN28</f>
        <v>26</v>
      </c>
      <c r="AO28" s="170">
        <f>$D28-'SL cắt phần ăn'!AO28</f>
        <v>26</v>
      </c>
      <c r="AP28" s="170">
        <f>$D28-'SL cắt phần ăn'!AP28</f>
        <v>26</v>
      </c>
      <c r="AQ28" s="170">
        <f>$D28-'SL cắt phần ăn'!AQ28</f>
        <v>26</v>
      </c>
      <c r="AR28" s="170">
        <f>$D28-'SL cắt phần ăn'!AR28</f>
        <v>26</v>
      </c>
      <c r="AS28" s="170">
        <f>$D28-'SL cắt phần ăn'!AS28</f>
        <v>26</v>
      </c>
      <c r="AT28" s="170">
        <f>$D28-'SL cắt phần ăn'!AT28</f>
        <v>26</v>
      </c>
      <c r="AU28" s="170">
        <f>$D28-'SL cắt phần ăn'!AU28</f>
        <v>26</v>
      </c>
      <c r="AV28" s="170">
        <f>$D28-'SL cắt phần ăn'!AV28</f>
        <v>26</v>
      </c>
      <c r="AW28" s="170">
        <f>$D28-'SL cắt phần ăn'!AW28</f>
        <v>26</v>
      </c>
      <c r="AX28" s="170">
        <f>$D28-'SL cắt phần ăn'!AX28</f>
        <v>26</v>
      </c>
      <c r="AY28" s="170">
        <f>$D28-'SL cắt phần ăn'!AY28</f>
        <v>26</v>
      </c>
      <c r="AZ28" s="170">
        <f>$D28-'SL cắt phần ăn'!AZ28</f>
        <v>26</v>
      </c>
      <c r="BA28" s="170">
        <f>$D28-'SL cắt phần ăn'!BA28</f>
        <v>26</v>
      </c>
      <c r="BB28" s="170">
        <f>$D28-'SL cắt phần ăn'!BB28</f>
        <v>26</v>
      </c>
      <c r="BC28" s="170">
        <f>$D28-'SL cắt phần ăn'!BC28</f>
        <v>26</v>
      </c>
      <c r="BD28" s="170">
        <f>$D28-'SL cắt phần ăn'!BD28</f>
        <v>26</v>
      </c>
      <c r="BE28" s="170">
        <f>$D28-'SL cắt phần ăn'!BE28</f>
        <v>26</v>
      </c>
      <c r="BF28" s="170">
        <f>$D28-'SL cắt phần ăn'!BF28</f>
        <v>26</v>
      </c>
      <c r="BG28" s="170">
        <f>$D28-'SL cắt phần ăn'!BG28</f>
        <v>26</v>
      </c>
      <c r="BH28" s="170">
        <f>$D28-'SL cắt phần ăn'!BH28</f>
        <v>26</v>
      </c>
      <c r="BI28" s="170">
        <f>$D28-'SL cắt phần ăn'!BI28</f>
        <v>26</v>
      </c>
      <c r="BJ28" s="170">
        <f>$D28-'SL cắt phần ăn'!BJ28</f>
        <v>26</v>
      </c>
      <c r="BK28" s="170">
        <f>$D28-'SL cắt phần ăn'!BK28</f>
        <v>26</v>
      </c>
      <c r="BL28" s="170">
        <f>$D28-'SL cắt phần ăn'!BL28</f>
        <v>26</v>
      </c>
      <c r="BM28" s="170">
        <f>$D28-'SL cắt phần ăn'!BM28</f>
        <v>26</v>
      </c>
      <c r="BN28" s="170">
        <f>$D28-'SL cắt phần ăn'!BN28</f>
        <v>26</v>
      </c>
      <c r="BO28" s="170">
        <f>$D28-'SL cắt phần ăn'!BO28</f>
        <v>26</v>
      </c>
      <c r="BP28" s="170">
        <f>$D28-'SL cắt phần ăn'!BP28</f>
        <v>26</v>
      </c>
      <c r="BQ28" s="170">
        <f>$D28-'SL cắt phần ăn'!BQ28</f>
        <v>26</v>
      </c>
      <c r="BR28" s="170">
        <f>$D28-'SL cắt phần ăn'!BR28</f>
        <v>26</v>
      </c>
      <c r="BS28" s="170">
        <f>$D28-'SL cắt phần ăn'!BS28</f>
        <v>26</v>
      </c>
      <c r="BT28" s="170">
        <f>$D28-'SL cắt phần ăn'!BT28</f>
        <v>26</v>
      </c>
      <c r="BU28" s="170">
        <f>$D28-'SL cắt phần ăn'!BU28</f>
        <v>26</v>
      </c>
      <c r="BV28" s="170">
        <f>$D28-'SL cắt phần ăn'!BV28</f>
        <v>26</v>
      </c>
      <c r="BW28" s="170">
        <f>$D28-'SL cắt phần ăn'!BW28</f>
        <v>26</v>
      </c>
      <c r="BX28" s="170">
        <f>$D28-'SL cắt phần ăn'!BX28</f>
        <v>26</v>
      </c>
      <c r="BY28" s="170">
        <f>$D28-'SL cắt phần ăn'!BY28</f>
        <v>26</v>
      </c>
      <c r="BZ28" s="170">
        <f>$D28-'SL cắt phần ăn'!BZ28</f>
        <v>26</v>
      </c>
      <c r="CA28" s="170">
        <f>$D28-'SL cắt phần ăn'!CA28</f>
        <v>26</v>
      </c>
      <c r="CB28" s="170">
        <f>$D28-'SL cắt phần ăn'!CB28</f>
        <v>26</v>
      </c>
      <c r="CC28" s="170">
        <f>$D28-'SL cắt phần ăn'!CC28</f>
        <v>26</v>
      </c>
      <c r="CD28" s="170">
        <f>$D28-'SL cắt phần ăn'!CD28</f>
        <v>26</v>
      </c>
      <c r="CE28" s="170">
        <f>$D28-'SL cắt phần ăn'!CE28</f>
        <v>26</v>
      </c>
      <c r="CF28" s="170">
        <f>$D28-'SL cắt phần ăn'!CF28</f>
        <v>26</v>
      </c>
      <c r="CG28" s="170">
        <f>$D28-'SL cắt phần ăn'!CG28</f>
        <v>26</v>
      </c>
      <c r="CH28" s="217">
        <f>IF(CH$3&gt;1,$D28-'SL cắt phần ăn'!CH28,0)</f>
        <v>26</v>
      </c>
      <c r="CI28" s="217">
        <f>IF(CI$3&gt;1,$D28-'SL cắt phần ăn'!CI28,0)</f>
        <v>26</v>
      </c>
      <c r="CJ28" s="217">
        <f>IF(CJ$3&gt;1,$D28-'SL cắt phần ăn'!CJ28,0)</f>
        <v>26</v>
      </c>
      <c r="CK28" s="217">
        <f>IF(CK$3&gt;1,$D28-'SL cắt phần ăn'!CK28,0)</f>
        <v>26</v>
      </c>
      <c r="CL28" s="217">
        <f>IF(CL$3&gt;1,$D28-'SL cắt phần ăn'!CL28,0)</f>
        <v>26</v>
      </c>
      <c r="CM28" s="217">
        <f>IF(CM$3&gt;1,$D28-'SL cắt phần ăn'!CM28,0)</f>
        <v>26</v>
      </c>
      <c r="CN28" s="217">
        <f>IF(CN$3&gt;1,$D28-'SL cắt phần ăn'!CN28,0)</f>
        <v>26</v>
      </c>
      <c r="CO28" s="217">
        <f>IF(CO$3&gt;1,$D28-'SL cắt phần ăn'!CO28,0)</f>
        <v>26</v>
      </c>
      <c r="CP28" s="217">
        <f>IF(CP$3&gt;1,$D28-'SL cắt phần ăn'!CP28,0)</f>
        <v>26</v>
      </c>
      <c r="CQ28" s="217">
        <f>IF(CQ$3&gt;1,$D28-'SL cắt phần ăn'!CQ28,0)</f>
        <v>26</v>
      </c>
      <c r="CR28" s="217">
        <f>IF(CR$3&gt;1,$D28-'SL cắt phần ăn'!CR28,0)</f>
        <v>26</v>
      </c>
      <c r="CS28" s="217">
        <f>IF(CS$3&gt;1,$D28-'SL cắt phần ăn'!CS28,0)</f>
        <v>26</v>
      </c>
      <c r="CT28" s="217">
        <f>IF(CT$3&gt;1,$D28-'SL cắt phần ăn'!CT28,0)</f>
        <v>26</v>
      </c>
      <c r="CU28" s="217">
        <f>IF(CU$3&gt;1,$D28-'SL cắt phần ăn'!CU28,0)</f>
        <v>26</v>
      </c>
      <c r="CV28" s="217">
        <f>IF(CV$3&gt;1,$D28-'SL cắt phần ăn'!CV28,0)</f>
        <v>26</v>
      </c>
      <c r="CW28" s="218">
        <f t="shared" ref="CW28:CY28" si="24">CQ28+CN28+CK28+CH28+CE28+CB28+BY28+BV28+BS28+BP28+BM28+BJ28+BG28+BD28+BA28+AX28+AU28+AR28+AO28+AL28+AI28+AF28+AC28+Z28+W28+T28+Q28+N28+K28+H28+E28</f>
        <v>798</v>
      </c>
      <c r="CX28" s="219">
        <f t="shared" si="24"/>
        <v>799</v>
      </c>
      <c r="CY28" s="220">
        <f t="shared" si="24"/>
        <v>801</v>
      </c>
    </row>
    <row r="29" spans="1:103" ht="12.5">
      <c r="A29" s="165"/>
      <c r="B29" s="65" t="s">
        <v>3821</v>
      </c>
      <c r="C29" s="166">
        <f t="shared" ref="C29:CY29" si="25">SUM(C6:C28)</f>
        <v>643</v>
      </c>
      <c r="D29" s="166">
        <f t="shared" si="25"/>
        <v>643</v>
      </c>
      <c r="E29" s="221">
        <f t="shared" si="25"/>
        <v>628</v>
      </c>
      <c r="F29" s="221">
        <f t="shared" si="25"/>
        <v>629</v>
      </c>
      <c r="G29" s="221">
        <f t="shared" si="25"/>
        <v>641</v>
      </c>
      <c r="H29" s="167">
        <f t="shared" si="25"/>
        <v>631</v>
      </c>
      <c r="I29" s="167">
        <f t="shared" si="25"/>
        <v>629</v>
      </c>
      <c r="J29" s="167">
        <f t="shared" si="25"/>
        <v>629</v>
      </c>
      <c r="K29" s="167">
        <f t="shared" si="25"/>
        <v>629</v>
      </c>
      <c r="L29" s="167">
        <f t="shared" si="25"/>
        <v>629</v>
      </c>
      <c r="M29" s="167">
        <f t="shared" si="25"/>
        <v>629</v>
      </c>
      <c r="N29" s="167">
        <f t="shared" si="25"/>
        <v>629</v>
      </c>
      <c r="O29" s="167">
        <f t="shared" si="25"/>
        <v>629</v>
      </c>
      <c r="P29" s="167">
        <f t="shared" si="25"/>
        <v>629</v>
      </c>
      <c r="Q29" s="167">
        <f t="shared" si="25"/>
        <v>638</v>
      </c>
      <c r="R29" s="167">
        <f t="shared" si="25"/>
        <v>638</v>
      </c>
      <c r="S29" s="167">
        <f t="shared" si="25"/>
        <v>638</v>
      </c>
      <c r="T29" s="167">
        <f t="shared" si="25"/>
        <v>638</v>
      </c>
      <c r="U29" s="167">
        <f t="shared" si="25"/>
        <v>638</v>
      </c>
      <c r="V29" s="167">
        <f t="shared" si="25"/>
        <v>638</v>
      </c>
      <c r="W29" s="167">
        <f t="shared" si="25"/>
        <v>639</v>
      </c>
      <c r="X29" s="167">
        <f t="shared" si="25"/>
        <v>642</v>
      </c>
      <c r="Y29" s="222">
        <f t="shared" si="25"/>
        <v>642</v>
      </c>
      <c r="Z29" s="167">
        <f t="shared" si="25"/>
        <v>643</v>
      </c>
      <c r="AA29" s="167">
        <f t="shared" si="25"/>
        <v>643</v>
      </c>
      <c r="AB29" s="222">
        <f t="shared" si="25"/>
        <v>643</v>
      </c>
      <c r="AC29" s="167">
        <f t="shared" si="25"/>
        <v>643</v>
      </c>
      <c r="AD29" s="167">
        <f t="shared" si="25"/>
        <v>643</v>
      </c>
      <c r="AE29" s="167">
        <f t="shared" si="25"/>
        <v>643</v>
      </c>
      <c r="AF29" s="167">
        <f t="shared" si="25"/>
        <v>643</v>
      </c>
      <c r="AG29" s="167">
        <f t="shared" si="25"/>
        <v>643</v>
      </c>
      <c r="AH29" s="167">
        <f t="shared" si="25"/>
        <v>643</v>
      </c>
      <c r="AI29" s="167">
        <f t="shared" si="25"/>
        <v>643</v>
      </c>
      <c r="AJ29" s="167">
        <f t="shared" si="25"/>
        <v>643</v>
      </c>
      <c r="AK29" s="167">
        <f t="shared" si="25"/>
        <v>643</v>
      </c>
      <c r="AL29" s="167">
        <f t="shared" si="25"/>
        <v>643</v>
      </c>
      <c r="AM29" s="167">
        <f t="shared" si="25"/>
        <v>643</v>
      </c>
      <c r="AN29" s="167">
        <f t="shared" si="25"/>
        <v>643</v>
      </c>
      <c r="AO29" s="167">
        <f t="shared" si="25"/>
        <v>643</v>
      </c>
      <c r="AP29" s="167">
        <f t="shared" si="25"/>
        <v>643</v>
      </c>
      <c r="AQ29" s="167">
        <f t="shared" si="25"/>
        <v>643</v>
      </c>
      <c r="AR29" s="167">
        <f t="shared" si="25"/>
        <v>643</v>
      </c>
      <c r="AS29" s="167">
        <f t="shared" si="25"/>
        <v>643</v>
      </c>
      <c r="AT29" s="167">
        <f t="shared" si="25"/>
        <v>643</v>
      </c>
      <c r="AU29" s="167">
        <f t="shared" si="25"/>
        <v>643</v>
      </c>
      <c r="AV29" s="167">
        <f t="shared" si="25"/>
        <v>643</v>
      </c>
      <c r="AW29" s="167">
        <f t="shared" si="25"/>
        <v>643</v>
      </c>
      <c r="AX29" s="167">
        <f t="shared" si="25"/>
        <v>643</v>
      </c>
      <c r="AY29" s="167">
        <f t="shared" si="25"/>
        <v>643</v>
      </c>
      <c r="AZ29" s="167">
        <f t="shared" si="25"/>
        <v>643</v>
      </c>
      <c r="BA29" s="167">
        <f t="shared" si="25"/>
        <v>643</v>
      </c>
      <c r="BB29" s="167">
        <f t="shared" si="25"/>
        <v>643</v>
      </c>
      <c r="BC29" s="167">
        <f t="shared" si="25"/>
        <v>643</v>
      </c>
      <c r="BD29" s="167">
        <f t="shared" si="25"/>
        <v>643</v>
      </c>
      <c r="BE29" s="167">
        <f t="shared" si="25"/>
        <v>643</v>
      </c>
      <c r="BF29" s="167">
        <f t="shared" si="25"/>
        <v>643</v>
      </c>
      <c r="BG29" s="167">
        <f t="shared" si="25"/>
        <v>643</v>
      </c>
      <c r="BH29" s="167">
        <f t="shared" si="25"/>
        <v>643</v>
      </c>
      <c r="BI29" s="167">
        <f t="shared" si="25"/>
        <v>643</v>
      </c>
      <c r="BJ29" s="167">
        <f t="shared" si="25"/>
        <v>643</v>
      </c>
      <c r="BK29" s="167">
        <f t="shared" si="25"/>
        <v>643</v>
      </c>
      <c r="BL29" s="167">
        <f t="shared" si="25"/>
        <v>643</v>
      </c>
      <c r="BM29" s="167">
        <f t="shared" si="25"/>
        <v>643</v>
      </c>
      <c r="BN29" s="167">
        <f t="shared" si="25"/>
        <v>643</v>
      </c>
      <c r="BO29" s="167">
        <f t="shared" si="25"/>
        <v>643</v>
      </c>
      <c r="BP29" s="167">
        <f t="shared" si="25"/>
        <v>643</v>
      </c>
      <c r="BQ29" s="167">
        <f t="shared" si="25"/>
        <v>643</v>
      </c>
      <c r="BR29" s="167">
        <f t="shared" si="25"/>
        <v>643</v>
      </c>
      <c r="BS29" s="167">
        <f t="shared" si="25"/>
        <v>643</v>
      </c>
      <c r="BT29" s="167">
        <f t="shared" si="25"/>
        <v>643</v>
      </c>
      <c r="BU29" s="167">
        <f t="shared" si="25"/>
        <v>643</v>
      </c>
      <c r="BV29" s="167">
        <f t="shared" si="25"/>
        <v>643</v>
      </c>
      <c r="BW29" s="167">
        <f t="shared" si="25"/>
        <v>643</v>
      </c>
      <c r="BX29" s="167">
        <f t="shared" si="25"/>
        <v>643</v>
      </c>
      <c r="BY29" s="167">
        <f t="shared" si="25"/>
        <v>643</v>
      </c>
      <c r="BZ29" s="167">
        <f t="shared" si="25"/>
        <v>643</v>
      </c>
      <c r="CA29" s="167">
        <f t="shared" si="25"/>
        <v>643</v>
      </c>
      <c r="CB29" s="167">
        <f t="shared" si="25"/>
        <v>643</v>
      </c>
      <c r="CC29" s="167">
        <f t="shared" si="25"/>
        <v>643</v>
      </c>
      <c r="CD29" s="167">
        <f t="shared" si="25"/>
        <v>643</v>
      </c>
      <c r="CE29" s="167">
        <f t="shared" si="25"/>
        <v>643</v>
      </c>
      <c r="CF29" s="167">
        <f t="shared" si="25"/>
        <v>643</v>
      </c>
      <c r="CG29" s="167">
        <f t="shared" si="25"/>
        <v>643</v>
      </c>
      <c r="CH29" s="167">
        <f t="shared" si="25"/>
        <v>643</v>
      </c>
      <c r="CI29" s="167">
        <f t="shared" si="25"/>
        <v>643</v>
      </c>
      <c r="CJ29" s="222">
        <f t="shared" si="25"/>
        <v>643</v>
      </c>
      <c r="CK29" s="167">
        <f t="shared" si="25"/>
        <v>643</v>
      </c>
      <c r="CL29" s="167">
        <f t="shared" si="25"/>
        <v>643</v>
      </c>
      <c r="CM29" s="222">
        <f t="shared" si="25"/>
        <v>643</v>
      </c>
      <c r="CN29" s="167">
        <f t="shared" si="25"/>
        <v>643</v>
      </c>
      <c r="CO29" s="167">
        <f t="shared" si="25"/>
        <v>643</v>
      </c>
      <c r="CP29" s="167">
        <f t="shared" si="25"/>
        <v>643</v>
      </c>
      <c r="CQ29" s="167">
        <f t="shared" si="25"/>
        <v>643</v>
      </c>
      <c r="CR29" s="167">
        <f t="shared" si="25"/>
        <v>643</v>
      </c>
      <c r="CS29" s="167">
        <f t="shared" si="25"/>
        <v>643</v>
      </c>
      <c r="CT29" s="167">
        <f t="shared" si="25"/>
        <v>643</v>
      </c>
      <c r="CU29" s="167">
        <f t="shared" si="25"/>
        <v>643</v>
      </c>
      <c r="CV29" s="167">
        <f t="shared" si="25"/>
        <v>643</v>
      </c>
      <c r="CW29" s="167">
        <f t="shared" si="25"/>
        <v>19864</v>
      </c>
      <c r="CX29" s="167">
        <f t="shared" si="25"/>
        <v>19866</v>
      </c>
      <c r="CY29" s="167">
        <f t="shared" si="25"/>
        <v>19878</v>
      </c>
    </row>
    <row r="30" spans="1:103" ht="12.5">
      <c r="E30" s="8"/>
      <c r="F30" s="8"/>
      <c r="G30" s="8"/>
      <c r="W30" s="10"/>
      <c r="Y30" s="9"/>
      <c r="Z30" s="10"/>
      <c r="AB30" s="9"/>
      <c r="CH30" s="10"/>
      <c r="CJ30" s="9"/>
      <c r="CK30" s="10"/>
      <c r="CM30" s="9"/>
      <c r="CN30" s="10"/>
      <c r="CO30" s="97"/>
      <c r="CP30" s="9"/>
      <c r="CQ30" s="10"/>
      <c r="CR30" s="97"/>
      <c r="CS30" s="9"/>
    </row>
    <row r="31" spans="1:103" ht="12.5">
      <c r="E31" s="8"/>
      <c r="F31" s="8"/>
      <c r="G31" s="8"/>
      <c r="W31" s="10"/>
      <c r="Y31" s="9"/>
      <c r="Z31" s="10"/>
      <c r="AB31" s="9"/>
      <c r="CH31" s="10"/>
      <c r="CJ31" s="9"/>
      <c r="CK31" s="10"/>
      <c r="CM31" s="9"/>
      <c r="CN31" s="10"/>
      <c r="CO31" s="97"/>
      <c r="CP31" s="9"/>
      <c r="CQ31" s="10"/>
      <c r="CR31" s="97"/>
      <c r="CS31" s="9"/>
    </row>
    <row r="32" spans="1:103" ht="12.5">
      <c r="E32" s="8"/>
      <c r="F32" s="8"/>
      <c r="G32" s="8"/>
      <c r="W32" s="10"/>
      <c r="Y32" s="9"/>
      <c r="Z32" s="10"/>
      <c r="AB32" s="9"/>
      <c r="CH32" s="10"/>
      <c r="CJ32" s="9"/>
      <c r="CK32" s="10"/>
      <c r="CM32" s="9"/>
      <c r="CN32" s="10"/>
      <c r="CO32" s="97"/>
      <c r="CP32" s="9"/>
      <c r="CQ32" s="10"/>
      <c r="CR32" s="97"/>
      <c r="CS32" s="9"/>
    </row>
    <row r="33" spans="5:97" ht="12.5">
      <c r="E33" s="8"/>
      <c r="F33" s="8"/>
      <c r="G33" s="8"/>
      <c r="W33" s="10"/>
      <c r="Y33" s="9"/>
      <c r="Z33" s="10"/>
      <c r="AB33" s="9"/>
      <c r="CH33" s="10"/>
      <c r="CJ33" s="9"/>
      <c r="CK33" s="10"/>
      <c r="CM33" s="9"/>
      <c r="CN33" s="10"/>
      <c r="CO33" s="97"/>
      <c r="CP33" s="9"/>
      <c r="CQ33" s="10"/>
      <c r="CR33" s="97"/>
      <c r="CS33" s="9"/>
    </row>
    <row r="34" spans="5:97" ht="12.5">
      <c r="E34" s="8"/>
      <c r="F34" s="8"/>
      <c r="G34" s="8"/>
      <c r="W34" s="10"/>
      <c r="Y34" s="9"/>
      <c r="Z34" s="10"/>
      <c r="AB34" s="9"/>
      <c r="CH34" s="10"/>
      <c r="CJ34" s="9"/>
      <c r="CK34" s="10"/>
      <c r="CM34" s="9"/>
      <c r="CN34" s="10"/>
      <c r="CO34" s="97"/>
      <c r="CP34" s="9"/>
      <c r="CQ34" s="10"/>
      <c r="CR34" s="97"/>
      <c r="CS34" s="9"/>
    </row>
    <row r="35" spans="5:97" ht="12.5">
      <c r="E35" s="8"/>
      <c r="F35" s="8"/>
      <c r="G35" s="8"/>
      <c r="W35" s="10"/>
      <c r="Y35" s="9"/>
      <c r="Z35" s="10"/>
      <c r="AB35" s="9"/>
      <c r="CH35" s="10"/>
      <c r="CJ35" s="9"/>
      <c r="CK35" s="10"/>
      <c r="CM35" s="9"/>
      <c r="CN35" s="10"/>
      <c r="CO35" s="97"/>
      <c r="CP35" s="9"/>
      <c r="CQ35" s="10"/>
      <c r="CR35" s="97"/>
      <c r="CS35" s="9"/>
    </row>
    <row r="36" spans="5:97" ht="12.5">
      <c r="E36" s="8"/>
      <c r="F36" s="8"/>
      <c r="G36" s="8"/>
      <c r="W36" s="10"/>
      <c r="Y36" s="9"/>
      <c r="Z36" s="10"/>
      <c r="AB36" s="9"/>
      <c r="CH36" s="10"/>
      <c r="CJ36" s="9"/>
      <c r="CK36" s="10"/>
      <c r="CM36" s="9"/>
      <c r="CN36" s="10"/>
      <c r="CO36" s="97"/>
      <c r="CP36" s="9"/>
      <c r="CQ36" s="10"/>
      <c r="CR36" s="97"/>
      <c r="CS36" s="9"/>
    </row>
    <row r="37" spans="5:97" ht="12.5">
      <c r="E37" s="8"/>
      <c r="F37" s="8"/>
      <c r="G37" s="8"/>
      <c r="W37" s="10"/>
      <c r="Y37" s="9"/>
      <c r="Z37" s="10"/>
      <c r="AB37" s="9"/>
      <c r="CH37" s="10"/>
      <c r="CJ37" s="9"/>
      <c r="CK37" s="10"/>
      <c r="CM37" s="9"/>
      <c r="CN37" s="10"/>
      <c r="CO37" s="97"/>
      <c r="CP37" s="9"/>
      <c r="CQ37" s="10"/>
      <c r="CR37" s="97"/>
      <c r="CS37" s="9"/>
    </row>
    <row r="38" spans="5:97" ht="12.5">
      <c r="E38" s="8"/>
      <c r="F38" s="8"/>
      <c r="G38" s="8"/>
      <c r="W38" s="10"/>
      <c r="Y38" s="9"/>
      <c r="Z38" s="10"/>
      <c r="AB38" s="9"/>
      <c r="CH38" s="10"/>
      <c r="CJ38" s="9"/>
      <c r="CK38" s="10"/>
      <c r="CM38" s="9"/>
      <c r="CN38" s="10"/>
      <c r="CO38" s="97"/>
      <c r="CP38" s="9"/>
      <c r="CQ38" s="10"/>
      <c r="CR38" s="97"/>
      <c r="CS38" s="9"/>
    </row>
    <row r="39" spans="5:97" ht="12.5">
      <c r="E39" s="8"/>
      <c r="F39" s="8"/>
      <c r="G39" s="8"/>
      <c r="W39" s="10"/>
      <c r="Y39" s="9"/>
      <c r="Z39" s="10"/>
      <c r="AB39" s="9"/>
      <c r="CH39" s="10"/>
      <c r="CJ39" s="9"/>
      <c r="CK39" s="10"/>
      <c r="CM39" s="9"/>
      <c r="CN39" s="10"/>
      <c r="CO39" s="97"/>
      <c r="CP39" s="9"/>
      <c r="CQ39" s="10"/>
      <c r="CR39" s="97"/>
      <c r="CS39" s="9"/>
    </row>
    <row r="40" spans="5:97" ht="12.5">
      <c r="E40" s="8"/>
      <c r="F40" s="8"/>
      <c r="G40" s="8"/>
      <c r="W40" s="10"/>
      <c r="Y40" s="9"/>
      <c r="Z40" s="10"/>
      <c r="AB40" s="9"/>
      <c r="CH40" s="10"/>
      <c r="CJ40" s="9"/>
      <c r="CK40" s="10"/>
      <c r="CM40" s="9"/>
      <c r="CN40" s="10"/>
      <c r="CO40" s="97"/>
      <c r="CP40" s="9"/>
      <c r="CQ40" s="10"/>
      <c r="CR40" s="97"/>
      <c r="CS40" s="9"/>
    </row>
    <row r="41" spans="5:97" ht="12.5">
      <c r="E41" s="8"/>
      <c r="F41" s="8"/>
      <c r="G41" s="8"/>
      <c r="W41" s="10"/>
      <c r="Y41" s="9"/>
      <c r="Z41" s="10"/>
      <c r="AB41" s="9"/>
      <c r="CH41" s="10"/>
      <c r="CJ41" s="9"/>
      <c r="CK41" s="10"/>
      <c r="CM41" s="9"/>
      <c r="CN41" s="10"/>
      <c r="CO41" s="97"/>
      <c r="CP41" s="9"/>
      <c r="CQ41" s="10"/>
      <c r="CR41" s="97"/>
      <c r="CS41" s="9"/>
    </row>
    <row r="42" spans="5:97" ht="12.5">
      <c r="E42" s="8"/>
      <c r="F42" s="8"/>
      <c r="G42" s="8"/>
      <c r="W42" s="10"/>
      <c r="Y42" s="9"/>
      <c r="Z42" s="10"/>
      <c r="AB42" s="9"/>
      <c r="CH42" s="10"/>
      <c r="CJ42" s="9"/>
      <c r="CK42" s="10"/>
      <c r="CM42" s="9"/>
      <c r="CN42" s="10"/>
      <c r="CO42" s="97"/>
      <c r="CP42" s="9"/>
      <c r="CQ42" s="10"/>
      <c r="CR42" s="97"/>
      <c r="CS42" s="9"/>
    </row>
    <row r="43" spans="5:97" ht="12.5">
      <c r="E43" s="8"/>
      <c r="F43" s="8"/>
      <c r="G43" s="8"/>
      <c r="W43" s="10"/>
      <c r="Y43" s="9"/>
      <c r="Z43" s="10"/>
      <c r="AB43" s="9"/>
      <c r="CH43" s="10"/>
      <c r="CJ43" s="9"/>
      <c r="CK43" s="10"/>
      <c r="CM43" s="9"/>
      <c r="CN43" s="10"/>
      <c r="CO43" s="97"/>
      <c r="CP43" s="9"/>
      <c r="CQ43" s="10"/>
      <c r="CR43" s="97"/>
      <c r="CS43" s="9"/>
    </row>
    <row r="44" spans="5:97" ht="12.5">
      <c r="E44" s="8"/>
      <c r="F44" s="8"/>
      <c r="G44" s="8"/>
      <c r="W44" s="10"/>
      <c r="Y44" s="9"/>
      <c r="Z44" s="10"/>
      <c r="AB44" s="9"/>
      <c r="CH44" s="10"/>
      <c r="CJ44" s="9"/>
      <c r="CK44" s="10"/>
      <c r="CM44" s="9"/>
      <c r="CN44" s="10"/>
      <c r="CO44" s="97"/>
      <c r="CP44" s="9"/>
      <c r="CQ44" s="10"/>
      <c r="CR44" s="97"/>
      <c r="CS44" s="9"/>
    </row>
    <row r="45" spans="5:97" ht="12.5">
      <c r="E45" s="8"/>
      <c r="F45" s="8"/>
      <c r="G45" s="8"/>
      <c r="W45" s="10"/>
      <c r="Y45" s="9"/>
      <c r="Z45" s="10"/>
      <c r="AB45" s="9"/>
      <c r="CH45" s="10"/>
      <c r="CJ45" s="9"/>
      <c r="CK45" s="10"/>
      <c r="CM45" s="9"/>
      <c r="CN45" s="10"/>
      <c r="CO45" s="97"/>
      <c r="CP45" s="9"/>
      <c r="CQ45" s="10"/>
      <c r="CR45" s="97"/>
      <c r="CS45" s="9"/>
    </row>
    <row r="46" spans="5:97" ht="12.5">
      <c r="E46" s="8"/>
      <c r="F46" s="8"/>
      <c r="G46" s="8"/>
      <c r="W46" s="10"/>
      <c r="Y46" s="9"/>
      <c r="Z46" s="10"/>
      <c r="AB46" s="9"/>
      <c r="CH46" s="10"/>
      <c r="CJ46" s="9"/>
      <c r="CK46" s="10"/>
      <c r="CM46" s="9"/>
      <c r="CN46" s="10"/>
      <c r="CO46" s="97"/>
      <c r="CP46" s="9"/>
      <c r="CQ46" s="10"/>
      <c r="CR46" s="97"/>
      <c r="CS46" s="9"/>
    </row>
    <row r="47" spans="5:97" ht="12.5">
      <c r="E47" s="8"/>
      <c r="F47" s="8"/>
      <c r="G47" s="8"/>
      <c r="W47" s="10"/>
      <c r="Y47" s="9"/>
      <c r="Z47" s="10"/>
      <c r="AB47" s="9"/>
      <c r="CH47" s="10"/>
      <c r="CJ47" s="9"/>
      <c r="CK47" s="10"/>
      <c r="CM47" s="9"/>
      <c r="CN47" s="10"/>
      <c r="CO47" s="97"/>
      <c r="CP47" s="9"/>
      <c r="CQ47" s="10"/>
      <c r="CR47" s="97"/>
      <c r="CS47" s="9"/>
    </row>
    <row r="48" spans="5:97" ht="12.5">
      <c r="E48" s="8"/>
      <c r="F48" s="8"/>
      <c r="G48" s="8"/>
      <c r="W48" s="10"/>
      <c r="Y48" s="9"/>
      <c r="Z48" s="10"/>
      <c r="AB48" s="9"/>
      <c r="CH48" s="10"/>
      <c r="CJ48" s="9"/>
      <c r="CK48" s="10"/>
      <c r="CM48" s="9"/>
      <c r="CN48" s="10"/>
      <c r="CO48" s="97"/>
      <c r="CP48" s="9"/>
      <c r="CQ48" s="10"/>
      <c r="CR48" s="97"/>
      <c r="CS48" s="9"/>
    </row>
    <row r="49" spans="5:97" ht="12.5">
      <c r="E49" s="8"/>
      <c r="F49" s="8"/>
      <c r="G49" s="8"/>
      <c r="W49" s="10"/>
      <c r="Y49" s="9"/>
      <c r="Z49" s="10"/>
      <c r="AB49" s="9"/>
      <c r="CH49" s="10"/>
      <c r="CJ49" s="9"/>
      <c r="CK49" s="10"/>
      <c r="CM49" s="9"/>
      <c r="CN49" s="10"/>
      <c r="CO49" s="97"/>
      <c r="CP49" s="9"/>
      <c r="CQ49" s="10"/>
      <c r="CR49" s="97"/>
      <c r="CS49" s="9"/>
    </row>
    <row r="50" spans="5:97" ht="12.5">
      <c r="E50" s="8"/>
      <c r="F50" s="8"/>
      <c r="G50" s="8"/>
      <c r="W50" s="10"/>
      <c r="Y50" s="9"/>
      <c r="Z50" s="10"/>
      <c r="AB50" s="9"/>
      <c r="CH50" s="10"/>
      <c r="CJ50" s="9"/>
      <c r="CK50" s="10"/>
      <c r="CM50" s="9"/>
      <c r="CN50" s="10"/>
      <c r="CO50" s="97"/>
      <c r="CP50" s="9"/>
      <c r="CQ50" s="10"/>
      <c r="CR50" s="97"/>
      <c r="CS50" s="9"/>
    </row>
    <row r="51" spans="5:97" ht="12.5">
      <c r="E51" s="8"/>
      <c r="F51" s="8"/>
      <c r="G51" s="8"/>
      <c r="W51" s="10"/>
      <c r="Y51" s="9"/>
      <c r="Z51" s="10"/>
      <c r="AB51" s="9"/>
      <c r="CH51" s="10"/>
      <c r="CJ51" s="9"/>
      <c r="CK51" s="10"/>
      <c r="CM51" s="9"/>
      <c r="CN51" s="10"/>
      <c r="CO51" s="97"/>
      <c r="CP51" s="9"/>
      <c r="CQ51" s="10"/>
      <c r="CR51" s="97"/>
      <c r="CS51" s="9"/>
    </row>
    <row r="52" spans="5:97" ht="12.5">
      <c r="E52" s="8"/>
      <c r="F52" s="8"/>
      <c r="G52" s="8"/>
      <c r="W52" s="10"/>
      <c r="Y52" s="9"/>
      <c r="Z52" s="10"/>
      <c r="AB52" s="9"/>
      <c r="CH52" s="10"/>
      <c r="CJ52" s="9"/>
      <c r="CK52" s="10"/>
      <c r="CM52" s="9"/>
      <c r="CN52" s="10"/>
      <c r="CO52" s="97"/>
      <c r="CP52" s="9"/>
      <c r="CQ52" s="10"/>
      <c r="CR52" s="97"/>
      <c r="CS52" s="9"/>
    </row>
    <row r="53" spans="5:97" ht="12.5">
      <c r="E53" s="8"/>
      <c r="F53" s="8"/>
      <c r="G53" s="8"/>
      <c r="W53" s="10"/>
      <c r="Y53" s="9"/>
      <c r="Z53" s="10"/>
      <c r="AB53" s="9"/>
      <c r="CH53" s="10"/>
      <c r="CJ53" s="9"/>
      <c r="CK53" s="10"/>
      <c r="CM53" s="9"/>
      <c r="CN53" s="10"/>
      <c r="CO53" s="97"/>
      <c r="CP53" s="9"/>
      <c r="CQ53" s="10"/>
      <c r="CR53" s="97"/>
      <c r="CS53" s="9"/>
    </row>
    <row r="54" spans="5:97" ht="12.5">
      <c r="E54" s="8"/>
      <c r="F54" s="8"/>
      <c r="G54" s="8"/>
      <c r="W54" s="10"/>
      <c r="Y54" s="9"/>
      <c r="Z54" s="10"/>
      <c r="AB54" s="9"/>
      <c r="CH54" s="10"/>
      <c r="CJ54" s="9"/>
      <c r="CK54" s="10"/>
      <c r="CM54" s="9"/>
      <c r="CN54" s="10"/>
      <c r="CO54" s="97"/>
      <c r="CP54" s="9"/>
      <c r="CQ54" s="10"/>
      <c r="CR54" s="97"/>
      <c r="CS54" s="9"/>
    </row>
    <row r="55" spans="5:97" ht="12.5">
      <c r="E55" s="8"/>
      <c r="F55" s="8"/>
      <c r="G55" s="8"/>
      <c r="W55" s="10"/>
      <c r="Y55" s="9"/>
      <c r="Z55" s="10"/>
      <c r="AB55" s="9"/>
      <c r="CH55" s="10"/>
      <c r="CJ55" s="9"/>
      <c r="CK55" s="10"/>
      <c r="CM55" s="9"/>
      <c r="CN55" s="10"/>
      <c r="CO55" s="97"/>
      <c r="CP55" s="9"/>
      <c r="CQ55" s="10"/>
      <c r="CR55" s="97"/>
      <c r="CS55" s="9"/>
    </row>
    <row r="56" spans="5:97" ht="12.5">
      <c r="E56" s="8"/>
      <c r="F56" s="8"/>
      <c r="G56" s="8"/>
      <c r="W56" s="10"/>
      <c r="Y56" s="9"/>
      <c r="Z56" s="10"/>
      <c r="AB56" s="9"/>
      <c r="CH56" s="10"/>
      <c r="CJ56" s="9"/>
      <c r="CK56" s="10"/>
      <c r="CM56" s="9"/>
      <c r="CN56" s="10"/>
      <c r="CO56" s="97"/>
      <c r="CP56" s="9"/>
      <c r="CQ56" s="10"/>
      <c r="CR56" s="97"/>
      <c r="CS56" s="9"/>
    </row>
    <row r="57" spans="5:97" ht="12.5">
      <c r="E57" s="8"/>
      <c r="F57" s="8"/>
      <c r="G57" s="8"/>
      <c r="W57" s="10"/>
      <c r="Y57" s="9"/>
      <c r="Z57" s="10"/>
      <c r="AB57" s="9"/>
      <c r="CH57" s="10"/>
      <c r="CJ57" s="9"/>
      <c r="CK57" s="10"/>
      <c r="CM57" s="9"/>
      <c r="CN57" s="10"/>
      <c r="CO57" s="97"/>
      <c r="CP57" s="9"/>
      <c r="CQ57" s="10"/>
      <c r="CR57" s="97"/>
      <c r="CS57" s="9"/>
    </row>
    <row r="58" spans="5:97" ht="12.5">
      <c r="E58" s="8"/>
      <c r="F58" s="8"/>
      <c r="G58" s="8"/>
      <c r="W58" s="10"/>
      <c r="Y58" s="9"/>
      <c r="Z58" s="10"/>
      <c r="AB58" s="9"/>
      <c r="CH58" s="10"/>
      <c r="CJ58" s="9"/>
      <c r="CK58" s="10"/>
      <c r="CM58" s="9"/>
      <c r="CN58" s="10"/>
      <c r="CO58" s="97"/>
      <c r="CP58" s="9"/>
      <c r="CQ58" s="10"/>
      <c r="CR58" s="97"/>
      <c r="CS58" s="9"/>
    </row>
    <row r="59" spans="5:97" ht="12.5">
      <c r="E59" s="8"/>
      <c r="F59" s="8"/>
      <c r="G59" s="8"/>
      <c r="W59" s="10"/>
      <c r="Y59" s="9"/>
      <c r="Z59" s="10"/>
      <c r="AB59" s="9"/>
      <c r="CH59" s="10"/>
      <c r="CJ59" s="9"/>
      <c r="CK59" s="10"/>
      <c r="CM59" s="9"/>
      <c r="CN59" s="10"/>
      <c r="CO59" s="97"/>
      <c r="CP59" s="9"/>
      <c r="CQ59" s="10"/>
      <c r="CR59" s="97"/>
      <c r="CS59" s="9"/>
    </row>
    <row r="60" spans="5:97" ht="12.5">
      <c r="E60" s="8"/>
      <c r="F60" s="8"/>
      <c r="G60" s="8"/>
      <c r="W60" s="10"/>
      <c r="Y60" s="9"/>
      <c r="Z60" s="10"/>
      <c r="AB60" s="9"/>
      <c r="CH60" s="10"/>
      <c r="CJ60" s="9"/>
      <c r="CK60" s="10"/>
      <c r="CM60" s="9"/>
      <c r="CN60" s="10"/>
      <c r="CO60" s="97"/>
      <c r="CP60" s="9"/>
      <c r="CQ60" s="10"/>
      <c r="CR60" s="97"/>
      <c r="CS60" s="9"/>
    </row>
    <row r="61" spans="5:97" ht="12.5">
      <c r="E61" s="8"/>
      <c r="F61" s="8"/>
      <c r="G61" s="8"/>
      <c r="W61" s="10"/>
      <c r="Y61" s="9"/>
      <c r="Z61" s="10"/>
      <c r="AB61" s="9"/>
      <c r="CH61" s="10"/>
      <c r="CJ61" s="9"/>
      <c r="CK61" s="10"/>
      <c r="CM61" s="9"/>
      <c r="CN61" s="10"/>
      <c r="CO61" s="97"/>
      <c r="CP61" s="9"/>
      <c r="CQ61" s="10"/>
      <c r="CR61" s="97"/>
      <c r="CS61" s="9"/>
    </row>
    <row r="62" spans="5:97" ht="12.5">
      <c r="E62" s="8"/>
      <c r="F62" s="8"/>
      <c r="G62" s="8"/>
      <c r="W62" s="10"/>
      <c r="Y62" s="9"/>
      <c r="Z62" s="10"/>
      <c r="AB62" s="9"/>
      <c r="CH62" s="10"/>
      <c r="CJ62" s="9"/>
      <c r="CK62" s="10"/>
      <c r="CM62" s="9"/>
      <c r="CN62" s="10"/>
      <c r="CO62" s="97"/>
      <c r="CP62" s="9"/>
      <c r="CQ62" s="10"/>
      <c r="CR62" s="97"/>
      <c r="CS62" s="9"/>
    </row>
    <row r="63" spans="5:97" ht="12.5">
      <c r="E63" s="8"/>
      <c r="F63" s="8"/>
      <c r="G63" s="8"/>
      <c r="W63" s="10"/>
      <c r="Y63" s="9"/>
      <c r="Z63" s="10"/>
      <c r="AB63" s="9"/>
      <c r="CH63" s="10"/>
      <c r="CJ63" s="9"/>
      <c r="CK63" s="10"/>
      <c r="CM63" s="9"/>
      <c r="CN63" s="10"/>
      <c r="CO63" s="97"/>
      <c r="CP63" s="9"/>
      <c r="CQ63" s="10"/>
      <c r="CR63" s="97"/>
      <c r="CS63" s="9"/>
    </row>
    <row r="64" spans="5:97" ht="12.5">
      <c r="E64" s="8"/>
      <c r="F64" s="8"/>
      <c r="G64" s="8"/>
      <c r="W64" s="10"/>
      <c r="Y64" s="9"/>
      <c r="Z64" s="10"/>
      <c r="AB64" s="9"/>
      <c r="CH64" s="10"/>
      <c r="CJ64" s="9"/>
      <c r="CK64" s="10"/>
      <c r="CM64" s="9"/>
      <c r="CN64" s="10"/>
      <c r="CO64" s="97"/>
      <c r="CP64" s="9"/>
      <c r="CQ64" s="10"/>
      <c r="CR64" s="97"/>
      <c r="CS64" s="9"/>
    </row>
    <row r="65" spans="5:97" ht="12.5">
      <c r="E65" s="8"/>
      <c r="F65" s="8"/>
      <c r="G65" s="8"/>
      <c r="W65" s="10"/>
      <c r="Y65" s="9"/>
      <c r="Z65" s="10"/>
      <c r="AB65" s="9"/>
      <c r="CH65" s="10"/>
      <c r="CJ65" s="9"/>
      <c r="CK65" s="10"/>
      <c r="CM65" s="9"/>
      <c r="CN65" s="10"/>
      <c r="CO65" s="97"/>
      <c r="CP65" s="9"/>
      <c r="CQ65" s="10"/>
      <c r="CR65" s="97"/>
      <c r="CS65" s="9"/>
    </row>
    <row r="66" spans="5:97" ht="12.5">
      <c r="E66" s="8"/>
      <c r="F66" s="8"/>
      <c r="G66" s="8"/>
      <c r="W66" s="10"/>
      <c r="Y66" s="9"/>
      <c r="Z66" s="10"/>
      <c r="AB66" s="9"/>
      <c r="CH66" s="10"/>
      <c r="CJ66" s="9"/>
      <c r="CK66" s="10"/>
      <c r="CM66" s="9"/>
      <c r="CN66" s="10"/>
      <c r="CO66" s="97"/>
      <c r="CP66" s="9"/>
      <c r="CQ66" s="10"/>
      <c r="CR66" s="97"/>
      <c r="CS66" s="9"/>
    </row>
    <row r="67" spans="5:97" ht="12.5">
      <c r="E67" s="8"/>
      <c r="F67" s="8"/>
      <c r="G67" s="8"/>
      <c r="W67" s="10"/>
      <c r="Y67" s="9"/>
      <c r="Z67" s="10"/>
      <c r="AB67" s="9"/>
      <c r="CH67" s="10"/>
      <c r="CJ67" s="9"/>
      <c r="CK67" s="10"/>
      <c r="CM67" s="9"/>
      <c r="CN67" s="10"/>
      <c r="CO67" s="97"/>
      <c r="CP67" s="9"/>
      <c r="CQ67" s="10"/>
      <c r="CR67" s="97"/>
      <c r="CS67" s="9"/>
    </row>
    <row r="68" spans="5:97" ht="12.5">
      <c r="E68" s="8"/>
      <c r="F68" s="8"/>
      <c r="G68" s="8"/>
      <c r="W68" s="10"/>
      <c r="Y68" s="9"/>
      <c r="Z68" s="10"/>
      <c r="AB68" s="9"/>
      <c r="CH68" s="10"/>
      <c r="CJ68" s="9"/>
      <c r="CK68" s="10"/>
      <c r="CM68" s="9"/>
      <c r="CN68" s="10"/>
      <c r="CO68" s="97"/>
      <c r="CP68" s="9"/>
      <c r="CQ68" s="10"/>
      <c r="CR68" s="97"/>
      <c r="CS68" s="9"/>
    </row>
    <row r="69" spans="5:97" ht="12.5">
      <c r="E69" s="8"/>
      <c r="F69" s="8"/>
      <c r="G69" s="8"/>
      <c r="W69" s="10"/>
      <c r="Y69" s="9"/>
      <c r="Z69" s="10"/>
      <c r="AB69" s="9"/>
      <c r="CH69" s="10"/>
      <c r="CJ69" s="9"/>
      <c r="CK69" s="10"/>
      <c r="CM69" s="9"/>
      <c r="CN69" s="10"/>
      <c r="CO69" s="97"/>
      <c r="CP69" s="9"/>
      <c r="CQ69" s="10"/>
      <c r="CR69" s="97"/>
      <c r="CS69" s="9"/>
    </row>
    <row r="70" spans="5:97" ht="12.5">
      <c r="E70" s="8"/>
      <c r="F70" s="8"/>
      <c r="G70" s="8"/>
      <c r="W70" s="10"/>
      <c r="Y70" s="9"/>
      <c r="Z70" s="10"/>
      <c r="AB70" s="9"/>
      <c r="CH70" s="10"/>
      <c r="CJ70" s="9"/>
      <c r="CK70" s="10"/>
      <c r="CM70" s="9"/>
      <c r="CN70" s="10"/>
      <c r="CO70" s="97"/>
      <c r="CP70" s="9"/>
      <c r="CQ70" s="10"/>
      <c r="CR70" s="97"/>
      <c r="CS70" s="9"/>
    </row>
    <row r="71" spans="5:97" ht="12.5">
      <c r="E71" s="8"/>
      <c r="F71" s="8"/>
      <c r="G71" s="8"/>
      <c r="W71" s="10"/>
      <c r="Y71" s="9"/>
      <c r="Z71" s="10"/>
      <c r="AB71" s="9"/>
      <c r="CH71" s="10"/>
      <c r="CJ71" s="9"/>
      <c r="CK71" s="10"/>
      <c r="CM71" s="9"/>
      <c r="CN71" s="10"/>
      <c r="CO71" s="97"/>
      <c r="CP71" s="9"/>
      <c r="CQ71" s="10"/>
      <c r="CR71" s="97"/>
      <c r="CS71" s="9"/>
    </row>
    <row r="72" spans="5:97" ht="12.5">
      <c r="E72" s="8"/>
      <c r="F72" s="8"/>
      <c r="G72" s="8"/>
      <c r="W72" s="10"/>
      <c r="Y72" s="9"/>
      <c r="Z72" s="10"/>
      <c r="AB72" s="9"/>
      <c r="CH72" s="10"/>
      <c r="CJ72" s="9"/>
      <c r="CK72" s="10"/>
      <c r="CM72" s="9"/>
      <c r="CN72" s="10"/>
      <c r="CO72" s="97"/>
      <c r="CP72" s="9"/>
      <c r="CQ72" s="10"/>
      <c r="CR72" s="97"/>
      <c r="CS72" s="9"/>
    </row>
    <row r="73" spans="5:97" ht="12.5">
      <c r="E73" s="8"/>
      <c r="F73" s="8"/>
      <c r="G73" s="8"/>
      <c r="W73" s="10"/>
      <c r="Y73" s="9"/>
      <c r="Z73" s="10"/>
      <c r="AB73" s="9"/>
      <c r="CH73" s="10"/>
      <c r="CJ73" s="9"/>
      <c r="CK73" s="10"/>
      <c r="CM73" s="9"/>
      <c r="CN73" s="10"/>
      <c r="CO73" s="97"/>
      <c r="CP73" s="9"/>
      <c r="CQ73" s="10"/>
      <c r="CR73" s="97"/>
      <c r="CS73" s="9"/>
    </row>
    <row r="74" spans="5:97" ht="12.5">
      <c r="E74" s="8"/>
      <c r="F74" s="8"/>
      <c r="G74" s="8"/>
      <c r="W74" s="10"/>
      <c r="Y74" s="9"/>
      <c r="Z74" s="10"/>
      <c r="AB74" s="9"/>
      <c r="CH74" s="10"/>
      <c r="CJ74" s="9"/>
      <c r="CK74" s="10"/>
      <c r="CM74" s="9"/>
      <c r="CN74" s="10"/>
      <c r="CO74" s="97"/>
      <c r="CP74" s="9"/>
      <c r="CQ74" s="10"/>
      <c r="CR74" s="97"/>
      <c r="CS74" s="9"/>
    </row>
    <row r="75" spans="5:97" ht="12.5">
      <c r="E75" s="8"/>
      <c r="F75" s="8"/>
      <c r="G75" s="8"/>
      <c r="W75" s="10"/>
      <c r="Y75" s="9"/>
      <c r="Z75" s="10"/>
      <c r="AB75" s="9"/>
      <c r="CH75" s="10"/>
      <c r="CJ75" s="9"/>
      <c r="CK75" s="10"/>
      <c r="CM75" s="9"/>
      <c r="CN75" s="10"/>
      <c r="CO75" s="97"/>
      <c r="CP75" s="9"/>
      <c r="CQ75" s="10"/>
      <c r="CR75" s="97"/>
      <c r="CS75" s="9"/>
    </row>
    <row r="76" spans="5:97" ht="12.5">
      <c r="E76" s="8"/>
      <c r="F76" s="8"/>
      <c r="G76" s="8"/>
      <c r="W76" s="10"/>
      <c r="Y76" s="9"/>
      <c r="Z76" s="10"/>
      <c r="AB76" s="9"/>
      <c r="CH76" s="10"/>
      <c r="CJ76" s="9"/>
      <c r="CK76" s="10"/>
      <c r="CM76" s="9"/>
      <c r="CN76" s="10"/>
      <c r="CO76" s="97"/>
      <c r="CP76" s="9"/>
      <c r="CQ76" s="10"/>
      <c r="CR76" s="97"/>
      <c r="CS76" s="9"/>
    </row>
    <row r="77" spans="5:97" ht="12.5">
      <c r="E77" s="8"/>
      <c r="F77" s="8"/>
      <c r="G77" s="8"/>
      <c r="W77" s="10"/>
      <c r="Y77" s="9"/>
      <c r="Z77" s="10"/>
      <c r="AB77" s="9"/>
      <c r="CH77" s="10"/>
      <c r="CJ77" s="9"/>
      <c r="CK77" s="10"/>
      <c r="CM77" s="9"/>
      <c r="CN77" s="10"/>
      <c r="CO77" s="97"/>
      <c r="CP77" s="9"/>
      <c r="CQ77" s="10"/>
      <c r="CR77" s="97"/>
      <c r="CS77" s="9"/>
    </row>
    <row r="78" spans="5:97" ht="12.5">
      <c r="E78" s="8"/>
      <c r="F78" s="8"/>
      <c r="G78" s="8"/>
      <c r="W78" s="10"/>
      <c r="Y78" s="9"/>
      <c r="Z78" s="10"/>
      <c r="AB78" s="9"/>
      <c r="CH78" s="10"/>
      <c r="CJ78" s="9"/>
      <c r="CK78" s="10"/>
      <c r="CM78" s="9"/>
      <c r="CN78" s="10"/>
      <c r="CO78" s="97"/>
      <c r="CP78" s="9"/>
      <c r="CQ78" s="10"/>
      <c r="CR78" s="97"/>
      <c r="CS78" s="9"/>
    </row>
    <row r="79" spans="5:97" ht="12.5">
      <c r="E79" s="8"/>
      <c r="F79" s="8"/>
      <c r="G79" s="8"/>
      <c r="W79" s="10"/>
      <c r="Y79" s="9"/>
      <c r="Z79" s="10"/>
      <c r="AB79" s="9"/>
      <c r="CH79" s="10"/>
      <c r="CJ79" s="9"/>
      <c r="CK79" s="10"/>
      <c r="CM79" s="9"/>
      <c r="CN79" s="10"/>
      <c r="CO79" s="97"/>
      <c r="CP79" s="9"/>
      <c r="CQ79" s="10"/>
      <c r="CR79" s="97"/>
      <c r="CS79" s="9"/>
    </row>
    <row r="80" spans="5:97" ht="12.5">
      <c r="E80" s="8"/>
      <c r="F80" s="8"/>
      <c r="G80" s="8"/>
      <c r="W80" s="10"/>
      <c r="Y80" s="9"/>
      <c r="Z80" s="10"/>
      <c r="AB80" s="9"/>
      <c r="CH80" s="10"/>
      <c r="CJ80" s="9"/>
      <c r="CK80" s="10"/>
      <c r="CM80" s="9"/>
      <c r="CN80" s="10"/>
      <c r="CO80" s="97"/>
      <c r="CP80" s="9"/>
      <c r="CQ80" s="10"/>
      <c r="CR80" s="97"/>
      <c r="CS80" s="9"/>
    </row>
    <row r="81" spans="5:97" ht="12.5">
      <c r="E81" s="8"/>
      <c r="F81" s="8"/>
      <c r="G81" s="8"/>
      <c r="W81" s="10"/>
      <c r="Y81" s="9"/>
      <c r="Z81" s="10"/>
      <c r="AB81" s="9"/>
      <c r="CH81" s="10"/>
      <c r="CJ81" s="9"/>
      <c r="CK81" s="10"/>
      <c r="CM81" s="9"/>
      <c r="CN81" s="10"/>
      <c r="CO81" s="97"/>
      <c r="CP81" s="9"/>
      <c r="CQ81" s="10"/>
      <c r="CR81" s="97"/>
      <c r="CS81" s="9"/>
    </row>
    <row r="82" spans="5:97" ht="12.5">
      <c r="E82" s="8"/>
      <c r="F82" s="8"/>
      <c r="G82" s="8"/>
      <c r="W82" s="10"/>
      <c r="Y82" s="9"/>
      <c r="Z82" s="10"/>
      <c r="AB82" s="9"/>
      <c r="CH82" s="10"/>
      <c r="CJ82" s="9"/>
      <c r="CK82" s="10"/>
      <c r="CM82" s="9"/>
      <c r="CN82" s="10"/>
      <c r="CO82" s="97"/>
      <c r="CP82" s="9"/>
      <c r="CQ82" s="10"/>
      <c r="CR82" s="97"/>
      <c r="CS82" s="9"/>
    </row>
    <row r="83" spans="5:97" ht="12.5">
      <c r="E83" s="8"/>
      <c r="F83" s="8"/>
      <c r="G83" s="8"/>
      <c r="W83" s="10"/>
      <c r="Y83" s="9"/>
      <c r="Z83" s="10"/>
      <c r="AB83" s="9"/>
      <c r="CH83" s="10"/>
      <c r="CJ83" s="9"/>
      <c r="CK83" s="10"/>
      <c r="CM83" s="9"/>
      <c r="CN83" s="10"/>
      <c r="CO83" s="97"/>
      <c r="CP83" s="9"/>
      <c r="CQ83" s="10"/>
      <c r="CR83" s="97"/>
      <c r="CS83" s="9"/>
    </row>
    <row r="84" spans="5:97" ht="12.5">
      <c r="E84" s="8"/>
      <c r="F84" s="8"/>
      <c r="G84" s="8"/>
      <c r="W84" s="10"/>
      <c r="Y84" s="9"/>
      <c r="Z84" s="10"/>
      <c r="AB84" s="9"/>
      <c r="CH84" s="10"/>
      <c r="CJ84" s="9"/>
      <c r="CK84" s="10"/>
      <c r="CM84" s="9"/>
      <c r="CN84" s="10"/>
      <c r="CO84" s="97"/>
      <c r="CP84" s="9"/>
      <c r="CQ84" s="10"/>
      <c r="CR84" s="97"/>
      <c r="CS84" s="9"/>
    </row>
    <row r="85" spans="5:97" ht="12.5">
      <c r="E85" s="8"/>
      <c r="F85" s="8"/>
      <c r="G85" s="8"/>
      <c r="W85" s="10"/>
      <c r="Y85" s="9"/>
      <c r="Z85" s="10"/>
      <c r="AB85" s="9"/>
      <c r="CH85" s="10"/>
      <c r="CJ85" s="9"/>
      <c r="CK85" s="10"/>
      <c r="CM85" s="9"/>
      <c r="CN85" s="10"/>
      <c r="CO85" s="97"/>
      <c r="CP85" s="9"/>
      <c r="CQ85" s="10"/>
      <c r="CR85" s="97"/>
      <c r="CS85" s="9"/>
    </row>
    <row r="86" spans="5:97" ht="12.5">
      <c r="E86" s="8"/>
      <c r="F86" s="8"/>
      <c r="G86" s="8"/>
      <c r="W86" s="10"/>
      <c r="Y86" s="9"/>
      <c r="Z86" s="10"/>
      <c r="AB86" s="9"/>
      <c r="CH86" s="10"/>
      <c r="CJ86" s="9"/>
      <c r="CK86" s="10"/>
      <c r="CM86" s="9"/>
      <c r="CN86" s="10"/>
      <c r="CO86" s="97"/>
      <c r="CP86" s="9"/>
      <c r="CQ86" s="10"/>
      <c r="CR86" s="97"/>
      <c r="CS86" s="9"/>
    </row>
    <row r="87" spans="5:97" ht="12.5">
      <c r="E87" s="8"/>
      <c r="F87" s="8"/>
      <c r="G87" s="8"/>
      <c r="W87" s="10"/>
      <c r="Y87" s="9"/>
      <c r="Z87" s="10"/>
      <c r="AB87" s="9"/>
      <c r="CH87" s="10"/>
      <c r="CJ87" s="9"/>
      <c r="CK87" s="10"/>
      <c r="CM87" s="9"/>
      <c r="CN87" s="10"/>
      <c r="CO87" s="97"/>
      <c r="CP87" s="9"/>
      <c r="CQ87" s="10"/>
      <c r="CR87" s="97"/>
      <c r="CS87" s="9"/>
    </row>
    <row r="88" spans="5:97" ht="12.5">
      <c r="E88" s="8"/>
      <c r="F88" s="8"/>
      <c r="G88" s="8"/>
      <c r="W88" s="10"/>
      <c r="Y88" s="9"/>
      <c r="Z88" s="10"/>
      <c r="AB88" s="9"/>
      <c r="CH88" s="10"/>
      <c r="CJ88" s="9"/>
      <c r="CK88" s="10"/>
      <c r="CM88" s="9"/>
      <c r="CN88" s="10"/>
      <c r="CO88" s="97"/>
      <c r="CP88" s="9"/>
      <c r="CQ88" s="10"/>
      <c r="CR88" s="97"/>
      <c r="CS88" s="9"/>
    </row>
    <row r="89" spans="5:97" ht="12.5">
      <c r="E89" s="8"/>
      <c r="F89" s="8"/>
      <c r="G89" s="8"/>
      <c r="W89" s="10"/>
      <c r="Y89" s="9"/>
      <c r="Z89" s="10"/>
      <c r="AB89" s="9"/>
      <c r="CH89" s="10"/>
      <c r="CJ89" s="9"/>
      <c r="CK89" s="10"/>
      <c r="CM89" s="9"/>
      <c r="CN89" s="10"/>
      <c r="CO89" s="97"/>
      <c r="CP89" s="9"/>
      <c r="CQ89" s="10"/>
      <c r="CR89" s="97"/>
      <c r="CS89" s="9"/>
    </row>
    <row r="90" spans="5:97" ht="12.5">
      <c r="E90" s="8"/>
      <c r="F90" s="8"/>
      <c r="G90" s="8"/>
      <c r="W90" s="10"/>
      <c r="Y90" s="9"/>
      <c r="Z90" s="10"/>
      <c r="AB90" s="9"/>
      <c r="CH90" s="10"/>
      <c r="CJ90" s="9"/>
      <c r="CK90" s="10"/>
      <c r="CM90" s="9"/>
      <c r="CN90" s="10"/>
      <c r="CO90" s="97"/>
      <c r="CP90" s="9"/>
      <c r="CQ90" s="10"/>
      <c r="CR90" s="97"/>
      <c r="CS90" s="9"/>
    </row>
    <row r="91" spans="5:97" ht="12.5">
      <c r="E91" s="8"/>
      <c r="F91" s="8"/>
      <c r="G91" s="8"/>
      <c r="W91" s="10"/>
      <c r="Y91" s="9"/>
      <c r="Z91" s="10"/>
      <c r="AB91" s="9"/>
      <c r="CH91" s="10"/>
      <c r="CJ91" s="9"/>
      <c r="CK91" s="10"/>
      <c r="CM91" s="9"/>
      <c r="CN91" s="10"/>
      <c r="CO91" s="97"/>
      <c r="CP91" s="9"/>
      <c r="CQ91" s="10"/>
      <c r="CR91" s="97"/>
      <c r="CS91" s="9"/>
    </row>
    <row r="92" spans="5:97" ht="12.5">
      <c r="E92" s="8"/>
      <c r="F92" s="8"/>
      <c r="G92" s="8"/>
      <c r="W92" s="10"/>
      <c r="Y92" s="9"/>
      <c r="Z92" s="10"/>
      <c r="AB92" s="9"/>
      <c r="CH92" s="10"/>
      <c r="CJ92" s="9"/>
      <c r="CK92" s="10"/>
      <c r="CM92" s="9"/>
      <c r="CN92" s="10"/>
      <c r="CO92" s="97"/>
      <c r="CP92" s="9"/>
      <c r="CQ92" s="10"/>
      <c r="CR92" s="97"/>
      <c r="CS92" s="9"/>
    </row>
    <row r="93" spans="5:97" ht="12.5">
      <c r="E93" s="8"/>
      <c r="F93" s="8"/>
      <c r="G93" s="8"/>
      <c r="W93" s="10"/>
      <c r="Y93" s="9"/>
      <c r="Z93" s="10"/>
      <c r="AB93" s="9"/>
      <c r="CH93" s="10"/>
      <c r="CJ93" s="9"/>
      <c r="CK93" s="10"/>
      <c r="CM93" s="9"/>
      <c r="CN93" s="10"/>
      <c r="CO93" s="97"/>
      <c r="CP93" s="9"/>
      <c r="CQ93" s="10"/>
      <c r="CR93" s="97"/>
      <c r="CS93" s="9"/>
    </row>
    <row r="94" spans="5:97" ht="12.5">
      <c r="E94" s="8"/>
      <c r="F94" s="8"/>
      <c r="G94" s="8"/>
      <c r="W94" s="10"/>
      <c r="Y94" s="9"/>
      <c r="Z94" s="10"/>
      <c r="AB94" s="9"/>
      <c r="CH94" s="10"/>
      <c r="CJ94" s="9"/>
      <c r="CK94" s="10"/>
      <c r="CM94" s="9"/>
      <c r="CN94" s="10"/>
      <c r="CO94" s="97"/>
      <c r="CP94" s="9"/>
      <c r="CQ94" s="10"/>
      <c r="CR94" s="97"/>
      <c r="CS94" s="9"/>
    </row>
    <row r="95" spans="5:97" ht="12.5">
      <c r="E95" s="8"/>
      <c r="F95" s="8"/>
      <c r="G95" s="8"/>
      <c r="W95" s="10"/>
      <c r="Y95" s="9"/>
      <c r="Z95" s="10"/>
      <c r="AB95" s="9"/>
      <c r="CH95" s="10"/>
      <c r="CJ95" s="9"/>
      <c r="CK95" s="10"/>
      <c r="CM95" s="9"/>
      <c r="CN95" s="10"/>
      <c r="CO95" s="97"/>
      <c r="CP95" s="9"/>
      <c r="CQ95" s="10"/>
      <c r="CR95" s="97"/>
      <c r="CS95" s="9"/>
    </row>
    <row r="96" spans="5:97" ht="12.5">
      <c r="E96" s="8"/>
      <c r="F96" s="8"/>
      <c r="G96" s="8"/>
      <c r="W96" s="10"/>
      <c r="Y96" s="9"/>
      <c r="Z96" s="10"/>
      <c r="AB96" s="9"/>
      <c r="CH96" s="10"/>
      <c r="CJ96" s="9"/>
      <c r="CK96" s="10"/>
      <c r="CM96" s="9"/>
      <c r="CN96" s="10"/>
      <c r="CO96" s="97"/>
      <c r="CP96" s="9"/>
      <c r="CQ96" s="10"/>
      <c r="CR96" s="97"/>
      <c r="CS96" s="9"/>
    </row>
    <row r="97" spans="5:97" ht="12.5">
      <c r="E97" s="8"/>
      <c r="F97" s="8"/>
      <c r="G97" s="8"/>
      <c r="W97" s="10"/>
      <c r="Y97" s="9"/>
      <c r="Z97" s="10"/>
      <c r="AB97" s="9"/>
      <c r="CH97" s="10"/>
      <c r="CJ97" s="9"/>
      <c r="CK97" s="10"/>
      <c r="CM97" s="9"/>
      <c r="CN97" s="10"/>
      <c r="CO97" s="97"/>
      <c r="CP97" s="9"/>
      <c r="CQ97" s="10"/>
      <c r="CR97" s="97"/>
      <c r="CS97" s="9"/>
    </row>
    <row r="98" spans="5:97" ht="12.5">
      <c r="E98" s="8"/>
      <c r="F98" s="8"/>
      <c r="G98" s="8"/>
      <c r="W98" s="10"/>
      <c r="Y98" s="9"/>
      <c r="Z98" s="10"/>
      <c r="AB98" s="9"/>
      <c r="CH98" s="10"/>
      <c r="CJ98" s="9"/>
      <c r="CK98" s="10"/>
      <c r="CM98" s="9"/>
      <c r="CN98" s="10"/>
      <c r="CO98" s="97"/>
      <c r="CP98" s="9"/>
      <c r="CQ98" s="10"/>
      <c r="CR98" s="97"/>
      <c r="CS98" s="9"/>
    </row>
    <row r="99" spans="5:97" ht="12.5">
      <c r="E99" s="8"/>
      <c r="F99" s="8"/>
      <c r="G99" s="8"/>
      <c r="W99" s="10"/>
      <c r="Y99" s="9"/>
      <c r="Z99" s="10"/>
      <c r="AB99" s="9"/>
      <c r="CH99" s="10"/>
      <c r="CJ99" s="9"/>
      <c r="CK99" s="10"/>
      <c r="CM99" s="9"/>
      <c r="CN99" s="10"/>
      <c r="CO99" s="97"/>
      <c r="CP99" s="9"/>
      <c r="CQ99" s="10"/>
      <c r="CR99" s="97"/>
      <c r="CS99" s="9"/>
    </row>
    <row r="100" spans="5:97" ht="12.5">
      <c r="E100" s="8"/>
      <c r="F100" s="8"/>
      <c r="G100" s="8"/>
      <c r="W100" s="10"/>
      <c r="Y100" s="9"/>
      <c r="Z100" s="10"/>
      <c r="AB100" s="9"/>
      <c r="CH100" s="10"/>
      <c r="CJ100" s="9"/>
      <c r="CK100" s="10"/>
      <c r="CM100" s="9"/>
      <c r="CN100" s="10"/>
      <c r="CO100" s="97"/>
      <c r="CP100" s="9"/>
      <c r="CQ100" s="10"/>
      <c r="CR100" s="97"/>
      <c r="CS100" s="9"/>
    </row>
    <row r="101" spans="5:97" ht="12.5">
      <c r="E101" s="8"/>
      <c r="F101" s="8"/>
      <c r="G101" s="8"/>
      <c r="W101" s="10"/>
      <c r="Y101" s="9"/>
      <c r="Z101" s="10"/>
      <c r="AB101" s="9"/>
      <c r="CH101" s="10"/>
      <c r="CJ101" s="9"/>
      <c r="CK101" s="10"/>
      <c r="CM101" s="9"/>
      <c r="CN101" s="10"/>
      <c r="CO101" s="97"/>
      <c r="CP101" s="9"/>
      <c r="CQ101" s="10"/>
      <c r="CR101" s="97"/>
      <c r="CS101" s="9"/>
    </row>
    <row r="102" spans="5:97" ht="12.5">
      <c r="E102" s="8"/>
      <c r="F102" s="8"/>
      <c r="G102" s="8"/>
      <c r="W102" s="10"/>
      <c r="Y102" s="9"/>
      <c r="Z102" s="10"/>
      <c r="AB102" s="9"/>
      <c r="CH102" s="10"/>
      <c r="CJ102" s="9"/>
      <c r="CK102" s="10"/>
      <c r="CM102" s="9"/>
      <c r="CN102" s="10"/>
      <c r="CO102" s="97"/>
      <c r="CP102" s="9"/>
      <c r="CQ102" s="10"/>
      <c r="CR102" s="97"/>
      <c r="CS102" s="9"/>
    </row>
    <row r="103" spans="5:97" ht="12.5">
      <c r="E103" s="8"/>
      <c r="F103" s="8"/>
      <c r="G103" s="8"/>
      <c r="W103" s="10"/>
      <c r="Y103" s="9"/>
      <c r="Z103" s="10"/>
      <c r="AB103" s="9"/>
      <c r="CH103" s="10"/>
      <c r="CJ103" s="9"/>
      <c r="CK103" s="10"/>
      <c r="CM103" s="9"/>
      <c r="CN103" s="10"/>
      <c r="CO103" s="97"/>
      <c r="CP103" s="9"/>
      <c r="CQ103" s="10"/>
      <c r="CR103" s="97"/>
      <c r="CS103" s="9"/>
    </row>
    <row r="104" spans="5:97" ht="12.5">
      <c r="E104" s="8"/>
      <c r="F104" s="8"/>
      <c r="G104" s="8"/>
      <c r="W104" s="10"/>
      <c r="Y104" s="9"/>
      <c r="Z104" s="10"/>
      <c r="AB104" s="9"/>
      <c r="CH104" s="10"/>
      <c r="CJ104" s="9"/>
      <c r="CK104" s="10"/>
      <c r="CM104" s="9"/>
      <c r="CN104" s="10"/>
      <c r="CO104" s="97"/>
      <c r="CP104" s="9"/>
      <c r="CQ104" s="10"/>
      <c r="CR104" s="97"/>
      <c r="CS104" s="9"/>
    </row>
    <row r="105" spans="5:97" ht="12.5">
      <c r="E105" s="8"/>
      <c r="F105" s="8"/>
      <c r="G105" s="8"/>
      <c r="W105" s="10"/>
      <c r="Y105" s="9"/>
      <c r="Z105" s="10"/>
      <c r="AB105" s="9"/>
      <c r="CH105" s="10"/>
      <c r="CJ105" s="9"/>
      <c r="CK105" s="10"/>
      <c r="CM105" s="9"/>
      <c r="CN105" s="10"/>
      <c r="CO105" s="97"/>
      <c r="CP105" s="9"/>
      <c r="CQ105" s="10"/>
      <c r="CR105" s="97"/>
      <c r="CS105" s="9"/>
    </row>
    <row r="106" spans="5:97" ht="12.5">
      <c r="E106" s="8"/>
      <c r="F106" s="8"/>
      <c r="G106" s="8"/>
      <c r="W106" s="10"/>
      <c r="Y106" s="9"/>
      <c r="Z106" s="10"/>
      <c r="AB106" s="9"/>
      <c r="CH106" s="10"/>
      <c r="CJ106" s="9"/>
      <c r="CK106" s="10"/>
      <c r="CM106" s="9"/>
      <c r="CN106" s="10"/>
      <c r="CO106" s="97"/>
      <c r="CP106" s="9"/>
      <c r="CQ106" s="10"/>
      <c r="CR106" s="97"/>
      <c r="CS106" s="9"/>
    </row>
    <row r="107" spans="5:97" ht="12.5">
      <c r="E107" s="8"/>
      <c r="F107" s="8"/>
      <c r="G107" s="8"/>
      <c r="W107" s="10"/>
      <c r="Y107" s="9"/>
      <c r="Z107" s="10"/>
      <c r="AB107" s="9"/>
      <c r="CH107" s="10"/>
      <c r="CJ107" s="9"/>
      <c r="CK107" s="10"/>
      <c r="CM107" s="9"/>
      <c r="CN107" s="10"/>
      <c r="CO107" s="97"/>
      <c r="CP107" s="9"/>
      <c r="CQ107" s="10"/>
      <c r="CR107" s="97"/>
      <c r="CS107" s="9"/>
    </row>
    <row r="108" spans="5:97" ht="12.5">
      <c r="E108" s="8"/>
      <c r="F108" s="8"/>
      <c r="G108" s="8"/>
      <c r="W108" s="10"/>
      <c r="Y108" s="9"/>
      <c r="Z108" s="10"/>
      <c r="AB108" s="9"/>
      <c r="CH108" s="10"/>
      <c r="CJ108" s="9"/>
      <c r="CK108" s="10"/>
      <c r="CM108" s="9"/>
      <c r="CN108" s="10"/>
      <c r="CO108" s="97"/>
      <c r="CP108" s="9"/>
      <c r="CQ108" s="10"/>
      <c r="CR108" s="97"/>
      <c r="CS108" s="9"/>
    </row>
    <row r="109" spans="5:97" ht="12.5">
      <c r="E109" s="8"/>
      <c r="F109" s="8"/>
      <c r="G109" s="8"/>
      <c r="W109" s="10"/>
      <c r="Y109" s="9"/>
      <c r="Z109" s="10"/>
      <c r="AB109" s="9"/>
      <c r="CH109" s="10"/>
      <c r="CJ109" s="9"/>
      <c r="CK109" s="10"/>
      <c r="CM109" s="9"/>
      <c r="CN109" s="10"/>
      <c r="CO109" s="97"/>
      <c r="CP109" s="9"/>
      <c r="CQ109" s="10"/>
      <c r="CR109" s="97"/>
      <c r="CS109" s="9"/>
    </row>
    <row r="110" spans="5:97" ht="12.5">
      <c r="E110" s="8"/>
      <c r="F110" s="8"/>
      <c r="G110" s="8"/>
      <c r="W110" s="10"/>
      <c r="Y110" s="9"/>
      <c r="Z110" s="10"/>
      <c r="AB110" s="9"/>
      <c r="CH110" s="10"/>
      <c r="CJ110" s="9"/>
      <c r="CK110" s="10"/>
      <c r="CM110" s="9"/>
      <c r="CN110" s="10"/>
      <c r="CO110" s="97"/>
      <c r="CP110" s="9"/>
      <c r="CQ110" s="10"/>
      <c r="CR110" s="97"/>
      <c r="CS110" s="9"/>
    </row>
    <row r="111" spans="5:97" ht="12.5">
      <c r="E111" s="8"/>
      <c r="F111" s="8"/>
      <c r="G111" s="8"/>
      <c r="W111" s="10"/>
      <c r="Y111" s="9"/>
      <c r="Z111" s="10"/>
      <c r="AB111" s="9"/>
      <c r="CH111" s="10"/>
      <c r="CJ111" s="9"/>
      <c r="CK111" s="10"/>
      <c r="CM111" s="9"/>
      <c r="CN111" s="10"/>
      <c r="CO111" s="97"/>
      <c r="CP111" s="9"/>
      <c r="CQ111" s="10"/>
      <c r="CR111" s="97"/>
      <c r="CS111" s="9"/>
    </row>
    <row r="112" spans="5:97" ht="12.5">
      <c r="E112" s="8"/>
      <c r="F112" s="8"/>
      <c r="G112" s="8"/>
      <c r="W112" s="10"/>
      <c r="Y112" s="9"/>
      <c r="Z112" s="10"/>
      <c r="AB112" s="9"/>
      <c r="CH112" s="10"/>
      <c r="CJ112" s="9"/>
      <c r="CK112" s="10"/>
      <c r="CM112" s="9"/>
      <c r="CN112" s="10"/>
      <c r="CO112" s="97"/>
      <c r="CP112" s="9"/>
      <c r="CQ112" s="10"/>
      <c r="CR112" s="97"/>
      <c r="CS112" s="9"/>
    </row>
    <row r="113" spans="5:97" ht="12.5">
      <c r="E113" s="8"/>
      <c r="F113" s="8"/>
      <c r="G113" s="8"/>
      <c r="W113" s="10"/>
      <c r="Y113" s="9"/>
      <c r="Z113" s="10"/>
      <c r="AB113" s="9"/>
      <c r="CH113" s="10"/>
      <c r="CJ113" s="9"/>
      <c r="CK113" s="10"/>
      <c r="CM113" s="9"/>
      <c r="CN113" s="10"/>
      <c r="CO113" s="97"/>
      <c r="CP113" s="9"/>
      <c r="CQ113" s="10"/>
      <c r="CR113" s="97"/>
      <c r="CS113" s="9"/>
    </row>
    <row r="114" spans="5:97" ht="12.5">
      <c r="E114" s="8"/>
      <c r="F114" s="8"/>
      <c r="G114" s="8"/>
      <c r="W114" s="10"/>
      <c r="Y114" s="9"/>
      <c r="Z114" s="10"/>
      <c r="AB114" s="9"/>
      <c r="CH114" s="10"/>
      <c r="CJ114" s="9"/>
      <c r="CK114" s="10"/>
      <c r="CM114" s="9"/>
      <c r="CN114" s="10"/>
      <c r="CO114" s="97"/>
      <c r="CP114" s="9"/>
      <c r="CQ114" s="10"/>
      <c r="CR114" s="97"/>
      <c r="CS114" s="9"/>
    </row>
    <row r="115" spans="5:97" ht="12.5">
      <c r="E115" s="8"/>
      <c r="F115" s="8"/>
      <c r="G115" s="8"/>
      <c r="W115" s="10"/>
      <c r="Y115" s="9"/>
      <c r="Z115" s="10"/>
      <c r="AB115" s="9"/>
      <c r="CH115" s="10"/>
      <c r="CJ115" s="9"/>
      <c r="CK115" s="10"/>
      <c r="CM115" s="9"/>
      <c r="CN115" s="10"/>
      <c r="CO115" s="97"/>
      <c r="CP115" s="9"/>
      <c r="CQ115" s="10"/>
      <c r="CR115" s="97"/>
      <c r="CS115" s="9"/>
    </row>
    <row r="116" spans="5:97" ht="12.5">
      <c r="E116" s="8"/>
      <c r="F116" s="8"/>
      <c r="G116" s="8"/>
      <c r="W116" s="10"/>
      <c r="Y116" s="9"/>
      <c r="Z116" s="10"/>
      <c r="AB116" s="9"/>
      <c r="CH116" s="10"/>
      <c r="CJ116" s="9"/>
      <c r="CK116" s="10"/>
      <c r="CM116" s="9"/>
      <c r="CN116" s="10"/>
      <c r="CO116" s="97"/>
      <c r="CP116" s="9"/>
      <c r="CQ116" s="10"/>
      <c r="CR116" s="97"/>
      <c r="CS116" s="9"/>
    </row>
    <row r="117" spans="5:97" ht="12.5">
      <c r="E117" s="8"/>
      <c r="F117" s="8"/>
      <c r="G117" s="8"/>
      <c r="W117" s="10"/>
      <c r="Y117" s="9"/>
      <c r="Z117" s="10"/>
      <c r="AB117" s="9"/>
      <c r="CH117" s="10"/>
      <c r="CJ117" s="9"/>
      <c r="CK117" s="10"/>
      <c r="CM117" s="9"/>
      <c r="CN117" s="10"/>
      <c r="CO117" s="97"/>
      <c r="CP117" s="9"/>
      <c r="CQ117" s="10"/>
      <c r="CR117" s="97"/>
      <c r="CS117" s="9"/>
    </row>
    <row r="118" spans="5:97" ht="12.5">
      <c r="E118" s="8"/>
      <c r="F118" s="8"/>
      <c r="G118" s="8"/>
      <c r="W118" s="10"/>
      <c r="Y118" s="9"/>
      <c r="Z118" s="10"/>
      <c r="AB118" s="9"/>
      <c r="CH118" s="10"/>
      <c r="CJ118" s="9"/>
      <c r="CK118" s="10"/>
      <c r="CM118" s="9"/>
      <c r="CN118" s="10"/>
      <c r="CO118" s="97"/>
      <c r="CP118" s="9"/>
      <c r="CQ118" s="10"/>
      <c r="CR118" s="97"/>
      <c r="CS118" s="9"/>
    </row>
    <row r="119" spans="5:97" ht="12.5">
      <c r="E119" s="8"/>
      <c r="F119" s="8"/>
      <c r="G119" s="8"/>
      <c r="W119" s="10"/>
      <c r="Y119" s="9"/>
      <c r="Z119" s="10"/>
      <c r="AB119" s="9"/>
      <c r="CH119" s="10"/>
      <c r="CJ119" s="9"/>
      <c r="CK119" s="10"/>
      <c r="CM119" s="9"/>
      <c r="CN119" s="10"/>
      <c r="CO119" s="97"/>
      <c r="CP119" s="9"/>
      <c r="CQ119" s="10"/>
      <c r="CR119" s="97"/>
      <c r="CS119" s="9"/>
    </row>
    <row r="120" spans="5:97" ht="12.5">
      <c r="E120" s="8"/>
      <c r="F120" s="8"/>
      <c r="G120" s="8"/>
      <c r="W120" s="10"/>
      <c r="Y120" s="9"/>
      <c r="Z120" s="10"/>
      <c r="AB120" s="9"/>
      <c r="CH120" s="10"/>
      <c r="CJ120" s="9"/>
      <c r="CK120" s="10"/>
      <c r="CM120" s="9"/>
      <c r="CN120" s="10"/>
      <c r="CO120" s="97"/>
      <c r="CP120" s="9"/>
      <c r="CQ120" s="10"/>
      <c r="CR120" s="97"/>
      <c r="CS120" s="9"/>
    </row>
    <row r="121" spans="5:97" ht="12.5">
      <c r="E121" s="8"/>
      <c r="F121" s="8"/>
      <c r="G121" s="8"/>
      <c r="W121" s="10"/>
      <c r="Y121" s="9"/>
      <c r="Z121" s="10"/>
      <c r="AB121" s="9"/>
      <c r="CH121" s="10"/>
      <c r="CJ121" s="9"/>
      <c r="CK121" s="10"/>
      <c r="CM121" s="9"/>
      <c r="CN121" s="10"/>
      <c r="CO121" s="97"/>
      <c r="CP121" s="9"/>
      <c r="CQ121" s="10"/>
      <c r="CR121" s="97"/>
      <c r="CS121" s="9"/>
    </row>
    <row r="122" spans="5:97" ht="12.5">
      <c r="E122" s="8"/>
      <c r="F122" s="8"/>
      <c r="G122" s="8"/>
      <c r="W122" s="10"/>
      <c r="Y122" s="9"/>
      <c r="Z122" s="10"/>
      <c r="AB122" s="9"/>
      <c r="CH122" s="10"/>
      <c r="CJ122" s="9"/>
      <c r="CK122" s="10"/>
      <c r="CM122" s="9"/>
      <c r="CN122" s="10"/>
      <c r="CO122" s="97"/>
      <c r="CP122" s="9"/>
      <c r="CQ122" s="10"/>
      <c r="CR122" s="97"/>
      <c r="CS122" s="9"/>
    </row>
    <row r="123" spans="5:97" ht="12.5">
      <c r="E123" s="8"/>
      <c r="F123" s="8"/>
      <c r="G123" s="8"/>
      <c r="W123" s="10"/>
      <c r="Y123" s="9"/>
      <c r="Z123" s="10"/>
      <c r="AB123" s="9"/>
      <c r="CH123" s="10"/>
      <c r="CJ123" s="9"/>
      <c r="CK123" s="10"/>
      <c r="CM123" s="9"/>
      <c r="CN123" s="10"/>
      <c r="CO123" s="97"/>
      <c r="CP123" s="9"/>
      <c r="CQ123" s="10"/>
      <c r="CR123" s="97"/>
      <c r="CS123" s="9"/>
    </row>
    <row r="124" spans="5:97" ht="12.5">
      <c r="E124" s="8"/>
      <c r="F124" s="8"/>
      <c r="G124" s="8"/>
      <c r="W124" s="10"/>
      <c r="Y124" s="9"/>
      <c r="Z124" s="10"/>
      <c r="AB124" s="9"/>
      <c r="CH124" s="10"/>
      <c r="CJ124" s="9"/>
      <c r="CK124" s="10"/>
      <c r="CM124" s="9"/>
      <c r="CN124" s="10"/>
      <c r="CO124" s="97"/>
      <c r="CP124" s="9"/>
      <c r="CQ124" s="10"/>
      <c r="CR124" s="97"/>
      <c r="CS124" s="9"/>
    </row>
    <row r="125" spans="5:97" ht="12.5">
      <c r="E125" s="8"/>
      <c r="F125" s="8"/>
      <c r="G125" s="8"/>
      <c r="W125" s="10"/>
      <c r="Y125" s="9"/>
      <c r="Z125" s="10"/>
      <c r="AB125" s="9"/>
      <c r="CH125" s="10"/>
      <c r="CJ125" s="9"/>
      <c r="CK125" s="10"/>
      <c r="CM125" s="9"/>
      <c r="CN125" s="10"/>
      <c r="CO125" s="97"/>
      <c r="CP125" s="9"/>
      <c r="CQ125" s="10"/>
      <c r="CR125" s="97"/>
      <c r="CS125" s="9"/>
    </row>
    <row r="126" spans="5:97" ht="12.5">
      <c r="E126" s="8"/>
      <c r="F126" s="8"/>
      <c r="G126" s="8"/>
      <c r="W126" s="10"/>
      <c r="Y126" s="9"/>
      <c r="Z126" s="10"/>
      <c r="AB126" s="9"/>
      <c r="CH126" s="10"/>
      <c r="CJ126" s="9"/>
      <c r="CK126" s="10"/>
      <c r="CM126" s="9"/>
      <c r="CN126" s="10"/>
      <c r="CO126" s="97"/>
      <c r="CP126" s="9"/>
      <c r="CQ126" s="10"/>
      <c r="CR126" s="97"/>
      <c r="CS126" s="9"/>
    </row>
    <row r="127" spans="5:97" ht="12.5">
      <c r="E127" s="8"/>
      <c r="F127" s="8"/>
      <c r="G127" s="8"/>
      <c r="W127" s="10"/>
      <c r="Y127" s="9"/>
      <c r="Z127" s="10"/>
      <c r="AB127" s="9"/>
      <c r="CH127" s="10"/>
      <c r="CJ127" s="9"/>
      <c r="CK127" s="10"/>
      <c r="CM127" s="9"/>
      <c r="CN127" s="10"/>
      <c r="CO127" s="97"/>
      <c r="CP127" s="9"/>
      <c r="CQ127" s="10"/>
      <c r="CR127" s="97"/>
      <c r="CS127" s="9"/>
    </row>
    <row r="128" spans="5:97" ht="12.5">
      <c r="E128" s="8"/>
      <c r="F128" s="8"/>
      <c r="G128" s="8"/>
      <c r="W128" s="10"/>
      <c r="Y128" s="9"/>
      <c r="Z128" s="10"/>
      <c r="AB128" s="9"/>
      <c r="CH128" s="10"/>
      <c r="CJ128" s="9"/>
      <c r="CK128" s="10"/>
      <c r="CM128" s="9"/>
      <c r="CN128" s="10"/>
      <c r="CO128" s="97"/>
      <c r="CP128" s="9"/>
      <c r="CQ128" s="10"/>
      <c r="CR128" s="97"/>
      <c r="CS128" s="9"/>
    </row>
    <row r="129" spans="5:97" ht="12.5">
      <c r="E129" s="8"/>
      <c r="F129" s="8"/>
      <c r="G129" s="8"/>
      <c r="W129" s="10"/>
      <c r="Y129" s="9"/>
      <c r="Z129" s="10"/>
      <c r="AB129" s="9"/>
      <c r="CH129" s="10"/>
      <c r="CJ129" s="9"/>
      <c r="CK129" s="10"/>
      <c r="CM129" s="9"/>
      <c r="CN129" s="10"/>
      <c r="CO129" s="97"/>
      <c r="CP129" s="9"/>
      <c r="CQ129" s="10"/>
      <c r="CR129" s="97"/>
      <c r="CS129" s="9"/>
    </row>
    <row r="130" spans="5:97" ht="12.5">
      <c r="E130" s="8"/>
      <c r="F130" s="8"/>
      <c r="G130" s="8"/>
      <c r="W130" s="10"/>
      <c r="Y130" s="9"/>
      <c r="Z130" s="10"/>
      <c r="AB130" s="9"/>
      <c r="CH130" s="10"/>
      <c r="CJ130" s="9"/>
      <c r="CK130" s="10"/>
      <c r="CM130" s="9"/>
      <c r="CN130" s="10"/>
      <c r="CO130" s="97"/>
      <c r="CP130" s="9"/>
      <c r="CQ130" s="10"/>
      <c r="CR130" s="97"/>
      <c r="CS130" s="9"/>
    </row>
    <row r="131" spans="5:97" ht="12.5">
      <c r="E131" s="8"/>
      <c r="F131" s="8"/>
      <c r="G131" s="8"/>
      <c r="W131" s="10"/>
      <c r="Y131" s="9"/>
      <c r="Z131" s="10"/>
      <c r="AB131" s="9"/>
      <c r="CH131" s="10"/>
      <c r="CJ131" s="9"/>
      <c r="CK131" s="10"/>
      <c r="CM131" s="9"/>
      <c r="CN131" s="10"/>
      <c r="CO131" s="97"/>
      <c r="CP131" s="9"/>
      <c r="CQ131" s="10"/>
      <c r="CR131" s="97"/>
      <c r="CS131" s="9"/>
    </row>
    <row r="132" spans="5:97" ht="12.5">
      <c r="E132" s="8"/>
      <c r="F132" s="8"/>
      <c r="G132" s="8"/>
      <c r="W132" s="10"/>
      <c r="Y132" s="9"/>
      <c r="Z132" s="10"/>
      <c r="AB132" s="9"/>
      <c r="CH132" s="10"/>
      <c r="CJ132" s="9"/>
      <c r="CK132" s="10"/>
      <c r="CM132" s="9"/>
      <c r="CN132" s="10"/>
      <c r="CO132" s="97"/>
      <c r="CP132" s="9"/>
      <c r="CQ132" s="10"/>
      <c r="CR132" s="97"/>
      <c r="CS132" s="9"/>
    </row>
    <row r="133" spans="5:97" ht="12.5">
      <c r="E133" s="8"/>
      <c r="F133" s="8"/>
      <c r="G133" s="8"/>
      <c r="W133" s="10"/>
      <c r="Y133" s="9"/>
      <c r="Z133" s="10"/>
      <c r="AB133" s="9"/>
      <c r="CH133" s="10"/>
      <c r="CJ133" s="9"/>
      <c r="CK133" s="10"/>
      <c r="CM133" s="9"/>
      <c r="CN133" s="10"/>
      <c r="CO133" s="97"/>
      <c r="CP133" s="9"/>
      <c r="CQ133" s="10"/>
      <c r="CR133" s="97"/>
      <c r="CS133" s="9"/>
    </row>
    <row r="134" spans="5:97" ht="12.5">
      <c r="E134" s="8"/>
      <c r="F134" s="8"/>
      <c r="G134" s="8"/>
      <c r="W134" s="10"/>
      <c r="Y134" s="9"/>
      <c r="Z134" s="10"/>
      <c r="AB134" s="9"/>
      <c r="CH134" s="10"/>
      <c r="CJ134" s="9"/>
      <c r="CK134" s="10"/>
      <c r="CM134" s="9"/>
      <c r="CN134" s="10"/>
      <c r="CO134" s="97"/>
      <c r="CP134" s="9"/>
      <c r="CQ134" s="10"/>
      <c r="CR134" s="97"/>
      <c r="CS134" s="9"/>
    </row>
    <row r="135" spans="5:97" ht="12.5">
      <c r="E135" s="8"/>
      <c r="F135" s="8"/>
      <c r="G135" s="8"/>
      <c r="W135" s="10"/>
      <c r="Y135" s="9"/>
      <c r="Z135" s="10"/>
      <c r="AB135" s="9"/>
      <c r="CH135" s="10"/>
      <c r="CJ135" s="9"/>
      <c r="CK135" s="10"/>
      <c r="CM135" s="9"/>
      <c r="CN135" s="10"/>
      <c r="CO135" s="97"/>
      <c r="CP135" s="9"/>
      <c r="CQ135" s="10"/>
      <c r="CR135" s="97"/>
      <c r="CS135" s="9"/>
    </row>
    <row r="136" spans="5:97" ht="12.5">
      <c r="E136" s="8"/>
      <c r="F136" s="8"/>
      <c r="G136" s="8"/>
      <c r="W136" s="10"/>
      <c r="Y136" s="9"/>
      <c r="Z136" s="10"/>
      <c r="AB136" s="9"/>
      <c r="CH136" s="10"/>
      <c r="CJ136" s="9"/>
      <c r="CK136" s="10"/>
      <c r="CM136" s="9"/>
      <c r="CN136" s="10"/>
      <c r="CO136" s="97"/>
      <c r="CP136" s="9"/>
      <c r="CQ136" s="10"/>
      <c r="CR136" s="97"/>
      <c r="CS136" s="9"/>
    </row>
    <row r="137" spans="5:97" ht="12.5">
      <c r="E137" s="8"/>
      <c r="F137" s="8"/>
      <c r="G137" s="8"/>
      <c r="W137" s="10"/>
      <c r="Y137" s="9"/>
      <c r="Z137" s="10"/>
      <c r="AB137" s="9"/>
      <c r="CH137" s="10"/>
      <c r="CJ137" s="9"/>
      <c r="CK137" s="10"/>
      <c r="CM137" s="9"/>
      <c r="CN137" s="10"/>
      <c r="CO137" s="97"/>
      <c r="CP137" s="9"/>
      <c r="CQ137" s="10"/>
      <c r="CR137" s="97"/>
      <c r="CS137" s="9"/>
    </row>
    <row r="138" spans="5:97" ht="12.5">
      <c r="E138" s="8"/>
      <c r="F138" s="8"/>
      <c r="G138" s="8"/>
      <c r="W138" s="10"/>
      <c r="Y138" s="9"/>
      <c r="Z138" s="10"/>
      <c r="AB138" s="9"/>
      <c r="CH138" s="10"/>
      <c r="CJ138" s="9"/>
      <c r="CK138" s="10"/>
      <c r="CM138" s="9"/>
      <c r="CN138" s="10"/>
      <c r="CO138" s="97"/>
      <c r="CP138" s="9"/>
      <c r="CQ138" s="10"/>
      <c r="CR138" s="97"/>
      <c r="CS138" s="9"/>
    </row>
    <row r="139" spans="5:97" ht="12.5">
      <c r="E139" s="8"/>
      <c r="F139" s="8"/>
      <c r="G139" s="8"/>
      <c r="W139" s="10"/>
      <c r="Y139" s="9"/>
      <c r="Z139" s="10"/>
      <c r="AB139" s="9"/>
      <c r="CH139" s="10"/>
      <c r="CJ139" s="9"/>
      <c r="CK139" s="10"/>
      <c r="CM139" s="9"/>
      <c r="CN139" s="10"/>
      <c r="CO139" s="97"/>
      <c r="CP139" s="9"/>
      <c r="CQ139" s="10"/>
      <c r="CR139" s="97"/>
      <c r="CS139" s="9"/>
    </row>
    <row r="140" spans="5:97" ht="12.5">
      <c r="E140" s="8"/>
      <c r="F140" s="8"/>
      <c r="G140" s="8"/>
      <c r="W140" s="10"/>
      <c r="Y140" s="9"/>
      <c r="Z140" s="10"/>
      <c r="AB140" s="9"/>
      <c r="CH140" s="10"/>
      <c r="CJ140" s="9"/>
      <c r="CK140" s="10"/>
      <c r="CM140" s="9"/>
      <c r="CN140" s="10"/>
      <c r="CO140" s="97"/>
      <c r="CP140" s="9"/>
      <c r="CQ140" s="10"/>
      <c r="CR140" s="97"/>
      <c r="CS140" s="9"/>
    </row>
    <row r="141" spans="5:97" ht="12.5">
      <c r="E141" s="8"/>
      <c r="F141" s="8"/>
      <c r="G141" s="8"/>
      <c r="W141" s="10"/>
      <c r="Y141" s="9"/>
      <c r="Z141" s="10"/>
      <c r="AB141" s="9"/>
      <c r="CH141" s="10"/>
      <c r="CJ141" s="9"/>
      <c r="CK141" s="10"/>
      <c r="CM141" s="9"/>
      <c r="CN141" s="10"/>
      <c r="CO141" s="97"/>
      <c r="CP141" s="9"/>
      <c r="CQ141" s="10"/>
      <c r="CR141" s="97"/>
      <c r="CS141" s="9"/>
    </row>
    <row r="142" spans="5:97" ht="12.5">
      <c r="E142" s="8"/>
      <c r="F142" s="8"/>
      <c r="G142" s="8"/>
      <c r="W142" s="10"/>
      <c r="Y142" s="9"/>
      <c r="Z142" s="10"/>
      <c r="AB142" s="9"/>
      <c r="CH142" s="10"/>
      <c r="CJ142" s="9"/>
      <c r="CK142" s="10"/>
      <c r="CM142" s="9"/>
      <c r="CN142" s="10"/>
      <c r="CO142" s="97"/>
      <c r="CP142" s="9"/>
      <c r="CQ142" s="10"/>
      <c r="CR142" s="97"/>
      <c r="CS142" s="9"/>
    </row>
    <row r="143" spans="5:97" ht="12.5">
      <c r="E143" s="8"/>
      <c r="F143" s="8"/>
      <c r="G143" s="8"/>
      <c r="W143" s="10"/>
      <c r="Y143" s="9"/>
      <c r="Z143" s="10"/>
      <c r="AB143" s="9"/>
      <c r="CH143" s="10"/>
      <c r="CJ143" s="9"/>
      <c r="CK143" s="10"/>
      <c r="CM143" s="9"/>
      <c r="CN143" s="10"/>
      <c r="CO143" s="97"/>
      <c r="CP143" s="9"/>
      <c r="CQ143" s="10"/>
      <c r="CR143" s="97"/>
      <c r="CS143" s="9"/>
    </row>
    <row r="144" spans="5:97" ht="12.5">
      <c r="E144" s="8"/>
      <c r="F144" s="8"/>
      <c r="G144" s="8"/>
      <c r="W144" s="10"/>
      <c r="Y144" s="9"/>
      <c r="Z144" s="10"/>
      <c r="AB144" s="9"/>
      <c r="CH144" s="10"/>
      <c r="CJ144" s="9"/>
      <c r="CK144" s="10"/>
      <c r="CM144" s="9"/>
      <c r="CN144" s="10"/>
      <c r="CO144" s="97"/>
      <c r="CP144" s="9"/>
      <c r="CQ144" s="10"/>
      <c r="CR144" s="97"/>
      <c r="CS144" s="9"/>
    </row>
    <row r="145" spans="5:97" ht="12.5">
      <c r="E145" s="8"/>
      <c r="F145" s="8"/>
      <c r="G145" s="8"/>
      <c r="W145" s="10"/>
      <c r="Y145" s="9"/>
      <c r="Z145" s="10"/>
      <c r="AB145" s="9"/>
      <c r="CH145" s="10"/>
      <c r="CJ145" s="9"/>
      <c r="CK145" s="10"/>
      <c r="CM145" s="9"/>
      <c r="CN145" s="10"/>
      <c r="CO145" s="97"/>
      <c r="CP145" s="9"/>
      <c r="CQ145" s="10"/>
      <c r="CR145" s="97"/>
      <c r="CS145" s="9"/>
    </row>
    <row r="146" spans="5:97" ht="12.5">
      <c r="E146" s="8"/>
      <c r="F146" s="8"/>
      <c r="G146" s="8"/>
      <c r="W146" s="10"/>
      <c r="Y146" s="9"/>
      <c r="Z146" s="10"/>
      <c r="AB146" s="9"/>
      <c r="CH146" s="10"/>
      <c r="CJ146" s="9"/>
      <c r="CK146" s="10"/>
      <c r="CM146" s="9"/>
      <c r="CN146" s="10"/>
      <c r="CO146" s="97"/>
      <c r="CP146" s="9"/>
      <c r="CQ146" s="10"/>
      <c r="CR146" s="97"/>
      <c r="CS146" s="9"/>
    </row>
    <row r="147" spans="5:97" ht="12.5">
      <c r="E147" s="8"/>
      <c r="F147" s="8"/>
      <c r="G147" s="8"/>
      <c r="W147" s="10"/>
      <c r="Y147" s="9"/>
      <c r="Z147" s="10"/>
      <c r="AB147" s="9"/>
      <c r="CH147" s="10"/>
      <c r="CJ147" s="9"/>
      <c r="CK147" s="10"/>
      <c r="CM147" s="9"/>
      <c r="CN147" s="10"/>
      <c r="CO147" s="97"/>
      <c r="CP147" s="9"/>
      <c r="CQ147" s="10"/>
      <c r="CR147" s="97"/>
      <c r="CS147" s="9"/>
    </row>
    <row r="148" spans="5:97" ht="12.5">
      <c r="E148" s="8"/>
      <c r="F148" s="8"/>
      <c r="G148" s="8"/>
      <c r="W148" s="10"/>
      <c r="Y148" s="9"/>
      <c r="Z148" s="10"/>
      <c r="AB148" s="9"/>
      <c r="CH148" s="10"/>
      <c r="CJ148" s="9"/>
      <c r="CK148" s="10"/>
      <c r="CM148" s="9"/>
      <c r="CN148" s="10"/>
      <c r="CO148" s="97"/>
      <c r="CP148" s="9"/>
      <c r="CQ148" s="10"/>
      <c r="CR148" s="97"/>
      <c r="CS148" s="9"/>
    </row>
    <row r="149" spans="5:97" ht="12.5">
      <c r="E149" s="8"/>
      <c r="F149" s="8"/>
      <c r="G149" s="8"/>
      <c r="W149" s="10"/>
      <c r="Y149" s="9"/>
      <c r="Z149" s="10"/>
      <c r="AB149" s="9"/>
      <c r="CH149" s="10"/>
      <c r="CJ149" s="9"/>
      <c r="CK149" s="10"/>
      <c r="CM149" s="9"/>
      <c r="CN149" s="10"/>
      <c r="CO149" s="97"/>
      <c r="CP149" s="9"/>
      <c r="CQ149" s="10"/>
      <c r="CR149" s="97"/>
      <c r="CS149" s="9"/>
    </row>
    <row r="150" spans="5:97" ht="12.5">
      <c r="E150" s="8"/>
      <c r="F150" s="8"/>
      <c r="G150" s="8"/>
      <c r="W150" s="10"/>
      <c r="Y150" s="9"/>
      <c r="Z150" s="10"/>
      <c r="AB150" s="9"/>
      <c r="CH150" s="10"/>
      <c r="CJ150" s="9"/>
      <c r="CK150" s="10"/>
      <c r="CM150" s="9"/>
      <c r="CN150" s="10"/>
      <c r="CO150" s="97"/>
      <c r="CP150" s="9"/>
      <c r="CQ150" s="10"/>
      <c r="CR150" s="97"/>
      <c r="CS150" s="9"/>
    </row>
    <row r="151" spans="5:97" ht="12.5">
      <c r="E151" s="8"/>
      <c r="F151" s="8"/>
      <c r="G151" s="8"/>
      <c r="W151" s="10"/>
      <c r="Y151" s="9"/>
      <c r="Z151" s="10"/>
      <c r="AB151" s="9"/>
      <c r="CH151" s="10"/>
      <c r="CJ151" s="9"/>
      <c r="CK151" s="10"/>
      <c r="CM151" s="9"/>
      <c r="CN151" s="10"/>
      <c r="CO151" s="97"/>
      <c r="CP151" s="9"/>
      <c r="CQ151" s="10"/>
      <c r="CR151" s="97"/>
      <c r="CS151" s="9"/>
    </row>
    <row r="152" spans="5:97" ht="12.5">
      <c r="E152" s="8"/>
      <c r="F152" s="8"/>
      <c r="G152" s="8"/>
      <c r="W152" s="10"/>
      <c r="Y152" s="9"/>
      <c r="Z152" s="10"/>
      <c r="AB152" s="9"/>
      <c r="CH152" s="10"/>
      <c r="CJ152" s="9"/>
      <c r="CK152" s="10"/>
      <c r="CM152" s="9"/>
      <c r="CN152" s="10"/>
      <c r="CO152" s="97"/>
      <c r="CP152" s="9"/>
      <c r="CQ152" s="10"/>
      <c r="CR152" s="97"/>
      <c r="CS152" s="9"/>
    </row>
    <row r="153" spans="5:97" ht="12.5">
      <c r="E153" s="8"/>
      <c r="F153" s="8"/>
      <c r="G153" s="8"/>
      <c r="W153" s="10"/>
      <c r="Y153" s="9"/>
      <c r="Z153" s="10"/>
      <c r="AB153" s="9"/>
      <c r="CH153" s="10"/>
      <c r="CJ153" s="9"/>
      <c r="CK153" s="10"/>
      <c r="CM153" s="9"/>
      <c r="CN153" s="10"/>
      <c r="CO153" s="97"/>
      <c r="CP153" s="9"/>
      <c r="CQ153" s="10"/>
      <c r="CR153" s="97"/>
      <c r="CS153" s="9"/>
    </row>
    <row r="154" spans="5:97" ht="12.5">
      <c r="E154" s="8"/>
      <c r="F154" s="8"/>
      <c r="G154" s="8"/>
      <c r="W154" s="10"/>
      <c r="Y154" s="9"/>
      <c r="Z154" s="10"/>
      <c r="AB154" s="9"/>
      <c r="CH154" s="10"/>
      <c r="CJ154" s="9"/>
      <c r="CK154" s="10"/>
      <c r="CM154" s="9"/>
      <c r="CN154" s="10"/>
      <c r="CO154" s="97"/>
      <c r="CP154" s="9"/>
      <c r="CQ154" s="10"/>
      <c r="CR154" s="97"/>
      <c r="CS154" s="9"/>
    </row>
    <row r="155" spans="5:97" ht="12.5">
      <c r="E155" s="8"/>
      <c r="F155" s="8"/>
      <c r="G155" s="8"/>
      <c r="W155" s="10"/>
      <c r="Y155" s="9"/>
      <c r="Z155" s="10"/>
      <c r="AB155" s="9"/>
      <c r="CH155" s="10"/>
      <c r="CJ155" s="9"/>
      <c r="CK155" s="10"/>
      <c r="CM155" s="9"/>
      <c r="CN155" s="10"/>
      <c r="CO155" s="97"/>
      <c r="CP155" s="9"/>
      <c r="CQ155" s="10"/>
      <c r="CR155" s="97"/>
      <c r="CS155" s="9"/>
    </row>
    <row r="156" spans="5:97" ht="12.5">
      <c r="E156" s="8"/>
      <c r="F156" s="8"/>
      <c r="G156" s="8"/>
      <c r="W156" s="10"/>
      <c r="Y156" s="9"/>
      <c r="Z156" s="10"/>
      <c r="AB156" s="9"/>
      <c r="CH156" s="10"/>
      <c r="CJ156" s="9"/>
      <c r="CK156" s="10"/>
      <c r="CM156" s="9"/>
      <c r="CN156" s="10"/>
      <c r="CO156" s="97"/>
      <c r="CP156" s="9"/>
      <c r="CQ156" s="10"/>
      <c r="CR156" s="97"/>
      <c r="CS156" s="9"/>
    </row>
    <row r="157" spans="5:97" ht="12.5">
      <c r="E157" s="8"/>
      <c r="F157" s="8"/>
      <c r="G157" s="8"/>
      <c r="W157" s="10"/>
      <c r="Y157" s="9"/>
      <c r="Z157" s="10"/>
      <c r="AB157" s="9"/>
      <c r="CH157" s="10"/>
      <c r="CJ157" s="9"/>
      <c r="CK157" s="10"/>
      <c r="CM157" s="9"/>
      <c r="CN157" s="10"/>
      <c r="CO157" s="97"/>
      <c r="CP157" s="9"/>
      <c r="CQ157" s="10"/>
      <c r="CR157" s="97"/>
      <c r="CS157" s="9"/>
    </row>
    <row r="158" spans="5:97" ht="12.5">
      <c r="E158" s="8"/>
      <c r="F158" s="8"/>
      <c r="G158" s="8"/>
      <c r="W158" s="10"/>
      <c r="Y158" s="9"/>
      <c r="Z158" s="10"/>
      <c r="AB158" s="9"/>
      <c r="CH158" s="10"/>
      <c r="CJ158" s="9"/>
      <c r="CK158" s="10"/>
      <c r="CM158" s="9"/>
      <c r="CN158" s="10"/>
      <c r="CO158" s="97"/>
      <c r="CP158" s="9"/>
      <c r="CQ158" s="10"/>
      <c r="CR158" s="97"/>
      <c r="CS158" s="9"/>
    </row>
    <row r="159" spans="5:97" ht="12.5">
      <c r="E159" s="8"/>
      <c r="F159" s="8"/>
      <c r="G159" s="8"/>
      <c r="W159" s="10"/>
      <c r="Y159" s="9"/>
      <c r="Z159" s="10"/>
      <c r="AB159" s="9"/>
      <c r="CH159" s="10"/>
      <c r="CJ159" s="9"/>
      <c r="CK159" s="10"/>
      <c r="CM159" s="9"/>
      <c r="CN159" s="10"/>
      <c r="CO159" s="97"/>
      <c r="CP159" s="9"/>
      <c r="CQ159" s="10"/>
      <c r="CR159" s="97"/>
      <c r="CS159" s="9"/>
    </row>
    <row r="160" spans="5:97" ht="12.5">
      <c r="E160" s="8"/>
      <c r="F160" s="8"/>
      <c r="G160" s="8"/>
      <c r="W160" s="10"/>
      <c r="Y160" s="9"/>
      <c r="Z160" s="10"/>
      <c r="AB160" s="9"/>
      <c r="CH160" s="10"/>
      <c r="CJ160" s="9"/>
      <c r="CK160" s="10"/>
      <c r="CM160" s="9"/>
      <c r="CN160" s="10"/>
      <c r="CO160" s="97"/>
      <c r="CP160" s="9"/>
      <c r="CQ160" s="10"/>
      <c r="CR160" s="97"/>
      <c r="CS160" s="9"/>
    </row>
    <row r="161" spans="5:97" ht="12.5">
      <c r="E161" s="8"/>
      <c r="F161" s="8"/>
      <c r="G161" s="8"/>
      <c r="W161" s="10"/>
      <c r="Y161" s="9"/>
      <c r="Z161" s="10"/>
      <c r="AB161" s="9"/>
      <c r="CH161" s="10"/>
      <c r="CJ161" s="9"/>
      <c r="CK161" s="10"/>
      <c r="CM161" s="9"/>
      <c r="CN161" s="10"/>
      <c r="CO161" s="97"/>
      <c r="CP161" s="9"/>
      <c r="CQ161" s="10"/>
      <c r="CR161" s="97"/>
      <c r="CS161" s="9"/>
    </row>
    <row r="162" spans="5:97" ht="12.5">
      <c r="E162" s="8"/>
      <c r="F162" s="8"/>
      <c r="G162" s="8"/>
      <c r="W162" s="10"/>
      <c r="Y162" s="9"/>
      <c r="Z162" s="10"/>
      <c r="AB162" s="9"/>
      <c r="CH162" s="10"/>
      <c r="CJ162" s="9"/>
      <c r="CK162" s="10"/>
      <c r="CM162" s="9"/>
      <c r="CN162" s="10"/>
      <c r="CO162" s="97"/>
      <c r="CP162" s="9"/>
      <c r="CQ162" s="10"/>
      <c r="CR162" s="97"/>
      <c r="CS162" s="9"/>
    </row>
    <row r="163" spans="5:97" ht="12.5">
      <c r="E163" s="8"/>
      <c r="F163" s="8"/>
      <c r="G163" s="8"/>
      <c r="W163" s="10"/>
      <c r="Y163" s="9"/>
      <c r="Z163" s="10"/>
      <c r="AB163" s="9"/>
      <c r="CH163" s="10"/>
      <c r="CJ163" s="9"/>
      <c r="CK163" s="10"/>
      <c r="CM163" s="9"/>
      <c r="CN163" s="10"/>
      <c r="CO163" s="97"/>
      <c r="CP163" s="9"/>
      <c r="CQ163" s="10"/>
      <c r="CR163" s="97"/>
      <c r="CS163" s="9"/>
    </row>
    <row r="164" spans="5:97" ht="12.5">
      <c r="E164" s="8"/>
      <c r="F164" s="8"/>
      <c r="G164" s="8"/>
      <c r="W164" s="10"/>
      <c r="Y164" s="9"/>
      <c r="Z164" s="10"/>
      <c r="AB164" s="9"/>
      <c r="CH164" s="10"/>
      <c r="CJ164" s="9"/>
      <c r="CK164" s="10"/>
      <c r="CM164" s="9"/>
      <c r="CN164" s="10"/>
      <c r="CO164" s="97"/>
      <c r="CP164" s="9"/>
      <c r="CQ164" s="10"/>
      <c r="CR164" s="97"/>
      <c r="CS164" s="9"/>
    </row>
    <row r="165" spans="5:97" ht="12.5">
      <c r="E165" s="8"/>
      <c r="F165" s="8"/>
      <c r="G165" s="8"/>
      <c r="W165" s="10"/>
      <c r="Y165" s="9"/>
      <c r="Z165" s="10"/>
      <c r="AB165" s="9"/>
      <c r="CH165" s="10"/>
      <c r="CJ165" s="9"/>
      <c r="CK165" s="10"/>
      <c r="CM165" s="9"/>
      <c r="CN165" s="10"/>
      <c r="CO165" s="97"/>
      <c r="CP165" s="9"/>
      <c r="CQ165" s="10"/>
      <c r="CR165" s="97"/>
      <c r="CS165" s="9"/>
    </row>
    <row r="166" spans="5:97" ht="12.5">
      <c r="E166" s="8"/>
      <c r="F166" s="8"/>
      <c r="G166" s="8"/>
      <c r="W166" s="10"/>
      <c r="Y166" s="9"/>
      <c r="Z166" s="10"/>
      <c r="AB166" s="9"/>
      <c r="CH166" s="10"/>
      <c r="CJ166" s="9"/>
      <c r="CK166" s="10"/>
      <c r="CM166" s="9"/>
      <c r="CN166" s="10"/>
      <c r="CO166" s="97"/>
      <c r="CP166" s="9"/>
      <c r="CQ166" s="10"/>
      <c r="CR166" s="97"/>
      <c r="CS166" s="9"/>
    </row>
    <row r="167" spans="5:97" ht="12.5">
      <c r="E167" s="8"/>
      <c r="F167" s="8"/>
      <c r="G167" s="8"/>
      <c r="W167" s="10"/>
      <c r="Y167" s="9"/>
      <c r="Z167" s="10"/>
      <c r="AB167" s="9"/>
      <c r="CH167" s="10"/>
      <c r="CJ167" s="9"/>
      <c r="CK167" s="10"/>
      <c r="CM167" s="9"/>
      <c r="CN167" s="10"/>
      <c r="CO167" s="97"/>
      <c r="CP167" s="9"/>
      <c r="CQ167" s="10"/>
      <c r="CR167" s="97"/>
      <c r="CS167" s="9"/>
    </row>
    <row r="168" spans="5:97" ht="12.5">
      <c r="E168" s="8"/>
      <c r="F168" s="8"/>
      <c r="G168" s="8"/>
      <c r="W168" s="10"/>
      <c r="Y168" s="9"/>
      <c r="Z168" s="10"/>
      <c r="AB168" s="9"/>
      <c r="CH168" s="10"/>
      <c r="CJ168" s="9"/>
      <c r="CK168" s="10"/>
      <c r="CM168" s="9"/>
      <c r="CN168" s="10"/>
      <c r="CO168" s="97"/>
      <c r="CP168" s="9"/>
      <c r="CQ168" s="10"/>
      <c r="CR168" s="97"/>
      <c r="CS168" s="9"/>
    </row>
    <row r="169" spans="5:97" ht="12.5">
      <c r="E169" s="8"/>
      <c r="F169" s="8"/>
      <c r="G169" s="8"/>
      <c r="W169" s="10"/>
      <c r="Y169" s="9"/>
      <c r="Z169" s="10"/>
      <c r="AB169" s="9"/>
      <c r="CH169" s="10"/>
      <c r="CJ169" s="9"/>
      <c r="CK169" s="10"/>
      <c r="CM169" s="9"/>
      <c r="CN169" s="10"/>
      <c r="CO169" s="97"/>
      <c r="CP169" s="9"/>
      <c r="CQ169" s="10"/>
      <c r="CR169" s="97"/>
      <c r="CS169" s="9"/>
    </row>
    <row r="170" spans="5:97" ht="12.5">
      <c r="E170" s="8"/>
      <c r="F170" s="8"/>
      <c r="G170" s="8"/>
      <c r="W170" s="10"/>
      <c r="Y170" s="9"/>
      <c r="Z170" s="10"/>
      <c r="AB170" s="9"/>
      <c r="CH170" s="10"/>
      <c r="CJ170" s="9"/>
      <c r="CK170" s="10"/>
      <c r="CM170" s="9"/>
      <c r="CN170" s="10"/>
      <c r="CO170" s="97"/>
      <c r="CP170" s="9"/>
      <c r="CQ170" s="10"/>
      <c r="CR170" s="97"/>
      <c r="CS170" s="9"/>
    </row>
    <row r="171" spans="5:97" ht="12.5">
      <c r="E171" s="8"/>
      <c r="F171" s="8"/>
      <c r="G171" s="8"/>
      <c r="W171" s="10"/>
      <c r="Y171" s="9"/>
      <c r="Z171" s="10"/>
      <c r="AB171" s="9"/>
      <c r="CH171" s="10"/>
      <c r="CJ171" s="9"/>
      <c r="CK171" s="10"/>
      <c r="CM171" s="9"/>
      <c r="CN171" s="10"/>
      <c r="CO171" s="97"/>
      <c r="CP171" s="9"/>
      <c r="CQ171" s="10"/>
      <c r="CR171" s="97"/>
      <c r="CS171" s="9"/>
    </row>
    <row r="172" spans="5:97" ht="12.5">
      <c r="E172" s="8"/>
      <c r="F172" s="8"/>
      <c r="G172" s="8"/>
      <c r="W172" s="10"/>
      <c r="Y172" s="9"/>
      <c r="Z172" s="10"/>
      <c r="AB172" s="9"/>
      <c r="CH172" s="10"/>
      <c r="CJ172" s="9"/>
      <c r="CK172" s="10"/>
      <c r="CM172" s="9"/>
      <c r="CN172" s="10"/>
      <c r="CO172" s="97"/>
      <c r="CP172" s="9"/>
      <c r="CQ172" s="10"/>
      <c r="CR172" s="97"/>
      <c r="CS172" s="9"/>
    </row>
    <row r="173" spans="5:97" ht="12.5">
      <c r="E173" s="8"/>
      <c r="F173" s="8"/>
      <c r="G173" s="8"/>
      <c r="W173" s="10"/>
      <c r="Y173" s="9"/>
      <c r="Z173" s="10"/>
      <c r="AB173" s="9"/>
      <c r="CH173" s="10"/>
      <c r="CJ173" s="9"/>
      <c r="CK173" s="10"/>
      <c r="CM173" s="9"/>
      <c r="CN173" s="10"/>
      <c r="CO173" s="97"/>
      <c r="CP173" s="9"/>
      <c r="CQ173" s="10"/>
      <c r="CR173" s="97"/>
      <c r="CS173" s="9"/>
    </row>
    <row r="174" spans="5:97" ht="12.5">
      <c r="E174" s="8"/>
      <c r="F174" s="8"/>
      <c r="G174" s="8"/>
      <c r="W174" s="10"/>
      <c r="Y174" s="9"/>
      <c r="Z174" s="10"/>
      <c r="AB174" s="9"/>
      <c r="CH174" s="10"/>
      <c r="CJ174" s="9"/>
      <c r="CK174" s="10"/>
      <c r="CM174" s="9"/>
      <c r="CN174" s="10"/>
      <c r="CO174" s="97"/>
      <c r="CP174" s="9"/>
      <c r="CQ174" s="10"/>
      <c r="CR174" s="97"/>
      <c r="CS174" s="9"/>
    </row>
    <row r="175" spans="5:97" ht="12.5">
      <c r="E175" s="8"/>
      <c r="F175" s="8"/>
      <c r="G175" s="8"/>
      <c r="W175" s="10"/>
      <c r="Y175" s="9"/>
      <c r="Z175" s="10"/>
      <c r="AB175" s="9"/>
      <c r="CH175" s="10"/>
      <c r="CJ175" s="9"/>
      <c r="CK175" s="10"/>
      <c r="CM175" s="9"/>
      <c r="CN175" s="10"/>
      <c r="CO175" s="97"/>
      <c r="CP175" s="9"/>
      <c r="CQ175" s="10"/>
      <c r="CR175" s="97"/>
      <c r="CS175" s="9"/>
    </row>
    <row r="176" spans="5:97" ht="12.5">
      <c r="E176" s="8"/>
      <c r="F176" s="8"/>
      <c r="G176" s="8"/>
      <c r="W176" s="10"/>
      <c r="Y176" s="9"/>
      <c r="Z176" s="10"/>
      <c r="AB176" s="9"/>
      <c r="CH176" s="10"/>
      <c r="CJ176" s="9"/>
      <c r="CK176" s="10"/>
      <c r="CM176" s="9"/>
      <c r="CN176" s="10"/>
      <c r="CO176" s="97"/>
      <c r="CP176" s="9"/>
      <c r="CQ176" s="10"/>
      <c r="CR176" s="97"/>
      <c r="CS176" s="9"/>
    </row>
    <row r="177" spans="5:97" ht="12.5">
      <c r="E177" s="8"/>
      <c r="F177" s="8"/>
      <c r="G177" s="8"/>
      <c r="W177" s="10"/>
      <c r="Y177" s="9"/>
      <c r="Z177" s="10"/>
      <c r="AB177" s="9"/>
      <c r="CH177" s="10"/>
      <c r="CJ177" s="9"/>
      <c r="CK177" s="10"/>
      <c r="CM177" s="9"/>
      <c r="CN177" s="10"/>
      <c r="CO177" s="97"/>
      <c r="CP177" s="9"/>
      <c r="CQ177" s="10"/>
      <c r="CR177" s="97"/>
      <c r="CS177" s="9"/>
    </row>
    <row r="178" spans="5:97" ht="12.5">
      <c r="E178" s="8"/>
      <c r="F178" s="8"/>
      <c r="G178" s="8"/>
      <c r="W178" s="10"/>
      <c r="Y178" s="9"/>
      <c r="Z178" s="10"/>
      <c r="AB178" s="9"/>
      <c r="CH178" s="10"/>
      <c r="CJ178" s="9"/>
      <c r="CK178" s="10"/>
      <c r="CM178" s="9"/>
      <c r="CN178" s="10"/>
      <c r="CO178" s="97"/>
      <c r="CP178" s="9"/>
      <c r="CQ178" s="10"/>
      <c r="CR178" s="97"/>
      <c r="CS178" s="9"/>
    </row>
    <row r="179" spans="5:97" ht="12.5">
      <c r="E179" s="8"/>
      <c r="F179" s="8"/>
      <c r="G179" s="8"/>
      <c r="W179" s="10"/>
      <c r="Y179" s="9"/>
      <c r="Z179" s="10"/>
      <c r="AB179" s="9"/>
      <c r="CH179" s="10"/>
      <c r="CJ179" s="9"/>
      <c r="CK179" s="10"/>
      <c r="CM179" s="9"/>
      <c r="CN179" s="10"/>
      <c r="CO179" s="97"/>
      <c r="CP179" s="9"/>
      <c r="CQ179" s="10"/>
      <c r="CR179" s="97"/>
      <c r="CS179" s="9"/>
    </row>
    <row r="180" spans="5:97" ht="12.5">
      <c r="E180" s="8"/>
      <c r="F180" s="8"/>
      <c r="G180" s="8"/>
      <c r="W180" s="10"/>
      <c r="Y180" s="9"/>
      <c r="Z180" s="10"/>
      <c r="AB180" s="9"/>
      <c r="CH180" s="10"/>
      <c r="CJ180" s="9"/>
      <c r="CK180" s="10"/>
      <c r="CM180" s="9"/>
      <c r="CN180" s="10"/>
      <c r="CO180" s="97"/>
      <c r="CP180" s="9"/>
      <c r="CQ180" s="10"/>
      <c r="CR180" s="97"/>
      <c r="CS180" s="9"/>
    </row>
    <row r="181" spans="5:97" ht="12.5">
      <c r="E181" s="8"/>
      <c r="F181" s="8"/>
      <c r="G181" s="8"/>
      <c r="W181" s="10"/>
      <c r="Y181" s="9"/>
      <c r="Z181" s="10"/>
      <c r="AB181" s="9"/>
      <c r="CH181" s="10"/>
      <c r="CJ181" s="9"/>
      <c r="CK181" s="10"/>
      <c r="CM181" s="9"/>
      <c r="CN181" s="10"/>
      <c r="CO181" s="97"/>
      <c r="CP181" s="9"/>
      <c r="CQ181" s="10"/>
      <c r="CR181" s="97"/>
      <c r="CS181" s="9"/>
    </row>
    <row r="182" spans="5:97" ht="12.5">
      <c r="E182" s="8"/>
      <c r="F182" s="8"/>
      <c r="G182" s="8"/>
      <c r="W182" s="10"/>
      <c r="Y182" s="9"/>
      <c r="Z182" s="10"/>
      <c r="AB182" s="9"/>
      <c r="CH182" s="10"/>
      <c r="CJ182" s="9"/>
      <c r="CK182" s="10"/>
      <c r="CM182" s="9"/>
      <c r="CN182" s="10"/>
      <c r="CO182" s="97"/>
      <c r="CP182" s="9"/>
      <c r="CQ182" s="10"/>
      <c r="CR182" s="97"/>
      <c r="CS182" s="9"/>
    </row>
    <row r="183" spans="5:97" ht="12.5">
      <c r="E183" s="8"/>
      <c r="F183" s="8"/>
      <c r="G183" s="8"/>
      <c r="W183" s="10"/>
      <c r="Y183" s="9"/>
      <c r="Z183" s="10"/>
      <c r="AB183" s="9"/>
      <c r="CH183" s="10"/>
      <c r="CJ183" s="9"/>
      <c r="CK183" s="10"/>
      <c r="CM183" s="9"/>
      <c r="CN183" s="10"/>
      <c r="CO183" s="97"/>
      <c r="CP183" s="9"/>
      <c r="CQ183" s="10"/>
      <c r="CR183" s="97"/>
      <c r="CS183" s="9"/>
    </row>
    <row r="184" spans="5:97" ht="12.5">
      <c r="E184" s="8"/>
      <c r="F184" s="8"/>
      <c r="G184" s="8"/>
      <c r="W184" s="10"/>
      <c r="Y184" s="9"/>
      <c r="Z184" s="10"/>
      <c r="AB184" s="9"/>
      <c r="CH184" s="10"/>
      <c r="CJ184" s="9"/>
      <c r="CK184" s="10"/>
      <c r="CM184" s="9"/>
      <c r="CN184" s="10"/>
      <c r="CO184" s="97"/>
      <c r="CP184" s="9"/>
      <c r="CQ184" s="10"/>
      <c r="CR184" s="97"/>
      <c r="CS184" s="9"/>
    </row>
    <row r="185" spans="5:97" ht="12.5">
      <c r="E185" s="8"/>
      <c r="F185" s="8"/>
      <c r="G185" s="8"/>
      <c r="W185" s="10"/>
      <c r="Y185" s="9"/>
      <c r="Z185" s="10"/>
      <c r="AB185" s="9"/>
      <c r="CH185" s="10"/>
      <c r="CJ185" s="9"/>
      <c r="CK185" s="10"/>
      <c r="CM185" s="9"/>
      <c r="CN185" s="10"/>
      <c r="CO185" s="97"/>
      <c r="CP185" s="9"/>
      <c r="CQ185" s="10"/>
      <c r="CR185" s="97"/>
      <c r="CS185" s="9"/>
    </row>
    <row r="186" spans="5:97" ht="12.5">
      <c r="E186" s="8"/>
      <c r="F186" s="8"/>
      <c r="G186" s="8"/>
      <c r="W186" s="10"/>
      <c r="Y186" s="9"/>
      <c r="Z186" s="10"/>
      <c r="AB186" s="9"/>
      <c r="CH186" s="10"/>
      <c r="CJ186" s="9"/>
      <c r="CK186" s="10"/>
      <c r="CM186" s="9"/>
      <c r="CN186" s="10"/>
      <c r="CO186" s="97"/>
      <c r="CP186" s="9"/>
      <c r="CQ186" s="10"/>
      <c r="CR186" s="97"/>
      <c r="CS186" s="9"/>
    </row>
    <row r="187" spans="5:97" ht="12.5">
      <c r="E187" s="8"/>
      <c r="F187" s="8"/>
      <c r="G187" s="8"/>
      <c r="W187" s="10"/>
      <c r="Y187" s="9"/>
      <c r="Z187" s="10"/>
      <c r="AB187" s="9"/>
      <c r="CH187" s="10"/>
      <c r="CJ187" s="9"/>
      <c r="CK187" s="10"/>
      <c r="CM187" s="9"/>
      <c r="CN187" s="10"/>
      <c r="CO187" s="97"/>
      <c r="CP187" s="9"/>
      <c r="CQ187" s="10"/>
      <c r="CR187" s="97"/>
      <c r="CS187" s="9"/>
    </row>
    <row r="188" spans="5:97" ht="12.5">
      <c r="E188" s="8"/>
      <c r="F188" s="8"/>
      <c r="G188" s="8"/>
      <c r="W188" s="10"/>
      <c r="Y188" s="9"/>
      <c r="Z188" s="10"/>
      <c r="AB188" s="9"/>
      <c r="CH188" s="10"/>
      <c r="CJ188" s="9"/>
      <c r="CK188" s="10"/>
      <c r="CM188" s="9"/>
      <c r="CN188" s="10"/>
      <c r="CO188" s="97"/>
      <c r="CP188" s="9"/>
      <c r="CQ188" s="10"/>
      <c r="CR188" s="97"/>
      <c r="CS188" s="9"/>
    </row>
    <row r="189" spans="5:97" ht="12.5">
      <c r="E189" s="8"/>
      <c r="F189" s="8"/>
      <c r="G189" s="8"/>
      <c r="W189" s="10"/>
      <c r="Y189" s="9"/>
      <c r="Z189" s="10"/>
      <c r="AB189" s="9"/>
      <c r="CH189" s="10"/>
      <c r="CJ189" s="9"/>
      <c r="CK189" s="10"/>
      <c r="CM189" s="9"/>
      <c r="CN189" s="10"/>
      <c r="CO189" s="97"/>
      <c r="CP189" s="9"/>
      <c r="CQ189" s="10"/>
      <c r="CR189" s="97"/>
      <c r="CS189" s="9"/>
    </row>
    <row r="190" spans="5:97" ht="12.5">
      <c r="E190" s="8"/>
      <c r="F190" s="8"/>
      <c r="G190" s="8"/>
      <c r="W190" s="10"/>
      <c r="Y190" s="9"/>
      <c r="Z190" s="10"/>
      <c r="AB190" s="9"/>
      <c r="CH190" s="10"/>
      <c r="CJ190" s="9"/>
      <c r="CK190" s="10"/>
      <c r="CM190" s="9"/>
      <c r="CN190" s="10"/>
      <c r="CO190" s="97"/>
      <c r="CP190" s="9"/>
      <c r="CQ190" s="10"/>
      <c r="CR190" s="97"/>
      <c r="CS190" s="9"/>
    </row>
    <row r="191" spans="5:97" ht="12.5">
      <c r="E191" s="8"/>
      <c r="F191" s="8"/>
      <c r="G191" s="8"/>
      <c r="W191" s="10"/>
      <c r="Y191" s="9"/>
      <c r="Z191" s="10"/>
      <c r="AB191" s="9"/>
      <c r="CH191" s="10"/>
      <c r="CJ191" s="9"/>
      <c r="CK191" s="10"/>
      <c r="CM191" s="9"/>
      <c r="CN191" s="10"/>
      <c r="CO191" s="97"/>
      <c r="CP191" s="9"/>
      <c r="CQ191" s="10"/>
      <c r="CR191" s="97"/>
      <c r="CS191" s="9"/>
    </row>
    <row r="192" spans="5:97" ht="12.5">
      <c r="E192" s="8"/>
      <c r="F192" s="8"/>
      <c r="G192" s="8"/>
      <c r="W192" s="10"/>
      <c r="Y192" s="9"/>
      <c r="Z192" s="10"/>
      <c r="AB192" s="9"/>
      <c r="CH192" s="10"/>
      <c r="CJ192" s="9"/>
      <c r="CK192" s="10"/>
      <c r="CM192" s="9"/>
      <c r="CN192" s="10"/>
      <c r="CO192" s="97"/>
      <c r="CP192" s="9"/>
      <c r="CQ192" s="10"/>
      <c r="CR192" s="97"/>
      <c r="CS192" s="9"/>
    </row>
    <row r="193" spans="5:97" ht="12.5">
      <c r="E193" s="8"/>
      <c r="F193" s="8"/>
      <c r="G193" s="8"/>
      <c r="W193" s="10"/>
      <c r="Y193" s="9"/>
      <c r="Z193" s="10"/>
      <c r="AB193" s="9"/>
      <c r="CH193" s="10"/>
      <c r="CJ193" s="9"/>
      <c r="CK193" s="10"/>
      <c r="CM193" s="9"/>
      <c r="CN193" s="10"/>
      <c r="CO193" s="97"/>
      <c r="CP193" s="9"/>
      <c r="CQ193" s="10"/>
      <c r="CR193" s="97"/>
      <c r="CS193" s="9"/>
    </row>
    <row r="194" spans="5:97" ht="12.5">
      <c r="E194" s="8"/>
      <c r="F194" s="8"/>
      <c r="G194" s="8"/>
      <c r="W194" s="10"/>
      <c r="Y194" s="9"/>
      <c r="Z194" s="10"/>
      <c r="AB194" s="9"/>
      <c r="CH194" s="10"/>
      <c r="CJ194" s="9"/>
      <c r="CK194" s="10"/>
      <c r="CM194" s="9"/>
      <c r="CN194" s="10"/>
      <c r="CO194" s="97"/>
      <c r="CP194" s="9"/>
      <c r="CQ194" s="10"/>
      <c r="CR194" s="97"/>
      <c r="CS194" s="9"/>
    </row>
    <row r="195" spans="5:97" ht="12.5">
      <c r="E195" s="8"/>
      <c r="F195" s="8"/>
      <c r="G195" s="8"/>
      <c r="W195" s="10"/>
      <c r="Y195" s="9"/>
      <c r="Z195" s="10"/>
      <c r="AB195" s="9"/>
      <c r="CH195" s="10"/>
      <c r="CJ195" s="9"/>
      <c r="CK195" s="10"/>
      <c r="CM195" s="9"/>
      <c r="CN195" s="10"/>
      <c r="CO195" s="97"/>
      <c r="CP195" s="9"/>
      <c r="CQ195" s="10"/>
      <c r="CR195" s="97"/>
      <c r="CS195" s="9"/>
    </row>
    <row r="196" spans="5:97" ht="12.5">
      <c r="E196" s="8"/>
      <c r="F196" s="8"/>
      <c r="G196" s="8"/>
      <c r="W196" s="10"/>
      <c r="Y196" s="9"/>
      <c r="Z196" s="10"/>
      <c r="AB196" s="9"/>
      <c r="CH196" s="10"/>
      <c r="CJ196" s="9"/>
      <c r="CK196" s="10"/>
      <c r="CM196" s="9"/>
      <c r="CN196" s="10"/>
      <c r="CO196" s="97"/>
      <c r="CP196" s="9"/>
      <c r="CQ196" s="10"/>
      <c r="CR196" s="97"/>
      <c r="CS196" s="9"/>
    </row>
    <row r="197" spans="5:97" ht="12.5">
      <c r="E197" s="8"/>
      <c r="F197" s="8"/>
      <c r="G197" s="8"/>
      <c r="W197" s="10"/>
      <c r="Y197" s="9"/>
      <c r="Z197" s="10"/>
      <c r="AB197" s="9"/>
      <c r="CH197" s="10"/>
      <c r="CJ197" s="9"/>
      <c r="CK197" s="10"/>
      <c r="CM197" s="9"/>
      <c r="CN197" s="10"/>
      <c r="CO197" s="97"/>
      <c r="CP197" s="9"/>
      <c r="CQ197" s="10"/>
      <c r="CR197" s="97"/>
      <c r="CS197" s="9"/>
    </row>
    <row r="198" spans="5:97" ht="12.5">
      <c r="E198" s="8"/>
      <c r="F198" s="8"/>
      <c r="G198" s="8"/>
      <c r="W198" s="10"/>
      <c r="Y198" s="9"/>
      <c r="Z198" s="10"/>
      <c r="AB198" s="9"/>
      <c r="CH198" s="10"/>
      <c r="CJ198" s="9"/>
      <c r="CK198" s="10"/>
      <c r="CM198" s="9"/>
      <c r="CN198" s="10"/>
      <c r="CO198" s="97"/>
      <c r="CP198" s="9"/>
      <c r="CQ198" s="10"/>
      <c r="CR198" s="97"/>
      <c r="CS198" s="9"/>
    </row>
    <row r="199" spans="5:97" ht="12.5">
      <c r="E199" s="8"/>
      <c r="F199" s="8"/>
      <c r="G199" s="8"/>
      <c r="W199" s="10"/>
      <c r="Y199" s="9"/>
      <c r="Z199" s="10"/>
      <c r="AB199" s="9"/>
      <c r="CH199" s="10"/>
      <c r="CJ199" s="9"/>
      <c r="CK199" s="10"/>
      <c r="CM199" s="9"/>
      <c r="CN199" s="10"/>
      <c r="CO199" s="97"/>
      <c r="CP199" s="9"/>
      <c r="CQ199" s="10"/>
      <c r="CR199" s="97"/>
      <c r="CS199" s="9"/>
    </row>
    <row r="200" spans="5:97" ht="12.5">
      <c r="E200" s="8"/>
      <c r="F200" s="8"/>
      <c r="G200" s="8"/>
      <c r="W200" s="10"/>
      <c r="Y200" s="9"/>
      <c r="Z200" s="10"/>
      <c r="AB200" s="9"/>
      <c r="CH200" s="10"/>
      <c r="CJ200" s="9"/>
      <c r="CK200" s="10"/>
      <c r="CM200" s="9"/>
      <c r="CN200" s="10"/>
      <c r="CO200" s="97"/>
      <c r="CP200" s="9"/>
      <c r="CQ200" s="10"/>
      <c r="CR200" s="97"/>
      <c r="CS200" s="9"/>
    </row>
    <row r="201" spans="5:97" ht="12.5">
      <c r="E201" s="8"/>
      <c r="F201" s="8"/>
      <c r="G201" s="8"/>
      <c r="W201" s="10"/>
      <c r="Y201" s="9"/>
      <c r="Z201" s="10"/>
      <c r="AB201" s="9"/>
      <c r="CH201" s="10"/>
      <c r="CJ201" s="9"/>
      <c r="CK201" s="10"/>
      <c r="CM201" s="9"/>
      <c r="CN201" s="10"/>
      <c r="CO201" s="97"/>
      <c r="CP201" s="9"/>
      <c r="CQ201" s="10"/>
      <c r="CR201" s="97"/>
      <c r="CS201" s="9"/>
    </row>
    <row r="202" spans="5:97" ht="12.5">
      <c r="E202" s="8"/>
      <c r="F202" s="8"/>
      <c r="G202" s="8"/>
      <c r="W202" s="10"/>
      <c r="Y202" s="9"/>
      <c r="Z202" s="10"/>
      <c r="AB202" s="9"/>
      <c r="CH202" s="10"/>
      <c r="CJ202" s="9"/>
      <c r="CK202" s="10"/>
      <c r="CM202" s="9"/>
      <c r="CN202" s="10"/>
      <c r="CO202" s="97"/>
      <c r="CP202" s="9"/>
      <c r="CQ202" s="10"/>
      <c r="CR202" s="97"/>
      <c r="CS202" s="9"/>
    </row>
    <row r="203" spans="5:97" ht="12.5">
      <c r="E203" s="8"/>
      <c r="F203" s="8"/>
      <c r="G203" s="8"/>
      <c r="W203" s="10"/>
      <c r="Y203" s="9"/>
      <c r="Z203" s="10"/>
      <c r="AB203" s="9"/>
      <c r="CH203" s="10"/>
      <c r="CJ203" s="9"/>
      <c r="CK203" s="10"/>
      <c r="CM203" s="9"/>
      <c r="CN203" s="10"/>
      <c r="CO203" s="97"/>
      <c r="CP203" s="9"/>
      <c r="CQ203" s="10"/>
      <c r="CR203" s="97"/>
      <c r="CS203" s="9"/>
    </row>
    <row r="204" spans="5:97" ht="12.5">
      <c r="E204" s="8"/>
      <c r="F204" s="8"/>
      <c r="G204" s="8"/>
      <c r="W204" s="10"/>
      <c r="Y204" s="9"/>
      <c r="Z204" s="10"/>
      <c r="AB204" s="9"/>
      <c r="CH204" s="10"/>
      <c r="CJ204" s="9"/>
      <c r="CK204" s="10"/>
      <c r="CM204" s="9"/>
      <c r="CN204" s="10"/>
      <c r="CO204" s="97"/>
      <c r="CP204" s="9"/>
      <c r="CQ204" s="10"/>
      <c r="CR204" s="97"/>
      <c r="CS204" s="9"/>
    </row>
    <row r="205" spans="5:97" ht="12.5">
      <c r="E205" s="8"/>
      <c r="F205" s="8"/>
      <c r="G205" s="8"/>
      <c r="W205" s="10"/>
      <c r="Y205" s="9"/>
      <c r="Z205" s="10"/>
      <c r="AB205" s="9"/>
      <c r="CH205" s="10"/>
      <c r="CJ205" s="9"/>
      <c r="CK205" s="10"/>
      <c r="CM205" s="9"/>
      <c r="CN205" s="10"/>
      <c r="CO205" s="97"/>
      <c r="CP205" s="9"/>
      <c r="CQ205" s="10"/>
      <c r="CR205" s="97"/>
      <c r="CS205" s="9"/>
    </row>
    <row r="206" spans="5:97" ht="12.5">
      <c r="E206" s="8"/>
      <c r="F206" s="8"/>
      <c r="G206" s="8"/>
      <c r="W206" s="10"/>
      <c r="Y206" s="9"/>
      <c r="Z206" s="10"/>
      <c r="AB206" s="9"/>
      <c r="CH206" s="10"/>
      <c r="CJ206" s="9"/>
      <c r="CK206" s="10"/>
      <c r="CM206" s="9"/>
      <c r="CN206" s="10"/>
      <c r="CO206" s="97"/>
      <c r="CP206" s="9"/>
      <c r="CQ206" s="10"/>
      <c r="CR206" s="97"/>
      <c r="CS206" s="9"/>
    </row>
    <row r="207" spans="5:97" ht="12.5">
      <c r="E207" s="8"/>
      <c r="F207" s="8"/>
      <c r="G207" s="8"/>
      <c r="W207" s="10"/>
      <c r="Y207" s="9"/>
      <c r="Z207" s="10"/>
      <c r="AB207" s="9"/>
      <c r="CH207" s="10"/>
      <c r="CJ207" s="9"/>
      <c r="CK207" s="10"/>
      <c r="CM207" s="9"/>
      <c r="CN207" s="10"/>
      <c r="CO207" s="97"/>
      <c r="CP207" s="9"/>
      <c r="CQ207" s="10"/>
      <c r="CR207" s="97"/>
      <c r="CS207" s="9"/>
    </row>
    <row r="208" spans="5:97" ht="12.5">
      <c r="E208" s="8"/>
      <c r="F208" s="8"/>
      <c r="G208" s="8"/>
      <c r="W208" s="10"/>
      <c r="Y208" s="9"/>
      <c r="Z208" s="10"/>
      <c r="AB208" s="9"/>
      <c r="CH208" s="10"/>
      <c r="CJ208" s="9"/>
      <c r="CK208" s="10"/>
      <c r="CM208" s="9"/>
      <c r="CN208" s="10"/>
      <c r="CO208" s="97"/>
      <c r="CP208" s="9"/>
      <c r="CQ208" s="10"/>
      <c r="CR208" s="97"/>
      <c r="CS208" s="9"/>
    </row>
    <row r="209" spans="5:97" ht="12.5">
      <c r="E209" s="8"/>
      <c r="F209" s="8"/>
      <c r="G209" s="8"/>
      <c r="W209" s="10"/>
      <c r="Y209" s="9"/>
      <c r="Z209" s="10"/>
      <c r="AB209" s="9"/>
      <c r="CH209" s="10"/>
      <c r="CJ209" s="9"/>
      <c r="CK209" s="10"/>
      <c r="CM209" s="9"/>
      <c r="CN209" s="10"/>
      <c r="CO209" s="97"/>
      <c r="CP209" s="9"/>
      <c r="CQ209" s="10"/>
      <c r="CR209" s="97"/>
      <c r="CS209" s="9"/>
    </row>
    <row r="210" spans="5:97" ht="12.5">
      <c r="E210" s="8"/>
      <c r="F210" s="8"/>
      <c r="G210" s="8"/>
      <c r="W210" s="10"/>
      <c r="Y210" s="9"/>
      <c r="Z210" s="10"/>
      <c r="AB210" s="9"/>
      <c r="CH210" s="10"/>
      <c r="CJ210" s="9"/>
      <c r="CK210" s="10"/>
      <c r="CM210" s="9"/>
      <c r="CN210" s="10"/>
      <c r="CO210" s="97"/>
      <c r="CP210" s="9"/>
      <c r="CQ210" s="10"/>
      <c r="CR210" s="97"/>
      <c r="CS210" s="9"/>
    </row>
    <row r="211" spans="5:97" ht="12.5">
      <c r="E211" s="8"/>
      <c r="F211" s="8"/>
      <c r="G211" s="8"/>
      <c r="W211" s="10"/>
      <c r="Y211" s="9"/>
      <c r="Z211" s="10"/>
      <c r="AB211" s="9"/>
      <c r="CH211" s="10"/>
      <c r="CJ211" s="9"/>
      <c r="CK211" s="10"/>
      <c r="CM211" s="9"/>
      <c r="CN211" s="10"/>
      <c r="CO211" s="97"/>
      <c r="CP211" s="9"/>
      <c r="CQ211" s="10"/>
      <c r="CR211" s="97"/>
      <c r="CS211" s="9"/>
    </row>
    <row r="212" spans="5:97" ht="12.5">
      <c r="E212" s="8"/>
      <c r="F212" s="8"/>
      <c r="G212" s="8"/>
      <c r="W212" s="10"/>
      <c r="Y212" s="9"/>
      <c r="Z212" s="10"/>
      <c r="AB212" s="9"/>
      <c r="CH212" s="10"/>
      <c r="CJ212" s="9"/>
      <c r="CK212" s="10"/>
      <c r="CM212" s="9"/>
      <c r="CN212" s="10"/>
      <c r="CO212" s="97"/>
      <c r="CP212" s="9"/>
      <c r="CQ212" s="10"/>
      <c r="CR212" s="97"/>
      <c r="CS212" s="9"/>
    </row>
    <row r="213" spans="5:97" ht="12.5">
      <c r="E213" s="8"/>
      <c r="F213" s="8"/>
      <c r="G213" s="8"/>
      <c r="W213" s="10"/>
      <c r="Y213" s="9"/>
      <c r="Z213" s="10"/>
      <c r="AB213" s="9"/>
      <c r="CH213" s="10"/>
      <c r="CJ213" s="9"/>
      <c r="CK213" s="10"/>
      <c r="CM213" s="9"/>
      <c r="CN213" s="10"/>
      <c r="CO213" s="97"/>
      <c r="CP213" s="9"/>
      <c r="CQ213" s="10"/>
      <c r="CR213" s="97"/>
      <c r="CS213" s="9"/>
    </row>
    <row r="214" spans="5:97" ht="12.5">
      <c r="E214" s="8"/>
      <c r="F214" s="8"/>
      <c r="G214" s="8"/>
      <c r="W214" s="10"/>
      <c r="Y214" s="9"/>
      <c r="Z214" s="10"/>
      <c r="AB214" s="9"/>
      <c r="CH214" s="10"/>
      <c r="CJ214" s="9"/>
      <c r="CK214" s="10"/>
      <c r="CM214" s="9"/>
      <c r="CN214" s="10"/>
      <c r="CO214" s="97"/>
      <c r="CP214" s="9"/>
      <c r="CQ214" s="10"/>
      <c r="CR214" s="97"/>
      <c r="CS214" s="9"/>
    </row>
    <row r="215" spans="5:97" ht="12.5">
      <c r="E215" s="8"/>
      <c r="F215" s="8"/>
      <c r="G215" s="8"/>
      <c r="W215" s="10"/>
      <c r="Y215" s="9"/>
      <c r="Z215" s="10"/>
      <c r="AB215" s="9"/>
      <c r="CH215" s="10"/>
      <c r="CJ215" s="9"/>
      <c r="CK215" s="10"/>
      <c r="CM215" s="9"/>
      <c r="CN215" s="10"/>
      <c r="CO215" s="97"/>
      <c r="CP215" s="9"/>
      <c r="CQ215" s="10"/>
      <c r="CR215" s="97"/>
      <c r="CS215" s="9"/>
    </row>
    <row r="216" spans="5:97" ht="12.5">
      <c r="E216" s="8"/>
      <c r="F216" s="8"/>
      <c r="G216" s="8"/>
      <c r="W216" s="10"/>
      <c r="Y216" s="9"/>
      <c r="Z216" s="10"/>
      <c r="AB216" s="9"/>
      <c r="CH216" s="10"/>
      <c r="CJ216" s="9"/>
      <c r="CK216" s="10"/>
      <c r="CM216" s="9"/>
      <c r="CN216" s="10"/>
      <c r="CO216" s="97"/>
      <c r="CP216" s="9"/>
      <c r="CQ216" s="10"/>
      <c r="CR216" s="97"/>
      <c r="CS216" s="9"/>
    </row>
    <row r="217" spans="5:97" ht="12.5">
      <c r="E217" s="8"/>
      <c r="F217" s="8"/>
      <c r="G217" s="8"/>
      <c r="W217" s="10"/>
      <c r="Y217" s="9"/>
      <c r="Z217" s="10"/>
      <c r="AB217" s="9"/>
      <c r="CH217" s="10"/>
      <c r="CJ217" s="9"/>
      <c r="CK217" s="10"/>
      <c r="CM217" s="9"/>
      <c r="CN217" s="10"/>
      <c r="CO217" s="97"/>
      <c r="CP217" s="9"/>
      <c r="CQ217" s="10"/>
      <c r="CR217" s="97"/>
      <c r="CS217" s="9"/>
    </row>
    <row r="218" spans="5:97" ht="12.5">
      <c r="E218" s="8"/>
      <c r="F218" s="8"/>
      <c r="G218" s="8"/>
      <c r="W218" s="10"/>
      <c r="Y218" s="9"/>
      <c r="Z218" s="10"/>
      <c r="AB218" s="9"/>
      <c r="CH218" s="10"/>
      <c r="CJ218" s="9"/>
      <c r="CK218" s="10"/>
      <c r="CM218" s="9"/>
      <c r="CN218" s="10"/>
      <c r="CO218" s="97"/>
      <c r="CP218" s="9"/>
      <c r="CQ218" s="10"/>
      <c r="CR218" s="97"/>
      <c r="CS218" s="9"/>
    </row>
    <row r="219" spans="5:97" ht="12.5">
      <c r="E219" s="8"/>
      <c r="F219" s="8"/>
      <c r="G219" s="8"/>
      <c r="W219" s="10"/>
      <c r="Y219" s="9"/>
      <c r="Z219" s="10"/>
      <c r="AB219" s="9"/>
      <c r="CH219" s="10"/>
      <c r="CJ219" s="9"/>
      <c r="CK219" s="10"/>
      <c r="CM219" s="9"/>
      <c r="CN219" s="10"/>
      <c r="CO219" s="97"/>
      <c r="CP219" s="9"/>
      <c r="CQ219" s="10"/>
      <c r="CR219" s="97"/>
      <c r="CS219" s="9"/>
    </row>
    <row r="220" spans="5:97" ht="12.5">
      <c r="E220" s="8"/>
      <c r="F220" s="8"/>
      <c r="G220" s="8"/>
      <c r="W220" s="10"/>
      <c r="Y220" s="9"/>
      <c r="Z220" s="10"/>
      <c r="AB220" s="9"/>
      <c r="CH220" s="10"/>
      <c r="CJ220" s="9"/>
      <c r="CK220" s="10"/>
      <c r="CM220" s="9"/>
      <c r="CN220" s="10"/>
      <c r="CO220" s="97"/>
      <c r="CP220" s="9"/>
      <c r="CQ220" s="10"/>
      <c r="CR220" s="97"/>
      <c r="CS220" s="9"/>
    </row>
    <row r="221" spans="5:97" ht="12.5">
      <c r="E221" s="8"/>
      <c r="F221" s="8"/>
      <c r="G221" s="8"/>
      <c r="W221" s="10"/>
      <c r="Y221" s="9"/>
      <c r="Z221" s="10"/>
      <c r="AB221" s="9"/>
      <c r="CH221" s="10"/>
      <c r="CJ221" s="9"/>
      <c r="CK221" s="10"/>
      <c r="CM221" s="9"/>
      <c r="CN221" s="10"/>
      <c r="CO221" s="97"/>
      <c r="CP221" s="9"/>
      <c r="CQ221" s="10"/>
      <c r="CR221" s="97"/>
      <c r="CS221" s="9"/>
    </row>
    <row r="222" spans="5:97" ht="12.5">
      <c r="E222" s="8"/>
      <c r="F222" s="8"/>
      <c r="G222" s="8"/>
      <c r="W222" s="10"/>
      <c r="Y222" s="9"/>
      <c r="Z222" s="10"/>
      <c r="AB222" s="9"/>
      <c r="CH222" s="10"/>
      <c r="CJ222" s="9"/>
      <c r="CK222" s="10"/>
      <c r="CM222" s="9"/>
      <c r="CN222" s="10"/>
      <c r="CO222" s="97"/>
      <c r="CP222" s="9"/>
      <c r="CQ222" s="10"/>
      <c r="CR222" s="97"/>
      <c r="CS222" s="9"/>
    </row>
    <row r="223" spans="5:97" ht="12.5">
      <c r="E223" s="8"/>
      <c r="F223" s="8"/>
      <c r="G223" s="8"/>
      <c r="W223" s="10"/>
      <c r="Y223" s="9"/>
      <c r="Z223" s="10"/>
      <c r="AB223" s="9"/>
      <c r="CH223" s="10"/>
      <c r="CJ223" s="9"/>
      <c r="CK223" s="10"/>
      <c r="CM223" s="9"/>
      <c r="CN223" s="10"/>
      <c r="CO223" s="97"/>
      <c r="CP223" s="9"/>
      <c r="CQ223" s="10"/>
      <c r="CR223" s="97"/>
      <c r="CS223" s="9"/>
    </row>
    <row r="224" spans="5:97" ht="12.5">
      <c r="E224" s="8"/>
      <c r="F224" s="8"/>
      <c r="G224" s="8"/>
      <c r="W224" s="10"/>
      <c r="Y224" s="9"/>
      <c r="Z224" s="10"/>
      <c r="AB224" s="9"/>
      <c r="CH224" s="10"/>
      <c r="CJ224" s="9"/>
      <c r="CK224" s="10"/>
      <c r="CM224" s="9"/>
      <c r="CN224" s="10"/>
      <c r="CO224" s="97"/>
      <c r="CP224" s="9"/>
      <c r="CQ224" s="10"/>
      <c r="CR224" s="97"/>
      <c r="CS224" s="9"/>
    </row>
    <row r="225" spans="5:97" ht="12.5">
      <c r="E225" s="8"/>
      <c r="F225" s="8"/>
      <c r="G225" s="8"/>
      <c r="W225" s="10"/>
      <c r="Y225" s="9"/>
      <c r="Z225" s="10"/>
      <c r="AB225" s="9"/>
      <c r="CH225" s="10"/>
      <c r="CJ225" s="9"/>
      <c r="CK225" s="10"/>
      <c r="CM225" s="9"/>
      <c r="CN225" s="10"/>
      <c r="CO225" s="97"/>
      <c r="CP225" s="9"/>
      <c r="CQ225" s="10"/>
      <c r="CR225" s="97"/>
      <c r="CS225" s="9"/>
    </row>
    <row r="226" spans="5:97" ht="12.5">
      <c r="E226" s="8"/>
      <c r="F226" s="8"/>
      <c r="G226" s="8"/>
      <c r="W226" s="10"/>
      <c r="Y226" s="9"/>
      <c r="Z226" s="10"/>
      <c r="AB226" s="9"/>
      <c r="CH226" s="10"/>
      <c r="CJ226" s="9"/>
      <c r="CK226" s="10"/>
      <c r="CM226" s="9"/>
      <c r="CN226" s="10"/>
      <c r="CO226" s="97"/>
      <c r="CP226" s="9"/>
      <c r="CQ226" s="10"/>
      <c r="CR226" s="97"/>
      <c r="CS226" s="9"/>
    </row>
    <row r="227" spans="5:97" ht="12.5">
      <c r="E227" s="8"/>
      <c r="F227" s="8"/>
      <c r="G227" s="8"/>
      <c r="W227" s="10"/>
      <c r="Y227" s="9"/>
      <c r="Z227" s="10"/>
      <c r="AB227" s="9"/>
      <c r="CH227" s="10"/>
      <c r="CJ227" s="9"/>
      <c r="CK227" s="10"/>
      <c r="CM227" s="9"/>
      <c r="CN227" s="10"/>
      <c r="CO227" s="97"/>
      <c r="CP227" s="9"/>
      <c r="CQ227" s="10"/>
      <c r="CR227" s="97"/>
      <c r="CS227" s="9"/>
    </row>
    <row r="228" spans="5:97" ht="12.5">
      <c r="E228" s="8"/>
      <c r="F228" s="8"/>
      <c r="G228" s="8"/>
      <c r="W228" s="10"/>
      <c r="Y228" s="9"/>
      <c r="Z228" s="10"/>
      <c r="AB228" s="9"/>
      <c r="CH228" s="10"/>
      <c r="CJ228" s="9"/>
      <c r="CK228" s="10"/>
      <c r="CM228" s="9"/>
      <c r="CN228" s="10"/>
      <c r="CO228" s="97"/>
      <c r="CP228" s="9"/>
      <c r="CQ228" s="10"/>
      <c r="CR228" s="97"/>
      <c r="CS228" s="9"/>
    </row>
    <row r="229" spans="5:97" ht="12.5">
      <c r="E229" s="8"/>
      <c r="F229" s="8"/>
      <c r="G229" s="8"/>
      <c r="W229" s="10"/>
      <c r="Y229" s="9"/>
      <c r="Z229" s="10"/>
      <c r="AB229" s="9"/>
      <c r="CH229" s="10"/>
      <c r="CJ229" s="9"/>
      <c r="CK229" s="10"/>
      <c r="CM229" s="9"/>
      <c r="CN229" s="10"/>
      <c r="CO229" s="97"/>
      <c r="CP229" s="9"/>
      <c r="CQ229" s="10"/>
      <c r="CR229" s="97"/>
      <c r="CS229" s="9"/>
    </row>
    <row r="230" spans="5:97" ht="12.5">
      <c r="E230" s="8"/>
      <c r="F230" s="8"/>
      <c r="G230" s="8"/>
      <c r="W230" s="10"/>
      <c r="Y230" s="9"/>
      <c r="Z230" s="10"/>
      <c r="AB230" s="9"/>
      <c r="CH230" s="10"/>
      <c r="CJ230" s="9"/>
      <c r="CK230" s="10"/>
      <c r="CM230" s="9"/>
      <c r="CN230" s="10"/>
      <c r="CO230" s="97"/>
      <c r="CP230" s="9"/>
      <c r="CQ230" s="10"/>
      <c r="CR230" s="97"/>
      <c r="CS230" s="9"/>
    </row>
    <row r="231" spans="5:97" ht="12.5">
      <c r="E231" s="8"/>
      <c r="F231" s="8"/>
      <c r="G231" s="8"/>
      <c r="W231" s="10"/>
      <c r="Y231" s="9"/>
      <c r="Z231" s="10"/>
      <c r="AB231" s="9"/>
      <c r="CH231" s="10"/>
      <c r="CJ231" s="9"/>
      <c r="CK231" s="10"/>
      <c r="CM231" s="9"/>
      <c r="CN231" s="10"/>
      <c r="CO231" s="97"/>
      <c r="CP231" s="9"/>
      <c r="CQ231" s="10"/>
      <c r="CR231" s="97"/>
      <c r="CS231" s="9"/>
    </row>
    <row r="232" spans="5:97" ht="12.5">
      <c r="E232" s="8"/>
      <c r="F232" s="8"/>
      <c r="G232" s="8"/>
      <c r="W232" s="10"/>
      <c r="Y232" s="9"/>
      <c r="Z232" s="10"/>
      <c r="AB232" s="9"/>
      <c r="CH232" s="10"/>
      <c r="CJ232" s="9"/>
      <c r="CK232" s="10"/>
      <c r="CM232" s="9"/>
      <c r="CN232" s="10"/>
      <c r="CO232" s="97"/>
      <c r="CP232" s="9"/>
      <c r="CQ232" s="10"/>
      <c r="CR232" s="97"/>
      <c r="CS232" s="9"/>
    </row>
    <row r="233" spans="5:97" ht="12.5">
      <c r="E233" s="8"/>
      <c r="F233" s="8"/>
      <c r="G233" s="8"/>
      <c r="W233" s="10"/>
      <c r="Y233" s="9"/>
      <c r="Z233" s="10"/>
      <c r="AB233" s="9"/>
      <c r="CH233" s="10"/>
      <c r="CJ233" s="9"/>
      <c r="CK233" s="10"/>
      <c r="CM233" s="9"/>
      <c r="CN233" s="10"/>
      <c r="CO233" s="97"/>
      <c r="CP233" s="9"/>
      <c r="CQ233" s="10"/>
      <c r="CR233" s="97"/>
      <c r="CS233" s="9"/>
    </row>
    <row r="234" spans="5:97" ht="12.5">
      <c r="E234" s="8"/>
      <c r="F234" s="8"/>
      <c r="G234" s="8"/>
      <c r="W234" s="10"/>
      <c r="Y234" s="9"/>
      <c r="Z234" s="10"/>
      <c r="AB234" s="9"/>
      <c r="CH234" s="10"/>
      <c r="CJ234" s="9"/>
      <c r="CK234" s="10"/>
      <c r="CM234" s="9"/>
      <c r="CN234" s="10"/>
      <c r="CO234" s="97"/>
      <c r="CP234" s="9"/>
      <c r="CQ234" s="10"/>
      <c r="CR234" s="97"/>
      <c r="CS234" s="9"/>
    </row>
    <row r="235" spans="5:97" ht="12.5">
      <c r="E235" s="8"/>
      <c r="F235" s="8"/>
      <c r="G235" s="8"/>
      <c r="W235" s="10"/>
      <c r="Y235" s="9"/>
      <c r="Z235" s="10"/>
      <c r="AB235" s="9"/>
      <c r="CH235" s="10"/>
      <c r="CJ235" s="9"/>
      <c r="CK235" s="10"/>
      <c r="CM235" s="9"/>
      <c r="CN235" s="10"/>
      <c r="CO235" s="97"/>
      <c r="CP235" s="9"/>
      <c r="CQ235" s="10"/>
      <c r="CR235" s="97"/>
      <c r="CS235" s="9"/>
    </row>
    <row r="236" spans="5:97" ht="12.5">
      <c r="E236" s="8"/>
      <c r="F236" s="8"/>
      <c r="G236" s="8"/>
      <c r="W236" s="10"/>
      <c r="Y236" s="9"/>
      <c r="Z236" s="10"/>
      <c r="AB236" s="9"/>
      <c r="CH236" s="10"/>
      <c r="CJ236" s="9"/>
      <c r="CK236" s="10"/>
      <c r="CM236" s="9"/>
      <c r="CN236" s="10"/>
      <c r="CO236" s="97"/>
      <c r="CP236" s="9"/>
      <c r="CQ236" s="10"/>
      <c r="CR236" s="97"/>
      <c r="CS236" s="9"/>
    </row>
    <row r="237" spans="5:97" ht="12.5">
      <c r="E237" s="8"/>
      <c r="F237" s="8"/>
      <c r="G237" s="8"/>
      <c r="W237" s="10"/>
      <c r="Y237" s="9"/>
      <c r="Z237" s="10"/>
      <c r="AB237" s="9"/>
      <c r="CH237" s="10"/>
      <c r="CJ237" s="9"/>
      <c r="CK237" s="10"/>
      <c r="CM237" s="9"/>
      <c r="CN237" s="10"/>
      <c r="CO237" s="97"/>
      <c r="CP237" s="9"/>
      <c r="CQ237" s="10"/>
      <c r="CR237" s="97"/>
      <c r="CS237" s="9"/>
    </row>
    <row r="238" spans="5:97" ht="12.5">
      <c r="E238" s="8"/>
      <c r="F238" s="8"/>
      <c r="G238" s="8"/>
      <c r="W238" s="10"/>
      <c r="Y238" s="9"/>
      <c r="Z238" s="10"/>
      <c r="AB238" s="9"/>
      <c r="CH238" s="10"/>
      <c r="CJ238" s="9"/>
      <c r="CK238" s="10"/>
      <c r="CM238" s="9"/>
      <c r="CN238" s="10"/>
      <c r="CO238" s="97"/>
      <c r="CP238" s="9"/>
      <c r="CQ238" s="10"/>
      <c r="CR238" s="97"/>
      <c r="CS238" s="9"/>
    </row>
    <row r="239" spans="5:97" ht="12.5">
      <c r="E239" s="8"/>
      <c r="F239" s="8"/>
      <c r="G239" s="8"/>
      <c r="W239" s="10"/>
      <c r="Y239" s="9"/>
      <c r="Z239" s="10"/>
      <c r="AB239" s="9"/>
      <c r="CH239" s="10"/>
      <c r="CJ239" s="9"/>
      <c r="CK239" s="10"/>
      <c r="CM239" s="9"/>
      <c r="CN239" s="10"/>
      <c r="CO239" s="97"/>
      <c r="CP239" s="9"/>
      <c r="CQ239" s="10"/>
      <c r="CR239" s="97"/>
      <c r="CS239" s="9"/>
    </row>
    <row r="240" spans="5:97" ht="12.5">
      <c r="E240" s="8"/>
      <c r="F240" s="8"/>
      <c r="G240" s="8"/>
      <c r="W240" s="10"/>
      <c r="Y240" s="9"/>
      <c r="Z240" s="10"/>
      <c r="AB240" s="9"/>
      <c r="CH240" s="10"/>
      <c r="CJ240" s="9"/>
      <c r="CK240" s="10"/>
      <c r="CM240" s="9"/>
      <c r="CN240" s="10"/>
      <c r="CO240" s="97"/>
      <c r="CP240" s="9"/>
      <c r="CQ240" s="10"/>
      <c r="CR240" s="97"/>
      <c r="CS240" s="9"/>
    </row>
    <row r="241" spans="5:97" ht="12.5">
      <c r="E241" s="8"/>
      <c r="F241" s="8"/>
      <c r="G241" s="8"/>
      <c r="W241" s="10"/>
      <c r="Y241" s="9"/>
      <c r="Z241" s="10"/>
      <c r="AB241" s="9"/>
      <c r="CH241" s="10"/>
      <c r="CJ241" s="9"/>
      <c r="CK241" s="10"/>
      <c r="CM241" s="9"/>
      <c r="CN241" s="10"/>
      <c r="CO241" s="97"/>
      <c r="CP241" s="9"/>
      <c r="CQ241" s="10"/>
      <c r="CR241" s="97"/>
      <c r="CS241" s="9"/>
    </row>
    <row r="242" spans="5:97" ht="12.5">
      <c r="E242" s="8"/>
      <c r="F242" s="8"/>
      <c r="G242" s="8"/>
      <c r="W242" s="10"/>
      <c r="Y242" s="9"/>
      <c r="Z242" s="10"/>
      <c r="AB242" s="9"/>
      <c r="CH242" s="10"/>
      <c r="CJ242" s="9"/>
      <c r="CK242" s="10"/>
      <c r="CM242" s="9"/>
      <c r="CN242" s="10"/>
      <c r="CO242" s="97"/>
      <c r="CP242" s="9"/>
      <c r="CQ242" s="10"/>
      <c r="CR242" s="97"/>
      <c r="CS242" s="9"/>
    </row>
    <row r="243" spans="5:97" ht="12.5">
      <c r="E243" s="8"/>
      <c r="F243" s="8"/>
      <c r="G243" s="8"/>
      <c r="W243" s="10"/>
      <c r="Y243" s="9"/>
      <c r="Z243" s="10"/>
      <c r="AB243" s="9"/>
      <c r="CH243" s="10"/>
      <c r="CJ243" s="9"/>
      <c r="CK243" s="10"/>
      <c r="CM243" s="9"/>
      <c r="CN243" s="10"/>
      <c r="CO243" s="97"/>
      <c r="CP243" s="9"/>
      <c r="CQ243" s="10"/>
      <c r="CR243" s="97"/>
      <c r="CS243" s="9"/>
    </row>
    <row r="244" spans="5:97" ht="12.5">
      <c r="E244" s="8"/>
      <c r="F244" s="8"/>
      <c r="G244" s="8"/>
      <c r="W244" s="10"/>
      <c r="Y244" s="9"/>
      <c r="Z244" s="10"/>
      <c r="AB244" s="9"/>
      <c r="CH244" s="10"/>
      <c r="CJ244" s="9"/>
      <c r="CK244" s="10"/>
      <c r="CM244" s="9"/>
      <c r="CN244" s="10"/>
      <c r="CO244" s="97"/>
      <c r="CP244" s="9"/>
      <c r="CQ244" s="10"/>
      <c r="CR244" s="97"/>
      <c r="CS244" s="9"/>
    </row>
    <row r="245" spans="5:97" ht="12.5">
      <c r="E245" s="8"/>
      <c r="F245" s="8"/>
      <c r="G245" s="8"/>
      <c r="W245" s="10"/>
      <c r="Y245" s="9"/>
      <c r="Z245" s="10"/>
      <c r="AB245" s="9"/>
      <c r="CH245" s="10"/>
      <c r="CJ245" s="9"/>
      <c r="CK245" s="10"/>
      <c r="CM245" s="9"/>
      <c r="CN245" s="10"/>
      <c r="CO245" s="97"/>
      <c r="CP245" s="9"/>
      <c r="CQ245" s="10"/>
      <c r="CR245" s="97"/>
      <c r="CS245" s="9"/>
    </row>
    <row r="246" spans="5:97" ht="12.5">
      <c r="E246" s="8"/>
      <c r="F246" s="8"/>
      <c r="G246" s="8"/>
      <c r="W246" s="10"/>
      <c r="Y246" s="9"/>
      <c r="Z246" s="10"/>
      <c r="AB246" s="9"/>
      <c r="CH246" s="10"/>
      <c r="CJ246" s="9"/>
      <c r="CK246" s="10"/>
      <c r="CM246" s="9"/>
      <c r="CN246" s="10"/>
      <c r="CO246" s="97"/>
      <c r="CP246" s="9"/>
      <c r="CQ246" s="10"/>
      <c r="CR246" s="97"/>
      <c r="CS246" s="9"/>
    </row>
    <row r="247" spans="5:97" ht="12.5">
      <c r="E247" s="8"/>
      <c r="F247" s="8"/>
      <c r="G247" s="8"/>
      <c r="W247" s="10"/>
      <c r="Y247" s="9"/>
      <c r="Z247" s="10"/>
      <c r="AB247" s="9"/>
      <c r="CH247" s="10"/>
      <c r="CJ247" s="9"/>
      <c r="CK247" s="10"/>
      <c r="CM247" s="9"/>
      <c r="CN247" s="10"/>
      <c r="CO247" s="97"/>
      <c r="CP247" s="9"/>
      <c r="CQ247" s="10"/>
      <c r="CR247" s="97"/>
      <c r="CS247" s="9"/>
    </row>
    <row r="248" spans="5:97" ht="12.5">
      <c r="E248" s="8"/>
      <c r="F248" s="8"/>
      <c r="G248" s="8"/>
      <c r="W248" s="10"/>
      <c r="Y248" s="9"/>
      <c r="Z248" s="10"/>
      <c r="AB248" s="9"/>
      <c r="CH248" s="10"/>
      <c r="CJ248" s="9"/>
      <c r="CK248" s="10"/>
      <c r="CM248" s="9"/>
      <c r="CN248" s="10"/>
      <c r="CO248" s="97"/>
      <c r="CP248" s="9"/>
      <c r="CQ248" s="10"/>
      <c r="CR248" s="97"/>
      <c r="CS248" s="9"/>
    </row>
    <row r="249" spans="5:97" ht="12.5">
      <c r="E249" s="8"/>
      <c r="F249" s="8"/>
      <c r="G249" s="8"/>
      <c r="W249" s="10"/>
      <c r="Y249" s="9"/>
      <c r="Z249" s="10"/>
      <c r="AB249" s="9"/>
      <c r="CH249" s="10"/>
      <c r="CJ249" s="9"/>
      <c r="CK249" s="10"/>
      <c r="CM249" s="9"/>
      <c r="CN249" s="10"/>
      <c r="CO249" s="97"/>
      <c r="CP249" s="9"/>
      <c r="CQ249" s="10"/>
      <c r="CR249" s="97"/>
      <c r="CS249" s="9"/>
    </row>
    <row r="250" spans="5:97" ht="12.5">
      <c r="E250" s="8"/>
      <c r="F250" s="8"/>
      <c r="G250" s="8"/>
      <c r="W250" s="10"/>
      <c r="Y250" s="9"/>
      <c r="Z250" s="10"/>
      <c r="AB250" s="9"/>
      <c r="CH250" s="10"/>
      <c r="CJ250" s="9"/>
      <c r="CK250" s="10"/>
      <c r="CM250" s="9"/>
      <c r="CN250" s="10"/>
      <c r="CO250" s="97"/>
      <c r="CP250" s="9"/>
      <c r="CQ250" s="10"/>
      <c r="CR250" s="97"/>
      <c r="CS250" s="9"/>
    </row>
    <row r="251" spans="5:97" ht="12.5">
      <c r="E251" s="8"/>
      <c r="F251" s="8"/>
      <c r="G251" s="8"/>
      <c r="W251" s="10"/>
      <c r="Y251" s="9"/>
      <c r="Z251" s="10"/>
      <c r="AB251" s="9"/>
      <c r="CH251" s="10"/>
      <c r="CJ251" s="9"/>
      <c r="CK251" s="10"/>
      <c r="CM251" s="9"/>
      <c r="CN251" s="10"/>
      <c r="CO251" s="97"/>
      <c r="CP251" s="9"/>
      <c r="CQ251" s="10"/>
      <c r="CR251" s="97"/>
      <c r="CS251" s="9"/>
    </row>
    <row r="252" spans="5:97" ht="12.5">
      <c r="E252" s="8"/>
      <c r="F252" s="8"/>
      <c r="G252" s="8"/>
      <c r="W252" s="10"/>
      <c r="Y252" s="9"/>
      <c r="Z252" s="10"/>
      <c r="AB252" s="9"/>
      <c r="CH252" s="10"/>
      <c r="CJ252" s="9"/>
      <c r="CK252" s="10"/>
      <c r="CM252" s="9"/>
      <c r="CN252" s="10"/>
      <c r="CO252" s="97"/>
      <c r="CP252" s="9"/>
      <c r="CQ252" s="10"/>
      <c r="CR252" s="97"/>
      <c r="CS252" s="9"/>
    </row>
    <row r="253" spans="5:97" ht="12.5">
      <c r="E253" s="8"/>
      <c r="F253" s="8"/>
      <c r="G253" s="8"/>
      <c r="W253" s="10"/>
      <c r="Y253" s="9"/>
      <c r="Z253" s="10"/>
      <c r="AB253" s="9"/>
      <c r="CH253" s="10"/>
      <c r="CJ253" s="9"/>
      <c r="CK253" s="10"/>
      <c r="CM253" s="9"/>
      <c r="CN253" s="10"/>
      <c r="CO253" s="97"/>
      <c r="CP253" s="9"/>
      <c r="CQ253" s="10"/>
      <c r="CR253" s="97"/>
      <c r="CS253" s="9"/>
    </row>
    <row r="254" spans="5:97" ht="12.5">
      <c r="E254" s="8"/>
      <c r="F254" s="8"/>
      <c r="G254" s="8"/>
      <c r="W254" s="10"/>
      <c r="Y254" s="9"/>
      <c r="Z254" s="10"/>
      <c r="AB254" s="9"/>
      <c r="CH254" s="10"/>
      <c r="CJ254" s="9"/>
      <c r="CK254" s="10"/>
      <c r="CM254" s="9"/>
      <c r="CN254" s="10"/>
      <c r="CO254" s="97"/>
      <c r="CP254" s="9"/>
      <c r="CQ254" s="10"/>
      <c r="CR254" s="97"/>
      <c r="CS254" s="9"/>
    </row>
    <row r="255" spans="5:97" ht="12.5">
      <c r="E255" s="8"/>
      <c r="F255" s="8"/>
      <c r="G255" s="8"/>
      <c r="W255" s="10"/>
      <c r="Y255" s="9"/>
      <c r="Z255" s="10"/>
      <c r="AB255" s="9"/>
      <c r="CH255" s="10"/>
      <c r="CJ255" s="9"/>
      <c r="CK255" s="10"/>
      <c r="CM255" s="9"/>
      <c r="CN255" s="10"/>
      <c r="CO255" s="97"/>
      <c r="CP255" s="9"/>
      <c r="CQ255" s="10"/>
      <c r="CR255" s="97"/>
      <c r="CS255" s="9"/>
    </row>
    <row r="256" spans="5:97" ht="12.5">
      <c r="E256" s="8"/>
      <c r="F256" s="8"/>
      <c r="G256" s="8"/>
      <c r="W256" s="10"/>
      <c r="Y256" s="9"/>
      <c r="Z256" s="10"/>
      <c r="AB256" s="9"/>
      <c r="CH256" s="10"/>
      <c r="CJ256" s="9"/>
      <c r="CK256" s="10"/>
      <c r="CM256" s="9"/>
      <c r="CN256" s="10"/>
      <c r="CO256" s="97"/>
      <c r="CP256" s="9"/>
      <c r="CQ256" s="10"/>
      <c r="CR256" s="97"/>
      <c r="CS256" s="9"/>
    </row>
    <row r="257" spans="5:97" ht="12.5">
      <c r="E257" s="8"/>
      <c r="F257" s="8"/>
      <c r="G257" s="8"/>
      <c r="W257" s="10"/>
      <c r="Y257" s="9"/>
      <c r="Z257" s="10"/>
      <c r="AB257" s="9"/>
      <c r="CH257" s="10"/>
      <c r="CJ257" s="9"/>
      <c r="CK257" s="10"/>
      <c r="CM257" s="9"/>
      <c r="CN257" s="10"/>
      <c r="CO257" s="97"/>
      <c r="CP257" s="9"/>
      <c r="CQ257" s="10"/>
      <c r="CR257" s="97"/>
      <c r="CS257" s="9"/>
    </row>
    <row r="258" spans="5:97" ht="12.5">
      <c r="E258" s="8"/>
      <c r="F258" s="8"/>
      <c r="G258" s="8"/>
      <c r="W258" s="10"/>
      <c r="Y258" s="9"/>
      <c r="Z258" s="10"/>
      <c r="AB258" s="9"/>
      <c r="CH258" s="10"/>
      <c r="CJ258" s="9"/>
      <c r="CK258" s="10"/>
      <c r="CM258" s="9"/>
      <c r="CN258" s="10"/>
      <c r="CO258" s="97"/>
      <c r="CP258" s="9"/>
      <c r="CQ258" s="10"/>
      <c r="CR258" s="97"/>
      <c r="CS258" s="9"/>
    </row>
    <row r="259" spans="5:97" ht="12.5">
      <c r="E259" s="8"/>
      <c r="F259" s="8"/>
      <c r="G259" s="8"/>
      <c r="W259" s="10"/>
      <c r="Y259" s="9"/>
      <c r="Z259" s="10"/>
      <c r="AB259" s="9"/>
      <c r="CH259" s="10"/>
      <c r="CJ259" s="9"/>
      <c r="CK259" s="10"/>
      <c r="CM259" s="9"/>
      <c r="CN259" s="10"/>
      <c r="CO259" s="97"/>
      <c r="CP259" s="9"/>
      <c r="CQ259" s="10"/>
      <c r="CR259" s="97"/>
      <c r="CS259" s="9"/>
    </row>
    <row r="260" spans="5:97" ht="12.5">
      <c r="E260" s="8"/>
      <c r="F260" s="8"/>
      <c r="G260" s="8"/>
      <c r="W260" s="10"/>
      <c r="Y260" s="9"/>
      <c r="Z260" s="10"/>
      <c r="AB260" s="9"/>
      <c r="CH260" s="10"/>
      <c r="CJ260" s="9"/>
      <c r="CK260" s="10"/>
      <c r="CM260" s="9"/>
      <c r="CN260" s="10"/>
      <c r="CO260" s="97"/>
      <c r="CP260" s="9"/>
      <c r="CQ260" s="10"/>
      <c r="CR260" s="97"/>
      <c r="CS260" s="9"/>
    </row>
    <row r="261" spans="5:97" ht="12.5">
      <c r="E261" s="8"/>
      <c r="F261" s="8"/>
      <c r="G261" s="8"/>
      <c r="W261" s="10"/>
      <c r="Y261" s="9"/>
      <c r="Z261" s="10"/>
      <c r="AB261" s="9"/>
      <c r="CH261" s="10"/>
      <c r="CJ261" s="9"/>
      <c r="CK261" s="10"/>
      <c r="CM261" s="9"/>
      <c r="CN261" s="10"/>
      <c r="CO261" s="97"/>
      <c r="CP261" s="9"/>
      <c r="CQ261" s="10"/>
      <c r="CR261" s="97"/>
      <c r="CS261" s="9"/>
    </row>
    <row r="262" spans="5:97" ht="12.5">
      <c r="E262" s="8"/>
      <c r="F262" s="8"/>
      <c r="G262" s="8"/>
      <c r="W262" s="10"/>
      <c r="Y262" s="9"/>
      <c r="Z262" s="10"/>
      <c r="AB262" s="9"/>
      <c r="CH262" s="10"/>
      <c r="CJ262" s="9"/>
      <c r="CK262" s="10"/>
      <c r="CM262" s="9"/>
      <c r="CN262" s="10"/>
      <c r="CO262" s="97"/>
      <c r="CP262" s="9"/>
      <c r="CQ262" s="10"/>
      <c r="CR262" s="97"/>
      <c r="CS262" s="9"/>
    </row>
    <row r="263" spans="5:97" ht="12.5">
      <c r="E263" s="8"/>
      <c r="F263" s="8"/>
      <c r="G263" s="8"/>
      <c r="W263" s="10"/>
      <c r="Y263" s="9"/>
      <c r="Z263" s="10"/>
      <c r="AB263" s="9"/>
      <c r="CH263" s="10"/>
      <c r="CJ263" s="9"/>
      <c r="CK263" s="10"/>
      <c r="CM263" s="9"/>
      <c r="CN263" s="10"/>
      <c r="CO263" s="97"/>
      <c r="CP263" s="9"/>
      <c r="CQ263" s="10"/>
      <c r="CR263" s="97"/>
      <c r="CS263" s="9"/>
    </row>
    <row r="264" spans="5:97" ht="12.5">
      <c r="E264" s="8"/>
      <c r="F264" s="8"/>
      <c r="G264" s="8"/>
      <c r="W264" s="10"/>
      <c r="Y264" s="9"/>
      <c r="Z264" s="10"/>
      <c r="AB264" s="9"/>
      <c r="CH264" s="10"/>
      <c r="CJ264" s="9"/>
      <c r="CK264" s="10"/>
      <c r="CM264" s="9"/>
      <c r="CN264" s="10"/>
      <c r="CO264" s="97"/>
      <c r="CP264" s="9"/>
      <c r="CQ264" s="10"/>
      <c r="CR264" s="97"/>
      <c r="CS264" s="9"/>
    </row>
    <row r="265" spans="5:97" ht="12.5">
      <c r="E265" s="8"/>
      <c r="F265" s="8"/>
      <c r="G265" s="8"/>
      <c r="W265" s="10"/>
      <c r="Y265" s="9"/>
      <c r="Z265" s="10"/>
      <c r="AB265" s="9"/>
      <c r="CH265" s="10"/>
      <c r="CJ265" s="9"/>
      <c r="CK265" s="10"/>
      <c r="CM265" s="9"/>
      <c r="CN265" s="10"/>
      <c r="CO265" s="97"/>
      <c r="CP265" s="9"/>
      <c r="CQ265" s="10"/>
      <c r="CR265" s="97"/>
      <c r="CS265" s="9"/>
    </row>
    <row r="266" spans="5:97" ht="12.5">
      <c r="E266" s="8"/>
      <c r="F266" s="8"/>
      <c r="G266" s="8"/>
      <c r="W266" s="10"/>
      <c r="Y266" s="9"/>
      <c r="Z266" s="10"/>
      <c r="AB266" s="9"/>
      <c r="CH266" s="10"/>
      <c r="CJ266" s="9"/>
      <c r="CK266" s="10"/>
      <c r="CM266" s="9"/>
      <c r="CN266" s="10"/>
      <c r="CO266" s="97"/>
      <c r="CP266" s="9"/>
      <c r="CQ266" s="10"/>
      <c r="CR266" s="97"/>
      <c r="CS266" s="9"/>
    </row>
    <row r="267" spans="5:97" ht="12.5">
      <c r="E267" s="8"/>
      <c r="F267" s="8"/>
      <c r="G267" s="8"/>
      <c r="W267" s="10"/>
      <c r="Y267" s="9"/>
      <c r="Z267" s="10"/>
      <c r="AB267" s="9"/>
      <c r="CH267" s="10"/>
      <c r="CJ267" s="9"/>
      <c r="CK267" s="10"/>
      <c r="CM267" s="9"/>
      <c r="CN267" s="10"/>
      <c r="CO267" s="97"/>
      <c r="CP267" s="9"/>
      <c r="CQ267" s="10"/>
      <c r="CR267" s="97"/>
      <c r="CS267" s="9"/>
    </row>
    <row r="268" spans="5:97" ht="12.5">
      <c r="E268" s="8"/>
      <c r="F268" s="8"/>
      <c r="G268" s="8"/>
      <c r="W268" s="10"/>
      <c r="Y268" s="9"/>
      <c r="Z268" s="10"/>
      <c r="AB268" s="9"/>
      <c r="CH268" s="10"/>
      <c r="CJ268" s="9"/>
      <c r="CK268" s="10"/>
      <c r="CM268" s="9"/>
      <c r="CN268" s="10"/>
      <c r="CO268" s="97"/>
      <c r="CP268" s="9"/>
      <c r="CQ268" s="10"/>
      <c r="CR268" s="97"/>
      <c r="CS268" s="9"/>
    </row>
    <row r="269" spans="5:97" ht="12.5">
      <c r="E269" s="8"/>
      <c r="F269" s="8"/>
      <c r="G269" s="8"/>
      <c r="W269" s="10"/>
      <c r="Y269" s="9"/>
      <c r="Z269" s="10"/>
      <c r="AB269" s="9"/>
      <c r="CH269" s="10"/>
      <c r="CJ269" s="9"/>
      <c r="CK269" s="10"/>
      <c r="CM269" s="9"/>
      <c r="CN269" s="10"/>
      <c r="CO269" s="97"/>
      <c r="CP269" s="9"/>
      <c r="CQ269" s="10"/>
      <c r="CR269" s="97"/>
      <c r="CS269" s="9"/>
    </row>
    <row r="270" spans="5:97" ht="12.5">
      <c r="E270" s="8"/>
      <c r="F270" s="8"/>
      <c r="G270" s="8"/>
      <c r="W270" s="10"/>
      <c r="Y270" s="9"/>
      <c r="Z270" s="10"/>
      <c r="AB270" s="9"/>
      <c r="CH270" s="10"/>
      <c r="CJ270" s="9"/>
      <c r="CK270" s="10"/>
      <c r="CM270" s="9"/>
      <c r="CN270" s="10"/>
      <c r="CO270" s="97"/>
      <c r="CP270" s="9"/>
      <c r="CQ270" s="10"/>
      <c r="CR270" s="97"/>
      <c r="CS270" s="9"/>
    </row>
    <row r="271" spans="5:97" ht="12.5">
      <c r="E271" s="8"/>
      <c r="F271" s="8"/>
      <c r="G271" s="8"/>
      <c r="W271" s="10"/>
      <c r="Y271" s="9"/>
      <c r="Z271" s="10"/>
      <c r="AB271" s="9"/>
      <c r="CH271" s="10"/>
      <c r="CJ271" s="9"/>
      <c r="CK271" s="10"/>
      <c r="CM271" s="9"/>
      <c r="CN271" s="10"/>
      <c r="CO271" s="97"/>
      <c r="CP271" s="9"/>
      <c r="CQ271" s="10"/>
      <c r="CR271" s="97"/>
      <c r="CS271" s="9"/>
    </row>
    <row r="272" spans="5:97" ht="12.5">
      <c r="E272" s="8"/>
      <c r="F272" s="8"/>
      <c r="G272" s="8"/>
      <c r="W272" s="10"/>
      <c r="Y272" s="9"/>
      <c r="Z272" s="10"/>
      <c r="AB272" s="9"/>
      <c r="CH272" s="10"/>
      <c r="CJ272" s="9"/>
      <c r="CK272" s="10"/>
      <c r="CM272" s="9"/>
      <c r="CN272" s="10"/>
      <c r="CO272" s="97"/>
      <c r="CP272" s="9"/>
      <c r="CQ272" s="10"/>
      <c r="CR272" s="97"/>
      <c r="CS272" s="9"/>
    </row>
    <row r="273" spans="5:97" ht="12.5">
      <c r="E273" s="8"/>
      <c r="F273" s="8"/>
      <c r="G273" s="8"/>
      <c r="W273" s="10"/>
      <c r="Y273" s="9"/>
      <c r="Z273" s="10"/>
      <c r="AB273" s="9"/>
      <c r="CH273" s="10"/>
      <c r="CJ273" s="9"/>
      <c r="CK273" s="10"/>
      <c r="CM273" s="9"/>
      <c r="CN273" s="10"/>
      <c r="CO273" s="97"/>
      <c r="CP273" s="9"/>
      <c r="CQ273" s="10"/>
      <c r="CR273" s="97"/>
      <c r="CS273" s="9"/>
    </row>
    <row r="274" spans="5:97" ht="12.5">
      <c r="E274" s="8"/>
      <c r="F274" s="8"/>
      <c r="G274" s="8"/>
      <c r="W274" s="10"/>
      <c r="Y274" s="9"/>
      <c r="Z274" s="10"/>
      <c r="AB274" s="9"/>
      <c r="CH274" s="10"/>
      <c r="CJ274" s="9"/>
      <c r="CK274" s="10"/>
      <c r="CM274" s="9"/>
      <c r="CN274" s="10"/>
      <c r="CO274" s="97"/>
      <c r="CP274" s="9"/>
      <c r="CQ274" s="10"/>
      <c r="CR274" s="97"/>
      <c r="CS274" s="9"/>
    </row>
    <row r="275" spans="5:97" ht="12.5">
      <c r="E275" s="8"/>
      <c r="F275" s="8"/>
      <c r="G275" s="8"/>
      <c r="W275" s="10"/>
      <c r="Y275" s="9"/>
      <c r="Z275" s="10"/>
      <c r="AB275" s="9"/>
      <c r="CH275" s="10"/>
      <c r="CJ275" s="9"/>
      <c r="CK275" s="10"/>
      <c r="CM275" s="9"/>
      <c r="CN275" s="10"/>
      <c r="CO275" s="97"/>
      <c r="CP275" s="9"/>
      <c r="CQ275" s="10"/>
      <c r="CR275" s="97"/>
      <c r="CS275" s="9"/>
    </row>
    <row r="276" spans="5:97" ht="12.5">
      <c r="E276" s="8"/>
      <c r="F276" s="8"/>
      <c r="G276" s="8"/>
      <c r="W276" s="10"/>
      <c r="Y276" s="9"/>
      <c r="Z276" s="10"/>
      <c r="AB276" s="9"/>
      <c r="CH276" s="10"/>
      <c r="CJ276" s="9"/>
      <c r="CK276" s="10"/>
      <c r="CM276" s="9"/>
      <c r="CN276" s="10"/>
      <c r="CO276" s="97"/>
      <c r="CP276" s="9"/>
      <c r="CQ276" s="10"/>
      <c r="CR276" s="97"/>
      <c r="CS276" s="9"/>
    </row>
    <row r="277" spans="5:97" ht="12.5">
      <c r="E277" s="8"/>
      <c r="F277" s="8"/>
      <c r="G277" s="8"/>
      <c r="W277" s="10"/>
      <c r="Y277" s="9"/>
      <c r="Z277" s="10"/>
      <c r="AB277" s="9"/>
      <c r="CH277" s="10"/>
      <c r="CJ277" s="9"/>
      <c r="CK277" s="10"/>
      <c r="CM277" s="9"/>
      <c r="CN277" s="10"/>
      <c r="CO277" s="97"/>
      <c r="CP277" s="9"/>
      <c r="CQ277" s="10"/>
      <c r="CR277" s="97"/>
      <c r="CS277" s="9"/>
    </row>
    <row r="278" spans="5:97" ht="12.5">
      <c r="E278" s="8"/>
      <c r="F278" s="8"/>
      <c r="G278" s="8"/>
      <c r="W278" s="10"/>
      <c r="Y278" s="9"/>
      <c r="Z278" s="10"/>
      <c r="AB278" s="9"/>
      <c r="CH278" s="10"/>
      <c r="CJ278" s="9"/>
      <c r="CK278" s="10"/>
      <c r="CM278" s="9"/>
      <c r="CN278" s="10"/>
      <c r="CO278" s="97"/>
      <c r="CP278" s="9"/>
      <c r="CQ278" s="10"/>
      <c r="CR278" s="97"/>
      <c r="CS278" s="9"/>
    </row>
    <row r="279" spans="5:97" ht="12.5">
      <c r="E279" s="8"/>
      <c r="F279" s="8"/>
      <c r="G279" s="8"/>
      <c r="W279" s="10"/>
      <c r="Y279" s="9"/>
      <c r="Z279" s="10"/>
      <c r="AB279" s="9"/>
      <c r="CH279" s="10"/>
      <c r="CJ279" s="9"/>
      <c r="CK279" s="10"/>
      <c r="CM279" s="9"/>
      <c r="CN279" s="10"/>
      <c r="CO279" s="97"/>
      <c r="CP279" s="9"/>
      <c r="CQ279" s="10"/>
      <c r="CR279" s="97"/>
      <c r="CS279" s="9"/>
    </row>
    <row r="280" spans="5:97" ht="12.5">
      <c r="E280" s="8"/>
      <c r="F280" s="8"/>
      <c r="G280" s="8"/>
      <c r="W280" s="10"/>
      <c r="Y280" s="9"/>
      <c r="Z280" s="10"/>
      <c r="AB280" s="9"/>
      <c r="CH280" s="10"/>
      <c r="CJ280" s="9"/>
      <c r="CK280" s="10"/>
      <c r="CM280" s="9"/>
      <c r="CN280" s="10"/>
      <c r="CO280" s="97"/>
      <c r="CP280" s="9"/>
      <c r="CQ280" s="10"/>
      <c r="CR280" s="97"/>
      <c r="CS280" s="9"/>
    </row>
    <row r="281" spans="5:97" ht="12.5">
      <c r="E281" s="8"/>
      <c r="F281" s="8"/>
      <c r="G281" s="8"/>
      <c r="W281" s="10"/>
      <c r="Y281" s="9"/>
      <c r="Z281" s="10"/>
      <c r="AB281" s="9"/>
      <c r="CH281" s="10"/>
      <c r="CJ281" s="9"/>
      <c r="CK281" s="10"/>
      <c r="CM281" s="9"/>
      <c r="CN281" s="10"/>
      <c r="CO281" s="97"/>
      <c r="CP281" s="9"/>
      <c r="CQ281" s="10"/>
      <c r="CR281" s="97"/>
      <c r="CS281" s="9"/>
    </row>
    <row r="282" spans="5:97" ht="12.5">
      <c r="E282" s="8"/>
      <c r="F282" s="8"/>
      <c r="G282" s="8"/>
      <c r="W282" s="10"/>
      <c r="Y282" s="9"/>
      <c r="Z282" s="10"/>
      <c r="AB282" s="9"/>
      <c r="CH282" s="10"/>
      <c r="CJ282" s="9"/>
      <c r="CK282" s="10"/>
      <c r="CM282" s="9"/>
      <c r="CN282" s="10"/>
      <c r="CO282" s="97"/>
      <c r="CP282" s="9"/>
      <c r="CQ282" s="10"/>
      <c r="CR282" s="97"/>
      <c r="CS282" s="9"/>
    </row>
    <row r="283" spans="5:97" ht="12.5">
      <c r="E283" s="8"/>
      <c r="F283" s="8"/>
      <c r="G283" s="8"/>
      <c r="W283" s="10"/>
      <c r="Y283" s="9"/>
      <c r="Z283" s="10"/>
      <c r="AB283" s="9"/>
      <c r="CH283" s="10"/>
      <c r="CJ283" s="9"/>
      <c r="CK283" s="10"/>
      <c r="CM283" s="9"/>
      <c r="CN283" s="10"/>
      <c r="CO283" s="97"/>
      <c r="CP283" s="9"/>
      <c r="CQ283" s="10"/>
      <c r="CR283" s="97"/>
      <c r="CS283" s="9"/>
    </row>
    <row r="284" spans="5:97" ht="12.5">
      <c r="E284" s="8"/>
      <c r="F284" s="8"/>
      <c r="G284" s="8"/>
      <c r="W284" s="10"/>
      <c r="Y284" s="9"/>
      <c r="Z284" s="10"/>
      <c r="AB284" s="9"/>
      <c r="CH284" s="10"/>
      <c r="CJ284" s="9"/>
      <c r="CK284" s="10"/>
      <c r="CM284" s="9"/>
      <c r="CN284" s="10"/>
      <c r="CO284" s="97"/>
      <c r="CP284" s="9"/>
      <c r="CQ284" s="10"/>
      <c r="CR284" s="97"/>
      <c r="CS284" s="9"/>
    </row>
    <row r="285" spans="5:97" ht="12.5">
      <c r="E285" s="8"/>
      <c r="F285" s="8"/>
      <c r="G285" s="8"/>
      <c r="W285" s="10"/>
      <c r="Y285" s="9"/>
      <c r="Z285" s="10"/>
      <c r="AB285" s="9"/>
      <c r="CH285" s="10"/>
      <c r="CJ285" s="9"/>
      <c r="CK285" s="10"/>
      <c r="CM285" s="9"/>
      <c r="CN285" s="10"/>
      <c r="CO285" s="97"/>
      <c r="CP285" s="9"/>
      <c r="CQ285" s="10"/>
      <c r="CR285" s="97"/>
      <c r="CS285" s="9"/>
    </row>
    <row r="286" spans="5:97" ht="12.5">
      <c r="E286" s="8"/>
      <c r="F286" s="8"/>
      <c r="G286" s="8"/>
      <c r="W286" s="10"/>
      <c r="Y286" s="9"/>
      <c r="Z286" s="10"/>
      <c r="AB286" s="9"/>
      <c r="CH286" s="10"/>
      <c r="CJ286" s="9"/>
      <c r="CK286" s="10"/>
      <c r="CM286" s="9"/>
      <c r="CN286" s="10"/>
      <c r="CO286" s="97"/>
      <c r="CP286" s="9"/>
      <c r="CQ286" s="10"/>
      <c r="CR286" s="97"/>
      <c r="CS286" s="9"/>
    </row>
    <row r="287" spans="5:97" ht="12.5">
      <c r="E287" s="8"/>
      <c r="F287" s="8"/>
      <c r="G287" s="8"/>
      <c r="W287" s="10"/>
      <c r="Y287" s="9"/>
      <c r="Z287" s="10"/>
      <c r="AB287" s="9"/>
      <c r="CH287" s="10"/>
      <c r="CJ287" s="9"/>
      <c r="CK287" s="10"/>
      <c r="CM287" s="9"/>
      <c r="CN287" s="10"/>
      <c r="CO287" s="97"/>
      <c r="CP287" s="9"/>
      <c r="CQ287" s="10"/>
      <c r="CR287" s="97"/>
      <c r="CS287" s="9"/>
    </row>
    <row r="288" spans="5:97" ht="12.5">
      <c r="E288" s="8"/>
      <c r="F288" s="8"/>
      <c r="G288" s="8"/>
      <c r="W288" s="10"/>
      <c r="Y288" s="9"/>
      <c r="Z288" s="10"/>
      <c r="AB288" s="9"/>
      <c r="CH288" s="10"/>
      <c r="CJ288" s="9"/>
      <c r="CK288" s="10"/>
      <c r="CM288" s="9"/>
      <c r="CN288" s="10"/>
      <c r="CO288" s="97"/>
      <c r="CP288" s="9"/>
      <c r="CQ288" s="10"/>
      <c r="CR288" s="97"/>
      <c r="CS288" s="9"/>
    </row>
    <row r="289" spans="5:97" ht="12.5">
      <c r="E289" s="8"/>
      <c r="F289" s="8"/>
      <c r="G289" s="8"/>
      <c r="W289" s="10"/>
      <c r="Y289" s="9"/>
      <c r="Z289" s="10"/>
      <c r="AB289" s="9"/>
      <c r="CH289" s="10"/>
      <c r="CJ289" s="9"/>
      <c r="CK289" s="10"/>
      <c r="CM289" s="9"/>
      <c r="CN289" s="10"/>
      <c r="CO289" s="97"/>
      <c r="CP289" s="9"/>
      <c r="CQ289" s="10"/>
      <c r="CR289" s="97"/>
      <c r="CS289" s="9"/>
    </row>
    <row r="290" spans="5:97" ht="12.5">
      <c r="E290" s="8"/>
      <c r="F290" s="8"/>
      <c r="G290" s="8"/>
      <c r="W290" s="10"/>
      <c r="Y290" s="9"/>
      <c r="Z290" s="10"/>
      <c r="AB290" s="9"/>
      <c r="CH290" s="10"/>
      <c r="CJ290" s="9"/>
      <c r="CK290" s="10"/>
      <c r="CM290" s="9"/>
      <c r="CN290" s="10"/>
      <c r="CO290" s="97"/>
      <c r="CP290" s="9"/>
      <c r="CQ290" s="10"/>
      <c r="CR290" s="97"/>
      <c r="CS290" s="9"/>
    </row>
    <row r="291" spans="5:97" ht="12.5">
      <c r="E291" s="8"/>
      <c r="F291" s="8"/>
      <c r="G291" s="8"/>
      <c r="W291" s="10"/>
      <c r="Y291" s="9"/>
      <c r="Z291" s="10"/>
      <c r="AB291" s="9"/>
      <c r="CH291" s="10"/>
      <c r="CJ291" s="9"/>
      <c r="CK291" s="10"/>
      <c r="CM291" s="9"/>
      <c r="CN291" s="10"/>
      <c r="CO291" s="97"/>
      <c r="CP291" s="9"/>
      <c r="CQ291" s="10"/>
      <c r="CR291" s="97"/>
      <c r="CS291" s="9"/>
    </row>
    <row r="292" spans="5:97" ht="12.5">
      <c r="E292" s="8"/>
      <c r="F292" s="8"/>
      <c r="G292" s="8"/>
      <c r="W292" s="10"/>
      <c r="Y292" s="9"/>
      <c r="Z292" s="10"/>
      <c r="AB292" s="9"/>
      <c r="CH292" s="10"/>
      <c r="CJ292" s="9"/>
      <c r="CK292" s="10"/>
      <c r="CM292" s="9"/>
      <c r="CN292" s="10"/>
      <c r="CO292" s="97"/>
      <c r="CP292" s="9"/>
      <c r="CQ292" s="10"/>
      <c r="CR292" s="97"/>
      <c r="CS292" s="9"/>
    </row>
    <row r="293" spans="5:97" ht="12.5">
      <c r="E293" s="8"/>
      <c r="F293" s="8"/>
      <c r="G293" s="8"/>
      <c r="W293" s="10"/>
      <c r="Y293" s="9"/>
      <c r="Z293" s="10"/>
      <c r="AB293" s="9"/>
      <c r="CH293" s="10"/>
      <c r="CJ293" s="9"/>
      <c r="CK293" s="10"/>
      <c r="CM293" s="9"/>
      <c r="CN293" s="10"/>
      <c r="CO293" s="97"/>
      <c r="CP293" s="9"/>
      <c r="CQ293" s="10"/>
      <c r="CR293" s="97"/>
      <c r="CS293" s="9"/>
    </row>
    <row r="294" spans="5:97" ht="12.5">
      <c r="E294" s="8"/>
      <c r="F294" s="8"/>
      <c r="G294" s="8"/>
      <c r="W294" s="10"/>
      <c r="Y294" s="9"/>
      <c r="Z294" s="10"/>
      <c r="AB294" s="9"/>
      <c r="CH294" s="10"/>
      <c r="CJ294" s="9"/>
      <c r="CK294" s="10"/>
      <c r="CM294" s="9"/>
      <c r="CN294" s="10"/>
      <c r="CO294" s="97"/>
      <c r="CP294" s="9"/>
      <c r="CQ294" s="10"/>
      <c r="CR294" s="97"/>
      <c r="CS294" s="9"/>
    </row>
    <row r="295" spans="5:97" ht="12.5">
      <c r="E295" s="8"/>
      <c r="F295" s="8"/>
      <c r="G295" s="8"/>
      <c r="W295" s="10"/>
      <c r="Y295" s="9"/>
      <c r="Z295" s="10"/>
      <c r="AB295" s="9"/>
      <c r="CH295" s="10"/>
      <c r="CJ295" s="9"/>
      <c r="CK295" s="10"/>
      <c r="CM295" s="9"/>
      <c r="CN295" s="10"/>
      <c r="CO295" s="97"/>
      <c r="CP295" s="9"/>
      <c r="CQ295" s="10"/>
      <c r="CR295" s="97"/>
      <c r="CS295" s="9"/>
    </row>
    <row r="296" spans="5:97" ht="12.5">
      <c r="E296" s="8"/>
      <c r="F296" s="8"/>
      <c r="G296" s="8"/>
      <c r="W296" s="10"/>
      <c r="Y296" s="9"/>
      <c r="Z296" s="10"/>
      <c r="AB296" s="9"/>
      <c r="CH296" s="10"/>
      <c r="CJ296" s="9"/>
      <c r="CK296" s="10"/>
      <c r="CM296" s="9"/>
      <c r="CN296" s="10"/>
      <c r="CO296" s="97"/>
      <c r="CP296" s="9"/>
      <c r="CQ296" s="10"/>
      <c r="CR296" s="97"/>
      <c r="CS296" s="9"/>
    </row>
    <row r="297" spans="5:97" ht="12.5">
      <c r="E297" s="8"/>
      <c r="F297" s="8"/>
      <c r="G297" s="8"/>
      <c r="W297" s="10"/>
      <c r="Y297" s="9"/>
      <c r="Z297" s="10"/>
      <c r="AB297" s="9"/>
      <c r="CH297" s="10"/>
      <c r="CJ297" s="9"/>
      <c r="CK297" s="10"/>
      <c r="CM297" s="9"/>
      <c r="CN297" s="10"/>
      <c r="CO297" s="97"/>
      <c r="CP297" s="9"/>
      <c r="CQ297" s="10"/>
      <c r="CR297" s="97"/>
      <c r="CS297" s="9"/>
    </row>
    <row r="298" spans="5:97" ht="12.5">
      <c r="E298" s="8"/>
      <c r="F298" s="8"/>
      <c r="G298" s="8"/>
      <c r="W298" s="10"/>
      <c r="Y298" s="9"/>
      <c r="Z298" s="10"/>
      <c r="AB298" s="9"/>
      <c r="CH298" s="10"/>
      <c r="CJ298" s="9"/>
      <c r="CK298" s="10"/>
      <c r="CM298" s="9"/>
      <c r="CN298" s="10"/>
      <c r="CO298" s="97"/>
      <c r="CP298" s="9"/>
      <c r="CQ298" s="10"/>
      <c r="CR298" s="97"/>
      <c r="CS298" s="9"/>
    </row>
    <row r="299" spans="5:97" ht="12.5">
      <c r="E299" s="8"/>
      <c r="F299" s="8"/>
      <c r="G299" s="8"/>
      <c r="W299" s="10"/>
      <c r="Y299" s="9"/>
      <c r="Z299" s="10"/>
      <c r="AB299" s="9"/>
      <c r="CH299" s="10"/>
      <c r="CJ299" s="9"/>
      <c r="CK299" s="10"/>
      <c r="CM299" s="9"/>
      <c r="CN299" s="10"/>
      <c r="CO299" s="97"/>
      <c r="CP299" s="9"/>
      <c r="CQ299" s="10"/>
      <c r="CR299" s="97"/>
      <c r="CS299" s="9"/>
    </row>
    <row r="300" spans="5:97" ht="12.5">
      <c r="E300" s="8"/>
      <c r="F300" s="8"/>
      <c r="G300" s="8"/>
      <c r="W300" s="10"/>
      <c r="Y300" s="9"/>
      <c r="Z300" s="10"/>
      <c r="AB300" s="9"/>
      <c r="CH300" s="10"/>
      <c r="CJ300" s="9"/>
      <c r="CK300" s="10"/>
      <c r="CM300" s="9"/>
      <c r="CN300" s="10"/>
      <c r="CO300" s="97"/>
      <c r="CP300" s="9"/>
      <c r="CQ300" s="10"/>
      <c r="CR300" s="97"/>
      <c r="CS300" s="9"/>
    </row>
    <row r="301" spans="5:97" ht="12.5">
      <c r="E301" s="8"/>
      <c r="F301" s="8"/>
      <c r="G301" s="8"/>
      <c r="W301" s="10"/>
      <c r="Y301" s="9"/>
      <c r="Z301" s="10"/>
      <c r="AB301" s="9"/>
      <c r="CH301" s="10"/>
      <c r="CJ301" s="9"/>
      <c r="CK301" s="10"/>
      <c r="CM301" s="9"/>
      <c r="CN301" s="10"/>
      <c r="CO301" s="97"/>
      <c r="CP301" s="9"/>
      <c r="CQ301" s="10"/>
      <c r="CR301" s="97"/>
      <c r="CS301" s="9"/>
    </row>
    <row r="302" spans="5:97" ht="12.5">
      <c r="E302" s="8"/>
      <c r="F302" s="8"/>
      <c r="G302" s="8"/>
      <c r="W302" s="10"/>
      <c r="Y302" s="9"/>
      <c r="Z302" s="10"/>
      <c r="AB302" s="9"/>
      <c r="CH302" s="10"/>
      <c r="CJ302" s="9"/>
      <c r="CK302" s="10"/>
      <c r="CM302" s="9"/>
      <c r="CN302" s="10"/>
      <c r="CO302" s="97"/>
      <c r="CP302" s="9"/>
      <c r="CQ302" s="10"/>
      <c r="CR302" s="97"/>
      <c r="CS302" s="9"/>
    </row>
    <row r="303" spans="5:97" ht="12.5">
      <c r="E303" s="8"/>
      <c r="F303" s="8"/>
      <c r="G303" s="8"/>
      <c r="W303" s="10"/>
      <c r="Y303" s="9"/>
      <c r="Z303" s="10"/>
      <c r="AB303" s="9"/>
      <c r="CH303" s="10"/>
      <c r="CJ303" s="9"/>
      <c r="CK303" s="10"/>
      <c r="CM303" s="9"/>
      <c r="CN303" s="10"/>
      <c r="CO303" s="97"/>
      <c r="CP303" s="9"/>
      <c r="CQ303" s="10"/>
      <c r="CR303" s="97"/>
      <c r="CS303" s="9"/>
    </row>
    <row r="304" spans="5:97" ht="12.5">
      <c r="E304" s="8"/>
      <c r="F304" s="8"/>
      <c r="G304" s="8"/>
      <c r="W304" s="10"/>
      <c r="Y304" s="9"/>
      <c r="Z304" s="10"/>
      <c r="AB304" s="9"/>
      <c r="CH304" s="10"/>
      <c r="CJ304" s="9"/>
      <c r="CK304" s="10"/>
      <c r="CM304" s="9"/>
      <c r="CN304" s="10"/>
      <c r="CO304" s="97"/>
      <c r="CP304" s="9"/>
      <c r="CQ304" s="10"/>
      <c r="CR304" s="97"/>
      <c r="CS304" s="9"/>
    </row>
    <row r="305" spans="5:97" ht="12.5">
      <c r="E305" s="8"/>
      <c r="F305" s="8"/>
      <c r="G305" s="8"/>
      <c r="W305" s="10"/>
      <c r="Y305" s="9"/>
      <c r="Z305" s="10"/>
      <c r="AB305" s="9"/>
      <c r="CH305" s="10"/>
      <c r="CJ305" s="9"/>
      <c r="CK305" s="10"/>
      <c r="CM305" s="9"/>
      <c r="CN305" s="10"/>
      <c r="CO305" s="97"/>
      <c r="CP305" s="9"/>
      <c r="CQ305" s="10"/>
      <c r="CR305" s="97"/>
      <c r="CS305" s="9"/>
    </row>
    <row r="306" spans="5:97" ht="12.5">
      <c r="E306" s="8"/>
      <c r="F306" s="8"/>
      <c r="G306" s="8"/>
      <c r="W306" s="10"/>
      <c r="Y306" s="9"/>
      <c r="Z306" s="10"/>
      <c r="AB306" s="9"/>
      <c r="CH306" s="10"/>
      <c r="CJ306" s="9"/>
      <c r="CK306" s="10"/>
      <c r="CM306" s="9"/>
      <c r="CN306" s="10"/>
      <c r="CO306" s="97"/>
      <c r="CP306" s="9"/>
      <c r="CQ306" s="10"/>
      <c r="CR306" s="97"/>
      <c r="CS306" s="9"/>
    </row>
    <row r="307" spans="5:97" ht="12.5">
      <c r="E307" s="8"/>
      <c r="F307" s="8"/>
      <c r="G307" s="8"/>
      <c r="W307" s="10"/>
      <c r="Y307" s="9"/>
      <c r="Z307" s="10"/>
      <c r="AB307" s="9"/>
      <c r="CH307" s="10"/>
      <c r="CJ307" s="9"/>
      <c r="CK307" s="10"/>
      <c r="CM307" s="9"/>
      <c r="CN307" s="10"/>
      <c r="CO307" s="97"/>
      <c r="CP307" s="9"/>
      <c r="CQ307" s="10"/>
      <c r="CR307" s="97"/>
      <c r="CS307" s="9"/>
    </row>
    <row r="308" spans="5:97" ht="12.5">
      <c r="E308" s="8"/>
      <c r="F308" s="8"/>
      <c r="G308" s="8"/>
      <c r="W308" s="10"/>
      <c r="Y308" s="9"/>
      <c r="Z308" s="10"/>
      <c r="AB308" s="9"/>
      <c r="CH308" s="10"/>
      <c r="CJ308" s="9"/>
      <c r="CK308" s="10"/>
      <c r="CM308" s="9"/>
      <c r="CN308" s="10"/>
      <c r="CO308" s="97"/>
      <c r="CP308" s="9"/>
      <c r="CQ308" s="10"/>
      <c r="CR308" s="97"/>
      <c r="CS308" s="9"/>
    </row>
    <row r="309" spans="5:97" ht="12.5">
      <c r="E309" s="8"/>
      <c r="F309" s="8"/>
      <c r="G309" s="8"/>
      <c r="W309" s="10"/>
      <c r="Y309" s="9"/>
      <c r="Z309" s="10"/>
      <c r="AB309" s="9"/>
      <c r="CH309" s="10"/>
      <c r="CJ309" s="9"/>
      <c r="CK309" s="10"/>
      <c r="CM309" s="9"/>
      <c r="CN309" s="10"/>
      <c r="CO309" s="97"/>
      <c r="CP309" s="9"/>
      <c r="CQ309" s="10"/>
      <c r="CR309" s="97"/>
      <c r="CS309" s="9"/>
    </row>
    <row r="310" spans="5:97" ht="12.5">
      <c r="E310" s="8"/>
      <c r="F310" s="8"/>
      <c r="G310" s="8"/>
      <c r="W310" s="10"/>
      <c r="Y310" s="9"/>
      <c r="Z310" s="10"/>
      <c r="AB310" s="9"/>
      <c r="CH310" s="10"/>
      <c r="CJ310" s="9"/>
      <c r="CK310" s="10"/>
      <c r="CM310" s="9"/>
      <c r="CN310" s="10"/>
      <c r="CO310" s="97"/>
      <c r="CP310" s="9"/>
      <c r="CQ310" s="10"/>
      <c r="CR310" s="97"/>
      <c r="CS310" s="9"/>
    </row>
    <row r="311" spans="5:97" ht="12.5">
      <c r="E311" s="8"/>
      <c r="F311" s="8"/>
      <c r="G311" s="8"/>
      <c r="W311" s="10"/>
      <c r="Y311" s="9"/>
      <c r="Z311" s="10"/>
      <c r="AB311" s="9"/>
      <c r="CH311" s="10"/>
      <c r="CJ311" s="9"/>
      <c r="CK311" s="10"/>
      <c r="CM311" s="9"/>
      <c r="CN311" s="10"/>
      <c r="CO311" s="97"/>
      <c r="CP311" s="9"/>
      <c r="CQ311" s="10"/>
      <c r="CR311" s="97"/>
      <c r="CS311" s="9"/>
    </row>
    <row r="312" spans="5:97" ht="12.5">
      <c r="E312" s="8"/>
      <c r="F312" s="8"/>
      <c r="G312" s="8"/>
      <c r="W312" s="10"/>
      <c r="Y312" s="9"/>
      <c r="Z312" s="10"/>
      <c r="AB312" s="9"/>
      <c r="CH312" s="10"/>
      <c r="CJ312" s="9"/>
      <c r="CK312" s="10"/>
      <c r="CM312" s="9"/>
      <c r="CN312" s="10"/>
      <c r="CO312" s="97"/>
      <c r="CP312" s="9"/>
      <c r="CQ312" s="10"/>
      <c r="CR312" s="97"/>
      <c r="CS312" s="9"/>
    </row>
    <row r="313" spans="5:97" ht="12.5">
      <c r="E313" s="8"/>
      <c r="F313" s="8"/>
      <c r="G313" s="8"/>
      <c r="W313" s="10"/>
      <c r="Y313" s="9"/>
      <c r="Z313" s="10"/>
      <c r="AB313" s="9"/>
      <c r="CH313" s="10"/>
      <c r="CJ313" s="9"/>
      <c r="CK313" s="10"/>
      <c r="CM313" s="9"/>
      <c r="CN313" s="10"/>
      <c r="CO313" s="97"/>
      <c r="CP313" s="9"/>
      <c r="CQ313" s="10"/>
      <c r="CR313" s="97"/>
      <c r="CS313" s="9"/>
    </row>
    <row r="314" spans="5:97" ht="12.5">
      <c r="E314" s="8"/>
      <c r="F314" s="8"/>
      <c r="G314" s="8"/>
      <c r="W314" s="10"/>
      <c r="Y314" s="9"/>
      <c r="Z314" s="10"/>
      <c r="AB314" s="9"/>
      <c r="CH314" s="10"/>
      <c r="CJ314" s="9"/>
      <c r="CK314" s="10"/>
      <c r="CM314" s="9"/>
      <c r="CN314" s="10"/>
      <c r="CO314" s="97"/>
      <c r="CP314" s="9"/>
      <c r="CQ314" s="10"/>
      <c r="CR314" s="97"/>
      <c r="CS314" s="9"/>
    </row>
    <row r="315" spans="5:97" ht="12.5">
      <c r="E315" s="8"/>
      <c r="F315" s="8"/>
      <c r="G315" s="8"/>
      <c r="W315" s="10"/>
      <c r="Y315" s="9"/>
      <c r="Z315" s="10"/>
      <c r="AB315" s="9"/>
      <c r="CH315" s="10"/>
      <c r="CJ315" s="9"/>
      <c r="CK315" s="10"/>
      <c r="CM315" s="9"/>
      <c r="CN315" s="10"/>
      <c r="CO315" s="97"/>
      <c r="CP315" s="9"/>
      <c r="CQ315" s="10"/>
      <c r="CR315" s="97"/>
      <c r="CS315" s="9"/>
    </row>
    <row r="316" spans="5:97" ht="12.5">
      <c r="E316" s="8"/>
      <c r="F316" s="8"/>
      <c r="G316" s="8"/>
      <c r="W316" s="10"/>
      <c r="Y316" s="9"/>
      <c r="Z316" s="10"/>
      <c r="AB316" s="9"/>
      <c r="CH316" s="10"/>
      <c r="CJ316" s="9"/>
      <c r="CK316" s="10"/>
      <c r="CM316" s="9"/>
      <c r="CN316" s="10"/>
      <c r="CO316" s="97"/>
      <c r="CP316" s="9"/>
      <c r="CQ316" s="10"/>
      <c r="CR316" s="97"/>
      <c r="CS316" s="9"/>
    </row>
    <row r="317" spans="5:97" ht="12.5">
      <c r="E317" s="8"/>
      <c r="F317" s="8"/>
      <c r="G317" s="8"/>
      <c r="W317" s="10"/>
      <c r="Y317" s="9"/>
      <c r="Z317" s="10"/>
      <c r="AB317" s="9"/>
      <c r="CH317" s="10"/>
      <c r="CJ317" s="9"/>
      <c r="CK317" s="10"/>
      <c r="CM317" s="9"/>
      <c r="CN317" s="10"/>
      <c r="CO317" s="97"/>
      <c r="CP317" s="9"/>
      <c r="CQ317" s="10"/>
      <c r="CR317" s="97"/>
      <c r="CS317" s="9"/>
    </row>
    <row r="318" spans="5:97" ht="12.5">
      <c r="E318" s="8"/>
      <c r="F318" s="8"/>
      <c r="G318" s="8"/>
      <c r="W318" s="10"/>
      <c r="Y318" s="9"/>
      <c r="Z318" s="10"/>
      <c r="AB318" s="9"/>
      <c r="CH318" s="10"/>
      <c r="CJ318" s="9"/>
      <c r="CK318" s="10"/>
      <c r="CM318" s="9"/>
      <c r="CN318" s="10"/>
      <c r="CO318" s="97"/>
      <c r="CP318" s="9"/>
      <c r="CQ318" s="10"/>
      <c r="CR318" s="97"/>
      <c r="CS318" s="9"/>
    </row>
    <row r="319" spans="5:97" ht="12.5">
      <c r="E319" s="8"/>
      <c r="F319" s="8"/>
      <c r="G319" s="8"/>
      <c r="W319" s="10"/>
      <c r="Y319" s="9"/>
      <c r="Z319" s="10"/>
      <c r="AB319" s="9"/>
      <c r="CH319" s="10"/>
      <c r="CJ319" s="9"/>
      <c r="CK319" s="10"/>
      <c r="CM319" s="9"/>
      <c r="CN319" s="10"/>
      <c r="CO319" s="97"/>
      <c r="CP319" s="9"/>
      <c r="CQ319" s="10"/>
      <c r="CR319" s="97"/>
      <c r="CS319" s="9"/>
    </row>
    <row r="320" spans="5:97" ht="12.5">
      <c r="E320" s="8"/>
      <c r="F320" s="8"/>
      <c r="G320" s="8"/>
      <c r="W320" s="10"/>
      <c r="Y320" s="9"/>
      <c r="Z320" s="10"/>
      <c r="AB320" s="9"/>
      <c r="CH320" s="10"/>
      <c r="CJ320" s="9"/>
      <c r="CK320" s="10"/>
      <c r="CM320" s="9"/>
      <c r="CN320" s="10"/>
      <c r="CO320" s="97"/>
      <c r="CP320" s="9"/>
      <c r="CQ320" s="10"/>
      <c r="CR320" s="97"/>
      <c r="CS320" s="9"/>
    </row>
    <row r="321" spans="5:97" ht="12.5">
      <c r="E321" s="8"/>
      <c r="F321" s="8"/>
      <c r="G321" s="8"/>
      <c r="W321" s="10"/>
      <c r="Y321" s="9"/>
      <c r="Z321" s="10"/>
      <c r="AB321" s="9"/>
      <c r="CH321" s="10"/>
      <c r="CJ321" s="9"/>
      <c r="CK321" s="10"/>
      <c r="CM321" s="9"/>
      <c r="CN321" s="10"/>
      <c r="CO321" s="97"/>
      <c r="CP321" s="9"/>
      <c r="CQ321" s="10"/>
      <c r="CR321" s="97"/>
      <c r="CS321" s="9"/>
    </row>
    <row r="322" spans="5:97" ht="12.5">
      <c r="E322" s="8"/>
      <c r="F322" s="8"/>
      <c r="G322" s="8"/>
      <c r="W322" s="10"/>
      <c r="Y322" s="9"/>
      <c r="Z322" s="10"/>
      <c r="AB322" s="9"/>
      <c r="CH322" s="10"/>
      <c r="CJ322" s="9"/>
      <c r="CK322" s="10"/>
      <c r="CM322" s="9"/>
      <c r="CN322" s="10"/>
      <c r="CO322" s="97"/>
      <c r="CP322" s="9"/>
      <c r="CQ322" s="10"/>
      <c r="CR322" s="97"/>
      <c r="CS322" s="9"/>
    </row>
    <row r="323" spans="5:97" ht="12.5">
      <c r="E323" s="8"/>
      <c r="F323" s="8"/>
      <c r="G323" s="8"/>
      <c r="W323" s="10"/>
      <c r="Y323" s="9"/>
      <c r="Z323" s="10"/>
      <c r="AB323" s="9"/>
      <c r="CH323" s="10"/>
      <c r="CJ323" s="9"/>
      <c r="CK323" s="10"/>
      <c r="CM323" s="9"/>
      <c r="CN323" s="10"/>
      <c r="CO323" s="97"/>
      <c r="CP323" s="9"/>
      <c r="CQ323" s="10"/>
      <c r="CR323" s="97"/>
      <c r="CS323" s="9"/>
    </row>
    <row r="324" spans="5:97" ht="12.5">
      <c r="E324" s="8"/>
      <c r="F324" s="8"/>
      <c r="G324" s="8"/>
      <c r="W324" s="10"/>
      <c r="Y324" s="9"/>
      <c r="Z324" s="10"/>
      <c r="AB324" s="9"/>
      <c r="CH324" s="10"/>
      <c r="CJ324" s="9"/>
      <c r="CK324" s="10"/>
      <c r="CM324" s="9"/>
      <c r="CN324" s="10"/>
      <c r="CO324" s="97"/>
      <c r="CP324" s="9"/>
      <c r="CQ324" s="10"/>
      <c r="CR324" s="97"/>
      <c r="CS324" s="9"/>
    </row>
    <row r="325" spans="5:97" ht="12.5">
      <c r="E325" s="8"/>
      <c r="F325" s="8"/>
      <c r="G325" s="8"/>
      <c r="W325" s="10"/>
      <c r="Y325" s="9"/>
      <c r="Z325" s="10"/>
      <c r="AB325" s="9"/>
      <c r="CH325" s="10"/>
      <c r="CJ325" s="9"/>
      <c r="CK325" s="10"/>
      <c r="CM325" s="9"/>
      <c r="CN325" s="10"/>
      <c r="CO325" s="97"/>
      <c r="CP325" s="9"/>
      <c r="CQ325" s="10"/>
      <c r="CR325" s="97"/>
      <c r="CS325" s="9"/>
    </row>
    <row r="326" spans="5:97" ht="12.5">
      <c r="E326" s="8"/>
      <c r="F326" s="8"/>
      <c r="G326" s="8"/>
      <c r="W326" s="10"/>
      <c r="Y326" s="9"/>
      <c r="Z326" s="10"/>
      <c r="AB326" s="9"/>
      <c r="CH326" s="10"/>
      <c r="CJ326" s="9"/>
      <c r="CK326" s="10"/>
      <c r="CM326" s="9"/>
      <c r="CN326" s="10"/>
      <c r="CO326" s="97"/>
      <c r="CP326" s="9"/>
      <c r="CQ326" s="10"/>
      <c r="CR326" s="97"/>
      <c r="CS326" s="9"/>
    </row>
    <row r="327" spans="5:97" ht="12.5">
      <c r="E327" s="8"/>
      <c r="F327" s="8"/>
      <c r="G327" s="8"/>
      <c r="W327" s="10"/>
      <c r="Y327" s="9"/>
      <c r="Z327" s="10"/>
      <c r="AB327" s="9"/>
      <c r="CH327" s="10"/>
      <c r="CJ327" s="9"/>
      <c r="CK327" s="10"/>
      <c r="CM327" s="9"/>
      <c r="CN327" s="10"/>
      <c r="CO327" s="97"/>
      <c r="CP327" s="9"/>
      <c r="CQ327" s="10"/>
      <c r="CR327" s="97"/>
      <c r="CS327" s="9"/>
    </row>
    <row r="328" spans="5:97" ht="12.5">
      <c r="E328" s="8"/>
      <c r="F328" s="8"/>
      <c r="G328" s="8"/>
      <c r="W328" s="10"/>
      <c r="Y328" s="9"/>
      <c r="Z328" s="10"/>
      <c r="AB328" s="9"/>
      <c r="CH328" s="10"/>
      <c r="CJ328" s="9"/>
      <c r="CK328" s="10"/>
      <c r="CM328" s="9"/>
      <c r="CN328" s="10"/>
      <c r="CO328" s="97"/>
      <c r="CP328" s="9"/>
      <c r="CQ328" s="10"/>
      <c r="CR328" s="97"/>
      <c r="CS328" s="9"/>
    </row>
    <row r="329" spans="5:97" ht="12.5">
      <c r="E329" s="8"/>
      <c r="F329" s="8"/>
      <c r="G329" s="8"/>
      <c r="W329" s="10"/>
      <c r="Y329" s="9"/>
      <c r="Z329" s="10"/>
      <c r="AB329" s="9"/>
      <c r="CH329" s="10"/>
      <c r="CJ329" s="9"/>
      <c r="CK329" s="10"/>
      <c r="CM329" s="9"/>
      <c r="CN329" s="10"/>
      <c r="CO329" s="97"/>
      <c r="CP329" s="9"/>
      <c r="CQ329" s="10"/>
      <c r="CR329" s="97"/>
      <c r="CS329" s="9"/>
    </row>
    <row r="330" spans="5:97" ht="12.5">
      <c r="E330" s="8"/>
      <c r="F330" s="8"/>
      <c r="G330" s="8"/>
      <c r="W330" s="10"/>
      <c r="Y330" s="9"/>
      <c r="Z330" s="10"/>
      <c r="AB330" s="9"/>
      <c r="CH330" s="10"/>
      <c r="CJ330" s="9"/>
      <c r="CK330" s="10"/>
      <c r="CM330" s="9"/>
      <c r="CN330" s="10"/>
      <c r="CO330" s="97"/>
      <c r="CP330" s="9"/>
      <c r="CQ330" s="10"/>
      <c r="CR330" s="97"/>
      <c r="CS330" s="9"/>
    </row>
    <row r="331" spans="5:97" ht="12.5">
      <c r="E331" s="8"/>
      <c r="F331" s="8"/>
      <c r="G331" s="8"/>
      <c r="W331" s="10"/>
      <c r="Y331" s="9"/>
      <c r="Z331" s="10"/>
      <c r="AB331" s="9"/>
      <c r="CH331" s="10"/>
      <c r="CJ331" s="9"/>
      <c r="CK331" s="10"/>
      <c r="CM331" s="9"/>
      <c r="CN331" s="10"/>
      <c r="CO331" s="97"/>
      <c r="CP331" s="9"/>
      <c r="CQ331" s="10"/>
      <c r="CR331" s="97"/>
      <c r="CS331" s="9"/>
    </row>
    <row r="332" spans="5:97" ht="12.5">
      <c r="E332" s="8"/>
      <c r="F332" s="8"/>
      <c r="G332" s="8"/>
      <c r="W332" s="10"/>
      <c r="Y332" s="9"/>
      <c r="Z332" s="10"/>
      <c r="AB332" s="9"/>
      <c r="CH332" s="10"/>
      <c r="CJ332" s="9"/>
      <c r="CK332" s="10"/>
      <c r="CM332" s="9"/>
      <c r="CN332" s="10"/>
      <c r="CO332" s="97"/>
      <c r="CP332" s="9"/>
      <c r="CQ332" s="10"/>
      <c r="CR332" s="97"/>
      <c r="CS332" s="9"/>
    </row>
    <row r="333" spans="5:97" ht="12.5">
      <c r="E333" s="8"/>
      <c r="F333" s="8"/>
      <c r="G333" s="8"/>
      <c r="W333" s="10"/>
      <c r="Y333" s="9"/>
      <c r="Z333" s="10"/>
      <c r="AB333" s="9"/>
      <c r="CH333" s="10"/>
      <c r="CJ333" s="9"/>
      <c r="CK333" s="10"/>
      <c r="CM333" s="9"/>
      <c r="CN333" s="10"/>
      <c r="CO333" s="97"/>
      <c r="CP333" s="9"/>
      <c r="CQ333" s="10"/>
      <c r="CR333" s="97"/>
      <c r="CS333" s="9"/>
    </row>
    <row r="334" spans="5:97" ht="12.5">
      <c r="E334" s="8"/>
      <c r="F334" s="8"/>
      <c r="G334" s="8"/>
      <c r="W334" s="10"/>
      <c r="Y334" s="9"/>
      <c r="Z334" s="10"/>
      <c r="AB334" s="9"/>
      <c r="CH334" s="10"/>
      <c r="CJ334" s="9"/>
      <c r="CK334" s="10"/>
      <c r="CM334" s="9"/>
      <c r="CN334" s="10"/>
      <c r="CO334" s="97"/>
      <c r="CP334" s="9"/>
      <c r="CQ334" s="10"/>
      <c r="CR334" s="97"/>
      <c r="CS334" s="9"/>
    </row>
    <row r="335" spans="5:97" ht="12.5">
      <c r="E335" s="8"/>
      <c r="F335" s="8"/>
      <c r="G335" s="8"/>
      <c r="W335" s="10"/>
      <c r="Y335" s="9"/>
      <c r="Z335" s="10"/>
      <c r="AB335" s="9"/>
      <c r="CH335" s="10"/>
      <c r="CJ335" s="9"/>
      <c r="CK335" s="10"/>
      <c r="CM335" s="9"/>
      <c r="CN335" s="10"/>
      <c r="CO335" s="97"/>
      <c r="CP335" s="9"/>
      <c r="CQ335" s="10"/>
      <c r="CR335" s="97"/>
      <c r="CS335" s="9"/>
    </row>
    <row r="336" spans="5:97" ht="12.5">
      <c r="E336" s="8"/>
      <c r="F336" s="8"/>
      <c r="G336" s="8"/>
      <c r="W336" s="10"/>
      <c r="Y336" s="9"/>
      <c r="Z336" s="10"/>
      <c r="AB336" s="9"/>
      <c r="CH336" s="10"/>
      <c r="CJ336" s="9"/>
      <c r="CK336" s="10"/>
      <c r="CM336" s="9"/>
      <c r="CN336" s="10"/>
      <c r="CO336" s="97"/>
      <c r="CP336" s="9"/>
      <c r="CQ336" s="10"/>
      <c r="CR336" s="97"/>
      <c r="CS336" s="9"/>
    </row>
    <row r="337" spans="5:97" ht="12.5">
      <c r="E337" s="8"/>
      <c r="F337" s="8"/>
      <c r="G337" s="8"/>
      <c r="W337" s="10"/>
      <c r="Y337" s="9"/>
      <c r="Z337" s="10"/>
      <c r="AB337" s="9"/>
      <c r="CH337" s="10"/>
      <c r="CJ337" s="9"/>
      <c r="CK337" s="10"/>
      <c r="CM337" s="9"/>
      <c r="CN337" s="10"/>
      <c r="CO337" s="97"/>
      <c r="CP337" s="9"/>
      <c r="CQ337" s="10"/>
      <c r="CR337" s="97"/>
      <c r="CS337" s="9"/>
    </row>
    <row r="338" spans="5:97" ht="12.5">
      <c r="E338" s="8"/>
      <c r="F338" s="8"/>
      <c r="G338" s="8"/>
      <c r="W338" s="10"/>
      <c r="Y338" s="9"/>
      <c r="Z338" s="10"/>
      <c r="AB338" s="9"/>
      <c r="CH338" s="10"/>
      <c r="CJ338" s="9"/>
      <c r="CK338" s="10"/>
      <c r="CM338" s="9"/>
      <c r="CN338" s="10"/>
      <c r="CO338" s="97"/>
      <c r="CP338" s="9"/>
      <c r="CQ338" s="10"/>
      <c r="CR338" s="97"/>
      <c r="CS338" s="9"/>
    </row>
    <row r="339" spans="5:97" ht="12.5">
      <c r="E339" s="8"/>
      <c r="F339" s="8"/>
      <c r="G339" s="8"/>
      <c r="W339" s="10"/>
      <c r="Y339" s="9"/>
      <c r="Z339" s="10"/>
      <c r="AB339" s="9"/>
      <c r="CH339" s="10"/>
      <c r="CJ339" s="9"/>
      <c r="CK339" s="10"/>
      <c r="CM339" s="9"/>
      <c r="CN339" s="10"/>
      <c r="CO339" s="97"/>
      <c r="CP339" s="9"/>
      <c r="CQ339" s="10"/>
      <c r="CR339" s="97"/>
      <c r="CS339" s="9"/>
    </row>
    <row r="340" spans="5:97" ht="12.5">
      <c r="E340" s="8"/>
      <c r="F340" s="8"/>
      <c r="G340" s="8"/>
      <c r="W340" s="10"/>
      <c r="Y340" s="9"/>
      <c r="Z340" s="10"/>
      <c r="AB340" s="9"/>
      <c r="CH340" s="10"/>
      <c r="CJ340" s="9"/>
      <c r="CK340" s="10"/>
      <c r="CM340" s="9"/>
      <c r="CN340" s="10"/>
      <c r="CO340" s="97"/>
      <c r="CP340" s="9"/>
      <c r="CQ340" s="10"/>
      <c r="CR340" s="97"/>
      <c r="CS340" s="9"/>
    </row>
    <row r="341" spans="5:97" ht="12.5">
      <c r="E341" s="8"/>
      <c r="F341" s="8"/>
      <c r="G341" s="8"/>
      <c r="W341" s="10"/>
      <c r="Y341" s="9"/>
      <c r="Z341" s="10"/>
      <c r="AB341" s="9"/>
      <c r="CH341" s="10"/>
      <c r="CJ341" s="9"/>
      <c r="CK341" s="10"/>
      <c r="CM341" s="9"/>
      <c r="CN341" s="10"/>
      <c r="CO341" s="97"/>
      <c r="CP341" s="9"/>
      <c r="CQ341" s="10"/>
      <c r="CR341" s="97"/>
      <c r="CS341" s="9"/>
    </row>
    <row r="342" spans="5:97" ht="12.5">
      <c r="E342" s="8"/>
      <c r="F342" s="8"/>
      <c r="G342" s="8"/>
      <c r="W342" s="10"/>
      <c r="Y342" s="9"/>
      <c r="Z342" s="10"/>
      <c r="AB342" s="9"/>
      <c r="CH342" s="10"/>
      <c r="CJ342" s="9"/>
      <c r="CK342" s="10"/>
      <c r="CM342" s="9"/>
      <c r="CN342" s="10"/>
      <c r="CO342" s="97"/>
      <c r="CP342" s="9"/>
      <c r="CQ342" s="10"/>
      <c r="CR342" s="97"/>
      <c r="CS342" s="9"/>
    </row>
    <row r="343" spans="5:97" ht="12.5">
      <c r="E343" s="8"/>
      <c r="F343" s="8"/>
      <c r="G343" s="8"/>
      <c r="W343" s="10"/>
      <c r="Y343" s="9"/>
      <c r="Z343" s="10"/>
      <c r="AB343" s="9"/>
      <c r="CH343" s="10"/>
      <c r="CJ343" s="9"/>
      <c r="CK343" s="10"/>
      <c r="CM343" s="9"/>
      <c r="CN343" s="10"/>
      <c r="CO343" s="97"/>
      <c r="CP343" s="9"/>
      <c r="CQ343" s="10"/>
      <c r="CR343" s="97"/>
      <c r="CS343" s="9"/>
    </row>
    <row r="344" spans="5:97" ht="12.5">
      <c r="E344" s="8"/>
      <c r="F344" s="8"/>
      <c r="G344" s="8"/>
      <c r="W344" s="10"/>
      <c r="Y344" s="9"/>
      <c r="Z344" s="10"/>
      <c r="AB344" s="9"/>
      <c r="CH344" s="10"/>
      <c r="CJ344" s="9"/>
      <c r="CK344" s="10"/>
      <c r="CM344" s="9"/>
      <c r="CN344" s="10"/>
      <c r="CO344" s="97"/>
      <c r="CP344" s="9"/>
      <c r="CQ344" s="10"/>
      <c r="CR344" s="97"/>
      <c r="CS344" s="9"/>
    </row>
    <row r="345" spans="5:97" ht="12.5">
      <c r="E345" s="8"/>
      <c r="F345" s="8"/>
      <c r="G345" s="8"/>
      <c r="W345" s="10"/>
      <c r="Y345" s="9"/>
      <c r="Z345" s="10"/>
      <c r="AB345" s="9"/>
      <c r="CH345" s="10"/>
      <c r="CJ345" s="9"/>
      <c r="CK345" s="10"/>
      <c r="CM345" s="9"/>
      <c r="CN345" s="10"/>
      <c r="CO345" s="97"/>
      <c r="CP345" s="9"/>
      <c r="CQ345" s="10"/>
      <c r="CR345" s="97"/>
      <c r="CS345" s="9"/>
    </row>
    <row r="346" spans="5:97" ht="12.5">
      <c r="E346" s="8"/>
      <c r="F346" s="8"/>
      <c r="G346" s="8"/>
      <c r="W346" s="10"/>
      <c r="Y346" s="9"/>
      <c r="Z346" s="10"/>
      <c r="AB346" s="9"/>
      <c r="CH346" s="10"/>
      <c r="CJ346" s="9"/>
      <c r="CK346" s="10"/>
      <c r="CM346" s="9"/>
      <c r="CN346" s="10"/>
      <c r="CO346" s="97"/>
      <c r="CP346" s="9"/>
      <c r="CQ346" s="10"/>
      <c r="CR346" s="97"/>
      <c r="CS346" s="9"/>
    </row>
    <row r="347" spans="5:97" ht="12.5">
      <c r="E347" s="8"/>
      <c r="F347" s="8"/>
      <c r="G347" s="8"/>
      <c r="W347" s="10"/>
      <c r="Y347" s="9"/>
      <c r="Z347" s="10"/>
      <c r="AB347" s="9"/>
      <c r="CH347" s="10"/>
      <c r="CJ347" s="9"/>
      <c r="CK347" s="10"/>
      <c r="CM347" s="9"/>
      <c r="CN347" s="10"/>
      <c r="CO347" s="97"/>
      <c r="CP347" s="9"/>
      <c r="CQ347" s="10"/>
      <c r="CR347" s="97"/>
      <c r="CS347" s="9"/>
    </row>
    <row r="348" spans="5:97" ht="12.5">
      <c r="E348" s="8"/>
      <c r="F348" s="8"/>
      <c r="G348" s="8"/>
      <c r="W348" s="10"/>
      <c r="Y348" s="9"/>
      <c r="Z348" s="10"/>
      <c r="AB348" s="9"/>
      <c r="CH348" s="10"/>
      <c r="CJ348" s="9"/>
      <c r="CK348" s="10"/>
      <c r="CM348" s="9"/>
      <c r="CN348" s="10"/>
      <c r="CO348" s="97"/>
      <c r="CP348" s="9"/>
      <c r="CQ348" s="10"/>
      <c r="CR348" s="97"/>
      <c r="CS348" s="9"/>
    </row>
    <row r="349" spans="5:97" ht="12.5">
      <c r="E349" s="8"/>
      <c r="F349" s="8"/>
      <c r="G349" s="8"/>
      <c r="W349" s="10"/>
      <c r="Y349" s="9"/>
      <c r="Z349" s="10"/>
      <c r="AB349" s="9"/>
      <c r="CH349" s="10"/>
      <c r="CJ349" s="9"/>
      <c r="CK349" s="10"/>
      <c r="CM349" s="9"/>
      <c r="CN349" s="10"/>
      <c r="CO349" s="97"/>
      <c r="CP349" s="9"/>
      <c r="CQ349" s="10"/>
      <c r="CR349" s="97"/>
      <c r="CS349" s="9"/>
    </row>
    <row r="350" spans="5:97" ht="12.5">
      <c r="E350" s="8"/>
      <c r="F350" s="8"/>
      <c r="G350" s="8"/>
      <c r="W350" s="10"/>
      <c r="Y350" s="9"/>
      <c r="Z350" s="10"/>
      <c r="AB350" s="9"/>
      <c r="CH350" s="10"/>
      <c r="CJ350" s="9"/>
      <c r="CK350" s="10"/>
      <c r="CM350" s="9"/>
      <c r="CN350" s="10"/>
      <c r="CO350" s="97"/>
      <c r="CP350" s="9"/>
      <c r="CQ350" s="10"/>
      <c r="CR350" s="97"/>
      <c r="CS350" s="9"/>
    </row>
    <row r="351" spans="5:97" ht="12.5">
      <c r="E351" s="8"/>
      <c r="F351" s="8"/>
      <c r="G351" s="8"/>
      <c r="W351" s="10"/>
      <c r="Y351" s="9"/>
      <c r="Z351" s="10"/>
      <c r="AB351" s="9"/>
      <c r="CH351" s="10"/>
      <c r="CJ351" s="9"/>
      <c r="CK351" s="10"/>
      <c r="CM351" s="9"/>
      <c r="CN351" s="10"/>
      <c r="CO351" s="97"/>
      <c r="CP351" s="9"/>
      <c r="CQ351" s="10"/>
      <c r="CR351" s="97"/>
      <c r="CS351" s="9"/>
    </row>
    <row r="352" spans="5:97" ht="12.5">
      <c r="E352" s="8"/>
      <c r="F352" s="8"/>
      <c r="G352" s="8"/>
      <c r="W352" s="10"/>
      <c r="Y352" s="9"/>
      <c r="Z352" s="10"/>
      <c r="AB352" s="9"/>
      <c r="CH352" s="10"/>
      <c r="CJ352" s="9"/>
      <c r="CK352" s="10"/>
      <c r="CM352" s="9"/>
      <c r="CN352" s="10"/>
      <c r="CO352" s="97"/>
      <c r="CP352" s="9"/>
      <c r="CQ352" s="10"/>
      <c r="CR352" s="97"/>
      <c r="CS352" s="9"/>
    </row>
    <row r="353" spans="5:97" ht="12.5">
      <c r="E353" s="8"/>
      <c r="F353" s="8"/>
      <c r="G353" s="8"/>
      <c r="W353" s="10"/>
      <c r="Y353" s="9"/>
      <c r="Z353" s="10"/>
      <c r="AB353" s="9"/>
      <c r="CH353" s="10"/>
      <c r="CJ353" s="9"/>
      <c r="CK353" s="10"/>
      <c r="CM353" s="9"/>
      <c r="CN353" s="10"/>
      <c r="CO353" s="97"/>
      <c r="CP353" s="9"/>
      <c r="CQ353" s="10"/>
      <c r="CR353" s="97"/>
      <c r="CS353" s="9"/>
    </row>
    <row r="354" spans="5:97" ht="12.5">
      <c r="E354" s="8"/>
      <c r="F354" s="8"/>
      <c r="G354" s="8"/>
      <c r="W354" s="10"/>
      <c r="Y354" s="9"/>
      <c r="Z354" s="10"/>
      <c r="AB354" s="9"/>
      <c r="CH354" s="10"/>
      <c r="CJ354" s="9"/>
      <c r="CK354" s="10"/>
      <c r="CM354" s="9"/>
      <c r="CN354" s="10"/>
      <c r="CO354" s="97"/>
      <c r="CP354" s="9"/>
      <c r="CQ354" s="10"/>
      <c r="CR354" s="97"/>
      <c r="CS354" s="9"/>
    </row>
    <row r="355" spans="5:97" ht="12.5">
      <c r="E355" s="8"/>
      <c r="F355" s="8"/>
      <c r="G355" s="8"/>
      <c r="W355" s="10"/>
      <c r="Y355" s="9"/>
      <c r="Z355" s="10"/>
      <c r="AB355" s="9"/>
      <c r="CH355" s="10"/>
      <c r="CJ355" s="9"/>
      <c r="CK355" s="10"/>
      <c r="CM355" s="9"/>
      <c r="CN355" s="10"/>
      <c r="CO355" s="97"/>
      <c r="CP355" s="9"/>
      <c r="CQ355" s="10"/>
      <c r="CR355" s="97"/>
      <c r="CS355" s="9"/>
    </row>
    <row r="356" spans="5:97" ht="12.5">
      <c r="E356" s="8"/>
      <c r="F356" s="8"/>
      <c r="G356" s="8"/>
      <c r="W356" s="10"/>
      <c r="Y356" s="9"/>
      <c r="Z356" s="10"/>
      <c r="AB356" s="9"/>
      <c r="CH356" s="10"/>
      <c r="CJ356" s="9"/>
      <c r="CK356" s="10"/>
      <c r="CM356" s="9"/>
      <c r="CN356" s="10"/>
      <c r="CO356" s="97"/>
      <c r="CP356" s="9"/>
      <c r="CQ356" s="10"/>
      <c r="CR356" s="97"/>
      <c r="CS356" s="9"/>
    </row>
    <row r="357" spans="5:97" ht="12.5">
      <c r="E357" s="8"/>
      <c r="F357" s="8"/>
      <c r="G357" s="8"/>
      <c r="W357" s="10"/>
      <c r="Y357" s="9"/>
      <c r="Z357" s="10"/>
      <c r="AB357" s="9"/>
      <c r="CH357" s="10"/>
      <c r="CJ357" s="9"/>
      <c r="CK357" s="10"/>
      <c r="CM357" s="9"/>
      <c r="CN357" s="10"/>
      <c r="CO357" s="97"/>
      <c r="CP357" s="9"/>
      <c r="CQ357" s="10"/>
      <c r="CR357" s="97"/>
      <c r="CS357" s="9"/>
    </row>
    <row r="358" spans="5:97" ht="12.5">
      <c r="E358" s="8"/>
      <c r="F358" s="8"/>
      <c r="G358" s="8"/>
      <c r="W358" s="10"/>
      <c r="Y358" s="9"/>
      <c r="Z358" s="10"/>
      <c r="AB358" s="9"/>
      <c r="CH358" s="10"/>
      <c r="CJ358" s="9"/>
      <c r="CK358" s="10"/>
      <c r="CM358" s="9"/>
      <c r="CN358" s="10"/>
      <c r="CO358" s="97"/>
      <c r="CP358" s="9"/>
      <c r="CQ358" s="10"/>
      <c r="CR358" s="97"/>
      <c r="CS358" s="9"/>
    </row>
    <row r="359" spans="5:97" ht="12.5">
      <c r="E359" s="8"/>
      <c r="F359" s="8"/>
      <c r="G359" s="8"/>
      <c r="W359" s="10"/>
      <c r="Y359" s="9"/>
      <c r="Z359" s="10"/>
      <c r="AB359" s="9"/>
      <c r="CH359" s="10"/>
      <c r="CJ359" s="9"/>
      <c r="CK359" s="10"/>
      <c r="CM359" s="9"/>
      <c r="CN359" s="10"/>
      <c r="CO359" s="97"/>
      <c r="CP359" s="9"/>
      <c r="CQ359" s="10"/>
      <c r="CR359" s="97"/>
      <c r="CS359" s="9"/>
    </row>
    <row r="360" spans="5:97" ht="12.5">
      <c r="E360" s="8"/>
      <c r="F360" s="8"/>
      <c r="G360" s="8"/>
      <c r="W360" s="10"/>
      <c r="Y360" s="9"/>
      <c r="Z360" s="10"/>
      <c r="AB360" s="9"/>
      <c r="CH360" s="10"/>
      <c r="CJ360" s="9"/>
      <c r="CK360" s="10"/>
      <c r="CM360" s="9"/>
      <c r="CN360" s="10"/>
      <c r="CO360" s="97"/>
      <c r="CP360" s="9"/>
      <c r="CQ360" s="10"/>
      <c r="CR360" s="97"/>
      <c r="CS360" s="9"/>
    </row>
    <row r="361" spans="5:97" ht="12.5">
      <c r="E361" s="8"/>
      <c r="F361" s="8"/>
      <c r="G361" s="8"/>
      <c r="W361" s="10"/>
      <c r="Y361" s="9"/>
      <c r="Z361" s="10"/>
      <c r="AB361" s="9"/>
      <c r="CH361" s="10"/>
      <c r="CJ361" s="9"/>
      <c r="CK361" s="10"/>
      <c r="CM361" s="9"/>
      <c r="CN361" s="10"/>
      <c r="CO361" s="97"/>
      <c r="CP361" s="9"/>
      <c r="CQ361" s="10"/>
      <c r="CR361" s="97"/>
      <c r="CS361" s="9"/>
    </row>
    <row r="362" spans="5:97" ht="12.5">
      <c r="E362" s="8"/>
      <c r="F362" s="8"/>
      <c r="G362" s="8"/>
      <c r="W362" s="10"/>
      <c r="Y362" s="9"/>
      <c r="Z362" s="10"/>
      <c r="AB362" s="9"/>
      <c r="CH362" s="10"/>
      <c r="CJ362" s="9"/>
      <c r="CK362" s="10"/>
      <c r="CM362" s="9"/>
      <c r="CN362" s="10"/>
      <c r="CO362" s="97"/>
      <c r="CP362" s="9"/>
      <c r="CQ362" s="10"/>
      <c r="CR362" s="97"/>
      <c r="CS362" s="9"/>
    </row>
    <row r="363" spans="5:97" ht="12.5">
      <c r="E363" s="8"/>
      <c r="F363" s="8"/>
      <c r="G363" s="8"/>
      <c r="W363" s="10"/>
      <c r="Y363" s="9"/>
      <c r="Z363" s="10"/>
      <c r="AB363" s="9"/>
      <c r="CH363" s="10"/>
      <c r="CJ363" s="9"/>
      <c r="CK363" s="10"/>
      <c r="CM363" s="9"/>
      <c r="CN363" s="10"/>
      <c r="CO363" s="97"/>
      <c r="CP363" s="9"/>
      <c r="CQ363" s="10"/>
      <c r="CR363" s="97"/>
      <c r="CS363" s="9"/>
    </row>
    <row r="364" spans="5:97" ht="12.5">
      <c r="E364" s="8"/>
      <c r="F364" s="8"/>
      <c r="G364" s="8"/>
      <c r="W364" s="10"/>
      <c r="Y364" s="9"/>
      <c r="Z364" s="10"/>
      <c r="AB364" s="9"/>
      <c r="CH364" s="10"/>
      <c r="CJ364" s="9"/>
      <c r="CK364" s="10"/>
      <c r="CM364" s="9"/>
      <c r="CN364" s="10"/>
      <c r="CO364" s="97"/>
      <c r="CP364" s="9"/>
      <c r="CQ364" s="10"/>
      <c r="CR364" s="97"/>
      <c r="CS364" s="9"/>
    </row>
    <row r="365" spans="5:97" ht="12.5">
      <c r="E365" s="8"/>
      <c r="F365" s="8"/>
      <c r="G365" s="8"/>
      <c r="W365" s="10"/>
      <c r="Y365" s="9"/>
      <c r="Z365" s="10"/>
      <c r="AB365" s="9"/>
      <c r="CH365" s="10"/>
      <c r="CJ365" s="9"/>
      <c r="CK365" s="10"/>
      <c r="CM365" s="9"/>
      <c r="CN365" s="10"/>
      <c r="CO365" s="97"/>
      <c r="CP365" s="9"/>
      <c r="CQ365" s="10"/>
      <c r="CR365" s="97"/>
      <c r="CS365" s="9"/>
    </row>
    <row r="366" spans="5:97" ht="12.5">
      <c r="E366" s="8"/>
      <c r="F366" s="8"/>
      <c r="G366" s="8"/>
      <c r="W366" s="10"/>
      <c r="Y366" s="9"/>
      <c r="Z366" s="10"/>
      <c r="AB366" s="9"/>
      <c r="CH366" s="10"/>
      <c r="CJ366" s="9"/>
      <c r="CK366" s="10"/>
      <c r="CM366" s="9"/>
      <c r="CN366" s="10"/>
      <c r="CO366" s="97"/>
      <c r="CP366" s="9"/>
      <c r="CQ366" s="10"/>
      <c r="CR366" s="97"/>
      <c r="CS366" s="9"/>
    </row>
    <row r="367" spans="5:97" ht="12.5">
      <c r="E367" s="8"/>
      <c r="F367" s="8"/>
      <c r="G367" s="8"/>
      <c r="W367" s="10"/>
      <c r="Y367" s="9"/>
      <c r="Z367" s="10"/>
      <c r="AB367" s="9"/>
      <c r="CH367" s="10"/>
      <c r="CJ367" s="9"/>
      <c r="CK367" s="10"/>
      <c r="CM367" s="9"/>
      <c r="CN367" s="10"/>
      <c r="CO367" s="97"/>
      <c r="CP367" s="9"/>
      <c r="CQ367" s="10"/>
      <c r="CR367" s="97"/>
      <c r="CS367" s="9"/>
    </row>
    <row r="368" spans="5:97" ht="12.5">
      <c r="E368" s="8"/>
      <c r="F368" s="8"/>
      <c r="G368" s="8"/>
      <c r="W368" s="10"/>
      <c r="Y368" s="9"/>
      <c r="Z368" s="10"/>
      <c r="AB368" s="9"/>
      <c r="CH368" s="10"/>
      <c r="CJ368" s="9"/>
      <c r="CK368" s="10"/>
      <c r="CM368" s="9"/>
      <c r="CN368" s="10"/>
      <c r="CO368" s="97"/>
      <c r="CP368" s="9"/>
      <c r="CQ368" s="10"/>
      <c r="CR368" s="97"/>
      <c r="CS368" s="9"/>
    </row>
    <row r="369" spans="5:97" ht="12.5">
      <c r="E369" s="8"/>
      <c r="F369" s="8"/>
      <c r="G369" s="8"/>
      <c r="W369" s="10"/>
      <c r="Y369" s="9"/>
      <c r="Z369" s="10"/>
      <c r="AB369" s="9"/>
      <c r="CH369" s="10"/>
      <c r="CJ369" s="9"/>
      <c r="CK369" s="10"/>
      <c r="CM369" s="9"/>
      <c r="CN369" s="10"/>
      <c r="CO369" s="97"/>
      <c r="CP369" s="9"/>
      <c r="CQ369" s="10"/>
      <c r="CR369" s="97"/>
      <c r="CS369" s="9"/>
    </row>
    <row r="370" spans="5:97" ht="12.5">
      <c r="E370" s="8"/>
      <c r="F370" s="8"/>
      <c r="G370" s="8"/>
      <c r="W370" s="10"/>
      <c r="Y370" s="9"/>
      <c r="Z370" s="10"/>
      <c r="AB370" s="9"/>
      <c r="CH370" s="10"/>
      <c r="CJ370" s="9"/>
      <c r="CK370" s="10"/>
      <c r="CM370" s="9"/>
      <c r="CN370" s="10"/>
      <c r="CO370" s="97"/>
      <c r="CP370" s="9"/>
      <c r="CQ370" s="10"/>
      <c r="CR370" s="97"/>
      <c r="CS370" s="9"/>
    </row>
    <row r="371" spans="5:97" ht="12.5">
      <c r="E371" s="8"/>
      <c r="F371" s="8"/>
      <c r="G371" s="8"/>
      <c r="W371" s="10"/>
      <c r="Y371" s="9"/>
      <c r="Z371" s="10"/>
      <c r="AB371" s="9"/>
      <c r="CH371" s="10"/>
      <c r="CJ371" s="9"/>
      <c r="CK371" s="10"/>
      <c r="CM371" s="9"/>
      <c r="CN371" s="10"/>
      <c r="CO371" s="97"/>
      <c r="CP371" s="9"/>
      <c r="CQ371" s="10"/>
      <c r="CR371" s="97"/>
      <c r="CS371" s="9"/>
    </row>
    <row r="372" spans="5:97" ht="12.5">
      <c r="E372" s="8"/>
      <c r="F372" s="8"/>
      <c r="G372" s="8"/>
      <c r="W372" s="10"/>
      <c r="Y372" s="9"/>
      <c r="Z372" s="10"/>
      <c r="AB372" s="9"/>
      <c r="CH372" s="10"/>
      <c r="CJ372" s="9"/>
      <c r="CK372" s="10"/>
      <c r="CM372" s="9"/>
      <c r="CN372" s="10"/>
      <c r="CO372" s="97"/>
      <c r="CP372" s="9"/>
      <c r="CQ372" s="10"/>
      <c r="CR372" s="97"/>
      <c r="CS372" s="9"/>
    </row>
    <row r="373" spans="5:97" ht="12.5">
      <c r="E373" s="8"/>
      <c r="F373" s="8"/>
      <c r="G373" s="8"/>
      <c r="W373" s="10"/>
      <c r="Y373" s="9"/>
      <c r="Z373" s="10"/>
      <c r="AB373" s="9"/>
      <c r="CH373" s="10"/>
      <c r="CJ373" s="9"/>
      <c r="CK373" s="10"/>
      <c r="CM373" s="9"/>
      <c r="CN373" s="10"/>
      <c r="CO373" s="97"/>
      <c r="CP373" s="9"/>
      <c r="CQ373" s="10"/>
      <c r="CR373" s="97"/>
      <c r="CS373" s="9"/>
    </row>
    <row r="374" spans="5:97" ht="12.5">
      <c r="E374" s="8"/>
      <c r="F374" s="8"/>
      <c r="G374" s="8"/>
      <c r="W374" s="10"/>
      <c r="Y374" s="9"/>
      <c r="Z374" s="10"/>
      <c r="AB374" s="9"/>
      <c r="CH374" s="10"/>
      <c r="CJ374" s="9"/>
      <c r="CK374" s="10"/>
      <c r="CM374" s="9"/>
      <c r="CN374" s="10"/>
      <c r="CO374" s="97"/>
      <c r="CP374" s="9"/>
      <c r="CQ374" s="10"/>
      <c r="CR374" s="97"/>
      <c r="CS374" s="9"/>
    </row>
    <row r="375" spans="5:97" ht="12.5">
      <c r="E375" s="8"/>
      <c r="F375" s="8"/>
      <c r="G375" s="8"/>
      <c r="W375" s="10"/>
      <c r="Y375" s="9"/>
      <c r="Z375" s="10"/>
      <c r="AB375" s="9"/>
      <c r="CH375" s="10"/>
      <c r="CJ375" s="9"/>
      <c r="CK375" s="10"/>
      <c r="CM375" s="9"/>
      <c r="CN375" s="10"/>
      <c r="CO375" s="97"/>
      <c r="CP375" s="9"/>
      <c r="CQ375" s="10"/>
      <c r="CR375" s="97"/>
      <c r="CS375" s="9"/>
    </row>
    <row r="376" spans="5:97" ht="12.5">
      <c r="E376" s="8"/>
      <c r="F376" s="8"/>
      <c r="G376" s="8"/>
      <c r="W376" s="10"/>
      <c r="Y376" s="9"/>
      <c r="Z376" s="10"/>
      <c r="AB376" s="9"/>
      <c r="CH376" s="10"/>
      <c r="CJ376" s="9"/>
      <c r="CK376" s="10"/>
      <c r="CM376" s="9"/>
      <c r="CN376" s="10"/>
      <c r="CO376" s="97"/>
      <c r="CP376" s="9"/>
      <c r="CQ376" s="10"/>
      <c r="CR376" s="97"/>
      <c r="CS376" s="9"/>
    </row>
    <row r="377" spans="5:97" ht="12.5">
      <c r="E377" s="8"/>
      <c r="F377" s="8"/>
      <c r="G377" s="8"/>
      <c r="W377" s="10"/>
      <c r="Y377" s="9"/>
      <c r="Z377" s="10"/>
      <c r="AB377" s="9"/>
      <c r="CH377" s="10"/>
      <c r="CJ377" s="9"/>
      <c r="CK377" s="10"/>
      <c r="CM377" s="9"/>
      <c r="CN377" s="10"/>
      <c r="CO377" s="97"/>
      <c r="CP377" s="9"/>
      <c r="CQ377" s="10"/>
      <c r="CR377" s="97"/>
      <c r="CS377" s="9"/>
    </row>
    <row r="378" spans="5:97" ht="12.5">
      <c r="E378" s="8"/>
      <c r="F378" s="8"/>
      <c r="G378" s="8"/>
      <c r="W378" s="10"/>
      <c r="Y378" s="9"/>
      <c r="Z378" s="10"/>
      <c r="AB378" s="9"/>
      <c r="CH378" s="10"/>
      <c r="CJ378" s="9"/>
      <c r="CK378" s="10"/>
      <c r="CM378" s="9"/>
      <c r="CN378" s="10"/>
      <c r="CO378" s="97"/>
      <c r="CP378" s="9"/>
      <c r="CQ378" s="10"/>
      <c r="CR378" s="97"/>
      <c r="CS378" s="9"/>
    </row>
    <row r="379" spans="5:97" ht="12.5">
      <c r="E379" s="8"/>
      <c r="F379" s="8"/>
      <c r="G379" s="8"/>
      <c r="W379" s="10"/>
      <c r="Y379" s="9"/>
      <c r="Z379" s="10"/>
      <c r="AB379" s="9"/>
      <c r="CH379" s="10"/>
      <c r="CJ379" s="9"/>
      <c r="CK379" s="10"/>
      <c r="CM379" s="9"/>
      <c r="CN379" s="10"/>
      <c r="CO379" s="97"/>
      <c r="CP379" s="9"/>
      <c r="CQ379" s="10"/>
      <c r="CR379" s="97"/>
      <c r="CS379" s="9"/>
    </row>
    <row r="380" spans="5:97" ht="12.5">
      <c r="E380" s="8"/>
      <c r="F380" s="8"/>
      <c r="G380" s="8"/>
      <c r="W380" s="10"/>
      <c r="Y380" s="9"/>
      <c r="Z380" s="10"/>
      <c r="AB380" s="9"/>
      <c r="CH380" s="10"/>
      <c r="CJ380" s="9"/>
      <c r="CK380" s="10"/>
      <c r="CM380" s="9"/>
      <c r="CN380" s="10"/>
      <c r="CO380" s="97"/>
      <c r="CP380" s="9"/>
      <c r="CQ380" s="10"/>
      <c r="CR380" s="97"/>
      <c r="CS380" s="9"/>
    </row>
    <row r="381" spans="5:97" ht="12.5">
      <c r="E381" s="8"/>
      <c r="F381" s="8"/>
      <c r="G381" s="8"/>
      <c r="W381" s="10"/>
      <c r="Y381" s="9"/>
      <c r="Z381" s="10"/>
      <c r="AB381" s="9"/>
      <c r="CH381" s="10"/>
      <c r="CJ381" s="9"/>
      <c r="CK381" s="10"/>
      <c r="CM381" s="9"/>
      <c r="CN381" s="10"/>
      <c r="CO381" s="97"/>
      <c r="CP381" s="9"/>
      <c r="CQ381" s="10"/>
      <c r="CR381" s="97"/>
      <c r="CS381" s="9"/>
    </row>
    <row r="382" spans="5:97" ht="12.5">
      <c r="E382" s="8"/>
      <c r="F382" s="8"/>
      <c r="G382" s="8"/>
      <c r="W382" s="10"/>
      <c r="Y382" s="9"/>
      <c r="Z382" s="10"/>
      <c r="AB382" s="9"/>
      <c r="CH382" s="10"/>
      <c r="CJ382" s="9"/>
      <c r="CK382" s="10"/>
      <c r="CM382" s="9"/>
      <c r="CN382" s="10"/>
      <c r="CO382" s="97"/>
      <c r="CP382" s="9"/>
      <c r="CQ382" s="10"/>
      <c r="CR382" s="97"/>
      <c r="CS382" s="9"/>
    </row>
    <row r="383" spans="5:97" ht="12.5">
      <c r="E383" s="8"/>
      <c r="F383" s="8"/>
      <c r="G383" s="8"/>
      <c r="W383" s="10"/>
      <c r="Y383" s="9"/>
      <c r="Z383" s="10"/>
      <c r="AB383" s="9"/>
      <c r="CH383" s="10"/>
      <c r="CJ383" s="9"/>
      <c r="CK383" s="10"/>
      <c r="CM383" s="9"/>
      <c r="CN383" s="10"/>
      <c r="CO383" s="97"/>
      <c r="CP383" s="9"/>
      <c r="CQ383" s="10"/>
      <c r="CR383" s="97"/>
      <c r="CS383" s="9"/>
    </row>
    <row r="384" spans="5:97" ht="12.5">
      <c r="E384" s="8"/>
      <c r="F384" s="8"/>
      <c r="G384" s="8"/>
      <c r="W384" s="10"/>
      <c r="Y384" s="9"/>
      <c r="Z384" s="10"/>
      <c r="AB384" s="9"/>
      <c r="CH384" s="10"/>
      <c r="CJ384" s="9"/>
      <c r="CK384" s="10"/>
      <c r="CM384" s="9"/>
      <c r="CN384" s="10"/>
      <c r="CO384" s="97"/>
      <c r="CP384" s="9"/>
      <c r="CQ384" s="10"/>
      <c r="CR384" s="97"/>
      <c r="CS384" s="9"/>
    </row>
    <row r="385" spans="5:97" ht="12.5">
      <c r="E385" s="8"/>
      <c r="F385" s="8"/>
      <c r="G385" s="8"/>
      <c r="W385" s="10"/>
      <c r="Y385" s="9"/>
      <c r="Z385" s="10"/>
      <c r="AB385" s="9"/>
      <c r="CH385" s="10"/>
      <c r="CJ385" s="9"/>
      <c r="CK385" s="10"/>
      <c r="CM385" s="9"/>
      <c r="CN385" s="10"/>
      <c r="CO385" s="97"/>
      <c r="CP385" s="9"/>
      <c r="CQ385" s="10"/>
      <c r="CR385" s="97"/>
      <c r="CS385" s="9"/>
    </row>
    <row r="386" spans="5:97" ht="12.5">
      <c r="E386" s="8"/>
      <c r="F386" s="8"/>
      <c r="G386" s="8"/>
      <c r="W386" s="10"/>
      <c r="Y386" s="9"/>
      <c r="Z386" s="10"/>
      <c r="AB386" s="9"/>
      <c r="CH386" s="10"/>
      <c r="CJ386" s="9"/>
      <c r="CK386" s="10"/>
      <c r="CM386" s="9"/>
      <c r="CN386" s="10"/>
      <c r="CO386" s="97"/>
      <c r="CP386" s="9"/>
      <c r="CQ386" s="10"/>
      <c r="CR386" s="97"/>
      <c r="CS386" s="9"/>
    </row>
    <row r="387" spans="5:97" ht="12.5">
      <c r="E387" s="8"/>
      <c r="F387" s="8"/>
      <c r="G387" s="8"/>
      <c r="W387" s="10"/>
      <c r="Y387" s="9"/>
      <c r="Z387" s="10"/>
      <c r="AB387" s="9"/>
      <c r="CH387" s="10"/>
      <c r="CJ387" s="9"/>
      <c r="CK387" s="10"/>
      <c r="CM387" s="9"/>
      <c r="CN387" s="10"/>
      <c r="CO387" s="97"/>
      <c r="CP387" s="9"/>
      <c r="CQ387" s="10"/>
      <c r="CR387" s="97"/>
      <c r="CS387" s="9"/>
    </row>
    <row r="388" spans="5:97" ht="12.5">
      <c r="E388" s="8"/>
      <c r="F388" s="8"/>
      <c r="G388" s="8"/>
      <c r="W388" s="10"/>
      <c r="Y388" s="9"/>
      <c r="Z388" s="10"/>
      <c r="AB388" s="9"/>
      <c r="CH388" s="10"/>
      <c r="CJ388" s="9"/>
      <c r="CK388" s="10"/>
      <c r="CM388" s="9"/>
      <c r="CN388" s="10"/>
      <c r="CO388" s="97"/>
      <c r="CP388" s="9"/>
      <c r="CQ388" s="10"/>
      <c r="CR388" s="97"/>
      <c r="CS388" s="9"/>
    </row>
    <row r="389" spans="5:97" ht="12.5">
      <c r="E389" s="8"/>
      <c r="F389" s="8"/>
      <c r="G389" s="8"/>
      <c r="W389" s="10"/>
      <c r="Y389" s="9"/>
      <c r="Z389" s="10"/>
      <c r="AB389" s="9"/>
      <c r="CH389" s="10"/>
      <c r="CJ389" s="9"/>
      <c r="CK389" s="10"/>
      <c r="CM389" s="9"/>
      <c r="CN389" s="10"/>
      <c r="CO389" s="97"/>
      <c r="CP389" s="9"/>
      <c r="CQ389" s="10"/>
      <c r="CR389" s="97"/>
      <c r="CS389" s="9"/>
    </row>
    <row r="390" spans="5:97" ht="12.5">
      <c r="E390" s="8"/>
      <c r="F390" s="8"/>
      <c r="G390" s="8"/>
      <c r="W390" s="10"/>
      <c r="Y390" s="9"/>
      <c r="Z390" s="10"/>
      <c r="AB390" s="9"/>
      <c r="CH390" s="10"/>
      <c r="CJ390" s="9"/>
      <c r="CK390" s="10"/>
      <c r="CM390" s="9"/>
      <c r="CN390" s="10"/>
      <c r="CO390" s="97"/>
      <c r="CP390" s="9"/>
      <c r="CQ390" s="10"/>
      <c r="CR390" s="97"/>
      <c r="CS390" s="9"/>
    </row>
    <row r="391" spans="5:97" ht="12.5">
      <c r="E391" s="8"/>
      <c r="F391" s="8"/>
      <c r="G391" s="8"/>
      <c r="W391" s="10"/>
      <c r="Y391" s="9"/>
      <c r="Z391" s="10"/>
      <c r="AB391" s="9"/>
      <c r="CH391" s="10"/>
      <c r="CJ391" s="9"/>
      <c r="CK391" s="10"/>
      <c r="CM391" s="9"/>
      <c r="CN391" s="10"/>
      <c r="CO391" s="97"/>
      <c r="CP391" s="9"/>
      <c r="CQ391" s="10"/>
      <c r="CR391" s="97"/>
      <c r="CS391" s="9"/>
    </row>
    <row r="392" spans="5:97" ht="12.5">
      <c r="E392" s="8"/>
      <c r="F392" s="8"/>
      <c r="G392" s="8"/>
      <c r="W392" s="10"/>
      <c r="Y392" s="9"/>
      <c r="Z392" s="10"/>
      <c r="AB392" s="9"/>
      <c r="CH392" s="10"/>
      <c r="CJ392" s="9"/>
      <c r="CK392" s="10"/>
      <c r="CM392" s="9"/>
      <c r="CN392" s="10"/>
      <c r="CO392" s="97"/>
      <c r="CP392" s="9"/>
      <c r="CQ392" s="10"/>
      <c r="CR392" s="97"/>
      <c r="CS392" s="9"/>
    </row>
    <row r="393" spans="5:97" ht="12.5">
      <c r="E393" s="8"/>
      <c r="F393" s="8"/>
      <c r="G393" s="8"/>
      <c r="W393" s="10"/>
      <c r="Y393" s="9"/>
      <c r="Z393" s="10"/>
      <c r="AB393" s="9"/>
      <c r="CH393" s="10"/>
      <c r="CJ393" s="9"/>
      <c r="CK393" s="10"/>
      <c r="CM393" s="9"/>
      <c r="CN393" s="10"/>
      <c r="CO393" s="97"/>
      <c r="CP393" s="9"/>
      <c r="CQ393" s="10"/>
      <c r="CR393" s="97"/>
      <c r="CS393" s="9"/>
    </row>
    <row r="394" spans="5:97" ht="12.5">
      <c r="E394" s="8"/>
      <c r="F394" s="8"/>
      <c r="G394" s="8"/>
      <c r="W394" s="10"/>
      <c r="Y394" s="9"/>
      <c r="Z394" s="10"/>
      <c r="AB394" s="9"/>
      <c r="CH394" s="10"/>
      <c r="CJ394" s="9"/>
      <c r="CK394" s="10"/>
      <c r="CM394" s="9"/>
      <c r="CN394" s="10"/>
      <c r="CO394" s="97"/>
      <c r="CP394" s="9"/>
      <c r="CQ394" s="10"/>
      <c r="CR394" s="97"/>
      <c r="CS394" s="9"/>
    </row>
    <row r="395" spans="5:97" ht="12.5">
      <c r="E395" s="8"/>
      <c r="F395" s="8"/>
      <c r="G395" s="8"/>
      <c r="W395" s="10"/>
      <c r="Y395" s="9"/>
      <c r="Z395" s="10"/>
      <c r="AB395" s="9"/>
      <c r="CH395" s="10"/>
      <c r="CJ395" s="9"/>
      <c r="CK395" s="10"/>
      <c r="CM395" s="9"/>
      <c r="CN395" s="10"/>
      <c r="CO395" s="97"/>
      <c r="CP395" s="9"/>
      <c r="CQ395" s="10"/>
      <c r="CR395" s="97"/>
      <c r="CS395" s="9"/>
    </row>
    <row r="396" spans="5:97" ht="12.5">
      <c r="E396" s="8"/>
      <c r="F396" s="8"/>
      <c r="G396" s="8"/>
      <c r="W396" s="10"/>
      <c r="Y396" s="9"/>
      <c r="Z396" s="10"/>
      <c r="AB396" s="9"/>
      <c r="CH396" s="10"/>
      <c r="CJ396" s="9"/>
      <c r="CK396" s="10"/>
      <c r="CM396" s="9"/>
      <c r="CN396" s="10"/>
      <c r="CO396" s="97"/>
      <c r="CP396" s="9"/>
      <c r="CQ396" s="10"/>
      <c r="CR396" s="97"/>
      <c r="CS396" s="9"/>
    </row>
    <row r="397" spans="5:97" ht="12.5">
      <c r="E397" s="8"/>
      <c r="F397" s="8"/>
      <c r="G397" s="8"/>
      <c r="W397" s="10"/>
      <c r="Y397" s="9"/>
      <c r="Z397" s="10"/>
      <c r="AB397" s="9"/>
      <c r="CH397" s="10"/>
      <c r="CJ397" s="9"/>
      <c r="CK397" s="10"/>
      <c r="CM397" s="9"/>
      <c r="CN397" s="10"/>
      <c r="CO397" s="97"/>
      <c r="CP397" s="9"/>
      <c r="CQ397" s="10"/>
      <c r="CR397" s="97"/>
      <c r="CS397" s="9"/>
    </row>
    <row r="398" spans="5:97" ht="12.5">
      <c r="E398" s="8"/>
      <c r="F398" s="8"/>
      <c r="G398" s="8"/>
      <c r="W398" s="10"/>
      <c r="Y398" s="9"/>
      <c r="Z398" s="10"/>
      <c r="AB398" s="9"/>
      <c r="CH398" s="10"/>
      <c r="CJ398" s="9"/>
      <c r="CK398" s="10"/>
      <c r="CM398" s="9"/>
      <c r="CN398" s="10"/>
      <c r="CO398" s="97"/>
      <c r="CP398" s="9"/>
      <c r="CQ398" s="10"/>
      <c r="CR398" s="97"/>
      <c r="CS398" s="9"/>
    </row>
    <row r="399" spans="5:97" ht="12.5">
      <c r="E399" s="8"/>
      <c r="F399" s="8"/>
      <c r="G399" s="8"/>
      <c r="W399" s="10"/>
      <c r="Y399" s="9"/>
      <c r="Z399" s="10"/>
      <c r="AB399" s="9"/>
      <c r="CH399" s="10"/>
      <c r="CJ399" s="9"/>
      <c r="CK399" s="10"/>
      <c r="CM399" s="9"/>
      <c r="CN399" s="10"/>
      <c r="CO399" s="97"/>
      <c r="CP399" s="9"/>
      <c r="CQ399" s="10"/>
      <c r="CR399" s="97"/>
      <c r="CS399" s="9"/>
    </row>
    <row r="400" spans="5:97" ht="12.5">
      <c r="E400" s="8"/>
      <c r="F400" s="8"/>
      <c r="G400" s="8"/>
      <c r="W400" s="10"/>
      <c r="Y400" s="9"/>
      <c r="Z400" s="10"/>
      <c r="AB400" s="9"/>
      <c r="CH400" s="10"/>
      <c r="CJ400" s="9"/>
      <c r="CK400" s="10"/>
      <c r="CM400" s="9"/>
      <c r="CN400" s="10"/>
      <c r="CO400" s="97"/>
      <c r="CP400" s="9"/>
      <c r="CQ400" s="10"/>
      <c r="CR400" s="97"/>
      <c r="CS400" s="9"/>
    </row>
    <row r="401" spans="5:97" ht="12.5">
      <c r="E401" s="8"/>
      <c r="F401" s="8"/>
      <c r="G401" s="8"/>
      <c r="W401" s="10"/>
      <c r="Y401" s="9"/>
      <c r="Z401" s="10"/>
      <c r="AB401" s="9"/>
      <c r="CH401" s="10"/>
      <c r="CJ401" s="9"/>
      <c r="CK401" s="10"/>
      <c r="CM401" s="9"/>
      <c r="CN401" s="10"/>
      <c r="CO401" s="97"/>
      <c r="CP401" s="9"/>
      <c r="CQ401" s="10"/>
      <c r="CR401" s="97"/>
      <c r="CS401" s="9"/>
    </row>
    <row r="402" spans="5:97" ht="12.5">
      <c r="E402" s="8"/>
      <c r="F402" s="8"/>
      <c r="G402" s="8"/>
      <c r="W402" s="10"/>
      <c r="Y402" s="9"/>
      <c r="Z402" s="10"/>
      <c r="AB402" s="9"/>
      <c r="CH402" s="10"/>
      <c r="CJ402" s="9"/>
      <c r="CK402" s="10"/>
      <c r="CM402" s="9"/>
      <c r="CN402" s="10"/>
      <c r="CO402" s="97"/>
      <c r="CP402" s="9"/>
      <c r="CQ402" s="10"/>
      <c r="CR402" s="97"/>
      <c r="CS402" s="9"/>
    </row>
    <row r="403" spans="5:97" ht="12.5">
      <c r="E403" s="8"/>
      <c r="F403" s="8"/>
      <c r="G403" s="8"/>
      <c r="W403" s="10"/>
      <c r="Y403" s="9"/>
      <c r="Z403" s="10"/>
      <c r="AB403" s="9"/>
      <c r="CH403" s="10"/>
      <c r="CJ403" s="9"/>
      <c r="CK403" s="10"/>
      <c r="CM403" s="9"/>
      <c r="CN403" s="10"/>
      <c r="CO403" s="97"/>
      <c r="CP403" s="9"/>
      <c r="CQ403" s="10"/>
      <c r="CR403" s="97"/>
      <c r="CS403" s="9"/>
    </row>
    <row r="404" spans="5:97" ht="12.5">
      <c r="E404" s="8"/>
      <c r="F404" s="8"/>
      <c r="G404" s="8"/>
      <c r="W404" s="10"/>
      <c r="Y404" s="9"/>
      <c r="Z404" s="10"/>
      <c r="AB404" s="9"/>
      <c r="CH404" s="10"/>
      <c r="CJ404" s="9"/>
      <c r="CK404" s="10"/>
      <c r="CM404" s="9"/>
      <c r="CN404" s="10"/>
      <c r="CO404" s="97"/>
      <c r="CP404" s="9"/>
      <c r="CQ404" s="10"/>
      <c r="CR404" s="97"/>
      <c r="CS404" s="9"/>
    </row>
    <row r="405" spans="5:97" ht="12.5">
      <c r="E405" s="8"/>
      <c r="F405" s="8"/>
      <c r="G405" s="8"/>
      <c r="W405" s="10"/>
      <c r="Y405" s="9"/>
      <c r="Z405" s="10"/>
      <c r="AB405" s="9"/>
      <c r="CH405" s="10"/>
      <c r="CJ405" s="9"/>
      <c r="CK405" s="10"/>
      <c r="CM405" s="9"/>
      <c r="CN405" s="10"/>
      <c r="CO405" s="97"/>
      <c r="CP405" s="9"/>
      <c r="CQ405" s="10"/>
      <c r="CR405" s="97"/>
      <c r="CS405" s="9"/>
    </row>
    <row r="406" spans="5:97" ht="12.5">
      <c r="E406" s="8"/>
      <c r="F406" s="8"/>
      <c r="G406" s="8"/>
      <c r="W406" s="10"/>
      <c r="Y406" s="9"/>
      <c r="Z406" s="10"/>
      <c r="AB406" s="9"/>
      <c r="CH406" s="10"/>
      <c r="CJ406" s="9"/>
      <c r="CK406" s="10"/>
      <c r="CM406" s="9"/>
      <c r="CN406" s="10"/>
      <c r="CO406" s="97"/>
      <c r="CP406" s="9"/>
      <c r="CQ406" s="10"/>
      <c r="CR406" s="97"/>
      <c r="CS406" s="9"/>
    </row>
    <row r="407" spans="5:97" ht="12.5">
      <c r="E407" s="8"/>
      <c r="F407" s="8"/>
      <c r="G407" s="8"/>
      <c r="W407" s="10"/>
      <c r="Y407" s="9"/>
      <c r="Z407" s="10"/>
      <c r="AB407" s="9"/>
      <c r="CH407" s="10"/>
      <c r="CJ407" s="9"/>
      <c r="CK407" s="10"/>
      <c r="CM407" s="9"/>
      <c r="CN407" s="10"/>
      <c r="CO407" s="97"/>
      <c r="CP407" s="9"/>
      <c r="CQ407" s="10"/>
      <c r="CR407" s="97"/>
      <c r="CS407" s="9"/>
    </row>
    <row r="408" spans="5:97" ht="12.5">
      <c r="E408" s="8"/>
      <c r="F408" s="8"/>
      <c r="G408" s="8"/>
      <c r="W408" s="10"/>
      <c r="Y408" s="9"/>
      <c r="Z408" s="10"/>
      <c r="AB408" s="9"/>
      <c r="CH408" s="10"/>
      <c r="CJ408" s="9"/>
      <c r="CK408" s="10"/>
      <c r="CM408" s="9"/>
      <c r="CN408" s="10"/>
      <c r="CO408" s="97"/>
      <c r="CP408" s="9"/>
      <c r="CQ408" s="10"/>
      <c r="CR408" s="97"/>
      <c r="CS408" s="9"/>
    </row>
    <row r="409" spans="5:97" ht="12.5">
      <c r="E409" s="8"/>
      <c r="F409" s="8"/>
      <c r="G409" s="8"/>
      <c r="W409" s="10"/>
      <c r="Y409" s="9"/>
      <c r="Z409" s="10"/>
      <c r="AB409" s="9"/>
      <c r="CH409" s="10"/>
      <c r="CJ409" s="9"/>
      <c r="CK409" s="10"/>
      <c r="CM409" s="9"/>
      <c r="CN409" s="10"/>
      <c r="CO409" s="97"/>
      <c r="CP409" s="9"/>
      <c r="CQ409" s="10"/>
      <c r="CR409" s="97"/>
      <c r="CS409" s="9"/>
    </row>
    <row r="410" spans="5:97" ht="12.5">
      <c r="E410" s="8"/>
      <c r="F410" s="8"/>
      <c r="G410" s="8"/>
      <c r="W410" s="10"/>
      <c r="Y410" s="9"/>
      <c r="Z410" s="10"/>
      <c r="AB410" s="9"/>
      <c r="CH410" s="10"/>
      <c r="CJ410" s="9"/>
      <c r="CK410" s="10"/>
      <c r="CM410" s="9"/>
      <c r="CN410" s="10"/>
      <c r="CO410" s="97"/>
      <c r="CP410" s="9"/>
      <c r="CQ410" s="10"/>
      <c r="CR410" s="97"/>
      <c r="CS410" s="9"/>
    </row>
    <row r="411" spans="5:97" ht="12.5">
      <c r="E411" s="8"/>
      <c r="F411" s="8"/>
      <c r="G411" s="8"/>
      <c r="W411" s="10"/>
      <c r="Y411" s="9"/>
      <c r="Z411" s="10"/>
      <c r="AB411" s="9"/>
      <c r="CH411" s="10"/>
      <c r="CJ411" s="9"/>
      <c r="CK411" s="10"/>
      <c r="CM411" s="9"/>
      <c r="CN411" s="10"/>
      <c r="CO411" s="97"/>
      <c r="CP411" s="9"/>
      <c r="CQ411" s="10"/>
      <c r="CR411" s="97"/>
      <c r="CS411" s="9"/>
    </row>
    <row r="412" spans="5:97" ht="12.5">
      <c r="E412" s="8"/>
      <c r="F412" s="8"/>
      <c r="G412" s="8"/>
      <c r="W412" s="10"/>
      <c r="Y412" s="9"/>
      <c r="Z412" s="10"/>
      <c r="AB412" s="9"/>
      <c r="CH412" s="10"/>
      <c r="CJ412" s="9"/>
      <c r="CK412" s="10"/>
      <c r="CM412" s="9"/>
      <c r="CN412" s="10"/>
      <c r="CO412" s="97"/>
      <c r="CP412" s="9"/>
      <c r="CQ412" s="10"/>
      <c r="CR412" s="97"/>
      <c r="CS412" s="9"/>
    </row>
    <row r="413" spans="5:97" ht="12.5">
      <c r="E413" s="8"/>
      <c r="F413" s="8"/>
      <c r="G413" s="8"/>
      <c r="W413" s="10"/>
      <c r="Y413" s="9"/>
      <c r="Z413" s="10"/>
      <c r="AB413" s="9"/>
      <c r="CH413" s="10"/>
      <c r="CJ413" s="9"/>
      <c r="CK413" s="10"/>
      <c r="CM413" s="9"/>
      <c r="CN413" s="10"/>
      <c r="CO413" s="97"/>
      <c r="CP413" s="9"/>
      <c r="CQ413" s="10"/>
      <c r="CR413" s="97"/>
      <c r="CS413" s="9"/>
    </row>
    <row r="414" spans="5:97" ht="12.5">
      <c r="E414" s="8"/>
      <c r="F414" s="8"/>
      <c r="G414" s="8"/>
      <c r="W414" s="10"/>
      <c r="Y414" s="9"/>
      <c r="Z414" s="10"/>
      <c r="AB414" s="9"/>
      <c r="CH414" s="10"/>
      <c r="CJ414" s="9"/>
      <c r="CK414" s="10"/>
      <c r="CM414" s="9"/>
      <c r="CN414" s="10"/>
      <c r="CO414" s="97"/>
      <c r="CP414" s="9"/>
      <c r="CQ414" s="10"/>
      <c r="CR414" s="97"/>
      <c r="CS414" s="9"/>
    </row>
    <row r="415" spans="5:97" ht="12.5">
      <c r="E415" s="8"/>
      <c r="F415" s="8"/>
      <c r="G415" s="8"/>
      <c r="W415" s="10"/>
      <c r="Y415" s="9"/>
      <c r="Z415" s="10"/>
      <c r="AB415" s="9"/>
      <c r="CH415" s="10"/>
      <c r="CJ415" s="9"/>
      <c r="CK415" s="10"/>
      <c r="CM415" s="9"/>
      <c r="CN415" s="10"/>
      <c r="CO415" s="97"/>
      <c r="CP415" s="9"/>
      <c r="CQ415" s="10"/>
      <c r="CR415" s="97"/>
      <c r="CS415" s="9"/>
    </row>
    <row r="416" spans="5:97" ht="12.5">
      <c r="E416" s="8"/>
      <c r="F416" s="8"/>
      <c r="G416" s="8"/>
      <c r="W416" s="10"/>
      <c r="Y416" s="9"/>
      <c r="Z416" s="10"/>
      <c r="AB416" s="9"/>
      <c r="CH416" s="10"/>
      <c r="CJ416" s="9"/>
      <c r="CK416" s="10"/>
      <c r="CM416" s="9"/>
      <c r="CN416" s="10"/>
      <c r="CO416" s="97"/>
      <c r="CP416" s="9"/>
      <c r="CQ416" s="10"/>
      <c r="CR416" s="97"/>
      <c r="CS416" s="9"/>
    </row>
    <row r="417" spans="5:97" ht="12.5">
      <c r="E417" s="8"/>
      <c r="F417" s="8"/>
      <c r="G417" s="8"/>
      <c r="W417" s="10"/>
      <c r="Y417" s="9"/>
      <c r="Z417" s="10"/>
      <c r="AB417" s="9"/>
      <c r="CH417" s="10"/>
      <c r="CJ417" s="9"/>
      <c r="CK417" s="10"/>
      <c r="CM417" s="9"/>
      <c r="CN417" s="10"/>
      <c r="CO417" s="97"/>
      <c r="CP417" s="9"/>
      <c r="CQ417" s="10"/>
      <c r="CR417" s="97"/>
      <c r="CS417" s="9"/>
    </row>
    <row r="418" spans="5:97" ht="12.5">
      <c r="E418" s="8"/>
      <c r="F418" s="8"/>
      <c r="G418" s="8"/>
      <c r="W418" s="10"/>
      <c r="Y418" s="9"/>
      <c r="Z418" s="10"/>
      <c r="AB418" s="9"/>
      <c r="CH418" s="10"/>
      <c r="CJ418" s="9"/>
      <c r="CK418" s="10"/>
      <c r="CM418" s="9"/>
      <c r="CN418" s="10"/>
      <c r="CO418" s="97"/>
      <c r="CP418" s="9"/>
      <c r="CQ418" s="10"/>
      <c r="CR418" s="97"/>
      <c r="CS418" s="9"/>
    </row>
    <row r="419" spans="5:97" ht="12.5">
      <c r="E419" s="8"/>
      <c r="F419" s="8"/>
      <c r="G419" s="8"/>
      <c r="W419" s="10"/>
      <c r="Y419" s="9"/>
      <c r="Z419" s="10"/>
      <c r="AB419" s="9"/>
      <c r="CH419" s="10"/>
      <c r="CJ419" s="9"/>
      <c r="CK419" s="10"/>
      <c r="CM419" s="9"/>
      <c r="CN419" s="10"/>
      <c r="CO419" s="97"/>
      <c r="CP419" s="9"/>
      <c r="CQ419" s="10"/>
      <c r="CR419" s="97"/>
      <c r="CS419" s="9"/>
    </row>
    <row r="420" spans="5:97" ht="12.5">
      <c r="E420" s="8"/>
      <c r="F420" s="8"/>
      <c r="G420" s="8"/>
      <c r="W420" s="10"/>
      <c r="Y420" s="9"/>
      <c r="Z420" s="10"/>
      <c r="AB420" s="9"/>
      <c r="CH420" s="10"/>
      <c r="CJ420" s="9"/>
      <c r="CK420" s="10"/>
      <c r="CM420" s="9"/>
      <c r="CN420" s="10"/>
      <c r="CO420" s="97"/>
      <c r="CP420" s="9"/>
      <c r="CQ420" s="10"/>
      <c r="CR420" s="97"/>
      <c r="CS420" s="9"/>
    </row>
    <row r="421" spans="5:97" ht="12.5">
      <c r="E421" s="8"/>
      <c r="F421" s="8"/>
      <c r="G421" s="8"/>
      <c r="W421" s="10"/>
      <c r="Y421" s="9"/>
      <c r="Z421" s="10"/>
      <c r="AB421" s="9"/>
      <c r="CH421" s="10"/>
      <c r="CJ421" s="9"/>
      <c r="CK421" s="10"/>
      <c r="CM421" s="9"/>
      <c r="CN421" s="10"/>
      <c r="CO421" s="97"/>
      <c r="CP421" s="9"/>
      <c r="CQ421" s="10"/>
      <c r="CR421" s="97"/>
      <c r="CS421" s="9"/>
    </row>
    <row r="422" spans="5:97" ht="12.5">
      <c r="E422" s="8"/>
      <c r="F422" s="8"/>
      <c r="G422" s="8"/>
      <c r="W422" s="10"/>
      <c r="Y422" s="9"/>
      <c r="Z422" s="10"/>
      <c r="AB422" s="9"/>
      <c r="CH422" s="10"/>
      <c r="CJ422" s="9"/>
      <c r="CK422" s="10"/>
      <c r="CM422" s="9"/>
      <c r="CN422" s="10"/>
      <c r="CO422" s="97"/>
      <c r="CP422" s="9"/>
      <c r="CQ422" s="10"/>
      <c r="CR422" s="97"/>
      <c r="CS422" s="9"/>
    </row>
    <row r="423" spans="5:97" ht="12.5">
      <c r="E423" s="8"/>
      <c r="F423" s="8"/>
      <c r="G423" s="8"/>
      <c r="W423" s="10"/>
      <c r="Y423" s="9"/>
      <c r="Z423" s="10"/>
      <c r="AB423" s="9"/>
      <c r="CH423" s="10"/>
      <c r="CJ423" s="9"/>
      <c r="CK423" s="10"/>
      <c r="CM423" s="9"/>
      <c r="CN423" s="10"/>
      <c r="CO423" s="97"/>
      <c r="CP423" s="9"/>
      <c r="CQ423" s="10"/>
      <c r="CR423" s="97"/>
      <c r="CS423" s="9"/>
    </row>
    <row r="424" spans="5:97" ht="12.5">
      <c r="E424" s="8"/>
      <c r="F424" s="8"/>
      <c r="G424" s="8"/>
      <c r="W424" s="10"/>
      <c r="Y424" s="9"/>
      <c r="Z424" s="10"/>
      <c r="AB424" s="9"/>
      <c r="CH424" s="10"/>
      <c r="CJ424" s="9"/>
      <c r="CK424" s="10"/>
      <c r="CM424" s="9"/>
      <c r="CN424" s="10"/>
      <c r="CO424" s="97"/>
      <c r="CP424" s="9"/>
      <c r="CQ424" s="10"/>
      <c r="CR424" s="97"/>
      <c r="CS424" s="9"/>
    </row>
    <row r="425" spans="5:97" ht="12.5">
      <c r="E425" s="8"/>
      <c r="F425" s="8"/>
      <c r="G425" s="8"/>
      <c r="W425" s="10"/>
      <c r="Y425" s="9"/>
      <c r="Z425" s="10"/>
      <c r="AB425" s="9"/>
      <c r="CH425" s="10"/>
      <c r="CJ425" s="9"/>
      <c r="CK425" s="10"/>
      <c r="CM425" s="9"/>
      <c r="CN425" s="10"/>
      <c r="CO425" s="97"/>
      <c r="CP425" s="9"/>
      <c r="CQ425" s="10"/>
      <c r="CR425" s="97"/>
      <c r="CS425" s="9"/>
    </row>
    <row r="426" spans="5:97" ht="12.5">
      <c r="E426" s="8"/>
      <c r="F426" s="8"/>
      <c r="G426" s="8"/>
      <c r="W426" s="10"/>
      <c r="Y426" s="9"/>
      <c r="Z426" s="10"/>
      <c r="AB426" s="9"/>
      <c r="CH426" s="10"/>
      <c r="CJ426" s="9"/>
      <c r="CK426" s="10"/>
      <c r="CM426" s="9"/>
      <c r="CN426" s="10"/>
      <c r="CO426" s="97"/>
      <c r="CP426" s="9"/>
      <c r="CQ426" s="10"/>
      <c r="CR426" s="97"/>
      <c r="CS426" s="9"/>
    </row>
    <row r="427" spans="5:97" ht="12.5">
      <c r="E427" s="8"/>
      <c r="F427" s="8"/>
      <c r="G427" s="8"/>
      <c r="W427" s="10"/>
      <c r="Y427" s="9"/>
      <c r="Z427" s="10"/>
      <c r="AB427" s="9"/>
      <c r="CH427" s="10"/>
      <c r="CJ427" s="9"/>
      <c r="CK427" s="10"/>
      <c r="CM427" s="9"/>
      <c r="CN427" s="10"/>
      <c r="CO427" s="97"/>
      <c r="CP427" s="9"/>
      <c r="CQ427" s="10"/>
      <c r="CR427" s="97"/>
      <c r="CS427" s="9"/>
    </row>
    <row r="428" spans="5:97" ht="12.5">
      <c r="E428" s="8"/>
      <c r="F428" s="8"/>
      <c r="G428" s="8"/>
      <c r="W428" s="10"/>
      <c r="Y428" s="9"/>
      <c r="Z428" s="10"/>
      <c r="AB428" s="9"/>
      <c r="CH428" s="10"/>
      <c r="CJ428" s="9"/>
      <c r="CK428" s="10"/>
      <c r="CM428" s="9"/>
      <c r="CN428" s="10"/>
      <c r="CO428" s="97"/>
      <c r="CP428" s="9"/>
      <c r="CQ428" s="10"/>
      <c r="CR428" s="97"/>
      <c r="CS428" s="9"/>
    </row>
    <row r="429" spans="5:97" ht="12.5">
      <c r="E429" s="8"/>
      <c r="F429" s="8"/>
      <c r="G429" s="8"/>
      <c r="W429" s="10"/>
      <c r="Y429" s="9"/>
      <c r="Z429" s="10"/>
      <c r="AB429" s="9"/>
      <c r="CH429" s="10"/>
      <c r="CJ429" s="9"/>
      <c r="CK429" s="10"/>
      <c r="CM429" s="9"/>
      <c r="CN429" s="10"/>
      <c r="CO429" s="97"/>
      <c r="CP429" s="9"/>
      <c r="CQ429" s="10"/>
      <c r="CR429" s="97"/>
      <c r="CS429" s="9"/>
    </row>
    <row r="430" spans="5:97" ht="12.5">
      <c r="E430" s="8"/>
      <c r="F430" s="8"/>
      <c r="G430" s="8"/>
      <c r="W430" s="10"/>
      <c r="Y430" s="9"/>
      <c r="Z430" s="10"/>
      <c r="AB430" s="9"/>
      <c r="CH430" s="10"/>
      <c r="CJ430" s="9"/>
      <c r="CK430" s="10"/>
      <c r="CM430" s="9"/>
      <c r="CN430" s="10"/>
      <c r="CO430" s="97"/>
      <c r="CP430" s="9"/>
      <c r="CQ430" s="10"/>
      <c r="CR430" s="97"/>
      <c r="CS430" s="9"/>
    </row>
    <row r="431" spans="5:97" ht="12.5">
      <c r="E431" s="8"/>
      <c r="F431" s="8"/>
      <c r="G431" s="8"/>
      <c r="W431" s="10"/>
      <c r="Y431" s="9"/>
      <c r="Z431" s="10"/>
      <c r="AB431" s="9"/>
      <c r="CH431" s="10"/>
      <c r="CJ431" s="9"/>
      <c r="CK431" s="10"/>
      <c r="CM431" s="9"/>
      <c r="CN431" s="10"/>
      <c r="CO431" s="97"/>
      <c r="CP431" s="9"/>
      <c r="CQ431" s="10"/>
      <c r="CR431" s="97"/>
      <c r="CS431" s="9"/>
    </row>
    <row r="432" spans="5:97" ht="12.5">
      <c r="E432" s="8"/>
      <c r="F432" s="8"/>
      <c r="G432" s="8"/>
      <c r="W432" s="10"/>
      <c r="Y432" s="9"/>
      <c r="Z432" s="10"/>
      <c r="AB432" s="9"/>
      <c r="CH432" s="10"/>
      <c r="CJ432" s="9"/>
      <c r="CK432" s="10"/>
      <c r="CM432" s="9"/>
      <c r="CN432" s="10"/>
      <c r="CO432" s="97"/>
      <c r="CP432" s="9"/>
      <c r="CQ432" s="10"/>
      <c r="CR432" s="97"/>
      <c r="CS432" s="9"/>
    </row>
    <row r="433" spans="5:97" ht="12.5">
      <c r="E433" s="8"/>
      <c r="F433" s="8"/>
      <c r="G433" s="8"/>
      <c r="W433" s="10"/>
      <c r="Y433" s="9"/>
      <c r="Z433" s="10"/>
      <c r="AB433" s="9"/>
      <c r="CH433" s="10"/>
      <c r="CJ433" s="9"/>
      <c r="CK433" s="10"/>
      <c r="CM433" s="9"/>
      <c r="CN433" s="10"/>
      <c r="CO433" s="97"/>
      <c r="CP433" s="9"/>
      <c r="CQ433" s="10"/>
      <c r="CR433" s="97"/>
      <c r="CS433" s="9"/>
    </row>
    <row r="434" spans="5:97" ht="12.5">
      <c r="E434" s="8"/>
      <c r="F434" s="8"/>
      <c r="G434" s="8"/>
      <c r="W434" s="10"/>
      <c r="Y434" s="9"/>
      <c r="Z434" s="10"/>
      <c r="AB434" s="9"/>
      <c r="CH434" s="10"/>
      <c r="CJ434" s="9"/>
      <c r="CK434" s="10"/>
      <c r="CM434" s="9"/>
      <c r="CN434" s="10"/>
      <c r="CO434" s="97"/>
      <c r="CP434" s="9"/>
      <c r="CQ434" s="10"/>
      <c r="CR434" s="97"/>
      <c r="CS434" s="9"/>
    </row>
    <row r="435" spans="5:97" ht="12.5">
      <c r="E435" s="8"/>
      <c r="F435" s="8"/>
      <c r="G435" s="8"/>
      <c r="W435" s="10"/>
      <c r="Y435" s="9"/>
      <c r="Z435" s="10"/>
      <c r="AB435" s="9"/>
      <c r="CH435" s="10"/>
      <c r="CJ435" s="9"/>
      <c r="CK435" s="10"/>
      <c r="CM435" s="9"/>
      <c r="CN435" s="10"/>
      <c r="CO435" s="97"/>
      <c r="CP435" s="9"/>
      <c r="CQ435" s="10"/>
      <c r="CR435" s="97"/>
      <c r="CS435" s="9"/>
    </row>
    <row r="436" spans="5:97" ht="12.5">
      <c r="E436" s="8"/>
      <c r="F436" s="8"/>
      <c r="G436" s="8"/>
      <c r="W436" s="10"/>
      <c r="Y436" s="9"/>
      <c r="Z436" s="10"/>
      <c r="AB436" s="9"/>
      <c r="CH436" s="10"/>
      <c r="CJ436" s="9"/>
      <c r="CK436" s="10"/>
      <c r="CM436" s="9"/>
      <c r="CN436" s="10"/>
      <c r="CO436" s="97"/>
      <c r="CP436" s="9"/>
      <c r="CQ436" s="10"/>
      <c r="CR436" s="97"/>
      <c r="CS436" s="9"/>
    </row>
    <row r="437" spans="5:97" ht="12.5">
      <c r="E437" s="8"/>
      <c r="F437" s="8"/>
      <c r="G437" s="8"/>
      <c r="W437" s="10"/>
      <c r="Y437" s="9"/>
      <c r="Z437" s="10"/>
      <c r="AB437" s="9"/>
      <c r="CH437" s="10"/>
      <c r="CJ437" s="9"/>
      <c r="CK437" s="10"/>
      <c r="CM437" s="9"/>
      <c r="CN437" s="10"/>
      <c r="CO437" s="97"/>
      <c r="CP437" s="9"/>
      <c r="CQ437" s="10"/>
      <c r="CR437" s="97"/>
      <c r="CS437" s="9"/>
    </row>
    <row r="438" spans="5:97" ht="12.5">
      <c r="E438" s="8"/>
      <c r="F438" s="8"/>
      <c r="G438" s="8"/>
      <c r="W438" s="10"/>
      <c r="Y438" s="9"/>
      <c r="Z438" s="10"/>
      <c r="AB438" s="9"/>
      <c r="CH438" s="10"/>
      <c r="CJ438" s="9"/>
      <c r="CK438" s="10"/>
      <c r="CM438" s="9"/>
      <c r="CN438" s="10"/>
      <c r="CO438" s="97"/>
      <c r="CP438" s="9"/>
      <c r="CQ438" s="10"/>
      <c r="CR438" s="97"/>
      <c r="CS438" s="9"/>
    </row>
    <row r="439" spans="5:97" ht="12.5">
      <c r="E439" s="8"/>
      <c r="F439" s="8"/>
      <c r="G439" s="8"/>
      <c r="W439" s="10"/>
      <c r="Y439" s="9"/>
      <c r="Z439" s="10"/>
      <c r="AB439" s="9"/>
      <c r="CH439" s="10"/>
      <c r="CJ439" s="9"/>
      <c r="CK439" s="10"/>
      <c r="CM439" s="9"/>
      <c r="CN439" s="10"/>
      <c r="CO439" s="97"/>
      <c r="CP439" s="9"/>
      <c r="CQ439" s="10"/>
      <c r="CR439" s="97"/>
      <c r="CS439" s="9"/>
    </row>
    <row r="440" spans="5:97" ht="12.5">
      <c r="E440" s="8"/>
      <c r="F440" s="8"/>
      <c r="G440" s="8"/>
      <c r="W440" s="10"/>
      <c r="Y440" s="9"/>
      <c r="Z440" s="10"/>
      <c r="AB440" s="9"/>
      <c r="CH440" s="10"/>
      <c r="CJ440" s="9"/>
      <c r="CK440" s="10"/>
      <c r="CM440" s="9"/>
      <c r="CN440" s="10"/>
      <c r="CO440" s="97"/>
      <c r="CP440" s="9"/>
      <c r="CQ440" s="10"/>
      <c r="CR440" s="97"/>
      <c r="CS440" s="9"/>
    </row>
    <row r="441" spans="5:97" ht="12.5">
      <c r="E441" s="8"/>
      <c r="F441" s="8"/>
      <c r="G441" s="8"/>
      <c r="W441" s="10"/>
      <c r="Y441" s="9"/>
      <c r="Z441" s="10"/>
      <c r="AB441" s="9"/>
      <c r="CH441" s="10"/>
      <c r="CJ441" s="9"/>
      <c r="CK441" s="10"/>
      <c r="CM441" s="9"/>
      <c r="CN441" s="10"/>
      <c r="CO441" s="97"/>
      <c r="CP441" s="9"/>
      <c r="CQ441" s="10"/>
      <c r="CR441" s="97"/>
      <c r="CS441" s="9"/>
    </row>
    <row r="442" spans="5:97" ht="12.5">
      <c r="E442" s="8"/>
      <c r="F442" s="8"/>
      <c r="G442" s="8"/>
      <c r="W442" s="10"/>
      <c r="Y442" s="9"/>
      <c r="Z442" s="10"/>
      <c r="AB442" s="9"/>
      <c r="CH442" s="10"/>
      <c r="CJ442" s="9"/>
      <c r="CK442" s="10"/>
      <c r="CM442" s="9"/>
      <c r="CN442" s="10"/>
      <c r="CO442" s="97"/>
      <c r="CP442" s="9"/>
      <c r="CQ442" s="10"/>
      <c r="CR442" s="97"/>
      <c r="CS442" s="9"/>
    </row>
    <row r="443" spans="5:97" ht="12.5">
      <c r="E443" s="8"/>
      <c r="F443" s="8"/>
      <c r="G443" s="8"/>
      <c r="W443" s="10"/>
      <c r="Y443" s="9"/>
      <c r="Z443" s="10"/>
      <c r="AB443" s="9"/>
      <c r="CH443" s="10"/>
      <c r="CJ443" s="9"/>
      <c r="CK443" s="10"/>
      <c r="CM443" s="9"/>
      <c r="CN443" s="10"/>
      <c r="CO443" s="97"/>
      <c r="CP443" s="9"/>
      <c r="CQ443" s="10"/>
      <c r="CR443" s="97"/>
      <c r="CS443" s="9"/>
    </row>
    <row r="444" spans="5:97" ht="12.5">
      <c r="E444" s="8"/>
      <c r="F444" s="8"/>
      <c r="G444" s="8"/>
      <c r="W444" s="10"/>
      <c r="Y444" s="9"/>
      <c r="Z444" s="10"/>
      <c r="AB444" s="9"/>
      <c r="CH444" s="10"/>
      <c r="CJ444" s="9"/>
      <c r="CK444" s="10"/>
      <c r="CM444" s="9"/>
      <c r="CN444" s="10"/>
      <c r="CO444" s="97"/>
      <c r="CP444" s="9"/>
      <c r="CQ444" s="10"/>
      <c r="CR444" s="97"/>
      <c r="CS444" s="9"/>
    </row>
    <row r="445" spans="5:97" ht="12.5">
      <c r="E445" s="8"/>
      <c r="F445" s="8"/>
      <c r="G445" s="8"/>
      <c r="W445" s="10"/>
      <c r="Y445" s="9"/>
      <c r="Z445" s="10"/>
      <c r="AB445" s="9"/>
      <c r="CH445" s="10"/>
      <c r="CJ445" s="9"/>
      <c r="CK445" s="10"/>
      <c r="CM445" s="9"/>
      <c r="CN445" s="10"/>
      <c r="CO445" s="97"/>
      <c r="CP445" s="9"/>
      <c r="CQ445" s="10"/>
      <c r="CR445" s="97"/>
      <c r="CS445" s="9"/>
    </row>
    <row r="446" spans="5:97" ht="12.5">
      <c r="E446" s="8"/>
      <c r="F446" s="8"/>
      <c r="G446" s="8"/>
      <c r="W446" s="10"/>
      <c r="Y446" s="9"/>
      <c r="Z446" s="10"/>
      <c r="AB446" s="9"/>
      <c r="CH446" s="10"/>
      <c r="CJ446" s="9"/>
      <c r="CK446" s="10"/>
      <c r="CM446" s="9"/>
      <c r="CN446" s="10"/>
      <c r="CO446" s="97"/>
      <c r="CP446" s="9"/>
      <c r="CQ446" s="10"/>
      <c r="CR446" s="97"/>
      <c r="CS446" s="9"/>
    </row>
    <row r="447" spans="5:97" ht="12.5">
      <c r="E447" s="8"/>
      <c r="F447" s="8"/>
      <c r="G447" s="8"/>
      <c r="W447" s="10"/>
      <c r="Y447" s="9"/>
      <c r="Z447" s="10"/>
      <c r="AB447" s="9"/>
      <c r="CH447" s="10"/>
      <c r="CJ447" s="9"/>
      <c r="CK447" s="10"/>
      <c r="CM447" s="9"/>
      <c r="CN447" s="10"/>
      <c r="CO447" s="97"/>
      <c r="CP447" s="9"/>
      <c r="CQ447" s="10"/>
      <c r="CR447" s="97"/>
      <c r="CS447" s="9"/>
    </row>
    <row r="448" spans="5:97" ht="12.5">
      <c r="E448" s="8"/>
      <c r="F448" s="8"/>
      <c r="G448" s="8"/>
      <c r="W448" s="10"/>
      <c r="Y448" s="9"/>
      <c r="Z448" s="10"/>
      <c r="AB448" s="9"/>
      <c r="CH448" s="10"/>
      <c r="CJ448" s="9"/>
      <c r="CK448" s="10"/>
      <c r="CM448" s="9"/>
      <c r="CN448" s="10"/>
      <c r="CO448" s="97"/>
      <c r="CP448" s="9"/>
      <c r="CQ448" s="10"/>
      <c r="CR448" s="97"/>
      <c r="CS448" s="9"/>
    </row>
    <row r="449" spans="5:97" ht="12.5">
      <c r="E449" s="8"/>
      <c r="F449" s="8"/>
      <c r="G449" s="8"/>
      <c r="W449" s="10"/>
      <c r="Y449" s="9"/>
      <c r="Z449" s="10"/>
      <c r="AB449" s="9"/>
      <c r="CH449" s="10"/>
      <c r="CJ449" s="9"/>
      <c r="CK449" s="10"/>
      <c r="CM449" s="9"/>
      <c r="CN449" s="10"/>
      <c r="CO449" s="97"/>
      <c r="CP449" s="9"/>
      <c r="CQ449" s="10"/>
      <c r="CR449" s="97"/>
      <c r="CS449" s="9"/>
    </row>
    <row r="450" spans="5:97" ht="12.5">
      <c r="E450" s="8"/>
      <c r="F450" s="8"/>
      <c r="G450" s="8"/>
      <c r="W450" s="10"/>
      <c r="Y450" s="9"/>
      <c r="Z450" s="10"/>
      <c r="AB450" s="9"/>
      <c r="CH450" s="10"/>
      <c r="CJ450" s="9"/>
      <c r="CK450" s="10"/>
      <c r="CM450" s="9"/>
      <c r="CN450" s="10"/>
      <c r="CO450" s="97"/>
      <c r="CP450" s="9"/>
      <c r="CQ450" s="10"/>
      <c r="CR450" s="97"/>
      <c r="CS450" s="9"/>
    </row>
    <row r="451" spans="5:97" ht="12.5">
      <c r="E451" s="8"/>
      <c r="F451" s="8"/>
      <c r="G451" s="8"/>
      <c r="W451" s="10"/>
      <c r="Y451" s="9"/>
      <c r="Z451" s="10"/>
      <c r="AB451" s="9"/>
      <c r="CH451" s="10"/>
      <c r="CJ451" s="9"/>
      <c r="CK451" s="10"/>
      <c r="CM451" s="9"/>
      <c r="CN451" s="10"/>
      <c r="CO451" s="97"/>
      <c r="CP451" s="9"/>
      <c r="CQ451" s="10"/>
      <c r="CR451" s="97"/>
      <c r="CS451" s="9"/>
    </row>
    <row r="452" spans="5:97" ht="12.5">
      <c r="E452" s="8"/>
      <c r="F452" s="8"/>
      <c r="G452" s="8"/>
      <c r="W452" s="10"/>
      <c r="Y452" s="9"/>
      <c r="Z452" s="10"/>
      <c r="AB452" s="9"/>
      <c r="CH452" s="10"/>
      <c r="CJ452" s="9"/>
      <c r="CK452" s="10"/>
      <c r="CM452" s="9"/>
      <c r="CN452" s="10"/>
      <c r="CO452" s="97"/>
      <c r="CP452" s="9"/>
      <c r="CQ452" s="10"/>
      <c r="CR452" s="97"/>
      <c r="CS452" s="9"/>
    </row>
    <row r="453" spans="5:97" ht="12.5">
      <c r="E453" s="8"/>
      <c r="F453" s="8"/>
      <c r="G453" s="8"/>
      <c r="W453" s="10"/>
      <c r="Y453" s="9"/>
      <c r="Z453" s="10"/>
      <c r="AB453" s="9"/>
      <c r="CH453" s="10"/>
      <c r="CJ453" s="9"/>
      <c r="CK453" s="10"/>
      <c r="CM453" s="9"/>
      <c r="CN453" s="10"/>
      <c r="CO453" s="97"/>
      <c r="CP453" s="9"/>
      <c r="CQ453" s="10"/>
      <c r="CR453" s="97"/>
      <c r="CS453" s="9"/>
    </row>
    <row r="454" spans="5:97" ht="12.5">
      <c r="E454" s="8"/>
      <c r="F454" s="8"/>
      <c r="G454" s="8"/>
      <c r="W454" s="10"/>
      <c r="Y454" s="9"/>
      <c r="Z454" s="10"/>
      <c r="AB454" s="9"/>
      <c r="CH454" s="10"/>
      <c r="CJ454" s="9"/>
      <c r="CK454" s="10"/>
      <c r="CM454" s="9"/>
      <c r="CN454" s="10"/>
      <c r="CO454" s="97"/>
      <c r="CP454" s="9"/>
      <c r="CQ454" s="10"/>
      <c r="CR454" s="97"/>
      <c r="CS454" s="9"/>
    </row>
    <row r="455" spans="5:97" ht="12.5">
      <c r="E455" s="8"/>
      <c r="F455" s="8"/>
      <c r="G455" s="8"/>
      <c r="W455" s="10"/>
      <c r="Y455" s="9"/>
      <c r="Z455" s="10"/>
      <c r="AB455" s="9"/>
      <c r="CH455" s="10"/>
      <c r="CJ455" s="9"/>
      <c r="CK455" s="10"/>
      <c r="CM455" s="9"/>
      <c r="CN455" s="10"/>
      <c r="CO455" s="97"/>
      <c r="CP455" s="9"/>
      <c r="CQ455" s="10"/>
      <c r="CR455" s="97"/>
      <c r="CS455" s="9"/>
    </row>
    <row r="456" spans="5:97" ht="12.5">
      <c r="E456" s="8"/>
      <c r="F456" s="8"/>
      <c r="G456" s="8"/>
      <c r="W456" s="10"/>
      <c r="Y456" s="9"/>
      <c r="Z456" s="10"/>
      <c r="AB456" s="9"/>
      <c r="CH456" s="10"/>
      <c r="CJ456" s="9"/>
      <c r="CK456" s="10"/>
      <c r="CM456" s="9"/>
      <c r="CN456" s="10"/>
      <c r="CO456" s="97"/>
      <c r="CP456" s="9"/>
      <c r="CQ456" s="10"/>
      <c r="CR456" s="97"/>
      <c r="CS456" s="9"/>
    </row>
    <row r="457" spans="5:97" ht="12.5">
      <c r="E457" s="8"/>
      <c r="F457" s="8"/>
      <c r="G457" s="8"/>
      <c r="W457" s="10"/>
      <c r="Y457" s="9"/>
      <c r="Z457" s="10"/>
      <c r="AB457" s="9"/>
      <c r="CH457" s="10"/>
      <c r="CJ457" s="9"/>
      <c r="CK457" s="10"/>
      <c r="CM457" s="9"/>
      <c r="CN457" s="10"/>
      <c r="CO457" s="97"/>
      <c r="CP457" s="9"/>
      <c r="CQ457" s="10"/>
      <c r="CR457" s="97"/>
      <c r="CS457" s="9"/>
    </row>
    <row r="458" spans="5:97" ht="12.5">
      <c r="E458" s="8"/>
      <c r="F458" s="8"/>
      <c r="G458" s="8"/>
      <c r="W458" s="10"/>
      <c r="Y458" s="9"/>
      <c r="Z458" s="10"/>
      <c r="AB458" s="9"/>
      <c r="CH458" s="10"/>
      <c r="CJ458" s="9"/>
      <c r="CK458" s="10"/>
      <c r="CM458" s="9"/>
      <c r="CN458" s="10"/>
      <c r="CO458" s="97"/>
      <c r="CP458" s="9"/>
      <c r="CQ458" s="10"/>
      <c r="CR458" s="97"/>
      <c r="CS458" s="9"/>
    </row>
    <row r="459" spans="5:97" ht="12.5">
      <c r="E459" s="8"/>
      <c r="F459" s="8"/>
      <c r="G459" s="8"/>
      <c r="W459" s="10"/>
      <c r="Y459" s="9"/>
      <c r="Z459" s="10"/>
      <c r="AB459" s="9"/>
      <c r="CH459" s="10"/>
      <c r="CJ459" s="9"/>
      <c r="CK459" s="10"/>
      <c r="CM459" s="9"/>
      <c r="CN459" s="10"/>
      <c r="CO459" s="97"/>
      <c r="CP459" s="9"/>
      <c r="CQ459" s="10"/>
      <c r="CR459" s="97"/>
      <c r="CS459" s="9"/>
    </row>
    <row r="460" spans="5:97" ht="12.5">
      <c r="E460" s="8"/>
      <c r="F460" s="8"/>
      <c r="G460" s="8"/>
      <c r="W460" s="10"/>
      <c r="Y460" s="9"/>
      <c r="Z460" s="10"/>
      <c r="AB460" s="9"/>
      <c r="CH460" s="10"/>
      <c r="CJ460" s="9"/>
      <c r="CK460" s="10"/>
      <c r="CM460" s="9"/>
      <c r="CN460" s="10"/>
      <c r="CO460" s="97"/>
      <c r="CP460" s="9"/>
      <c r="CQ460" s="10"/>
      <c r="CR460" s="97"/>
      <c r="CS460" s="9"/>
    </row>
    <row r="461" spans="5:97" ht="12.5">
      <c r="E461" s="8"/>
      <c r="F461" s="8"/>
      <c r="G461" s="8"/>
      <c r="W461" s="10"/>
      <c r="Y461" s="9"/>
      <c r="Z461" s="10"/>
      <c r="AB461" s="9"/>
      <c r="CH461" s="10"/>
      <c r="CJ461" s="9"/>
      <c r="CK461" s="10"/>
      <c r="CM461" s="9"/>
      <c r="CN461" s="10"/>
      <c r="CO461" s="97"/>
      <c r="CP461" s="9"/>
      <c r="CQ461" s="10"/>
      <c r="CR461" s="97"/>
      <c r="CS461" s="9"/>
    </row>
    <row r="462" spans="5:97" ht="12.5">
      <c r="E462" s="8"/>
      <c r="F462" s="8"/>
      <c r="G462" s="8"/>
      <c r="W462" s="10"/>
      <c r="Y462" s="9"/>
      <c r="Z462" s="10"/>
      <c r="AB462" s="9"/>
      <c r="CH462" s="10"/>
      <c r="CJ462" s="9"/>
      <c r="CK462" s="10"/>
      <c r="CM462" s="9"/>
      <c r="CN462" s="10"/>
      <c r="CO462" s="97"/>
      <c r="CP462" s="9"/>
      <c r="CQ462" s="10"/>
      <c r="CR462" s="97"/>
      <c r="CS462" s="9"/>
    </row>
    <row r="463" spans="5:97" ht="12.5">
      <c r="E463" s="8"/>
      <c r="F463" s="8"/>
      <c r="G463" s="8"/>
      <c r="W463" s="10"/>
      <c r="Y463" s="9"/>
      <c r="Z463" s="10"/>
      <c r="AB463" s="9"/>
      <c r="CH463" s="10"/>
      <c r="CJ463" s="9"/>
      <c r="CK463" s="10"/>
      <c r="CM463" s="9"/>
      <c r="CN463" s="10"/>
      <c r="CO463" s="97"/>
      <c r="CP463" s="9"/>
      <c r="CQ463" s="10"/>
      <c r="CR463" s="97"/>
      <c r="CS463" s="9"/>
    </row>
    <row r="464" spans="5:97" ht="12.5">
      <c r="E464" s="8"/>
      <c r="F464" s="8"/>
      <c r="G464" s="8"/>
      <c r="W464" s="10"/>
      <c r="Y464" s="9"/>
      <c r="Z464" s="10"/>
      <c r="AB464" s="9"/>
      <c r="CH464" s="10"/>
      <c r="CJ464" s="9"/>
      <c r="CK464" s="10"/>
      <c r="CM464" s="9"/>
      <c r="CN464" s="10"/>
      <c r="CO464" s="97"/>
      <c r="CP464" s="9"/>
      <c r="CQ464" s="10"/>
      <c r="CR464" s="97"/>
      <c r="CS464" s="9"/>
    </row>
    <row r="465" spans="5:97" ht="12.5">
      <c r="E465" s="8"/>
      <c r="F465" s="8"/>
      <c r="G465" s="8"/>
      <c r="W465" s="10"/>
      <c r="Y465" s="9"/>
      <c r="Z465" s="10"/>
      <c r="AB465" s="9"/>
      <c r="CH465" s="10"/>
      <c r="CJ465" s="9"/>
      <c r="CK465" s="10"/>
      <c r="CM465" s="9"/>
      <c r="CN465" s="10"/>
      <c r="CO465" s="97"/>
      <c r="CP465" s="9"/>
      <c r="CQ465" s="10"/>
      <c r="CR465" s="97"/>
      <c r="CS465" s="9"/>
    </row>
    <row r="466" spans="5:97" ht="12.5">
      <c r="E466" s="8"/>
      <c r="F466" s="8"/>
      <c r="G466" s="8"/>
      <c r="W466" s="10"/>
      <c r="Y466" s="9"/>
      <c r="Z466" s="10"/>
      <c r="AB466" s="9"/>
      <c r="CH466" s="10"/>
      <c r="CJ466" s="9"/>
      <c r="CK466" s="10"/>
      <c r="CM466" s="9"/>
      <c r="CN466" s="10"/>
      <c r="CO466" s="97"/>
      <c r="CP466" s="9"/>
      <c r="CQ466" s="10"/>
      <c r="CR466" s="97"/>
      <c r="CS466" s="9"/>
    </row>
    <row r="467" spans="5:97" ht="12.5">
      <c r="E467" s="8"/>
      <c r="F467" s="8"/>
      <c r="G467" s="8"/>
      <c r="W467" s="10"/>
      <c r="Y467" s="9"/>
      <c r="Z467" s="10"/>
      <c r="AB467" s="9"/>
      <c r="CH467" s="10"/>
      <c r="CJ467" s="9"/>
      <c r="CK467" s="10"/>
      <c r="CM467" s="9"/>
      <c r="CN467" s="10"/>
      <c r="CO467" s="97"/>
      <c r="CP467" s="9"/>
      <c r="CQ467" s="10"/>
      <c r="CR467" s="97"/>
      <c r="CS467" s="9"/>
    </row>
    <row r="468" spans="5:97" ht="12.5">
      <c r="E468" s="8"/>
      <c r="F468" s="8"/>
      <c r="G468" s="8"/>
      <c r="W468" s="10"/>
      <c r="Y468" s="9"/>
      <c r="Z468" s="10"/>
      <c r="AB468" s="9"/>
      <c r="CH468" s="10"/>
      <c r="CJ468" s="9"/>
      <c r="CK468" s="10"/>
      <c r="CM468" s="9"/>
      <c r="CN468" s="10"/>
      <c r="CO468" s="97"/>
      <c r="CP468" s="9"/>
      <c r="CQ468" s="10"/>
      <c r="CR468" s="97"/>
      <c r="CS468" s="9"/>
    </row>
    <row r="469" spans="5:97" ht="12.5">
      <c r="E469" s="8"/>
      <c r="F469" s="8"/>
      <c r="G469" s="8"/>
      <c r="W469" s="10"/>
      <c r="Y469" s="9"/>
      <c r="Z469" s="10"/>
      <c r="AB469" s="9"/>
      <c r="CH469" s="10"/>
      <c r="CJ469" s="9"/>
      <c r="CK469" s="10"/>
      <c r="CM469" s="9"/>
      <c r="CN469" s="10"/>
      <c r="CO469" s="97"/>
      <c r="CP469" s="9"/>
      <c r="CQ469" s="10"/>
      <c r="CR469" s="97"/>
      <c r="CS469" s="9"/>
    </row>
    <row r="470" spans="5:97" ht="12.5">
      <c r="E470" s="8"/>
      <c r="F470" s="8"/>
      <c r="G470" s="8"/>
      <c r="W470" s="10"/>
      <c r="Y470" s="9"/>
      <c r="Z470" s="10"/>
      <c r="AB470" s="9"/>
      <c r="CH470" s="10"/>
      <c r="CJ470" s="9"/>
      <c r="CK470" s="10"/>
      <c r="CM470" s="9"/>
      <c r="CN470" s="10"/>
      <c r="CO470" s="97"/>
      <c r="CP470" s="9"/>
      <c r="CQ470" s="10"/>
      <c r="CR470" s="97"/>
      <c r="CS470" s="9"/>
    </row>
    <row r="471" spans="5:97" ht="12.5">
      <c r="E471" s="8"/>
      <c r="F471" s="8"/>
      <c r="G471" s="8"/>
      <c r="W471" s="10"/>
      <c r="Y471" s="9"/>
      <c r="Z471" s="10"/>
      <c r="AB471" s="9"/>
      <c r="CH471" s="10"/>
      <c r="CJ471" s="9"/>
      <c r="CK471" s="10"/>
      <c r="CM471" s="9"/>
      <c r="CN471" s="10"/>
      <c r="CO471" s="97"/>
      <c r="CP471" s="9"/>
      <c r="CQ471" s="10"/>
      <c r="CR471" s="97"/>
      <c r="CS471" s="9"/>
    </row>
    <row r="472" spans="5:97" ht="12.5">
      <c r="E472" s="8"/>
      <c r="F472" s="8"/>
      <c r="G472" s="8"/>
      <c r="W472" s="10"/>
      <c r="Y472" s="9"/>
      <c r="Z472" s="10"/>
      <c r="AB472" s="9"/>
      <c r="CH472" s="10"/>
      <c r="CJ472" s="9"/>
      <c r="CK472" s="10"/>
      <c r="CM472" s="9"/>
      <c r="CN472" s="10"/>
      <c r="CO472" s="97"/>
      <c r="CP472" s="9"/>
      <c r="CQ472" s="10"/>
      <c r="CR472" s="97"/>
      <c r="CS472" s="9"/>
    </row>
    <row r="473" spans="5:97" ht="12.5">
      <c r="E473" s="8"/>
      <c r="F473" s="8"/>
      <c r="G473" s="8"/>
      <c r="W473" s="10"/>
      <c r="Y473" s="9"/>
      <c r="Z473" s="10"/>
      <c r="AB473" s="9"/>
      <c r="CH473" s="10"/>
      <c r="CJ473" s="9"/>
      <c r="CK473" s="10"/>
      <c r="CM473" s="9"/>
      <c r="CN473" s="10"/>
      <c r="CO473" s="97"/>
      <c r="CP473" s="9"/>
      <c r="CQ473" s="10"/>
      <c r="CR473" s="97"/>
      <c r="CS473" s="9"/>
    </row>
    <row r="474" spans="5:97" ht="12.5">
      <c r="E474" s="8"/>
      <c r="F474" s="8"/>
      <c r="G474" s="8"/>
      <c r="W474" s="10"/>
      <c r="Y474" s="9"/>
      <c r="Z474" s="10"/>
      <c r="AB474" s="9"/>
      <c r="CH474" s="10"/>
      <c r="CJ474" s="9"/>
      <c r="CK474" s="10"/>
      <c r="CM474" s="9"/>
      <c r="CN474" s="10"/>
      <c r="CO474" s="97"/>
      <c r="CP474" s="9"/>
      <c r="CQ474" s="10"/>
      <c r="CR474" s="97"/>
      <c r="CS474" s="9"/>
    </row>
    <row r="475" spans="5:97" ht="12.5">
      <c r="E475" s="8"/>
      <c r="F475" s="8"/>
      <c r="G475" s="8"/>
      <c r="W475" s="10"/>
      <c r="Y475" s="9"/>
      <c r="Z475" s="10"/>
      <c r="AB475" s="9"/>
      <c r="CH475" s="10"/>
      <c r="CJ475" s="9"/>
      <c r="CK475" s="10"/>
      <c r="CM475" s="9"/>
      <c r="CN475" s="10"/>
      <c r="CO475" s="97"/>
      <c r="CP475" s="9"/>
      <c r="CQ475" s="10"/>
      <c r="CR475" s="97"/>
      <c r="CS475" s="9"/>
    </row>
    <row r="476" spans="5:97" ht="12.5">
      <c r="E476" s="8"/>
      <c r="F476" s="8"/>
      <c r="G476" s="8"/>
      <c r="W476" s="10"/>
      <c r="Y476" s="9"/>
      <c r="Z476" s="10"/>
      <c r="AB476" s="9"/>
      <c r="CH476" s="10"/>
      <c r="CJ476" s="9"/>
      <c r="CK476" s="10"/>
      <c r="CM476" s="9"/>
      <c r="CN476" s="10"/>
      <c r="CO476" s="97"/>
      <c r="CP476" s="9"/>
      <c r="CQ476" s="10"/>
      <c r="CR476" s="97"/>
      <c r="CS476" s="9"/>
    </row>
    <row r="477" spans="5:97" ht="12.5">
      <c r="E477" s="8"/>
      <c r="F477" s="8"/>
      <c r="G477" s="8"/>
      <c r="W477" s="10"/>
      <c r="Y477" s="9"/>
      <c r="Z477" s="10"/>
      <c r="AB477" s="9"/>
      <c r="CH477" s="10"/>
      <c r="CJ477" s="9"/>
      <c r="CK477" s="10"/>
      <c r="CM477" s="9"/>
      <c r="CN477" s="10"/>
      <c r="CO477" s="97"/>
      <c r="CP477" s="9"/>
      <c r="CQ477" s="10"/>
      <c r="CR477" s="97"/>
      <c r="CS477" s="9"/>
    </row>
    <row r="478" spans="5:97" ht="12.5">
      <c r="E478" s="8"/>
      <c r="F478" s="8"/>
      <c r="G478" s="8"/>
      <c r="W478" s="10"/>
      <c r="Y478" s="9"/>
      <c r="Z478" s="10"/>
      <c r="AB478" s="9"/>
      <c r="CH478" s="10"/>
      <c r="CJ478" s="9"/>
      <c r="CK478" s="10"/>
      <c r="CM478" s="9"/>
      <c r="CN478" s="10"/>
      <c r="CO478" s="97"/>
      <c r="CP478" s="9"/>
      <c r="CQ478" s="10"/>
      <c r="CR478" s="97"/>
      <c r="CS478" s="9"/>
    </row>
    <row r="479" spans="5:97" ht="12.5">
      <c r="E479" s="8"/>
      <c r="F479" s="8"/>
      <c r="G479" s="8"/>
      <c r="W479" s="10"/>
      <c r="Y479" s="9"/>
      <c r="Z479" s="10"/>
      <c r="AB479" s="9"/>
      <c r="CH479" s="10"/>
      <c r="CJ479" s="9"/>
      <c r="CK479" s="10"/>
      <c r="CM479" s="9"/>
      <c r="CN479" s="10"/>
      <c r="CO479" s="97"/>
      <c r="CP479" s="9"/>
      <c r="CQ479" s="10"/>
      <c r="CR479" s="97"/>
      <c r="CS479" s="9"/>
    </row>
    <row r="480" spans="5:97" ht="12.5">
      <c r="E480" s="8"/>
      <c r="F480" s="8"/>
      <c r="G480" s="8"/>
      <c r="W480" s="10"/>
      <c r="Y480" s="9"/>
      <c r="Z480" s="10"/>
      <c r="AB480" s="9"/>
      <c r="CH480" s="10"/>
      <c r="CJ480" s="9"/>
      <c r="CK480" s="10"/>
      <c r="CM480" s="9"/>
      <c r="CN480" s="10"/>
      <c r="CO480" s="97"/>
      <c r="CP480" s="9"/>
      <c r="CQ480" s="10"/>
      <c r="CR480" s="97"/>
      <c r="CS480" s="9"/>
    </row>
    <row r="481" spans="5:97" ht="12.5">
      <c r="E481" s="8"/>
      <c r="F481" s="8"/>
      <c r="G481" s="8"/>
      <c r="W481" s="10"/>
      <c r="Y481" s="9"/>
      <c r="Z481" s="10"/>
      <c r="AB481" s="9"/>
      <c r="CH481" s="10"/>
      <c r="CJ481" s="9"/>
      <c r="CK481" s="10"/>
      <c r="CM481" s="9"/>
      <c r="CN481" s="10"/>
      <c r="CO481" s="97"/>
      <c r="CP481" s="9"/>
      <c r="CQ481" s="10"/>
      <c r="CR481" s="97"/>
      <c r="CS481" s="9"/>
    </row>
    <row r="482" spans="5:97" ht="12.5">
      <c r="E482" s="8"/>
      <c r="F482" s="8"/>
      <c r="G482" s="8"/>
      <c r="W482" s="10"/>
      <c r="Y482" s="9"/>
      <c r="Z482" s="10"/>
      <c r="AB482" s="9"/>
      <c r="CH482" s="10"/>
      <c r="CJ482" s="9"/>
      <c r="CK482" s="10"/>
      <c r="CM482" s="9"/>
      <c r="CN482" s="10"/>
      <c r="CO482" s="97"/>
      <c r="CP482" s="9"/>
      <c r="CQ482" s="10"/>
      <c r="CR482" s="97"/>
      <c r="CS482" s="9"/>
    </row>
    <row r="483" spans="5:97" ht="12.5">
      <c r="E483" s="8"/>
      <c r="F483" s="8"/>
      <c r="G483" s="8"/>
      <c r="W483" s="10"/>
      <c r="Y483" s="9"/>
      <c r="Z483" s="10"/>
      <c r="AB483" s="9"/>
      <c r="CH483" s="10"/>
      <c r="CJ483" s="9"/>
      <c r="CK483" s="10"/>
      <c r="CM483" s="9"/>
      <c r="CN483" s="10"/>
      <c r="CO483" s="97"/>
      <c r="CP483" s="9"/>
      <c r="CQ483" s="10"/>
      <c r="CR483" s="97"/>
      <c r="CS483" s="9"/>
    </row>
    <row r="484" spans="5:97" ht="12.5">
      <c r="E484" s="8"/>
      <c r="F484" s="8"/>
      <c r="G484" s="8"/>
      <c r="W484" s="10"/>
      <c r="Y484" s="9"/>
      <c r="Z484" s="10"/>
      <c r="AB484" s="9"/>
      <c r="CH484" s="10"/>
      <c r="CJ484" s="9"/>
      <c r="CK484" s="10"/>
      <c r="CM484" s="9"/>
      <c r="CN484" s="10"/>
      <c r="CO484" s="97"/>
      <c r="CP484" s="9"/>
      <c r="CQ484" s="10"/>
      <c r="CR484" s="97"/>
      <c r="CS484" s="9"/>
    </row>
    <row r="485" spans="5:97" ht="12.5">
      <c r="E485" s="8"/>
      <c r="F485" s="8"/>
      <c r="G485" s="8"/>
      <c r="W485" s="10"/>
      <c r="Y485" s="9"/>
      <c r="Z485" s="10"/>
      <c r="AB485" s="9"/>
      <c r="CH485" s="10"/>
      <c r="CJ485" s="9"/>
      <c r="CK485" s="10"/>
      <c r="CM485" s="9"/>
      <c r="CN485" s="10"/>
      <c r="CO485" s="97"/>
      <c r="CP485" s="9"/>
      <c r="CQ485" s="10"/>
      <c r="CR485" s="97"/>
      <c r="CS485" s="9"/>
    </row>
    <row r="486" spans="5:97" ht="12.5">
      <c r="E486" s="8"/>
      <c r="F486" s="8"/>
      <c r="G486" s="8"/>
      <c r="W486" s="10"/>
      <c r="Y486" s="9"/>
      <c r="Z486" s="10"/>
      <c r="AB486" s="9"/>
      <c r="CH486" s="10"/>
      <c r="CJ486" s="9"/>
      <c r="CK486" s="10"/>
      <c r="CM486" s="9"/>
      <c r="CN486" s="10"/>
      <c r="CO486" s="97"/>
      <c r="CP486" s="9"/>
      <c r="CQ486" s="10"/>
      <c r="CR486" s="97"/>
      <c r="CS486" s="9"/>
    </row>
    <row r="487" spans="5:97" ht="12.5">
      <c r="E487" s="8"/>
      <c r="F487" s="8"/>
      <c r="G487" s="8"/>
      <c r="W487" s="10"/>
      <c r="Y487" s="9"/>
      <c r="Z487" s="10"/>
      <c r="AB487" s="9"/>
      <c r="CH487" s="10"/>
      <c r="CJ487" s="9"/>
      <c r="CK487" s="10"/>
      <c r="CM487" s="9"/>
      <c r="CN487" s="10"/>
      <c r="CO487" s="97"/>
      <c r="CP487" s="9"/>
      <c r="CQ487" s="10"/>
      <c r="CR487" s="97"/>
      <c r="CS487" s="9"/>
    </row>
    <row r="488" spans="5:97" ht="12.5">
      <c r="E488" s="8"/>
      <c r="F488" s="8"/>
      <c r="G488" s="8"/>
      <c r="W488" s="10"/>
      <c r="Y488" s="9"/>
      <c r="Z488" s="10"/>
      <c r="AB488" s="9"/>
      <c r="CH488" s="10"/>
      <c r="CJ488" s="9"/>
      <c r="CK488" s="10"/>
      <c r="CM488" s="9"/>
      <c r="CN488" s="10"/>
      <c r="CO488" s="97"/>
      <c r="CP488" s="9"/>
      <c r="CQ488" s="10"/>
      <c r="CR488" s="97"/>
      <c r="CS488" s="9"/>
    </row>
    <row r="489" spans="5:97" ht="12.5">
      <c r="E489" s="8"/>
      <c r="F489" s="8"/>
      <c r="G489" s="8"/>
      <c r="W489" s="10"/>
      <c r="Y489" s="9"/>
      <c r="Z489" s="10"/>
      <c r="AB489" s="9"/>
      <c r="CH489" s="10"/>
      <c r="CJ489" s="9"/>
      <c r="CK489" s="10"/>
      <c r="CM489" s="9"/>
      <c r="CN489" s="10"/>
      <c r="CO489" s="97"/>
      <c r="CP489" s="9"/>
      <c r="CQ489" s="10"/>
      <c r="CR489" s="97"/>
      <c r="CS489" s="9"/>
    </row>
    <row r="490" spans="5:97" ht="12.5">
      <c r="E490" s="8"/>
      <c r="F490" s="8"/>
      <c r="G490" s="8"/>
      <c r="W490" s="10"/>
      <c r="Y490" s="9"/>
      <c r="Z490" s="10"/>
      <c r="AB490" s="9"/>
      <c r="CH490" s="10"/>
      <c r="CJ490" s="9"/>
      <c r="CK490" s="10"/>
      <c r="CM490" s="9"/>
      <c r="CN490" s="10"/>
      <c r="CO490" s="97"/>
      <c r="CP490" s="9"/>
      <c r="CQ490" s="10"/>
      <c r="CR490" s="97"/>
      <c r="CS490" s="9"/>
    </row>
    <row r="491" spans="5:97" ht="12.5">
      <c r="E491" s="8"/>
      <c r="F491" s="8"/>
      <c r="G491" s="8"/>
      <c r="W491" s="10"/>
      <c r="Y491" s="9"/>
      <c r="Z491" s="10"/>
      <c r="AB491" s="9"/>
      <c r="CH491" s="10"/>
      <c r="CJ491" s="9"/>
      <c r="CK491" s="10"/>
      <c r="CM491" s="9"/>
      <c r="CN491" s="10"/>
      <c r="CO491" s="97"/>
      <c r="CP491" s="9"/>
      <c r="CQ491" s="10"/>
      <c r="CR491" s="97"/>
      <c r="CS491" s="9"/>
    </row>
    <row r="492" spans="5:97" ht="12.5">
      <c r="E492" s="8"/>
      <c r="F492" s="8"/>
      <c r="G492" s="8"/>
      <c r="W492" s="10"/>
      <c r="Y492" s="9"/>
      <c r="Z492" s="10"/>
      <c r="AB492" s="9"/>
      <c r="CH492" s="10"/>
      <c r="CJ492" s="9"/>
      <c r="CK492" s="10"/>
      <c r="CM492" s="9"/>
      <c r="CN492" s="10"/>
      <c r="CO492" s="97"/>
      <c r="CP492" s="9"/>
      <c r="CQ492" s="10"/>
      <c r="CR492" s="97"/>
      <c r="CS492" s="9"/>
    </row>
    <row r="493" spans="5:97" ht="12.5">
      <c r="E493" s="8"/>
      <c r="F493" s="8"/>
      <c r="G493" s="8"/>
      <c r="W493" s="10"/>
      <c r="Y493" s="9"/>
      <c r="Z493" s="10"/>
      <c r="AB493" s="9"/>
      <c r="CH493" s="10"/>
      <c r="CJ493" s="9"/>
      <c r="CK493" s="10"/>
      <c r="CM493" s="9"/>
      <c r="CN493" s="10"/>
      <c r="CO493" s="97"/>
      <c r="CP493" s="9"/>
      <c r="CQ493" s="10"/>
      <c r="CR493" s="97"/>
      <c r="CS493" s="9"/>
    </row>
    <row r="494" spans="5:97" ht="12.5">
      <c r="E494" s="8"/>
      <c r="F494" s="8"/>
      <c r="G494" s="8"/>
      <c r="W494" s="10"/>
      <c r="Y494" s="9"/>
      <c r="Z494" s="10"/>
      <c r="AB494" s="9"/>
      <c r="CH494" s="10"/>
      <c r="CJ494" s="9"/>
      <c r="CK494" s="10"/>
      <c r="CM494" s="9"/>
      <c r="CN494" s="10"/>
      <c r="CO494" s="97"/>
      <c r="CP494" s="9"/>
      <c r="CQ494" s="10"/>
      <c r="CR494" s="97"/>
      <c r="CS494" s="9"/>
    </row>
    <row r="495" spans="5:97" ht="12.5">
      <c r="E495" s="8"/>
      <c r="F495" s="8"/>
      <c r="G495" s="8"/>
      <c r="W495" s="10"/>
      <c r="Y495" s="9"/>
      <c r="Z495" s="10"/>
      <c r="AB495" s="9"/>
      <c r="CH495" s="10"/>
      <c r="CJ495" s="9"/>
      <c r="CK495" s="10"/>
      <c r="CM495" s="9"/>
      <c r="CN495" s="10"/>
      <c r="CO495" s="97"/>
      <c r="CP495" s="9"/>
      <c r="CQ495" s="10"/>
      <c r="CR495" s="97"/>
      <c r="CS495" s="9"/>
    </row>
    <row r="496" spans="5:97" ht="12.5">
      <c r="E496" s="8"/>
      <c r="F496" s="8"/>
      <c r="G496" s="8"/>
      <c r="W496" s="10"/>
      <c r="Y496" s="9"/>
      <c r="Z496" s="10"/>
      <c r="AB496" s="9"/>
      <c r="CH496" s="10"/>
      <c r="CJ496" s="9"/>
      <c r="CK496" s="10"/>
      <c r="CM496" s="9"/>
      <c r="CN496" s="10"/>
      <c r="CO496" s="97"/>
      <c r="CP496" s="9"/>
      <c r="CQ496" s="10"/>
      <c r="CR496" s="97"/>
      <c r="CS496" s="9"/>
    </row>
    <row r="497" spans="5:97" ht="12.5">
      <c r="E497" s="8"/>
      <c r="F497" s="8"/>
      <c r="G497" s="8"/>
      <c r="W497" s="10"/>
      <c r="Y497" s="9"/>
      <c r="Z497" s="10"/>
      <c r="AB497" s="9"/>
      <c r="CH497" s="10"/>
      <c r="CJ497" s="9"/>
      <c r="CK497" s="10"/>
      <c r="CM497" s="9"/>
      <c r="CN497" s="10"/>
      <c r="CO497" s="97"/>
      <c r="CP497" s="9"/>
      <c r="CQ497" s="10"/>
      <c r="CR497" s="97"/>
      <c r="CS497" s="9"/>
    </row>
    <row r="498" spans="5:97" ht="12.5">
      <c r="E498" s="8"/>
      <c r="F498" s="8"/>
      <c r="G498" s="8"/>
      <c r="W498" s="10"/>
      <c r="Y498" s="9"/>
      <c r="Z498" s="10"/>
      <c r="AB498" s="9"/>
      <c r="CH498" s="10"/>
      <c r="CJ498" s="9"/>
      <c r="CK498" s="10"/>
      <c r="CM498" s="9"/>
      <c r="CN498" s="10"/>
      <c r="CO498" s="97"/>
      <c r="CP498" s="9"/>
      <c r="CQ498" s="10"/>
      <c r="CR498" s="97"/>
      <c r="CS498" s="9"/>
    </row>
    <row r="499" spans="5:97" ht="12.5">
      <c r="E499" s="8"/>
      <c r="F499" s="8"/>
      <c r="G499" s="8"/>
      <c r="W499" s="10"/>
      <c r="Y499" s="9"/>
      <c r="Z499" s="10"/>
      <c r="AB499" s="9"/>
      <c r="CH499" s="10"/>
      <c r="CJ499" s="9"/>
      <c r="CK499" s="10"/>
      <c r="CM499" s="9"/>
      <c r="CN499" s="10"/>
      <c r="CO499" s="97"/>
      <c r="CP499" s="9"/>
      <c r="CQ499" s="10"/>
      <c r="CR499" s="97"/>
      <c r="CS499" s="9"/>
    </row>
    <row r="500" spans="5:97" ht="12.5">
      <c r="E500" s="8"/>
      <c r="F500" s="8"/>
      <c r="G500" s="8"/>
      <c r="W500" s="10"/>
      <c r="Y500" s="9"/>
      <c r="Z500" s="10"/>
      <c r="AB500" s="9"/>
      <c r="CH500" s="10"/>
      <c r="CJ500" s="9"/>
      <c r="CK500" s="10"/>
      <c r="CM500" s="9"/>
      <c r="CN500" s="10"/>
      <c r="CO500" s="97"/>
      <c r="CP500" s="9"/>
      <c r="CQ500" s="10"/>
      <c r="CR500" s="97"/>
      <c r="CS500" s="9"/>
    </row>
    <row r="501" spans="5:97" ht="12.5">
      <c r="E501" s="8"/>
      <c r="F501" s="8"/>
      <c r="G501" s="8"/>
      <c r="W501" s="10"/>
      <c r="Y501" s="9"/>
      <c r="Z501" s="10"/>
      <c r="AB501" s="9"/>
      <c r="CH501" s="10"/>
      <c r="CJ501" s="9"/>
      <c r="CK501" s="10"/>
      <c r="CM501" s="9"/>
      <c r="CN501" s="10"/>
      <c r="CO501" s="97"/>
      <c r="CP501" s="9"/>
      <c r="CQ501" s="10"/>
      <c r="CR501" s="97"/>
      <c r="CS501" s="9"/>
    </row>
    <row r="502" spans="5:97" ht="12.5">
      <c r="E502" s="8"/>
      <c r="F502" s="8"/>
      <c r="G502" s="8"/>
      <c r="W502" s="10"/>
      <c r="Y502" s="9"/>
      <c r="Z502" s="10"/>
      <c r="AB502" s="9"/>
      <c r="CH502" s="10"/>
      <c r="CJ502" s="9"/>
      <c r="CK502" s="10"/>
      <c r="CM502" s="9"/>
      <c r="CN502" s="10"/>
      <c r="CO502" s="97"/>
      <c r="CP502" s="9"/>
      <c r="CQ502" s="10"/>
      <c r="CR502" s="97"/>
      <c r="CS502" s="9"/>
    </row>
    <row r="503" spans="5:97" ht="12.5">
      <c r="E503" s="8"/>
      <c r="F503" s="8"/>
      <c r="G503" s="8"/>
      <c r="W503" s="10"/>
      <c r="Y503" s="9"/>
      <c r="Z503" s="10"/>
      <c r="AB503" s="9"/>
      <c r="CH503" s="10"/>
      <c r="CJ503" s="9"/>
      <c r="CK503" s="10"/>
      <c r="CM503" s="9"/>
      <c r="CN503" s="10"/>
      <c r="CO503" s="97"/>
      <c r="CP503" s="9"/>
      <c r="CQ503" s="10"/>
      <c r="CR503" s="97"/>
      <c r="CS503" s="9"/>
    </row>
    <row r="504" spans="5:97" ht="12.5">
      <c r="E504" s="8"/>
      <c r="F504" s="8"/>
      <c r="G504" s="8"/>
      <c r="W504" s="10"/>
      <c r="Y504" s="9"/>
      <c r="Z504" s="10"/>
      <c r="AB504" s="9"/>
      <c r="CH504" s="10"/>
      <c r="CJ504" s="9"/>
      <c r="CK504" s="10"/>
      <c r="CM504" s="9"/>
      <c r="CN504" s="10"/>
      <c r="CO504" s="97"/>
      <c r="CP504" s="9"/>
      <c r="CQ504" s="10"/>
      <c r="CR504" s="97"/>
      <c r="CS504" s="9"/>
    </row>
    <row r="505" spans="5:97" ht="12.5">
      <c r="E505" s="8"/>
      <c r="F505" s="8"/>
      <c r="G505" s="8"/>
      <c r="W505" s="10"/>
      <c r="Y505" s="9"/>
      <c r="Z505" s="10"/>
      <c r="AB505" s="9"/>
      <c r="CH505" s="10"/>
      <c r="CJ505" s="9"/>
      <c r="CK505" s="10"/>
      <c r="CM505" s="9"/>
      <c r="CN505" s="10"/>
      <c r="CO505" s="97"/>
      <c r="CP505" s="9"/>
      <c r="CQ505" s="10"/>
      <c r="CR505" s="97"/>
      <c r="CS505" s="9"/>
    </row>
    <row r="506" spans="5:97" ht="12.5">
      <c r="E506" s="8"/>
      <c r="F506" s="8"/>
      <c r="G506" s="8"/>
      <c r="W506" s="10"/>
      <c r="Y506" s="9"/>
      <c r="Z506" s="10"/>
      <c r="AB506" s="9"/>
      <c r="CH506" s="10"/>
      <c r="CJ506" s="9"/>
      <c r="CK506" s="10"/>
      <c r="CM506" s="9"/>
      <c r="CN506" s="10"/>
      <c r="CO506" s="97"/>
      <c r="CP506" s="9"/>
      <c r="CQ506" s="10"/>
      <c r="CR506" s="97"/>
      <c r="CS506" s="9"/>
    </row>
    <row r="507" spans="5:97" ht="12.5">
      <c r="E507" s="8"/>
      <c r="F507" s="8"/>
      <c r="G507" s="8"/>
      <c r="W507" s="10"/>
      <c r="Y507" s="9"/>
      <c r="Z507" s="10"/>
      <c r="AB507" s="9"/>
      <c r="CH507" s="10"/>
      <c r="CJ507" s="9"/>
      <c r="CK507" s="10"/>
      <c r="CM507" s="9"/>
      <c r="CN507" s="10"/>
      <c r="CO507" s="97"/>
      <c r="CP507" s="9"/>
      <c r="CQ507" s="10"/>
      <c r="CR507" s="97"/>
      <c r="CS507" s="9"/>
    </row>
    <row r="508" spans="5:97" ht="12.5">
      <c r="E508" s="8"/>
      <c r="F508" s="8"/>
      <c r="G508" s="8"/>
      <c r="W508" s="10"/>
      <c r="Y508" s="9"/>
      <c r="Z508" s="10"/>
      <c r="AB508" s="9"/>
      <c r="CH508" s="10"/>
      <c r="CJ508" s="9"/>
      <c r="CK508" s="10"/>
      <c r="CM508" s="9"/>
      <c r="CN508" s="10"/>
      <c r="CO508" s="97"/>
      <c r="CP508" s="9"/>
      <c r="CQ508" s="10"/>
      <c r="CR508" s="97"/>
      <c r="CS508" s="9"/>
    </row>
    <row r="509" spans="5:97" ht="12.5">
      <c r="E509" s="8"/>
      <c r="F509" s="8"/>
      <c r="G509" s="8"/>
      <c r="W509" s="10"/>
      <c r="Y509" s="9"/>
      <c r="Z509" s="10"/>
      <c r="AB509" s="9"/>
      <c r="CH509" s="10"/>
      <c r="CJ509" s="9"/>
      <c r="CK509" s="10"/>
      <c r="CM509" s="9"/>
      <c r="CN509" s="10"/>
      <c r="CO509" s="97"/>
      <c r="CP509" s="9"/>
      <c r="CQ509" s="10"/>
      <c r="CR509" s="97"/>
      <c r="CS509" s="9"/>
    </row>
    <row r="510" spans="5:97" ht="12.5">
      <c r="E510" s="8"/>
      <c r="F510" s="8"/>
      <c r="G510" s="8"/>
      <c r="W510" s="10"/>
      <c r="Y510" s="9"/>
      <c r="Z510" s="10"/>
      <c r="AB510" s="9"/>
      <c r="CH510" s="10"/>
      <c r="CJ510" s="9"/>
      <c r="CK510" s="10"/>
      <c r="CM510" s="9"/>
      <c r="CN510" s="10"/>
      <c r="CO510" s="97"/>
      <c r="CP510" s="9"/>
      <c r="CQ510" s="10"/>
      <c r="CR510" s="97"/>
      <c r="CS510" s="9"/>
    </row>
    <row r="511" spans="5:97" ht="12.5">
      <c r="E511" s="8"/>
      <c r="F511" s="8"/>
      <c r="G511" s="8"/>
      <c r="W511" s="10"/>
      <c r="Y511" s="9"/>
      <c r="Z511" s="10"/>
      <c r="AB511" s="9"/>
      <c r="CH511" s="10"/>
      <c r="CJ511" s="9"/>
      <c r="CK511" s="10"/>
      <c r="CM511" s="9"/>
      <c r="CN511" s="10"/>
      <c r="CO511" s="97"/>
      <c r="CP511" s="9"/>
      <c r="CQ511" s="10"/>
      <c r="CR511" s="97"/>
      <c r="CS511" s="9"/>
    </row>
    <row r="512" spans="5:97" ht="12.5">
      <c r="E512" s="8"/>
      <c r="F512" s="8"/>
      <c r="G512" s="8"/>
      <c r="W512" s="10"/>
      <c r="Y512" s="9"/>
      <c r="Z512" s="10"/>
      <c r="AB512" s="9"/>
      <c r="CH512" s="10"/>
      <c r="CJ512" s="9"/>
      <c r="CK512" s="10"/>
      <c r="CM512" s="9"/>
      <c r="CN512" s="10"/>
      <c r="CO512" s="97"/>
      <c r="CP512" s="9"/>
      <c r="CQ512" s="10"/>
      <c r="CR512" s="97"/>
      <c r="CS512" s="9"/>
    </row>
    <row r="513" spans="5:97" ht="12.5">
      <c r="E513" s="8"/>
      <c r="F513" s="8"/>
      <c r="G513" s="8"/>
      <c r="W513" s="10"/>
      <c r="Y513" s="9"/>
      <c r="Z513" s="10"/>
      <c r="AB513" s="9"/>
      <c r="CH513" s="10"/>
      <c r="CJ513" s="9"/>
      <c r="CK513" s="10"/>
      <c r="CM513" s="9"/>
      <c r="CN513" s="10"/>
      <c r="CO513" s="97"/>
      <c r="CP513" s="9"/>
      <c r="CQ513" s="10"/>
      <c r="CR513" s="97"/>
      <c r="CS513" s="9"/>
    </row>
    <row r="514" spans="5:97" ht="12.5">
      <c r="E514" s="8"/>
      <c r="F514" s="8"/>
      <c r="G514" s="8"/>
      <c r="W514" s="10"/>
      <c r="Y514" s="9"/>
      <c r="Z514" s="10"/>
      <c r="AB514" s="9"/>
      <c r="CH514" s="10"/>
      <c r="CJ514" s="9"/>
      <c r="CK514" s="10"/>
      <c r="CM514" s="9"/>
      <c r="CN514" s="10"/>
      <c r="CO514" s="97"/>
      <c r="CP514" s="9"/>
      <c r="CQ514" s="10"/>
      <c r="CR514" s="97"/>
      <c r="CS514" s="9"/>
    </row>
    <row r="515" spans="5:97" ht="12.5">
      <c r="E515" s="8"/>
      <c r="F515" s="8"/>
      <c r="G515" s="8"/>
      <c r="W515" s="10"/>
      <c r="Y515" s="9"/>
      <c r="Z515" s="10"/>
      <c r="AB515" s="9"/>
      <c r="CH515" s="10"/>
      <c r="CJ515" s="9"/>
      <c r="CK515" s="10"/>
      <c r="CM515" s="9"/>
      <c r="CN515" s="10"/>
      <c r="CO515" s="97"/>
      <c r="CP515" s="9"/>
      <c r="CQ515" s="10"/>
      <c r="CR515" s="97"/>
      <c r="CS515" s="9"/>
    </row>
    <row r="516" spans="5:97" ht="12.5">
      <c r="E516" s="8"/>
      <c r="F516" s="8"/>
      <c r="G516" s="8"/>
      <c r="W516" s="10"/>
      <c r="Y516" s="9"/>
      <c r="Z516" s="10"/>
      <c r="AB516" s="9"/>
      <c r="CH516" s="10"/>
      <c r="CJ516" s="9"/>
      <c r="CK516" s="10"/>
      <c r="CM516" s="9"/>
      <c r="CN516" s="10"/>
      <c r="CO516" s="97"/>
      <c r="CP516" s="9"/>
      <c r="CQ516" s="10"/>
      <c r="CR516" s="97"/>
      <c r="CS516" s="9"/>
    </row>
    <row r="517" spans="5:97" ht="12.5">
      <c r="E517" s="8"/>
      <c r="F517" s="8"/>
      <c r="G517" s="8"/>
      <c r="W517" s="10"/>
      <c r="Y517" s="9"/>
      <c r="Z517" s="10"/>
      <c r="AB517" s="9"/>
      <c r="CH517" s="10"/>
      <c r="CJ517" s="9"/>
      <c r="CK517" s="10"/>
      <c r="CM517" s="9"/>
      <c r="CN517" s="10"/>
      <c r="CO517" s="97"/>
      <c r="CP517" s="9"/>
      <c r="CQ517" s="10"/>
      <c r="CR517" s="97"/>
      <c r="CS517" s="9"/>
    </row>
    <row r="518" spans="5:97" ht="12.5">
      <c r="E518" s="8"/>
      <c r="F518" s="8"/>
      <c r="G518" s="8"/>
      <c r="W518" s="10"/>
      <c r="Y518" s="9"/>
      <c r="Z518" s="10"/>
      <c r="AB518" s="9"/>
      <c r="CH518" s="10"/>
      <c r="CJ518" s="9"/>
      <c r="CK518" s="10"/>
      <c r="CM518" s="9"/>
      <c r="CN518" s="10"/>
      <c r="CO518" s="97"/>
      <c r="CP518" s="9"/>
      <c r="CQ518" s="10"/>
      <c r="CR518" s="97"/>
      <c r="CS518" s="9"/>
    </row>
    <row r="519" spans="5:97" ht="12.5">
      <c r="E519" s="8"/>
      <c r="F519" s="8"/>
      <c r="G519" s="8"/>
      <c r="W519" s="10"/>
      <c r="Y519" s="9"/>
      <c r="Z519" s="10"/>
      <c r="AB519" s="9"/>
      <c r="CH519" s="10"/>
      <c r="CJ519" s="9"/>
      <c r="CK519" s="10"/>
      <c r="CM519" s="9"/>
      <c r="CN519" s="10"/>
      <c r="CO519" s="97"/>
      <c r="CP519" s="9"/>
      <c r="CQ519" s="10"/>
      <c r="CR519" s="97"/>
      <c r="CS519" s="9"/>
    </row>
    <row r="520" spans="5:97" ht="12.5">
      <c r="E520" s="8"/>
      <c r="F520" s="8"/>
      <c r="G520" s="8"/>
      <c r="W520" s="10"/>
      <c r="Y520" s="9"/>
      <c r="Z520" s="10"/>
      <c r="AB520" s="9"/>
      <c r="CH520" s="10"/>
      <c r="CJ520" s="9"/>
      <c r="CK520" s="10"/>
      <c r="CM520" s="9"/>
      <c r="CN520" s="10"/>
      <c r="CO520" s="97"/>
      <c r="CP520" s="9"/>
      <c r="CQ520" s="10"/>
      <c r="CR520" s="97"/>
      <c r="CS520" s="9"/>
    </row>
    <row r="521" spans="5:97" ht="12.5">
      <c r="E521" s="8"/>
      <c r="F521" s="8"/>
      <c r="G521" s="8"/>
      <c r="W521" s="10"/>
      <c r="Y521" s="9"/>
      <c r="Z521" s="10"/>
      <c r="AB521" s="9"/>
      <c r="CH521" s="10"/>
      <c r="CJ521" s="9"/>
      <c r="CK521" s="10"/>
      <c r="CM521" s="9"/>
      <c r="CN521" s="10"/>
      <c r="CO521" s="97"/>
      <c r="CP521" s="9"/>
      <c r="CQ521" s="10"/>
      <c r="CR521" s="97"/>
      <c r="CS521" s="9"/>
    </row>
    <row r="522" spans="5:97" ht="12.5">
      <c r="E522" s="8"/>
      <c r="F522" s="8"/>
      <c r="G522" s="8"/>
      <c r="W522" s="10"/>
      <c r="Y522" s="9"/>
      <c r="Z522" s="10"/>
      <c r="AB522" s="9"/>
      <c r="CH522" s="10"/>
      <c r="CJ522" s="9"/>
      <c r="CK522" s="10"/>
      <c r="CM522" s="9"/>
      <c r="CN522" s="10"/>
      <c r="CO522" s="97"/>
      <c r="CP522" s="9"/>
      <c r="CQ522" s="10"/>
      <c r="CR522" s="97"/>
      <c r="CS522" s="9"/>
    </row>
    <row r="523" spans="5:97" ht="12.5">
      <c r="E523" s="8"/>
      <c r="F523" s="8"/>
      <c r="G523" s="8"/>
      <c r="W523" s="10"/>
      <c r="Y523" s="9"/>
      <c r="Z523" s="10"/>
      <c r="AB523" s="9"/>
      <c r="CH523" s="10"/>
      <c r="CJ523" s="9"/>
      <c r="CK523" s="10"/>
      <c r="CM523" s="9"/>
      <c r="CN523" s="10"/>
      <c r="CO523" s="97"/>
      <c r="CP523" s="9"/>
      <c r="CQ523" s="10"/>
      <c r="CR523" s="97"/>
      <c r="CS523" s="9"/>
    </row>
    <row r="524" spans="5:97" ht="12.5">
      <c r="E524" s="8"/>
      <c r="F524" s="8"/>
      <c r="G524" s="8"/>
      <c r="W524" s="10"/>
      <c r="Y524" s="9"/>
      <c r="Z524" s="10"/>
      <c r="AB524" s="9"/>
      <c r="CH524" s="10"/>
      <c r="CJ524" s="9"/>
      <c r="CK524" s="10"/>
      <c r="CM524" s="9"/>
      <c r="CN524" s="10"/>
      <c r="CO524" s="97"/>
      <c r="CP524" s="9"/>
      <c r="CQ524" s="10"/>
      <c r="CR524" s="97"/>
      <c r="CS524" s="9"/>
    </row>
    <row r="525" spans="5:97" ht="12.5">
      <c r="E525" s="8"/>
      <c r="F525" s="8"/>
      <c r="G525" s="8"/>
      <c r="W525" s="10"/>
      <c r="Y525" s="9"/>
      <c r="Z525" s="10"/>
      <c r="AB525" s="9"/>
      <c r="CH525" s="10"/>
      <c r="CJ525" s="9"/>
      <c r="CK525" s="10"/>
      <c r="CM525" s="9"/>
      <c r="CN525" s="10"/>
      <c r="CO525" s="97"/>
      <c r="CP525" s="9"/>
      <c r="CQ525" s="10"/>
      <c r="CR525" s="97"/>
      <c r="CS525" s="9"/>
    </row>
    <row r="526" spans="5:97" ht="12.5">
      <c r="E526" s="8"/>
      <c r="F526" s="8"/>
      <c r="G526" s="8"/>
      <c r="W526" s="10"/>
      <c r="Y526" s="9"/>
      <c r="Z526" s="10"/>
      <c r="AB526" s="9"/>
      <c r="CH526" s="10"/>
      <c r="CJ526" s="9"/>
      <c r="CK526" s="10"/>
      <c r="CM526" s="9"/>
      <c r="CN526" s="10"/>
      <c r="CO526" s="97"/>
      <c r="CP526" s="9"/>
      <c r="CQ526" s="10"/>
      <c r="CR526" s="97"/>
      <c r="CS526" s="9"/>
    </row>
    <row r="527" spans="5:97" ht="12.5">
      <c r="E527" s="8"/>
      <c r="F527" s="8"/>
      <c r="G527" s="8"/>
      <c r="W527" s="10"/>
      <c r="Y527" s="9"/>
      <c r="Z527" s="10"/>
      <c r="AB527" s="9"/>
      <c r="CH527" s="10"/>
      <c r="CJ527" s="9"/>
      <c r="CK527" s="10"/>
      <c r="CM527" s="9"/>
      <c r="CN527" s="10"/>
      <c r="CO527" s="97"/>
      <c r="CP527" s="9"/>
      <c r="CQ527" s="10"/>
      <c r="CR527" s="97"/>
      <c r="CS527" s="9"/>
    </row>
    <row r="528" spans="5:97" ht="12.5">
      <c r="E528" s="8"/>
      <c r="F528" s="8"/>
      <c r="G528" s="8"/>
      <c r="W528" s="10"/>
      <c r="Y528" s="9"/>
      <c r="Z528" s="10"/>
      <c r="AB528" s="9"/>
      <c r="CH528" s="10"/>
      <c r="CJ528" s="9"/>
      <c r="CK528" s="10"/>
      <c r="CM528" s="9"/>
      <c r="CN528" s="10"/>
      <c r="CO528" s="97"/>
      <c r="CP528" s="9"/>
      <c r="CQ528" s="10"/>
      <c r="CR528" s="97"/>
      <c r="CS528" s="9"/>
    </row>
    <row r="529" spans="5:97" ht="12.5">
      <c r="E529" s="8"/>
      <c r="F529" s="8"/>
      <c r="G529" s="8"/>
      <c r="W529" s="10"/>
      <c r="Y529" s="9"/>
      <c r="Z529" s="10"/>
      <c r="AB529" s="9"/>
      <c r="CH529" s="10"/>
      <c r="CJ529" s="9"/>
      <c r="CK529" s="10"/>
      <c r="CM529" s="9"/>
      <c r="CN529" s="10"/>
      <c r="CO529" s="97"/>
      <c r="CP529" s="9"/>
      <c r="CQ529" s="10"/>
      <c r="CR529" s="97"/>
      <c r="CS529" s="9"/>
    </row>
    <row r="530" spans="5:97" ht="12.5">
      <c r="E530" s="8"/>
      <c r="F530" s="8"/>
      <c r="G530" s="8"/>
      <c r="W530" s="10"/>
      <c r="Y530" s="9"/>
      <c r="Z530" s="10"/>
      <c r="AB530" s="9"/>
      <c r="CH530" s="10"/>
      <c r="CJ530" s="9"/>
      <c r="CK530" s="10"/>
      <c r="CM530" s="9"/>
      <c r="CN530" s="10"/>
      <c r="CO530" s="97"/>
      <c r="CP530" s="9"/>
      <c r="CQ530" s="10"/>
      <c r="CR530" s="97"/>
      <c r="CS530" s="9"/>
    </row>
    <row r="531" spans="5:97" ht="12.5">
      <c r="E531" s="8"/>
      <c r="F531" s="8"/>
      <c r="G531" s="8"/>
      <c r="W531" s="10"/>
      <c r="Y531" s="9"/>
      <c r="Z531" s="10"/>
      <c r="AB531" s="9"/>
      <c r="CH531" s="10"/>
      <c r="CJ531" s="9"/>
      <c r="CK531" s="10"/>
      <c r="CM531" s="9"/>
      <c r="CN531" s="10"/>
      <c r="CO531" s="97"/>
      <c r="CP531" s="9"/>
      <c r="CQ531" s="10"/>
      <c r="CR531" s="97"/>
      <c r="CS531" s="9"/>
    </row>
    <row r="532" spans="5:97" ht="12.5">
      <c r="E532" s="8"/>
      <c r="F532" s="8"/>
      <c r="G532" s="8"/>
      <c r="W532" s="10"/>
      <c r="Y532" s="9"/>
      <c r="Z532" s="10"/>
      <c r="AB532" s="9"/>
      <c r="CH532" s="10"/>
      <c r="CJ532" s="9"/>
      <c r="CK532" s="10"/>
      <c r="CM532" s="9"/>
      <c r="CN532" s="10"/>
      <c r="CO532" s="97"/>
      <c r="CP532" s="9"/>
      <c r="CQ532" s="10"/>
      <c r="CR532" s="97"/>
      <c r="CS532" s="9"/>
    </row>
    <row r="533" spans="5:97" ht="12.5">
      <c r="E533" s="8"/>
      <c r="F533" s="8"/>
      <c r="G533" s="8"/>
      <c r="W533" s="10"/>
      <c r="Y533" s="9"/>
      <c r="Z533" s="10"/>
      <c r="AB533" s="9"/>
      <c r="CH533" s="10"/>
      <c r="CJ533" s="9"/>
      <c r="CK533" s="10"/>
      <c r="CM533" s="9"/>
      <c r="CN533" s="10"/>
      <c r="CO533" s="97"/>
      <c r="CP533" s="9"/>
      <c r="CQ533" s="10"/>
      <c r="CR533" s="97"/>
      <c r="CS533" s="9"/>
    </row>
    <row r="534" spans="5:97" ht="12.5">
      <c r="E534" s="8"/>
      <c r="F534" s="8"/>
      <c r="G534" s="8"/>
      <c r="W534" s="10"/>
      <c r="Y534" s="9"/>
      <c r="Z534" s="10"/>
      <c r="AB534" s="9"/>
      <c r="CH534" s="10"/>
      <c r="CJ534" s="9"/>
      <c r="CK534" s="10"/>
      <c r="CM534" s="9"/>
      <c r="CN534" s="10"/>
      <c r="CO534" s="97"/>
      <c r="CP534" s="9"/>
      <c r="CQ534" s="10"/>
      <c r="CR534" s="97"/>
      <c r="CS534" s="9"/>
    </row>
    <row r="535" spans="5:97" ht="12.5">
      <c r="E535" s="8"/>
      <c r="F535" s="8"/>
      <c r="G535" s="8"/>
      <c r="W535" s="10"/>
      <c r="Y535" s="9"/>
      <c r="Z535" s="10"/>
      <c r="AB535" s="9"/>
      <c r="CH535" s="10"/>
      <c r="CJ535" s="9"/>
      <c r="CK535" s="10"/>
      <c r="CM535" s="9"/>
      <c r="CN535" s="10"/>
      <c r="CO535" s="97"/>
      <c r="CP535" s="9"/>
      <c r="CQ535" s="10"/>
      <c r="CR535" s="97"/>
      <c r="CS535" s="9"/>
    </row>
    <row r="536" spans="5:97" ht="12.5">
      <c r="E536" s="8"/>
      <c r="F536" s="8"/>
      <c r="G536" s="8"/>
      <c r="W536" s="10"/>
      <c r="Y536" s="9"/>
      <c r="Z536" s="10"/>
      <c r="AB536" s="9"/>
      <c r="CH536" s="10"/>
      <c r="CJ536" s="9"/>
      <c r="CK536" s="10"/>
      <c r="CM536" s="9"/>
      <c r="CN536" s="10"/>
      <c r="CO536" s="97"/>
      <c r="CP536" s="9"/>
      <c r="CQ536" s="10"/>
      <c r="CR536" s="97"/>
      <c r="CS536" s="9"/>
    </row>
    <row r="537" spans="5:97" ht="12.5">
      <c r="E537" s="8"/>
      <c r="F537" s="8"/>
      <c r="G537" s="8"/>
      <c r="W537" s="10"/>
      <c r="Y537" s="9"/>
      <c r="Z537" s="10"/>
      <c r="AB537" s="9"/>
      <c r="CH537" s="10"/>
      <c r="CJ537" s="9"/>
      <c r="CK537" s="10"/>
      <c r="CM537" s="9"/>
      <c r="CN537" s="10"/>
      <c r="CO537" s="97"/>
      <c r="CP537" s="9"/>
      <c r="CQ537" s="10"/>
      <c r="CR537" s="97"/>
      <c r="CS537" s="9"/>
    </row>
    <row r="538" spans="5:97" ht="12.5">
      <c r="E538" s="8"/>
      <c r="F538" s="8"/>
      <c r="G538" s="8"/>
      <c r="W538" s="10"/>
      <c r="Y538" s="9"/>
      <c r="Z538" s="10"/>
      <c r="AB538" s="9"/>
      <c r="CH538" s="10"/>
      <c r="CJ538" s="9"/>
      <c r="CK538" s="10"/>
      <c r="CM538" s="9"/>
      <c r="CN538" s="10"/>
      <c r="CO538" s="97"/>
      <c r="CP538" s="9"/>
      <c r="CQ538" s="10"/>
      <c r="CR538" s="97"/>
      <c r="CS538" s="9"/>
    </row>
    <row r="539" spans="5:97" ht="12.5">
      <c r="E539" s="8"/>
      <c r="F539" s="8"/>
      <c r="G539" s="8"/>
      <c r="W539" s="10"/>
      <c r="Y539" s="9"/>
      <c r="Z539" s="10"/>
      <c r="AB539" s="9"/>
      <c r="CH539" s="10"/>
      <c r="CJ539" s="9"/>
      <c r="CK539" s="10"/>
      <c r="CM539" s="9"/>
      <c r="CN539" s="10"/>
      <c r="CO539" s="97"/>
      <c r="CP539" s="9"/>
      <c r="CQ539" s="10"/>
      <c r="CR539" s="97"/>
      <c r="CS539" s="9"/>
    </row>
    <row r="540" spans="5:97" ht="12.5">
      <c r="E540" s="8"/>
      <c r="F540" s="8"/>
      <c r="G540" s="8"/>
      <c r="W540" s="10"/>
      <c r="Y540" s="9"/>
      <c r="Z540" s="10"/>
      <c r="AB540" s="9"/>
      <c r="CH540" s="10"/>
      <c r="CJ540" s="9"/>
      <c r="CK540" s="10"/>
      <c r="CM540" s="9"/>
      <c r="CN540" s="10"/>
      <c r="CO540" s="97"/>
      <c r="CP540" s="9"/>
      <c r="CQ540" s="10"/>
      <c r="CR540" s="97"/>
      <c r="CS540" s="9"/>
    </row>
    <row r="541" spans="5:97" ht="12.5">
      <c r="E541" s="8"/>
      <c r="F541" s="8"/>
      <c r="G541" s="8"/>
      <c r="W541" s="10"/>
      <c r="Y541" s="9"/>
      <c r="Z541" s="10"/>
      <c r="AB541" s="9"/>
      <c r="CH541" s="10"/>
      <c r="CJ541" s="9"/>
      <c r="CK541" s="10"/>
      <c r="CM541" s="9"/>
      <c r="CN541" s="10"/>
      <c r="CO541" s="97"/>
      <c r="CP541" s="9"/>
      <c r="CQ541" s="10"/>
      <c r="CR541" s="97"/>
      <c r="CS541" s="9"/>
    </row>
    <row r="542" spans="5:97" ht="12.5">
      <c r="E542" s="8"/>
      <c r="F542" s="8"/>
      <c r="G542" s="8"/>
      <c r="W542" s="10"/>
      <c r="Y542" s="9"/>
      <c r="Z542" s="10"/>
      <c r="AB542" s="9"/>
      <c r="CH542" s="10"/>
      <c r="CJ542" s="9"/>
      <c r="CK542" s="10"/>
      <c r="CM542" s="9"/>
      <c r="CN542" s="10"/>
      <c r="CO542" s="97"/>
      <c r="CP542" s="9"/>
      <c r="CQ542" s="10"/>
      <c r="CR542" s="97"/>
      <c r="CS542" s="9"/>
    </row>
    <row r="543" spans="5:97" ht="12.5">
      <c r="E543" s="8"/>
      <c r="F543" s="8"/>
      <c r="G543" s="8"/>
      <c r="W543" s="10"/>
      <c r="Y543" s="9"/>
      <c r="Z543" s="10"/>
      <c r="AB543" s="9"/>
      <c r="CH543" s="10"/>
      <c r="CJ543" s="9"/>
      <c r="CK543" s="10"/>
      <c r="CM543" s="9"/>
      <c r="CN543" s="10"/>
      <c r="CO543" s="97"/>
      <c r="CP543" s="9"/>
      <c r="CQ543" s="10"/>
      <c r="CR543" s="97"/>
      <c r="CS543" s="9"/>
    </row>
    <row r="544" spans="5:97" ht="12.5">
      <c r="E544" s="8"/>
      <c r="F544" s="8"/>
      <c r="G544" s="8"/>
      <c r="W544" s="10"/>
      <c r="Y544" s="9"/>
      <c r="Z544" s="10"/>
      <c r="AB544" s="9"/>
      <c r="CH544" s="10"/>
      <c r="CJ544" s="9"/>
      <c r="CK544" s="10"/>
      <c r="CM544" s="9"/>
      <c r="CN544" s="10"/>
      <c r="CO544" s="97"/>
      <c r="CP544" s="9"/>
      <c r="CQ544" s="10"/>
      <c r="CR544" s="97"/>
      <c r="CS544" s="9"/>
    </row>
    <row r="545" spans="5:97" ht="12.5">
      <c r="E545" s="8"/>
      <c r="F545" s="8"/>
      <c r="G545" s="8"/>
      <c r="W545" s="10"/>
      <c r="Y545" s="9"/>
      <c r="Z545" s="10"/>
      <c r="AB545" s="9"/>
      <c r="CH545" s="10"/>
      <c r="CJ545" s="9"/>
      <c r="CK545" s="10"/>
      <c r="CM545" s="9"/>
      <c r="CN545" s="10"/>
      <c r="CO545" s="97"/>
      <c r="CP545" s="9"/>
      <c r="CQ545" s="10"/>
      <c r="CR545" s="97"/>
      <c r="CS545" s="9"/>
    </row>
    <row r="546" spans="5:97" ht="12.5">
      <c r="E546" s="8"/>
      <c r="F546" s="8"/>
      <c r="G546" s="8"/>
      <c r="W546" s="10"/>
      <c r="Y546" s="9"/>
      <c r="Z546" s="10"/>
      <c r="AB546" s="9"/>
      <c r="CH546" s="10"/>
      <c r="CJ546" s="9"/>
      <c r="CK546" s="10"/>
      <c r="CM546" s="9"/>
      <c r="CN546" s="10"/>
      <c r="CO546" s="97"/>
      <c r="CP546" s="9"/>
      <c r="CQ546" s="10"/>
      <c r="CR546" s="97"/>
      <c r="CS546" s="9"/>
    </row>
    <row r="547" spans="5:97" ht="12.5">
      <c r="E547" s="8"/>
      <c r="F547" s="8"/>
      <c r="G547" s="8"/>
      <c r="W547" s="10"/>
      <c r="Y547" s="9"/>
      <c r="Z547" s="10"/>
      <c r="AB547" s="9"/>
      <c r="CH547" s="10"/>
      <c r="CJ547" s="9"/>
      <c r="CK547" s="10"/>
      <c r="CM547" s="9"/>
      <c r="CN547" s="10"/>
      <c r="CO547" s="97"/>
      <c r="CP547" s="9"/>
      <c r="CQ547" s="10"/>
      <c r="CR547" s="97"/>
      <c r="CS547" s="9"/>
    </row>
    <row r="548" spans="5:97" ht="12.5">
      <c r="E548" s="8"/>
      <c r="F548" s="8"/>
      <c r="G548" s="8"/>
      <c r="W548" s="10"/>
      <c r="Y548" s="9"/>
      <c r="Z548" s="10"/>
      <c r="AB548" s="9"/>
      <c r="CH548" s="10"/>
      <c r="CJ548" s="9"/>
      <c r="CK548" s="10"/>
      <c r="CM548" s="9"/>
      <c r="CN548" s="10"/>
      <c r="CO548" s="97"/>
      <c r="CP548" s="9"/>
      <c r="CQ548" s="10"/>
      <c r="CR548" s="97"/>
      <c r="CS548" s="9"/>
    </row>
    <row r="549" spans="5:97" ht="12.5">
      <c r="E549" s="8"/>
      <c r="F549" s="8"/>
      <c r="G549" s="8"/>
      <c r="W549" s="10"/>
      <c r="Y549" s="9"/>
      <c r="Z549" s="10"/>
      <c r="AB549" s="9"/>
      <c r="CH549" s="10"/>
      <c r="CJ549" s="9"/>
      <c r="CK549" s="10"/>
      <c r="CM549" s="9"/>
      <c r="CN549" s="10"/>
      <c r="CO549" s="97"/>
      <c r="CP549" s="9"/>
      <c r="CQ549" s="10"/>
      <c r="CR549" s="97"/>
      <c r="CS549" s="9"/>
    </row>
    <row r="550" spans="5:97" ht="12.5">
      <c r="E550" s="8"/>
      <c r="F550" s="8"/>
      <c r="G550" s="8"/>
      <c r="W550" s="10"/>
      <c r="Y550" s="9"/>
      <c r="Z550" s="10"/>
      <c r="AB550" s="9"/>
      <c r="CH550" s="10"/>
      <c r="CJ550" s="9"/>
      <c r="CK550" s="10"/>
      <c r="CM550" s="9"/>
      <c r="CN550" s="10"/>
      <c r="CO550" s="97"/>
      <c r="CP550" s="9"/>
      <c r="CQ550" s="10"/>
      <c r="CR550" s="97"/>
      <c r="CS550" s="9"/>
    </row>
    <row r="551" spans="5:97" ht="12.5">
      <c r="E551" s="8"/>
      <c r="F551" s="8"/>
      <c r="G551" s="8"/>
      <c r="W551" s="10"/>
      <c r="Y551" s="9"/>
      <c r="Z551" s="10"/>
      <c r="AB551" s="9"/>
      <c r="CH551" s="10"/>
      <c r="CJ551" s="9"/>
      <c r="CK551" s="10"/>
      <c r="CM551" s="9"/>
      <c r="CN551" s="10"/>
      <c r="CO551" s="97"/>
      <c r="CP551" s="9"/>
      <c r="CQ551" s="10"/>
      <c r="CR551" s="97"/>
      <c r="CS551" s="9"/>
    </row>
    <row r="552" spans="5:97" ht="12.5">
      <c r="E552" s="8"/>
      <c r="F552" s="8"/>
      <c r="G552" s="8"/>
      <c r="W552" s="10"/>
      <c r="Y552" s="9"/>
      <c r="Z552" s="10"/>
      <c r="AB552" s="9"/>
      <c r="CH552" s="10"/>
      <c r="CJ552" s="9"/>
      <c r="CK552" s="10"/>
      <c r="CM552" s="9"/>
      <c r="CN552" s="10"/>
      <c r="CO552" s="97"/>
      <c r="CP552" s="9"/>
      <c r="CQ552" s="10"/>
      <c r="CR552" s="97"/>
      <c r="CS552" s="9"/>
    </row>
    <row r="553" spans="5:97" ht="12.5">
      <c r="E553" s="8"/>
      <c r="F553" s="8"/>
      <c r="G553" s="8"/>
      <c r="W553" s="10"/>
      <c r="Y553" s="9"/>
      <c r="Z553" s="10"/>
      <c r="AB553" s="9"/>
      <c r="CH553" s="10"/>
      <c r="CJ553" s="9"/>
      <c r="CK553" s="10"/>
      <c r="CM553" s="9"/>
      <c r="CN553" s="10"/>
      <c r="CO553" s="97"/>
      <c r="CP553" s="9"/>
      <c r="CQ553" s="10"/>
      <c r="CR553" s="97"/>
      <c r="CS553" s="9"/>
    </row>
    <row r="554" spans="5:97" ht="12.5">
      <c r="E554" s="8"/>
      <c r="F554" s="8"/>
      <c r="G554" s="8"/>
      <c r="W554" s="10"/>
      <c r="Y554" s="9"/>
      <c r="Z554" s="10"/>
      <c r="AB554" s="9"/>
      <c r="CH554" s="10"/>
      <c r="CJ554" s="9"/>
      <c r="CK554" s="10"/>
      <c r="CM554" s="9"/>
      <c r="CN554" s="10"/>
      <c r="CO554" s="97"/>
      <c r="CP554" s="9"/>
      <c r="CQ554" s="10"/>
      <c r="CR554" s="97"/>
      <c r="CS554" s="9"/>
    </row>
    <row r="555" spans="5:97" ht="12.5">
      <c r="E555" s="8"/>
      <c r="F555" s="8"/>
      <c r="G555" s="8"/>
      <c r="W555" s="10"/>
      <c r="Y555" s="9"/>
      <c r="Z555" s="10"/>
      <c r="AB555" s="9"/>
      <c r="CH555" s="10"/>
      <c r="CJ555" s="9"/>
      <c r="CK555" s="10"/>
      <c r="CM555" s="9"/>
      <c r="CN555" s="10"/>
      <c r="CO555" s="97"/>
      <c r="CP555" s="9"/>
      <c r="CQ555" s="10"/>
      <c r="CR555" s="97"/>
      <c r="CS555" s="9"/>
    </row>
    <row r="556" spans="5:97" ht="12.5">
      <c r="E556" s="8"/>
      <c r="F556" s="8"/>
      <c r="G556" s="8"/>
      <c r="W556" s="10"/>
      <c r="Y556" s="9"/>
      <c r="Z556" s="10"/>
      <c r="AB556" s="9"/>
      <c r="CH556" s="10"/>
      <c r="CJ556" s="9"/>
      <c r="CK556" s="10"/>
      <c r="CM556" s="9"/>
      <c r="CN556" s="10"/>
      <c r="CO556" s="97"/>
      <c r="CP556" s="9"/>
      <c r="CQ556" s="10"/>
      <c r="CR556" s="97"/>
      <c r="CS556" s="9"/>
    </row>
    <row r="557" spans="5:97" ht="12.5">
      <c r="E557" s="8"/>
      <c r="F557" s="8"/>
      <c r="G557" s="8"/>
      <c r="W557" s="10"/>
      <c r="Y557" s="9"/>
      <c r="Z557" s="10"/>
      <c r="AB557" s="9"/>
      <c r="CH557" s="10"/>
      <c r="CJ557" s="9"/>
      <c r="CK557" s="10"/>
      <c r="CM557" s="9"/>
      <c r="CN557" s="10"/>
      <c r="CO557" s="97"/>
      <c r="CP557" s="9"/>
      <c r="CQ557" s="10"/>
      <c r="CR557" s="97"/>
      <c r="CS557" s="9"/>
    </row>
    <row r="558" spans="5:97" ht="12.5">
      <c r="E558" s="8"/>
      <c r="F558" s="8"/>
      <c r="G558" s="8"/>
      <c r="W558" s="10"/>
      <c r="Y558" s="9"/>
      <c r="Z558" s="10"/>
      <c r="AB558" s="9"/>
      <c r="CH558" s="10"/>
      <c r="CJ558" s="9"/>
      <c r="CK558" s="10"/>
      <c r="CM558" s="9"/>
      <c r="CN558" s="10"/>
      <c r="CO558" s="97"/>
      <c r="CP558" s="9"/>
      <c r="CQ558" s="10"/>
      <c r="CR558" s="97"/>
      <c r="CS558" s="9"/>
    </row>
    <row r="559" spans="5:97" ht="12.5">
      <c r="E559" s="8"/>
      <c r="F559" s="8"/>
      <c r="G559" s="8"/>
      <c r="W559" s="10"/>
      <c r="Y559" s="9"/>
      <c r="Z559" s="10"/>
      <c r="AB559" s="9"/>
      <c r="CH559" s="10"/>
      <c r="CJ559" s="9"/>
      <c r="CK559" s="10"/>
      <c r="CM559" s="9"/>
      <c r="CN559" s="10"/>
      <c r="CO559" s="97"/>
      <c r="CP559" s="9"/>
      <c r="CQ559" s="10"/>
      <c r="CR559" s="97"/>
      <c r="CS559" s="9"/>
    </row>
    <row r="560" spans="5:97" ht="12.5">
      <c r="E560" s="8"/>
      <c r="F560" s="8"/>
      <c r="G560" s="8"/>
      <c r="W560" s="10"/>
      <c r="Y560" s="9"/>
      <c r="Z560" s="10"/>
      <c r="AB560" s="9"/>
      <c r="CH560" s="10"/>
      <c r="CJ560" s="9"/>
      <c r="CK560" s="10"/>
      <c r="CM560" s="9"/>
      <c r="CN560" s="10"/>
      <c r="CO560" s="97"/>
      <c r="CP560" s="9"/>
      <c r="CQ560" s="10"/>
      <c r="CR560" s="97"/>
      <c r="CS560" s="9"/>
    </row>
    <row r="561" spans="5:97" ht="12.5">
      <c r="E561" s="8"/>
      <c r="F561" s="8"/>
      <c r="G561" s="8"/>
      <c r="W561" s="10"/>
      <c r="Y561" s="9"/>
      <c r="Z561" s="10"/>
      <c r="AB561" s="9"/>
      <c r="CH561" s="10"/>
      <c r="CJ561" s="9"/>
      <c r="CK561" s="10"/>
      <c r="CM561" s="9"/>
      <c r="CN561" s="10"/>
      <c r="CO561" s="97"/>
      <c r="CP561" s="9"/>
      <c r="CQ561" s="10"/>
      <c r="CR561" s="97"/>
      <c r="CS561" s="9"/>
    </row>
    <row r="562" spans="5:97" ht="12.5">
      <c r="E562" s="8"/>
      <c r="F562" s="8"/>
      <c r="G562" s="8"/>
      <c r="W562" s="10"/>
      <c r="Y562" s="9"/>
      <c r="Z562" s="10"/>
      <c r="AB562" s="9"/>
      <c r="CH562" s="10"/>
      <c r="CJ562" s="9"/>
      <c r="CK562" s="10"/>
      <c r="CM562" s="9"/>
      <c r="CN562" s="10"/>
      <c r="CO562" s="97"/>
      <c r="CP562" s="9"/>
      <c r="CQ562" s="10"/>
      <c r="CR562" s="97"/>
      <c r="CS562" s="9"/>
    </row>
    <row r="563" spans="5:97" ht="12.5">
      <c r="E563" s="8"/>
      <c r="F563" s="8"/>
      <c r="G563" s="8"/>
      <c r="W563" s="10"/>
      <c r="Y563" s="9"/>
      <c r="Z563" s="10"/>
      <c r="AB563" s="9"/>
      <c r="CH563" s="10"/>
      <c r="CJ563" s="9"/>
      <c r="CK563" s="10"/>
      <c r="CM563" s="9"/>
      <c r="CN563" s="10"/>
      <c r="CO563" s="97"/>
      <c r="CP563" s="9"/>
      <c r="CQ563" s="10"/>
      <c r="CR563" s="97"/>
      <c r="CS563" s="9"/>
    </row>
    <row r="564" spans="5:97" ht="12.5">
      <c r="E564" s="8"/>
      <c r="F564" s="8"/>
      <c r="G564" s="8"/>
      <c r="W564" s="10"/>
      <c r="Y564" s="9"/>
      <c r="Z564" s="10"/>
      <c r="AB564" s="9"/>
      <c r="CH564" s="10"/>
      <c r="CJ564" s="9"/>
      <c r="CK564" s="10"/>
      <c r="CM564" s="9"/>
      <c r="CN564" s="10"/>
      <c r="CO564" s="97"/>
      <c r="CP564" s="9"/>
      <c r="CQ564" s="10"/>
      <c r="CR564" s="97"/>
      <c r="CS564" s="9"/>
    </row>
    <row r="565" spans="5:97" ht="12.5">
      <c r="E565" s="8"/>
      <c r="F565" s="8"/>
      <c r="G565" s="8"/>
      <c r="W565" s="10"/>
      <c r="Y565" s="9"/>
      <c r="Z565" s="10"/>
      <c r="AB565" s="9"/>
      <c r="CH565" s="10"/>
      <c r="CJ565" s="9"/>
      <c r="CK565" s="10"/>
      <c r="CM565" s="9"/>
      <c r="CN565" s="10"/>
      <c r="CO565" s="97"/>
      <c r="CP565" s="9"/>
      <c r="CQ565" s="10"/>
      <c r="CR565" s="97"/>
      <c r="CS565" s="9"/>
    </row>
    <row r="566" spans="5:97" ht="12.5">
      <c r="E566" s="8"/>
      <c r="F566" s="8"/>
      <c r="G566" s="8"/>
      <c r="W566" s="10"/>
      <c r="Y566" s="9"/>
      <c r="Z566" s="10"/>
      <c r="AB566" s="9"/>
      <c r="CH566" s="10"/>
      <c r="CJ566" s="9"/>
      <c r="CK566" s="10"/>
      <c r="CM566" s="9"/>
      <c r="CN566" s="10"/>
      <c r="CO566" s="97"/>
      <c r="CP566" s="9"/>
      <c r="CQ566" s="10"/>
      <c r="CR566" s="97"/>
      <c r="CS566" s="9"/>
    </row>
    <row r="567" spans="5:97" ht="12.5">
      <c r="E567" s="8"/>
      <c r="F567" s="8"/>
      <c r="G567" s="8"/>
      <c r="W567" s="10"/>
      <c r="Y567" s="9"/>
      <c r="Z567" s="10"/>
      <c r="AB567" s="9"/>
      <c r="CH567" s="10"/>
      <c r="CJ567" s="9"/>
      <c r="CK567" s="10"/>
      <c r="CM567" s="9"/>
      <c r="CN567" s="10"/>
      <c r="CO567" s="97"/>
      <c r="CP567" s="9"/>
      <c r="CQ567" s="10"/>
      <c r="CR567" s="97"/>
      <c r="CS567" s="9"/>
    </row>
    <row r="568" spans="5:97" ht="12.5">
      <c r="E568" s="8"/>
      <c r="F568" s="8"/>
      <c r="G568" s="8"/>
      <c r="W568" s="10"/>
      <c r="Y568" s="9"/>
      <c r="Z568" s="10"/>
      <c r="AB568" s="9"/>
      <c r="CH568" s="10"/>
      <c r="CJ568" s="9"/>
      <c r="CK568" s="10"/>
      <c r="CM568" s="9"/>
      <c r="CN568" s="10"/>
      <c r="CO568" s="97"/>
      <c r="CP568" s="9"/>
      <c r="CQ568" s="10"/>
      <c r="CR568" s="97"/>
      <c r="CS568" s="9"/>
    </row>
    <row r="569" spans="5:97" ht="12.5">
      <c r="E569" s="8"/>
      <c r="F569" s="8"/>
      <c r="G569" s="8"/>
      <c r="W569" s="10"/>
      <c r="Y569" s="9"/>
      <c r="Z569" s="10"/>
      <c r="AB569" s="9"/>
      <c r="CH569" s="10"/>
      <c r="CJ569" s="9"/>
      <c r="CK569" s="10"/>
      <c r="CM569" s="9"/>
      <c r="CN569" s="10"/>
      <c r="CO569" s="97"/>
      <c r="CP569" s="9"/>
      <c r="CQ569" s="10"/>
      <c r="CR569" s="97"/>
      <c r="CS569" s="9"/>
    </row>
    <row r="570" spans="5:97" ht="12.5">
      <c r="E570" s="8"/>
      <c r="F570" s="8"/>
      <c r="G570" s="8"/>
      <c r="W570" s="10"/>
      <c r="Y570" s="9"/>
      <c r="Z570" s="10"/>
      <c r="AB570" s="9"/>
      <c r="CH570" s="10"/>
      <c r="CJ570" s="9"/>
      <c r="CK570" s="10"/>
      <c r="CM570" s="9"/>
      <c r="CN570" s="10"/>
      <c r="CO570" s="97"/>
      <c r="CP570" s="9"/>
      <c r="CQ570" s="10"/>
      <c r="CR570" s="97"/>
      <c r="CS570" s="9"/>
    </row>
    <row r="571" spans="5:97" ht="12.5">
      <c r="E571" s="8"/>
      <c r="F571" s="8"/>
      <c r="G571" s="8"/>
      <c r="W571" s="10"/>
      <c r="Y571" s="9"/>
      <c r="Z571" s="10"/>
      <c r="AB571" s="9"/>
      <c r="CH571" s="10"/>
      <c r="CJ571" s="9"/>
      <c r="CK571" s="10"/>
      <c r="CM571" s="9"/>
      <c r="CN571" s="10"/>
      <c r="CO571" s="97"/>
      <c r="CP571" s="9"/>
      <c r="CQ571" s="10"/>
      <c r="CR571" s="97"/>
      <c r="CS571" s="9"/>
    </row>
    <row r="572" spans="5:97" ht="12.5">
      <c r="E572" s="8"/>
      <c r="F572" s="8"/>
      <c r="G572" s="8"/>
      <c r="W572" s="10"/>
      <c r="Y572" s="9"/>
      <c r="Z572" s="10"/>
      <c r="AB572" s="9"/>
      <c r="CH572" s="10"/>
      <c r="CJ572" s="9"/>
      <c r="CK572" s="10"/>
      <c r="CM572" s="9"/>
      <c r="CN572" s="10"/>
      <c r="CO572" s="97"/>
      <c r="CP572" s="9"/>
      <c r="CQ572" s="10"/>
      <c r="CR572" s="97"/>
      <c r="CS572" s="9"/>
    </row>
    <row r="573" spans="5:97" ht="12.5">
      <c r="E573" s="8"/>
      <c r="F573" s="8"/>
      <c r="G573" s="8"/>
      <c r="W573" s="10"/>
      <c r="Y573" s="9"/>
      <c r="Z573" s="10"/>
      <c r="AB573" s="9"/>
      <c r="CH573" s="10"/>
      <c r="CJ573" s="9"/>
      <c r="CK573" s="10"/>
      <c r="CM573" s="9"/>
      <c r="CN573" s="10"/>
      <c r="CO573" s="97"/>
      <c r="CP573" s="9"/>
      <c r="CQ573" s="10"/>
      <c r="CR573" s="97"/>
      <c r="CS573" s="9"/>
    </row>
    <row r="574" spans="5:97" ht="12.5">
      <c r="E574" s="8"/>
      <c r="F574" s="8"/>
      <c r="G574" s="8"/>
      <c r="W574" s="10"/>
      <c r="Y574" s="9"/>
      <c r="Z574" s="10"/>
      <c r="AB574" s="9"/>
      <c r="CH574" s="10"/>
      <c r="CJ574" s="9"/>
      <c r="CK574" s="10"/>
      <c r="CM574" s="9"/>
      <c r="CN574" s="10"/>
      <c r="CO574" s="97"/>
      <c r="CP574" s="9"/>
      <c r="CQ574" s="10"/>
      <c r="CR574" s="97"/>
      <c r="CS574" s="9"/>
    </row>
    <row r="575" spans="5:97" ht="12.5">
      <c r="E575" s="8"/>
      <c r="F575" s="8"/>
      <c r="G575" s="8"/>
      <c r="W575" s="10"/>
      <c r="Y575" s="9"/>
      <c r="Z575" s="10"/>
      <c r="AB575" s="9"/>
      <c r="CH575" s="10"/>
      <c r="CJ575" s="9"/>
      <c r="CK575" s="10"/>
      <c r="CM575" s="9"/>
      <c r="CN575" s="10"/>
      <c r="CO575" s="97"/>
      <c r="CP575" s="9"/>
      <c r="CQ575" s="10"/>
      <c r="CR575" s="97"/>
      <c r="CS575" s="9"/>
    </row>
    <row r="576" spans="5:97" ht="12.5">
      <c r="E576" s="8"/>
      <c r="F576" s="8"/>
      <c r="G576" s="8"/>
      <c r="W576" s="10"/>
      <c r="Y576" s="9"/>
      <c r="Z576" s="10"/>
      <c r="AB576" s="9"/>
      <c r="CH576" s="10"/>
      <c r="CJ576" s="9"/>
      <c r="CK576" s="10"/>
      <c r="CM576" s="9"/>
      <c r="CN576" s="10"/>
      <c r="CO576" s="97"/>
      <c r="CP576" s="9"/>
      <c r="CQ576" s="10"/>
      <c r="CR576" s="97"/>
      <c r="CS576" s="9"/>
    </row>
    <row r="577" spans="5:97" ht="12.5">
      <c r="E577" s="8"/>
      <c r="F577" s="8"/>
      <c r="G577" s="8"/>
      <c r="W577" s="10"/>
      <c r="Y577" s="9"/>
      <c r="Z577" s="10"/>
      <c r="AB577" s="9"/>
      <c r="CH577" s="10"/>
      <c r="CJ577" s="9"/>
      <c r="CK577" s="10"/>
      <c r="CM577" s="9"/>
      <c r="CN577" s="10"/>
      <c r="CO577" s="97"/>
      <c r="CP577" s="9"/>
      <c r="CQ577" s="10"/>
      <c r="CR577" s="97"/>
      <c r="CS577" s="9"/>
    </row>
    <row r="578" spans="5:97" ht="12.5">
      <c r="E578" s="8"/>
      <c r="F578" s="8"/>
      <c r="G578" s="8"/>
      <c r="W578" s="10"/>
      <c r="Y578" s="9"/>
      <c r="Z578" s="10"/>
      <c r="AB578" s="9"/>
      <c r="CH578" s="10"/>
      <c r="CJ578" s="9"/>
      <c r="CK578" s="10"/>
      <c r="CM578" s="9"/>
      <c r="CN578" s="10"/>
      <c r="CO578" s="97"/>
      <c r="CP578" s="9"/>
      <c r="CQ578" s="10"/>
      <c r="CR578" s="97"/>
      <c r="CS578" s="9"/>
    </row>
    <row r="579" spans="5:97" ht="12.5">
      <c r="E579" s="8"/>
      <c r="F579" s="8"/>
      <c r="G579" s="8"/>
      <c r="W579" s="10"/>
      <c r="Y579" s="9"/>
      <c r="Z579" s="10"/>
      <c r="AB579" s="9"/>
      <c r="CH579" s="10"/>
      <c r="CJ579" s="9"/>
      <c r="CK579" s="10"/>
      <c r="CM579" s="9"/>
      <c r="CN579" s="10"/>
      <c r="CO579" s="97"/>
      <c r="CP579" s="9"/>
      <c r="CQ579" s="10"/>
      <c r="CR579" s="97"/>
      <c r="CS579" s="9"/>
    </row>
    <row r="580" spans="5:97" ht="12.5">
      <c r="E580" s="8"/>
      <c r="F580" s="8"/>
      <c r="G580" s="8"/>
      <c r="W580" s="10"/>
      <c r="Y580" s="9"/>
      <c r="Z580" s="10"/>
      <c r="AB580" s="9"/>
      <c r="CH580" s="10"/>
      <c r="CJ580" s="9"/>
      <c r="CK580" s="10"/>
      <c r="CM580" s="9"/>
      <c r="CN580" s="10"/>
      <c r="CO580" s="97"/>
      <c r="CP580" s="9"/>
      <c r="CQ580" s="10"/>
      <c r="CR580" s="97"/>
      <c r="CS580" s="9"/>
    </row>
    <row r="581" spans="5:97" ht="12.5">
      <c r="E581" s="8"/>
      <c r="F581" s="8"/>
      <c r="G581" s="8"/>
      <c r="W581" s="10"/>
      <c r="Y581" s="9"/>
      <c r="Z581" s="10"/>
      <c r="AB581" s="9"/>
      <c r="CH581" s="10"/>
      <c r="CJ581" s="9"/>
      <c r="CK581" s="10"/>
      <c r="CM581" s="9"/>
      <c r="CN581" s="10"/>
      <c r="CO581" s="97"/>
      <c r="CP581" s="9"/>
      <c r="CQ581" s="10"/>
      <c r="CR581" s="97"/>
      <c r="CS581" s="9"/>
    </row>
    <row r="582" spans="5:97" ht="12.5">
      <c r="E582" s="8"/>
      <c r="F582" s="8"/>
      <c r="G582" s="8"/>
      <c r="W582" s="10"/>
      <c r="Y582" s="9"/>
      <c r="Z582" s="10"/>
      <c r="AB582" s="9"/>
      <c r="CH582" s="10"/>
      <c r="CJ582" s="9"/>
      <c r="CK582" s="10"/>
      <c r="CM582" s="9"/>
      <c r="CN582" s="10"/>
      <c r="CO582" s="97"/>
      <c r="CP582" s="9"/>
      <c r="CQ582" s="10"/>
      <c r="CR582" s="97"/>
      <c r="CS582" s="9"/>
    </row>
    <row r="583" spans="5:97" ht="12.5">
      <c r="E583" s="8"/>
      <c r="F583" s="8"/>
      <c r="G583" s="8"/>
      <c r="W583" s="10"/>
      <c r="Y583" s="9"/>
      <c r="Z583" s="10"/>
      <c r="AB583" s="9"/>
      <c r="CH583" s="10"/>
      <c r="CJ583" s="9"/>
      <c r="CK583" s="10"/>
      <c r="CM583" s="9"/>
      <c r="CN583" s="10"/>
      <c r="CO583" s="97"/>
      <c r="CP583" s="9"/>
      <c r="CQ583" s="10"/>
      <c r="CR583" s="97"/>
      <c r="CS583" s="9"/>
    </row>
    <row r="584" spans="5:97" ht="12.5">
      <c r="E584" s="8"/>
      <c r="F584" s="8"/>
      <c r="G584" s="8"/>
      <c r="W584" s="10"/>
      <c r="Y584" s="9"/>
      <c r="Z584" s="10"/>
      <c r="AB584" s="9"/>
      <c r="CH584" s="10"/>
      <c r="CJ584" s="9"/>
      <c r="CK584" s="10"/>
      <c r="CM584" s="9"/>
      <c r="CN584" s="10"/>
      <c r="CO584" s="97"/>
      <c r="CP584" s="9"/>
      <c r="CQ584" s="10"/>
      <c r="CR584" s="97"/>
      <c r="CS584" s="9"/>
    </row>
    <row r="585" spans="5:97" ht="12.5">
      <c r="E585" s="8"/>
      <c r="F585" s="8"/>
      <c r="G585" s="8"/>
      <c r="W585" s="10"/>
      <c r="Y585" s="9"/>
      <c r="Z585" s="10"/>
      <c r="AB585" s="9"/>
      <c r="CH585" s="10"/>
      <c r="CJ585" s="9"/>
      <c r="CK585" s="10"/>
      <c r="CM585" s="9"/>
      <c r="CN585" s="10"/>
      <c r="CO585" s="97"/>
      <c r="CP585" s="9"/>
      <c r="CQ585" s="10"/>
      <c r="CR585" s="97"/>
      <c r="CS585" s="9"/>
    </row>
    <row r="586" spans="5:97" ht="12.5">
      <c r="E586" s="8"/>
      <c r="F586" s="8"/>
      <c r="G586" s="8"/>
      <c r="W586" s="10"/>
      <c r="Y586" s="9"/>
      <c r="Z586" s="10"/>
      <c r="AB586" s="9"/>
      <c r="CH586" s="10"/>
      <c r="CJ586" s="9"/>
      <c r="CK586" s="10"/>
      <c r="CM586" s="9"/>
      <c r="CN586" s="10"/>
      <c r="CO586" s="97"/>
      <c r="CP586" s="9"/>
      <c r="CQ586" s="10"/>
      <c r="CR586" s="97"/>
      <c r="CS586" s="9"/>
    </row>
    <row r="587" spans="5:97" ht="12.5">
      <c r="E587" s="8"/>
      <c r="F587" s="8"/>
      <c r="G587" s="8"/>
      <c r="W587" s="10"/>
      <c r="Y587" s="9"/>
      <c r="Z587" s="10"/>
      <c r="AB587" s="9"/>
      <c r="CH587" s="10"/>
      <c r="CJ587" s="9"/>
      <c r="CK587" s="10"/>
      <c r="CM587" s="9"/>
      <c r="CN587" s="10"/>
      <c r="CO587" s="97"/>
      <c r="CP587" s="9"/>
      <c r="CQ587" s="10"/>
      <c r="CR587" s="97"/>
      <c r="CS587" s="9"/>
    </row>
    <row r="588" spans="5:97" ht="12.5">
      <c r="E588" s="8"/>
      <c r="F588" s="8"/>
      <c r="G588" s="8"/>
      <c r="W588" s="10"/>
      <c r="Y588" s="9"/>
      <c r="Z588" s="10"/>
      <c r="AB588" s="9"/>
      <c r="CH588" s="10"/>
      <c r="CJ588" s="9"/>
      <c r="CK588" s="10"/>
      <c r="CM588" s="9"/>
      <c r="CN588" s="10"/>
      <c r="CO588" s="97"/>
      <c r="CP588" s="9"/>
      <c r="CQ588" s="10"/>
      <c r="CR588" s="97"/>
      <c r="CS588" s="9"/>
    </row>
    <row r="589" spans="5:97" ht="12.5">
      <c r="E589" s="8"/>
      <c r="F589" s="8"/>
      <c r="G589" s="8"/>
      <c r="W589" s="10"/>
      <c r="Y589" s="9"/>
      <c r="Z589" s="10"/>
      <c r="AB589" s="9"/>
      <c r="CH589" s="10"/>
      <c r="CJ589" s="9"/>
      <c r="CK589" s="10"/>
      <c r="CM589" s="9"/>
      <c r="CN589" s="10"/>
      <c r="CO589" s="97"/>
      <c r="CP589" s="9"/>
      <c r="CQ589" s="10"/>
      <c r="CR589" s="97"/>
      <c r="CS589" s="9"/>
    </row>
    <row r="590" spans="5:97" ht="12.5">
      <c r="E590" s="8"/>
      <c r="F590" s="8"/>
      <c r="G590" s="8"/>
      <c r="W590" s="10"/>
      <c r="Y590" s="9"/>
      <c r="Z590" s="10"/>
      <c r="AB590" s="9"/>
      <c r="CH590" s="10"/>
      <c r="CJ590" s="9"/>
      <c r="CK590" s="10"/>
      <c r="CM590" s="9"/>
      <c r="CN590" s="10"/>
      <c r="CO590" s="97"/>
      <c r="CP590" s="9"/>
      <c r="CQ590" s="10"/>
      <c r="CR590" s="97"/>
      <c r="CS590" s="9"/>
    </row>
    <row r="591" spans="5:97" ht="12.5">
      <c r="E591" s="8"/>
      <c r="F591" s="8"/>
      <c r="G591" s="8"/>
      <c r="W591" s="10"/>
      <c r="Y591" s="9"/>
      <c r="Z591" s="10"/>
      <c r="AB591" s="9"/>
      <c r="CH591" s="10"/>
      <c r="CJ591" s="9"/>
      <c r="CK591" s="10"/>
      <c r="CM591" s="9"/>
      <c r="CN591" s="10"/>
      <c r="CO591" s="97"/>
      <c r="CP591" s="9"/>
      <c r="CQ591" s="10"/>
      <c r="CR591" s="97"/>
      <c r="CS591" s="9"/>
    </row>
    <row r="592" spans="5:97" ht="12.5">
      <c r="E592" s="8"/>
      <c r="F592" s="8"/>
      <c r="G592" s="8"/>
      <c r="W592" s="10"/>
      <c r="Y592" s="9"/>
      <c r="Z592" s="10"/>
      <c r="AB592" s="9"/>
      <c r="CH592" s="10"/>
      <c r="CJ592" s="9"/>
      <c r="CK592" s="10"/>
      <c r="CM592" s="9"/>
      <c r="CN592" s="10"/>
      <c r="CO592" s="97"/>
      <c r="CP592" s="9"/>
      <c r="CQ592" s="10"/>
      <c r="CR592" s="97"/>
      <c r="CS592" s="9"/>
    </row>
    <row r="593" spans="5:97" ht="12.5">
      <c r="E593" s="8"/>
      <c r="F593" s="8"/>
      <c r="G593" s="8"/>
      <c r="W593" s="10"/>
      <c r="Y593" s="9"/>
      <c r="Z593" s="10"/>
      <c r="AB593" s="9"/>
      <c r="CH593" s="10"/>
      <c r="CJ593" s="9"/>
      <c r="CK593" s="10"/>
      <c r="CM593" s="9"/>
      <c r="CN593" s="10"/>
      <c r="CO593" s="97"/>
      <c r="CP593" s="9"/>
      <c r="CQ593" s="10"/>
      <c r="CR593" s="97"/>
      <c r="CS593" s="9"/>
    </row>
    <row r="594" spans="5:97" ht="12.5">
      <c r="E594" s="8"/>
      <c r="F594" s="8"/>
      <c r="G594" s="8"/>
      <c r="W594" s="10"/>
      <c r="Y594" s="9"/>
      <c r="Z594" s="10"/>
      <c r="AB594" s="9"/>
      <c r="CH594" s="10"/>
      <c r="CJ594" s="9"/>
      <c r="CK594" s="10"/>
      <c r="CM594" s="9"/>
      <c r="CN594" s="10"/>
      <c r="CO594" s="97"/>
      <c r="CP594" s="9"/>
      <c r="CQ594" s="10"/>
      <c r="CR594" s="97"/>
      <c r="CS594" s="9"/>
    </row>
    <row r="595" spans="5:97" ht="12.5">
      <c r="E595" s="8"/>
      <c r="F595" s="8"/>
      <c r="G595" s="8"/>
      <c r="W595" s="10"/>
      <c r="Y595" s="9"/>
      <c r="Z595" s="10"/>
      <c r="AB595" s="9"/>
      <c r="CH595" s="10"/>
      <c r="CJ595" s="9"/>
      <c r="CK595" s="10"/>
      <c r="CM595" s="9"/>
      <c r="CN595" s="10"/>
      <c r="CO595" s="97"/>
      <c r="CP595" s="9"/>
      <c r="CQ595" s="10"/>
      <c r="CR595" s="97"/>
      <c r="CS595" s="9"/>
    </row>
    <row r="596" spans="5:97" ht="12.5">
      <c r="E596" s="8"/>
      <c r="F596" s="8"/>
      <c r="G596" s="8"/>
      <c r="W596" s="10"/>
      <c r="Y596" s="9"/>
      <c r="Z596" s="10"/>
      <c r="AB596" s="9"/>
      <c r="CH596" s="10"/>
      <c r="CJ596" s="9"/>
      <c r="CK596" s="10"/>
      <c r="CM596" s="9"/>
      <c r="CN596" s="10"/>
      <c r="CO596" s="97"/>
      <c r="CP596" s="9"/>
      <c r="CQ596" s="10"/>
      <c r="CR596" s="97"/>
      <c r="CS596" s="9"/>
    </row>
    <row r="597" spans="5:97" ht="12.5">
      <c r="E597" s="8"/>
      <c r="F597" s="8"/>
      <c r="G597" s="8"/>
      <c r="W597" s="10"/>
      <c r="Y597" s="9"/>
      <c r="Z597" s="10"/>
      <c r="AB597" s="9"/>
      <c r="CH597" s="10"/>
      <c r="CJ597" s="9"/>
      <c r="CK597" s="10"/>
      <c r="CM597" s="9"/>
      <c r="CN597" s="10"/>
      <c r="CO597" s="97"/>
      <c r="CP597" s="9"/>
      <c r="CQ597" s="10"/>
      <c r="CR597" s="97"/>
      <c r="CS597" s="9"/>
    </row>
    <row r="598" spans="5:97" ht="12.5">
      <c r="E598" s="8"/>
      <c r="F598" s="8"/>
      <c r="G598" s="8"/>
      <c r="W598" s="10"/>
      <c r="Y598" s="9"/>
      <c r="Z598" s="10"/>
      <c r="AB598" s="9"/>
      <c r="CH598" s="10"/>
      <c r="CJ598" s="9"/>
      <c r="CK598" s="10"/>
      <c r="CM598" s="9"/>
      <c r="CN598" s="10"/>
      <c r="CO598" s="97"/>
      <c r="CP598" s="9"/>
      <c r="CQ598" s="10"/>
      <c r="CR598" s="97"/>
      <c r="CS598" s="9"/>
    </row>
    <row r="599" spans="5:97" ht="12.5">
      <c r="E599" s="8"/>
      <c r="F599" s="8"/>
      <c r="G599" s="8"/>
      <c r="W599" s="10"/>
      <c r="Y599" s="9"/>
      <c r="Z599" s="10"/>
      <c r="AB599" s="9"/>
      <c r="CH599" s="10"/>
      <c r="CJ599" s="9"/>
      <c r="CK599" s="10"/>
      <c r="CM599" s="9"/>
      <c r="CN599" s="10"/>
      <c r="CO599" s="97"/>
      <c r="CP599" s="9"/>
      <c r="CQ599" s="10"/>
      <c r="CR599" s="97"/>
      <c r="CS599" s="9"/>
    </row>
    <row r="600" spans="5:97" ht="12.5">
      <c r="E600" s="8"/>
      <c r="F600" s="8"/>
      <c r="G600" s="8"/>
      <c r="W600" s="10"/>
      <c r="Y600" s="9"/>
      <c r="Z600" s="10"/>
      <c r="AB600" s="9"/>
      <c r="CH600" s="10"/>
      <c r="CJ600" s="9"/>
      <c r="CK600" s="10"/>
      <c r="CM600" s="9"/>
      <c r="CN600" s="10"/>
      <c r="CO600" s="97"/>
      <c r="CP600" s="9"/>
      <c r="CQ600" s="10"/>
      <c r="CR600" s="97"/>
      <c r="CS600" s="9"/>
    </row>
    <row r="601" spans="5:97" ht="12.5">
      <c r="E601" s="8"/>
      <c r="F601" s="8"/>
      <c r="G601" s="8"/>
      <c r="W601" s="10"/>
      <c r="Y601" s="9"/>
      <c r="Z601" s="10"/>
      <c r="AB601" s="9"/>
      <c r="CH601" s="10"/>
      <c r="CJ601" s="9"/>
      <c r="CK601" s="10"/>
      <c r="CM601" s="9"/>
      <c r="CN601" s="10"/>
      <c r="CO601" s="97"/>
      <c r="CP601" s="9"/>
      <c r="CQ601" s="10"/>
      <c r="CR601" s="97"/>
      <c r="CS601" s="9"/>
    </row>
    <row r="602" spans="5:97" ht="12.5">
      <c r="E602" s="8"/>
      <c r="F602" s="8"/>
      <c r="G602" s="8"/>
      <c r="W602" s="10"/>
      <c r="Y602" s="9"/>
      <c r="Z602" s="10"/>
      <c r="AB602" s="9"/>
      <c r="CH602" s="10"/>
      <c r="CJ602" s="9"/>
      <c r="CK602" s="10"/>
      <c r="CM602" s="9"/>
      <c r="CN602" s="10"/>
      <c r="CO602" s="97"/>
      <c r="CP602" s="9"/>
      <c r="CQ602" s="10"/>
      <c r="CR602" s="97"/>
      <c r="CS602" s="9"/>
    </row>
    <row r="603" spans="5:97" ht="12.5">
      <c r="E603" s="8"/>
      <c r="F603" s="8"/>
      <c r="G603" s="8"/>
      <c r="W603" s="10"/>
      <c r="Y603" s="9"/>
      <c r="Z603" s="10"/>
      <c r="AB603" s="9"/>
      <c r="CH603" s="10"/>
      <c r="CJ603" s="9"/>
      <c r="CK603" s="10"/>
      <c r="CM603" s="9"/>
      <c r="CN603" s="10"/>
      <c r="CO603" s="97"/>
      <c r="CP603" s="9"/>
      <c r="CQ603" s="10"/>
      <c r="CR603" s="97"/>
      <c r="CS603" s="9"/>
    </row>
    <row r="604" spans="5:97" ht="12.5">
      <c r="E604" s="8"/>
      <c r="F604" s="8"/>
      <c r="G604" s="8"/>
      <c r="W604" s="10"/>
      <c r="Y604" s="9"/>
      <c r="Z604" s="10"/>
      <c r="AB604" s="9"/>
      <c r="CH604" s="10"/>
      <c r="CJ604" s="9"/>
      <c r="CK604" s="10"/>
      <c r="CM604" s="9"/>
      <c r="CN604" s="10"/>
      <c r="CO604" s="97"/>
      <c r="CP604" s="9"/>
      <c r="CQ604" s="10"/>
      <c r="CR604" s="97"/>
      <c r="CS604" s="9"/>
    </row>
    <row r="605" spans="5:97" ht="12.5">
      <c r="E605" s="8"/>
      <c r="F605" s="8"/>
      <c r="G605" s="8"/>
      <c r="W605" s="10"/>
      <c r="Y605" s="9"/>
      <c r="Z605" s="10"/>
      <c r="AB605" s="9"/>
      <c r="CH605" s="10"/>
      <c r="CJ605" s="9"/>
      <c r="CK605" s="10"/>
      <c r="CM605" s="9"/>
      <c r="CN605" s="10"/>
      <c r="CO605" s="97"/>
      <c r="CP605" s="9"/>
      <c r="CQ605" s="10"/>
      <c r="CR605" s="97"/>
      <c r="CS605" s="9"/>
    </row>
    <row r="606" spans="5:97" ht="12.5">
      <c r="E606" s="8"/>
      <c r="F606" s="8"/>
      <c r="G606" s="8"/>
      <c r="W606" s="10"/>
      <c r="Y606" s="9"/>
      <c r="Z606" s="10"/>
      <c r="AB606" s="9"/>
      <c r="CH606" s="10"/>
      <c r="CJ606" s="9"/>
      <c r="CK606" s="10"/>
      <c r="CM606" s="9"/>
      <c r="CN606" s="10"/>
      <c r="CO606" s="97"/>
      <c r="CP606" s="9"/>
      <c r="CQ606" s="10"/>
      <c r="CR606" s="97"/>
      <c r="CS606" s="9"/>
    </row>
    <row r="607" spans="5:97" ht="12.5">
      <c r="E607" s="8"/>
      <c r="F607" s="8"/>
      <c r="G607" s="8"/>
      <c r="W607" s="10"/>
      <c r="Y607" s="9"/>
      <c r="Z607" s="10"/>
      <c r="AB607" s="9"/>
      <c r="CH607" s="10"/>
      <c r="CJ607" s="9"/>
      <c r="CK607" s="10"/>
      <c r="CM607" s="9"/>
      <c r="CN607" s="10"/>
      <c r="CO607" s="97"/>
      <c r="CP607" s="9"/>
      <c r="CQ607" s="10"/>
      <c r="CR607" s="97"/>
      <c r="CS607" s="9"/>
    </row>
    <row r="608" spans="5:97" ht="12.5">
      <c r="E608" s="8"/>
      <c r="F608" s="8"/>
      <c r="G608" s="8"/>
      <c r="W608" s="10"/>
      <c r="Y608" s="9"/>
      <c r="Z608" s="10"/>
      <c r="AB608" s="9"/>
      <c r="CH608" s="10"/>
      <c r="CJ608" s="9"/>
      <c r="CK608" s="10"/>
      <c r="CM608" s="9"/>
      <c r="CN608" s="10"/>
      <c r="CO608" s="97"/>
      <c r="CP608" s="9"/>
      <c r="CQ608" s="10"/>
      <c r="CR608" s="97"/>
      <c r="CS608" s="9"/>
    </row>
    <row r="609" spans="5:97" ht="12.5">
      <c r="E609" s="8"/>
      <c r="F609" s="8"/>
      <c r="G609" s="8"/>
      <c r="W609" s="10"/>
      <c r="Y609" s="9"/>
      <c r="Z609" s="10"/>
      <c r="AB609" s="9"/>
      <c r="CH609" s="10"/>
      <c r="CJ609" s="9"/>
      <c r="CK609" s="10"/>
      <c r="CM609" s="9"/>
      <c r="CN609" s="10"/>
      <c r="CO609" s="97"/>
      <c r="CP609" s="9"/>
      <c r="CQ609" s="10"/>
      <c r="CR609" s="97"/>
      <c r="CS609" s="9"/>
    </row>
    <row r="610" spans="5:97" ht="12.5">
      <c r="E610" s="8"/>
      <c r="F610" s="8"/>
      <c r="G610" s="8"/>
      <c r="W610" s="10"/>
      <c r="Y610" s="9"/>
      <c r="Z610" s="10"/>
      <c r="AB610" s="9"/>
      <c r="CH610" s="10"/>
      <c r="CJ610" s="9"/>
      <c r="CK610" s="10"/>
      <c r="CM610" s="9"/>
      <c r="CN610" s="10"/>
      <c r="CO610" s="97"/>
      <c r="CP610" s="9"/>
      <c r="CQ610" s="10"/>
      <c r="CR610" s="97"/>
      <c r="CS610" s="9"/>
    </row>
    <row r="611" spans="5:97" ht="12.5">
      <c r="E611" s="8"/>
      <c r="F611" s="8"/>
      <c r="G611" s="8"/>
      <c r="W611" s="10"/>
      <c r="Y611" s="9"/>
      <c r="Z611" s="10"/>
      <c r="AB611" s="9"/>
      <c r="CH611" s="10"/>
      <c r="CJ611" s="9"/>
      <c r="CK611" s="10"/>
      <c r="CM611" s="9"/>
      <c r="CN611" s="10"/>
      <c r="CO611" s="97"/>
      <c r="CP611" s="9"/>
      <c r="CQ611" s="10"/>
      <c r="CR611" s="97"/>
      <c r="CS611" s="9"/>
    </row>
    <row r="612" spans="5:97" ht="12.5">
      <c r="E612" s="8"/>
      <c r="F612" s="8"/>
      <c r="G612" s="8"/>
      <c r="W612" s="10"/>
      <c r="Y612" s="9"/>
      <c r="Z612" s="10"/>
      <c r="AB612" s="9"/>
      <c r="CH612" s="10"/>
      <c r="CJ612" s="9"/>
      <c r="CK612" s="10"/>
      <c r="CM612" s="9"/>
      <c r="CN612" s="10"/>
      <c r="CO612" s="97"/>
      <c r="CP612" s="9"/>
      <c r="CQ612" s="10"/>
      <c r="CR612" s="97"/>
      <c r="CS612" s="9"/>
    </row>
    <row r="613" spans="5:97" ht="12.5">
      <c r="E613" s="8"/>
      <c r="F613" s="8"/>
      <c r="G613" s="8"/>
      <c r="W613" s="10"/>
      <c r="Y613" s="9"/>
      <c r="Z613" s="10"/>
      <c r="AB613" s="9"/>
      <c r="CH613" s="10"/>
      <c r="CJ613" s="9"/>
      <c r="CK613" s="10"/>
      <c r="CM613" s="9"/>
      <c r="CN613" s="10"/>
      <c r="CO613" s="97"/>
      <c r="CP613" s="9"/>
      <c r="CQ613" s="10"/>
      <c r="CR613" s="97"/>
      <c r="CS613" s="9"/>
    </row>
    <row r="614" spans="5:97" ht="12.5">
      <c r="E614" s="8"/>
      <c r="F614" s="8"/>
      <c r="G614" s="8"/>
      <c r="W614" s="10"/>
      <c r="Y614" s="9"/>
      <c r="Z614" s="10"/>
      <c r="AB614" s="9"/>
      <c r="CH614" s="10"/>
      <c r="CJ614" s="9"/>
      <c r="CK614" s="10"/>
      <c r="CM614" s="9"/>
      <c r="CN614" s="10"/>
      <c r="CO614" s="97"/>
      <c r="CP614" s="9"/>
      <c r="CQ614" s="10"/>
      <c r="CR614" s="97"/>
      <c r="CS614" s="9"/>
    </row>
    <row r="615" spans="5:97" ht="12.5">
      <c r="E615" s="8"/>
      <c r="F615" s="8"/>
      <c r="G615" s="8"/>
      <c r="W615" s="10"/>
      <c r="Y615" s="9"/>
      <c r="Z615" s="10"/>
      <c r="AB615" s="9"/>
      <c r="CH615" s="10"/>
      <c r="CJ615" s="9"/>
      <c r="CK615" s="10"/>
      <c r="CM615" s="9"/>
      <c r="CN615" s="10"/>
      <c r="CO615" s="97"/>
      <c r="CP615" s="9"/>
      <c r="CQ615" s="10"/>
      <c r="CR615" s="97"/>
      <c r="CS615" s="9"/>
    </row>
    <row r="616" spans="5:97" ht="12.5">
      <c r="E616" s="8"/>
      <c r="F616" s="8"/>
      <c r="G616" s="8"/>
      <c r="W616" s="10"/>
      <c r="Y616" s="9"/>
      <c r="Z616" s="10"/>
      <c r="AB616" s="9"/>
      <c r="CH616" s="10"/>
      <c r="CJ616" s="9"/>
      <c r="CK616" s="10"/>
      <c r="CM616" s="9"/>
      <c r="CN616" s="10"/>
      <c r="CO616" s="97"/>
      <c r="CP616" s="9"/>
      <c r="CQ616" s="10"/>
      <c r="CR616" s="97"/>
      <c r="CS616" s="9"/>
    </row>
    <row r="617" spans="5:97" ht="12.5">
      <c r="E617" s="8"/>
      <c r="F617" s="8"/>
      <c r="G617" s="8"/>
      <c r="W617" s="10"/>
      <c r="Y617" s="9"/>
      <c r="Z617" s="10"/>
      <c r="AB617" s="9"/>
      <c r="CH617" s="10"/>
      <c r="CJ617" s="9"/>
      <c r="CK617" s="10"/>
      <c r="CM617" s="9"/>
      <c r="CN617" s="10"/>
      <c r="CO617" s="97"/>
      <c r="CP617" s="9"/>
      <c r="CQ617" s="10"/>
      <c r="CR617" s="97"/>
      <c r="CS617" s="9"/>
    </row>
    <row r="618" spans="5:97" ht="12.5">
      <c r="E618" s="8"/>
      <c r="F618" s="8"/>
      <c r="G618" s="8"/>
      <c r="W618" s="10"/>
      <c r="Y618" s="9"/>
      <c r="Z618" s="10"/>
      <c r="AB618" s="9"/>
      <c r="CH618" s="10"/>
      <c r="CJ618" s="9"/>
      <c r="CK618" s="10"/>
      <c r="CM618" s="9"/>
      <c r="CN618" s="10"/>
      <c r="CO618" s="97"/>
      <c r="CP618" s="9"/>
      <c r="CQ618" s="10"/>
      <c r="CR618" s="97"/>
      <c r="CS618" s="9"/>
    </row>
    <row r="619" spans="5:97" ht="12.5">
      <c r="E619" s="8"/>
      <c r="F619" s="8"/>
      <c r="G619" s="8"/>
      <c r="W619" s="10"/>
      <c r="Y619" s="9"/>
      <c r="Z619" s="10"/>
      <c r="AB619" s="9"/>
      <c r="CH619" s="10"/>
      <c r="CJ619" s="9"/>
      <c r="CK619" s="10"/>
      <c r="CM619" s="9"/>
      <c r="CN619" s="10"/>
      <c r="CO619" s="97"/>
      <c r="CP619" s="9"/>
      <c r="CQ619" s="10"/>
      <c r="CR619" s="97"/>
      <c r="CS619" s="9"/>
    </row>
    <row r="620" spans="5:97" ht="12.5">
      <c r="E620" s="8"/>
      <c r="F620" s="8"/>
      <c r="G620" s="8"/>
      <c r="W620" s="10"/>
      <c r="Y620" s="9"/>
      <c r="Z620" s="10"/>
      <c r="AB620" s="9"/>
      <c r="CH620" s="10"/>
      <c r="CJ620" s="9"/>
      <c r="CK620" s="10"/>
      <c r="CM620" s="9"/>
      <c r="CN620" s="10"/>
      <c r="CO620" s="97"/>
      <c r="CP620" s="9"/>
      <c r="CQ620" s="10"/>
      <c r="CR620" s="97"/>
      <c r="CS620" s="9"/>
    </row>
    <row r="621" spans="5:97" ht="12.5">
      <c r="E621" s="8"/>
      <c r="F621" s="8"/>
      <c r="G621" s="8"/>
      <c r="W621" s="10"/>
      <c r="Y621" s="9"/>
      <c r="Z621" s="10"/>
      <c r="AB621" s="9"/>
      <c r="CH621" s="10"/>
      <c r="CJ621" s="9"/>
      <c r="CK621" s="10"/>
      <c r="CM621" s="9"/>
      <c r="CN621" s="10"/>
      <c r="CO621" s="97"/>
      <c r="CP621" s="9"/>
      <c r="CQ621" s="10"/>
      <c r="CR621" s="97"/>
      <c r="CS621" s="9"/>
    </row>
    <row r="622" spans="5:97" ht="12.5">
      <c r="E622" s="8"/>
      <c r="F622" s="8"/>
      <c r="G622" s="8"/>
      <c r="W622" s="10"/>
      <c r="Y622" s="9"/>
      <c r="Z622" s="10"/>
      <c r="AB622" s="9"/>
      <c r="CH622" s="10"/>
      <c r="CJ622" s="9"/>
      <c r="CK622" s="10"/>
      <c r="CM622" s="9"/>
      <c r="CN622" s="10"/>
      <c r="CO622" s="97"/>
      <c r="CP622" s="9"/>
      <c r="CQ622" s="10"/>
      <c r="CR622" s="97"/>
      <c r="CS622" s="9"/>
    </row>
    <row r="623" spans="5:97" ht="12.5">
      <c r="E623" s="8"/>
      <c r="F623" s="8"/>
      <c r="G623" s="8"/>
      <c r="W623" s="10"/>
      <c r="Y623" s="9"/>
      <c r="Z623" s="10"/>
      <c r="AB623" s="9"/>
      <c r="CH623" s="10"/>
      <c r="CJ623" s="9"/>
      <c r="CK623" s="10"/>
      <c r="CM623" s="9"/>
      <c r="CN623" s="10"/>
      <c r="CO623" s="97"/>
      <c r="CP623" s="9"/>
      <c r="CQ623" s="10"/>
      <c r="CR623" s="97"/>
      <c r="CS623" s="9"/>
    </row>
    <row r="624" spans="5:97" ht="12.5">
      <c r="E624" s="8"/>
      <c r="F624" s="8"/>
      <c r="G624" s="8"/>
      <c r="W624" s="10"/>
      <c r="Y624" s="9"/>
      <c r="Z624" s="10"/>
      <c r="AB624" s="9"/>
      <c r="CH624" s="10"/>
      <c r="CJ624" s="9"/>
      <c r="CK624" s="10"/>
      <c r="CM624" s="9"/>
      <c r="CN624" s="10"/>
      <c r="CO624" s="97"/>
      <c r="CP624" s="9"/>
      <c r="CQ624" s="10"/>
      <c r="CR624" s="97"/>
      <c r="CS624" s="9"/>
    </row>
    <row r="625" spans="5:97" ht="12.5">
      <c r="E625" s="8"/>
      <c r="F625" s="8"/>
      <c r="G625" s="8"/>
      <c r="W625" s="10"/>
      <c r="Y625" s="9"/>
      <c r="Z625" s="10"/>
      <c r="AB625" s="9"/>
      <c r="CH625" s="10"/>
      <c r="CJ625" s="9"/>
      <c r="CK625" s="10"/>
      <c r="CM625" s="9"/>
      <c r="CN625" s="10"/>
      <c r="CO625" s="97"/>
      <c r="CP625" s="9"/>
      <c r="CQ625" s="10"/>
      <c r="CR625" s="97"/>
      <c r="CS625" s="9"/>
    </row>
    <row r="626" spans="5:97" ht="12.5">
      <c r="E626" s="8"/>
      <c r="F626" s="8"/>
      <c r="G626" s="8"/>
      <c r="W626" s="10"/>
      <c r="Y626" s="9"/>
      <c r="Z626" s="10"/>
      <c r="AB626" s="9"/>
      <c r="CH626" s="10"/>
      <c r="CJ626" s="9"/>
      <c r="CK626" s="10"/>
      <c r="CM626" s="9"/>
      <c r="CN626" s="10"/>
      <c r="CO626" s="97"/>
      <c r="CP626" s="9"/>
      <c r="CQ626" s="10"/>
      <c r="CR626" s="97"/>
      <c r="CS626" s="9"/>
    </row>
    <row r="627" spans="5:97" ht="12.5">
      <c r="E627" s="8"/>
      <c r="F627" s="8"/>
      <c r="G627" s="8"/>
      <c r="W627" s="10"/>
      <c r="Y627" s="9"/>
      <c r="Z627" s="10"/>
      <c r="AB627" s="9"/>
      <c r="CH627" s="10"/>
      <c r="CJ627" s="9"/>
      <c r="CK627" s="10"/>
      <c r="CM627" s="9"/>
      <c r="CN627" s="10"/>
      <c r="CO627" s="97"/>
      <c r="CP627" s="9"/>
      <c r="CQ627" s="10"/>
      <c r="CR627" s="97"/>
      <c r="CS627" s="9"/>
    </row>
    <row r="628" spans="5:97" ht="12.5">
      <c r="E628" s="8"/>
      <c r="F628" s="8"/>
      <c r="G628" s="8"/>
      <c r="W628" s="10"/>
      <c r="Y628" s="9"/>
      <c r="Z628" s="10"/>
      <c r="AB628" s="9"/>
      <c r="CH628" s="10"/>
      <c r="CJ628" s="9"/>
      <c r="CK628" s="10"/>
      <c r="CM628" s="9"/>
      <c r="CN628" s="10"/>
      <c r="CO628" s="97"/>
      <c r="CP628" s="9"/>
      <c r="CQ628" s="10"/>
      <c r="CR628" s="97"/>
      <c r="CS628" s="9"/>
    </row>
    <row r="629" spans="5:97" ht="12.5">
      <c r="E629" s="8"/>
      <c r="F629" s="8"/>
      <c r="G629" s="8"/>
      <c r="W629" s="10"/>
      <c r="Y629" s="9"/>
      <c r="Z629" s="10"/>
      <c r="AB629" s="9"/>
      <c r="CH629" s="10"/>
      <c r="CJ629" s="9"/>
      <c r="CK629" s="10"/>
      <c r="CM629" s="9"/>
      <c r="CN629" s="10"/>
      <c r="CO629" s="97"/>
      <c r="CP629" s="9"/>
      <c r="CQ629" s="10"/>
      <c r="CR629" s="97"/>
      <c r="CS629" s="9"/>
    </row>
    <row r="630" spans="5:97" ht="12.5">
      <c r="E630" s="8"/>
      <c r="F630" s="8"/>
      <c r="G630" s="8"/>
      <c r="W630" s="10"/>
      <c r="Y630" s="9"/>
      <c r="Z630" s="10"/>
      <c r="AB630" s="9"/>
      <c r="CH630" s="10"/>
      <c r="CJ630" s="9"/>
      <c r="CK630" s="10"/>
      <c r="CM630" s="9"/>
      <c r="CN630" s="10"/>
      <c r="CO630" s="97"/>
      <c r="CP630" s="9"/>
      <c r="CQ630" s="10"/>
      <c r="CR630" s="97"/>
      <c r="CS630" s="9"/>
    </row>
    <row r="631" spans="5:97" ht="12.5">
      <c r="E631" s="8"/>
      <c r="F631" s="8"/>
      <c r="G631" s="8"/>
      <c r="W631" s="10"/>
      <c r="Y631" s="9"/>
      <c r="Z631" s="10"/>
      <c r="AB631" s="9"/>
      <c r="CH631" s="10"/>
      <c r="CJ631" s="9"/>
      <c r="CK631" s="10"/>
      <c r="CM631" s="9"/>
      <c r="CN631" s="10"/>
      <c r="CO631" s="97"/>
      <c r="CP631" s="9"/>
      <c r="CQ631" s="10"/>
      <c r="CR631" s="97"/>
      <c r="CS631" s="9"/>
    </row>
    <row r="632" spans="5:97" ht="12.5">
      <c r="E632" s="8"/>
      <c r="F632" s="8"/>
      <c r="G632" s="8"/>
      <c r="W632" s="10"/>
      <c r="Y632" s="9"/>
      <c r="Z632" s="10"/>
      <c r="AB632" s="9"/>
      <c r="CH632" s="10"/>
      <c r="CJ632" s="9"/>
      <c r="CK632" s="10"/>
      <c r="CM632" s="9"/>
      <c r="CN632" s="10"/>
      <c r="CO632" s="97"/>
      <c r="CP632" s="9"/>
      <c r="CQ632" s="10"/>
      <c r="CR632" s="97"/>
      <c r="CS632" s="9"/>
    </row>
    <row r="633" spans="5:97" ht="12.5">
      <c r="E633" s="8"/>
      <c r="F633" s="8"/>
      <c r="G633" s="8"/>
      <c r="W633" s="10"/>
      <c r="Y633" s="9"/>
      <c r="Z633" s="10"/>
      <c r="AB633" s="9"/>
      <c r="CH633" s="10"/>
      <c r="CJ633" s="9"/>
      <c r="CK633" s="10"/>
      <c r="CM633" s="9"/>
      <c r="CN633" s="10"/>
      <c r="CO633" s="97"/>
      <c r="CP633" s="9"/>
      <c r="CQ633" s="10"/>
      <c r="CR633" s="97"/>
      <c r="CS633" s="9"/>
    </row>
    <row r="634" spans="5:97" ht="12.5">
      <c r="E634" s="8"/>
      <c r="F634" s="8"/>
      <c r="G634" s="8"/>
      <c r="W634" s="10"/>
      <c r="Y634" s="9"/>
      <c r="Z634" s="10"/>
      <c r="AB634" s="9"/>
      <c r="CH634" s="10"/>
      <c r="CJ634" s="9"/>
      <c r="CK634" s="10"/>
      <c r="CM634" s="9"/>
      <c r="CN634" s="10"/>
      <c r="CO634" s="97"/>
      <c r="CP634" s="9"/>
      <c r="CQ634" s="10"/>
      <c r="CR634" s="97"/>
      <c r="CS634" s="9"/>
    </row>
    <row r="635" spans="5:97" ht="12.5">
      <c r="E635" s="8"/>
      <c r="F635" s="8"/>
      <c r="G635" s="8"/>
      <c r="W635" s="10"/>
      <c r="Y635" s="9"/>
      <c r="Z635" s="10"/>
      <c r="AB635" s="9"/>
      <c r="CH635" s="10"/>
      <c r="CJ635" s="9"/>
      <c r="CK635" s="10"/>
      <c r="CM635" s="9"/>
      <c r="CN635" s="10"/>
      <c r="CO635" s="97"/>
      <c r="CP635" s="9"/>
      <c r="CQ635" s="10"/>
      <c r="CR635" s="97"/>
      <c r="CS635" s="9"/>
    </row>
    <row r="636" spans="5:97" ht="12.5">
      <c r="E636" s="8"/>
      <c r="F636" s="8"/>
      <c r="G636" s="8"/>
      <c r="W636" s="10"/>
      <c r="Y636" s="9"/>
      <c r="Z636" s="10"/>
      <c r="AB636" s="9"/>
      <c r="CH636" s="10"/>
      <c r="CJ636" s="9"/>
      <c r="CK636" s="10"/>
      <c r="CM636" s="9"/>
      <c r="CN636" s="10"/>
      <c r="CO636" s="97"/>
      <c r="CP636" s="9"/>
      <c r="CQ636" s="10"/>
      <c r="CR636" s="97"/>
      <c r="CS636" s="9"/>
    </row>
    <row r="637" spans="5:97" ht="12.5">
      <c r="E637" s="8"/>
      <c r="F637" s="8"/>
      <c r="G637" s="8"/>
      <c r="W637" s="10"/>
      <c r="Y637" s="9"/>
      <c r="Z637" s="10"/>
      <c r="AB637" s="9"/>
      <c r="CH637" s="10"/>
      <c r="CJ637" s="9"/>
      <c r="CK637" s="10"/>
      <c r="CM637" s="9"/>
      <c r="CN637" s="10"/>
      <c r="CO637" s="97"/>
      <c r="CP637" s="9"/>
      <c r="CQ637" s="10"/>
      <c r="CR637" s="97"/>
      <c r="CS637" s="9"/>
    </row>
    <row r="638" spans="5:97" ht="12.5">
      <c r="E638" s="8"/>
      <c r="F638" s="8"/>
      <c r="G638" s="8"/>
      <c r="W638" s="10"/>
      <c r="Y638" s="9"/>
      <c r="Z638" s="10"/>
      <c r="AB638" s="9"/>
      <c r="CH638" s="10"/>
      <c r="CJ638" s="9"/>
      <c r="CK638" s="10"/>
      <c r="CM638" s="9"/>
      <c r="CN638" s="10"/>
      <c r="CO638" s="97"/>
      <c r="CP638" s="9"/>
      <c r="CQ638" s="10"/>
      <c r="CR638" s="97"/>
      <c r="CS638" s="9"/>
    </row>
    <row r="639" spans="5:97" ht="12.5">
      <c r="E639" s="8"/>
      <c r="F639" s="8"/>
      <c r="G639" s="8"/>
      <c r="W639" s="10"/>
      <c r="Y639" s="9"/>
      <c r="Z639" s="10"/>
      <c r="AB639" s="9"/>
      <c r="CH639" s="10"/>
      <c r="CJ639" s="9"/>
      <c r="CK639" s="10"/>
      <c r="CM639" s="9"/>
      <c r="CN639" s="10"/>
      <c r="CO639" s="97"/>
      <c r="CP639" s="9"/>
      <c r="CQ639" s="10"/>
      <c r="CR639" s="97"/>
      <c r="CS639" s="9"/>
    </row>
    <row r="640" spans="5:97" ht="12.5">
      <c r="E640" s="8"/>
      <c r="F640" s="8"/>
      <c r="G640" s="8"/>
      <c r="W640" s="10"/>
      <c r="Y640" s="9"/>
      <c r="Z640" s="10"/>
      <c r="AB640" s="9"/>
      <c r="CH640" s="10"/>
      <c r="CJ640" s="9"/>
      <c r="CK640" s="10"/>
      <c r="CM640" s="9"/>
      <c r="CN640" s="10"/>
      <c r="CO640" s="97"/>
      <c r="CP640" s="9"/>
      <c r="CQ640" s="10"/>
      <c r="CR640" s="97"/>
      <c r="CS640" s="9"/>
    </row>
    <row r="641" spans="5:97" ht="12.5">
      <c r="E641" s="8"/>
      <c r="F641" s="8"/>
      <c r="G641" s="8"/>
      <c r="W641" s="10"/>
      <c r="Y641" s="9"/>
      <c r="Z641" s="10"/>
      <c r="AB641" s="9"/>
      <c r="CH641" s="10"/>
      <c r="CJ641" s="9"/>
      <c r="CK641" s="10"/>
      <c r="CM641" s="9"/>
      <c r="CN641" s="10"/>
      <c r="CO641" s="97"/>
      <c r="CP641" s="9"/>
      <c r="CQ641" s="10"/>
      <c r="CR641" s="97"/>
      <c r="CS641" s="9"/>
    </row>
    <row r="642" spans="5:97" ht="12.5">
      <c r="E642" s="8"/>
      <c r="F642" s="8"/>
      <c r="G642" s="8"/>
      <c r="W642" s="10"/>
      <c r="Y642" s="9"/>
      <c r="Z642" s="10"/>
      <c r="AB642" s="9"/>
      <c r="CH642" s="10"/>
      <c r="CJ642" s="9"/>
      <c r="CK642" s="10"/>
      <c r="CM642" s="9"/>
      <c r="CN642" s="10"/>
      <c r="CO642" s="97"/>
      <c r="CP642" s="9"/>
      <c r="CQ642" s="10"/>
      <c r="CR642" s="97"/>
      <c r="CS642" s="9"/>
    </row>
    <row r="643" spans="5:97" ht="12.5">
      <c r="E643" s="8"/>
      <c r="F643" s="8"/>
      <c r="G643" s="8"/>
      <c r="W643" s="10"/>
      <c r="Y643" s="9"/>
      <c r="Z643" s="10"/>
      <c r="AB643" s="9"/>
      <c r="CH643" s="10"/>
      <c r="CJ643" s="9"/>
      <c r="CK643" s="10"/>
      <c r="CM643" s="9"/>
      <c r="CN643" s="10"/>
      <c r="CO643" s="97"/>
      <c r="CP643" s="9"/>
      <c r="CQ643" s="10"/>
      <c r="CR643" s="97"/>
      <c r="CS643" s="9"/>
    </row>
    <row r="644" spans="5:97" ht="12.5">
      <c r="E644" s="8"/>
      <c r="F644" s="8"/>
      <c r="G644" s="8"/>
      <c r="W644" s="10"/>
      <c r="Y644" s="9"/>
      <c r="Z644" s="10"/>
      <c r="AB644" s="9"/>
      <c r="CH644" s="10"/>
      <c r="CJ644" s="9"/>
      <c r="CK644" s="10"/>
      <c r="CM644" s="9"/>
      <c r="CN644" s="10"/>
      <c r="CO644" s="97"/>
      <c r="CP644" s="9"/>
      <c r="CQ644" s="10"/>
      <c r="CR644" s="97"/>
      <c r="CS644" s="9"/>
    </row>
    <row r="645" spans="5:97" ht="12.5">
      <c r="E645" s="8"/>
      <c r="F645" s="8"/>
      <c r="G645" s="8"/>
      <c r="W645" s="10"/>
      <c r="Y645" s="9"/>
      <c r="Z645" s="10"/>
      <c r="AB645" s="9"/>
      <c r="CH645" s="10"/>
      <c r="CJ645" s="9"/>
      <c r="CK645" s="10"/>
      <c r="CM645" s="9"/>
      <c r="CN645" s="10"/>
      <c r="CO645" s="97"/>
      <c r="CP645" s="9"/>
      <c r="CQ645" s="10"/>
      <c r="CR645" s="97"/>
      <c r="CS645" s="9"/>
    </row>
    <row r="646" spans="5:97" ht="12.5">
      <c r="E646" s="8"/>
      <c r="F646" s="8"/>
      <c r="G646" s="8"/>
      <c r="W646" s="10"/>
      <c r="Y646" s="9"/>
      <c r="Z646" s="10"/>
      <c r="AB646" s="9"/>
      <c r="CH646" s="10"/>
      <c r="CJ646" s="9"/>
      <c r="CK646" s="10"/>
      <c r="CM646" s="9"/>
      <c r="CN646" s="10"/>
      <c r="CO646" s="97"/>
      <c r="CP646" s="9"/>
      <c r="CQ646" s="10"/>
      <c r="CR646" s="97"/>
      <c r="CS646" s="9"/>
    </row>
    <row r="647" spans="5:97" ht="12.5">
      <c r="E647" s="8"/>
      <c r="F647" s="8"/>
      <c r="G647" s="8"/>
      <c r="W647" s="10"/>
      <c r="Y647" s="9"/>
      <c r="Z647" s="10"/>
      <c r="AB647" s="9"/>
      <c r="CH647" s="10"/>
      <c r="CJ647" s="9"/>
      <c r="CK647" s="10"/>
      <c r="CM647" s="9"/>
      <c r="CN647" s="10"/>
      <c r="CO647" s="97"/>
      <c r="CP647" s="9"/>
      <c r="CQ647" s="10"/>
      <c r="CR647" s="97"/>
      <c r="CS647" s="9"/>
    </row>
    <row r="648" spans="5:97" ht="12.5">
      <c r="E648" s="8"/>
      <c r="F648" s="8"/>
      <c r="G648" s="8"/>
      <c r="W648" s="10"/>
      <c r="Y648" s="9"/>
      <c r="Z648" s="10"/>
      <c r="AB648" s="9"/>
      <c r="CH648" s="10"/>
      <c r="CJ648" s="9"/>
      <c r="CK648" s="10"/>
      <c r="CM648" s="9"/>
      <c r="CN648" s="10"/>
      <c r="CO648" s="97"/>
      <c r="CP648" s="9"/>
      <c r="CQ648" s="10"/>
      <c r="CR648" s="97"/>
      <c r="CS648" s="9"/>
    </row>
    <row r="649" spans="5:97" ht="12.5">
      <c r="E649" s="8"/>
      <c r="F649" s="8"/>
      <c r="G649" s="8"/>
      <c r="W649" s="10"/>
      <c r="Y649" s="9"/>
      <c r="Z649" s="10"/>
      <c r="AB649" s="9"/>
      <c r="CH649" s="10"/>
      <c r="CJ649" s="9"/>
      <c r="CK649" s="10"/>
      <c r="CM649" s="9"/>
      <c r="CN649" s="10"/>
      <c r="CO649" s="97"/>
      <c r="CP649" s="9"/>
      <c r="CQ649" s="10"/>
      <c r="CR649" s="97"/>
      <c r="CS649" s="9"/>
    </row>
    <row r="650" spans="5:97" ht="12.5">
      <c r="E650" s="8"/>
      <c r="F650" s="8"/>
      <c r="G650" s="8"/>
      <c r="W650" s="10"/>
      <c r="Y650" s="9"/>
      <c r="Z650" s="10"/>
      <c r="AB650" s="9"/>
      <c r="CH650" s="10"/>
      <c r="CJ650" s="9"/>
      <c r="CK650" s="10"/>
      <c r="CM650" s="9"/>
      <c r="CN650" s="10"/>
      <c r="CO650" s="97"/>
      <c r="CP650" s="9"/>
      <c r="CQ650" s="10"/>
      <c r="CR650" s="97"/>
      <c r="CS650" s="9"/>
    </row>
    <row r="651" spans="5:97" ht="12.5">
      <c r="E651" s="8"/>
      <c r="F651" s="8"/>
      <c r="G651" s="8"/>
      <c r="W651" s="10"/>
      <c r="Y651" s="9"/>
      <c r="Z651" s="10"/>
      <c r="AB651" s="9"/>
      <c r="CH651" s="10"/>
      <c r="CJ651" s="9"/>
      <c r="CK651" s="10"/>
      <c r="CM651" s="9"/>
      <c r="CN651" s="10"/>
      <c r="CO651" s="97"/>
      <c r="CP651" s="9"/>
      <c r="CQ651" s="10"/>
      <c r="CR651" s="97"/>
      <c r="CS651" s="9"/>
    </row>
    <row r="652" spans="5:97" ht="12.5">
      <c r="E652" s="8"/>
      <c r="F652" s="8"/>
      <c r="G652" s="8"/>
      <c r="W652" s="10"/>
      <c r="Y652" s="9"/>
      <c r="Z652" s="10"/>
      <c r="AB652" s="9"/>
      <c r="CH652" s="10"/>
      <c r="CJ652" s="9"/>
      <c r="CK652" s="10"/>
      <c r="CM652" s="9"/>
      <c r="CN652" s="10"/>
      <c r="CO652" s="97"/>
      <c r="CP652" s="9"/>
      <c r="CQ652" s="10"/>
      <c r="CR652" s="97"/>
      <c r="CS652" s="9"/>
    </row>
    <row r="653" spans="5:97" ht="12.5">
      <c r="E653" s="8"/>
      <c r="F653" s="8"/>
      <c r="G653" s="8"/>
      <c r="W653" s="10"/>
      <c r="Y653" s="9"/>
      <c r="Z653" s="10"/>
      <c r="AB653" s="9"/>
      <c r="CH653" s="10"/>
      <c r="CJ653" s="9"/>
      <c r="CK653" s="10"/>
      <c r="CM653" s="9"/>
      <c r="CN653" s="10"/>
      <c r="CO653" s="97"/>
      <c r="CP653" s="9"/>
      <c r="CQ653" s="10"/>
      <c r="CR653" s="97"/>
      <c r="CS653" s="9"/>
    </row>
    <row r="654" spans="5:97" ht="12.5">
      <c r="E654" s="8"/>
      <c r="F654" s="8"/>
      <c r="G654" s="8"/>
      <c r="W654" s="10"/>
      <c r="Y654" s="9"/>
      <c r="Z654" s="10"/>
      <c r="AB654" s="9"/>
      <c r="CH654" s="10"/>
      <c r="CJ654" s="9"/>
      <c r="CK654" s="10"/>
      <c r="CM654" s="9"/>
      <c r="CN654" s="10"/>
      <c r="CO654" s="97"/>
      <c r="CP654" s="9"/>
      <c r="CQ654" s="10"/>
      <c r="CR654" s="97"/>
      <c r="CS654" s="9"/>
    </row>
    <row r="655" spans="5:97" ht="12.5">
      <c r="E655" s="8"/>
      <c r="F655" s="8"/>
      <c r="G655" s="8"/>
      <c r="W655" s="10"/>
      <c r="Y655" s="9"/>
      <c r="Z655" s="10"/>
      <c r="AB655" s="9"/>
      <c r="CH655" s="10"/>
      <c r="CJ655" s="9"/>
      <c r="CK655" s="10"/>
      <c r="CM655" s="9"/>
      <c r="CN655" s="10"/>
      <c r="CO655" s="97"/>
      <c r="CP655" s="9"/>
      <c r="CQ655" s="10"/>
      <c r="CR655" s="97"/>
      <c r="CS655" s="9"/>
    </row>
    <row r="656" spans="5:97" ht="12.5">
      <c r="E656" s="8"/>
      <c r="F656" s="8"/>
      <c r="G656" s="8"/>
      <c r="W656" s="10"/>
      <c r="Y656" s="9"/>
      <c r="Z656" s="10"/>
      <c r="AB656" s="9"/>
      <c r="CH656" s="10"/>
      <c r="CJ656" s="9"/>
      <c r="CK656" s="10"/>
      <c r="CM656" s="9"/>
      <c r="CN656" s="10"/>
      <c r="CO656" s="97"/>
      <c r="CP656" s="9"/>
      <c r="CQ656" s="10"/>
      <c r="CR656" s="97"/>
      <c r="CS656" s="9"/>
    </row>
    <row r="657" spans="5:97" ht="12.5">
      <c r="E657" s="8"/>
      <c r="F657" s="8"/>
      <c r="G657" s="8"/>
      <c r="W657" s="10"/>
      <c r="Y657" s="9"/>
      <c r="Z657" s="10"/>
      <c r="AB657" s="9"/>
      <c r="CH657" s="10"/>
      <c r="CJ657" s="9"/>
      <c r="CK657" s="10"/>
      <c r="CM657" s="9"/>
      <c r="CN657" s="10"/>
      <c r="CO657" s="97"/>
      <c r="CP657" s="9"/>
      <c r="CQ657" s="10"/>
      <c r="CR657" s="97"/>
      <c r="CS657" s="9"/>
    </row>
    <row r="658" spans="5:97" ht="12.5">
      <c r="E658" s="8"/>
      <c r="F658" s="8"/>
      <c r="G658" s="8"/>
      <c r="W658" s="10"/>
      <c r="Y658" s="9"/>
      <c r="Z658" s="10"/>
      <c r="AB658" s="9"/>
      <c r="CH658" s="10"/>
      <c r="CJ658" s="9"/>
      <c r="CK658" s="10"/>
      <c r="CM658" s="9"/>
      <c r="CN658" s="10"/>
      <c r="CO658" s="97"/>
      <c r="CP658" s="9"/>
      <c r="CQ658" s="10"/>
      <c r="CR658" s="97"/>
      <c r="CS658" s="9"/>
    </row>
    <row r="659" spans="5:97" ht="12.5">
      <c r="E659" s="8"/>
      <c r="F659" s="8"/>
      <c r="G659" s="8"/>
      <c r="W659" s="10"/>
      <c r="Y659" s="9"/>
      <c r="Z659" s="10"/>
      <c r="AB659" s="9"/>
      <c r="CH659" s="10"/>
      <c r="CJ659" s="9"/>
      <c r="CK659" s="10"/>
      <c r="CM659" s="9"/>
      <c r="CN659" s="10"/>
      <c r="CO659" s="97"/>
      <c r="CP659" s="9"/>
      <c r="CQ659" s="10"/>
      <c r="CR659" s="97"/>
      <c r="CS659" s="9"/>
    </row>
    <row r="660" spans="5:97" ht="12.5">
      <c r="E660" s="8"/>
      <c r="F660" s="8"/>
      <c r="G660" s="8"/>
      <c r="W660" s="10"/>
      <c r="Y660" s="9"/>
      <c r="Z660" s="10"/>
      <c r="AB660" s="9"/>
      <c r="CH660" s="10"/>
      <c r="CJ660" s="9"/>
      <c r="CK660" s="10"/>
      <c r="CM660" s="9"/>
      <c r="CN660" s="10"/>
      <c r="CO660" s="97"/>
      <c r="CP660" s="9"/>
      <c r="CQ660" s="10"/>
      <c r="CR660" s="97"/>
      <c r="CS660" s="9"/>
    </row>
    <row r="661" spans="5:97" ht="12.5">
      <c r="E661" s="8"/>
      <c r="F661" s="8"/>
      <c r="G661" s="8"/>
      <c r="W661" s="10"/>
      <c r="Y661" s="9"/>
      <c r="Z661" s="10"/>
      <c r="AB661" s="9"/>
      <c r="CH661" s="10"/>
      <c r="CJ661" s="9"/>
      <c r="CK661" s="10"/>
      <c r="CM661" s="9"/>
      <c r="CN661" s="10"/>
      <c r="CO661" s="97"/>
      <c r="CP661" s="9"/>
      <c r="CQ661" s="10"/>
      <c r="CR661" s="97"/>
      <c r="CS661" s="9"/>
    </row>
    <row r="662" spans="5:97" ht="12.5">
      <c r="E662" s="8"/>
      <c r="F662" s="8"/>
      <c r="G662" s="8"/>
      <c r="W662" s="10"/>
      <c r="Y662" s="9"/>
      <c r="Z662" s="10"/>
      <c r="AB662" s="9"/>
      <c r="CH662" s="10"/>
      <c r="CJ662" s="9"/>
      <c r="CK662" s="10"/>
      <c r="CM662" s="9"/>
      <c r="CN662" s="10"/>
      <c r="CO662" s="97"/>
      <c r="CP662" s="9"/>
      <c r="CQ662" s="10"/>
      <c r="CR662" s="97"/>
      <c r="CS662" s="9"/>
    </row>
    <row r="663" spans="5:97" ht="12.5">
      <c r="E663" s="8"/>
      <c r="F663" s="8"/>
      <c r="G663" s="8"/>
      <c r="W663" s="10"/>
      <c r="Y663" s="9"/>
      <c r="Z663" s="10"/>
      <c r="AB663" s="9"/>
      <c r="CH663" s="10"/>
      <c r="CJ663" s="9"/>
      <c r="CK663" s="10"/>
      <c r="CM663" s="9"/>
      <c r="CN663" s="10"/>
      <c r="CO663" s="97"/>
      <c r="CP663" s="9"/>
      <c r="CQ663" s="10"/>
      <c r="CR663" s="97"/>
      <c r="CS663" s="9"/>
    </row>
    <row r="664" spans="5:97" ht="12.5">
      <c r="E664" s="8"/>
      <c r="F664" s="8"/>
      <c r="G664" s="8"/>
      <c r="W664" s="10"/>
      <c r="Y664" s="9"/>
      <c r="Z664" s="10"/>
      <c r="AB664" s="9"/>
      <c r="CH664" s="10"/>
      <c r="CJ664" s="9"/>
      <c r="CK664" s="10"/>
      <c r="CM664" s="9"/>
      <c r="CN664" s="10"/>
      <c r="CO664" s="97"/>
      <c r="CP664" s="9"/>
      <c r="CQ664" s="10"/>
      <c r="CR664" s="97"/>
      <c r="CS664" s="9"/>
    </row>
    <row r="665" spans="5:97" ht="12.5">
      <c r="E665" s="8"/>
      <c r="F665" s="8"/>
      <c r="G665" s="8"/>
      <c r="W665" s="10"/>
      <c r="Y665" s="9"/>
      <c r="Z665" s="10"/>
      <c r="AB665" s="9"/>
      <c r="CH665" s="10"/>
      <c r="CJ665" s="9"/>
      <c r="CK665" s="10"/>
      <c r="CM665" s="9"/>
      <c r="CN665" s="10"/>
      <c r="CO665" s="97"/>
      <c r="CP665" s="9"/>
      <c r="CQ665" s="10"/>
      <c r="CR665" s="97"/>
      <c r="CS665" s="9"/>
    </row>
    <row r="666" spans="5:97" ht="12.5">
      <c r="E666" s="8"/>
      <c r="F666" s="8"/>
      <c r="G666" s="8"/>
      <c r="W666" s="10"/>
      <c r="Y666" s="9"/>
      <c r="Z666" s="10"/>
      <c r="AB666" s="9"/>
      <c r="CH666" s="10"/>
      <c r="CJ666" s="9"/>
      <c r="CK666" s="10"/>
      <c r="CM666" s="9"/>
      <c r="CN666" s="10"/>
      <c r="CO666" s="97"/>
      <c r="CP666" s="9"/>
      <c r="CQ666" s="10"/>
      <c r="CR666" s="97"/>
      <c r="CS666" s="9"/>
    </row>
    <row r="667" spans="5:97" ht="12.5">
      <c r="E667" s="8"/>
      <c r="F667" s="8"/>
      <c r="G667" s="8"/>
      <c r="W667" s="10"/>
      <c r="Y667" s="9"/>
      <c r="Z667" s="10"/>
      <c r="AB667" s="9"/>
      <c r="CH667" s="10"/>
      <c r="CJ667" s="9"/>
      <c r="CK667" s="10"/>
      <c r="CM667" s="9"/>
      <c r="CN667" s="10"/>
      <c r="CO667" s="97"/>
      <c r="CP667" s="9"/>
      <c r="CQ667" s="10"/>
      <c r="CR667" s="97"/>
      <c r="CS667" s="9"/>
    </row>
    <row r="668" spans="5:97" ht="12.5">
      <c r="E668" s="8"/>
      <c r="F668" s="8"/>
      <c r="G668" s="8"/>
      <c r="W668" s="10"/>
      <c r="Y668" s="9"/>
      <c r="Z668" s="10"/>
      <c r="AB668" s="9"/>
      <c r="CH668" s="10"/>
      <c r="CJ668" s="9"/>
      <c r="CK668" s="10"/>
      <c r="CM668" s="9"/>
      <c r="CN668" s="10"/>
      <c r="CO668" s="97"/>
      <c r="CP668" s="9"/>
      <c r="CQ668" s="10"/>
      <c r="CR668" s="97"/>
      <c r="CS668" s="9"/>
    </row>
    <row r="669" spans="5:97" ht="12.5">
      <c r="E669" s="8"/>
      <c r="F669" s="8"/>
      <c r="G669" s="8"/>
      <c r="W669" s="10"/>
      <c r="Y669" s="9"/>
      <c r="Z669" s="10"/>
      <c r="AB669" s="9"/>
      <c r="CH669" s="10"/>
      <c r="CJ669" s="9"/>
      <c r="CK669" s="10"/>
      <c r="CM669" s="9"/>
      <c r="CN669" s="10"/>
      <c r="CO669" s="97"/>
      <c r="CP669" s="9"/>
      <c r="CQ669" s="10"/>
      <c r="CR669" s="97"/>
      <c r="CS669" s="9"/>
    </row>
    <row r="670" spans="5:97" ht="12.5">
      <c r="E670" s="8"/>
      <c r="F670" s="8"/>
      <c r="G670" s="8"/>
      <c r="W670" s="10"/>
      <c r="Y670" s="9"/>
      <c r="Z670" s="10"/>
      <c r="AB670" s="9"/>
      <c r="CH670" s="10"/>
      <c r="CJ670" s="9"/>
      <c r="CK670" s="10"/>
      <c r="CM670" s="9"/>
      <c r="CN670" s="10"/>
      <c r="CO670" s="97"/>
      <c r="CP670" s="9"/>
      <c r="CQ670" s="10"/>
      <c r="CR670" s="97"/>
      <c r="CS670" s="9"/>
    </row>
    <row r="671" spans="5:97" ht="12.5">
      <c r="E671" s="8"/>
      <c r="F671" s="8"/>
      <c r="G671" s="8"/>
      <c r="W671" s="10"/>
      <c r="Y671" s="9"/>
      <c r="Z671" s="10"/>
      <c r="AB671" s="9"/>
      <c r="CH671" s="10"/>
      <c r="CJ671" s="9"/>
      <c r="CK671" s="10"/>
      <c r="CM671" s="9"/>
      <c r="CN671" s="10"/>
      <c r="CO671" s="97"/>
      <c r="CP671" s="9"/>
      <c r="CQ671" s="10"/>
      <c r="CR671" s="97"/>
      <c r="CS671" s="9"/>
    </row>
    <row r="672" spans="5:97" ht="12.5">
      <c r="E672" s="8"/>
      <c r="F672" s="8"/>
      <c r="G672" s="8"/>
      <c r="W672" s="10"/>
      <c r="Y672" s="9"/>
      <c r="Z672" s="10"/>
      <c r="AB672" s="9"/>
      <c r="CH672" s="10"/>
      <c r="CJ672" s="9"/>
      <c r="CK672" s="10"/>
      <c r="CM672" s="9"/>
      <c r="CN672" s="10"/>
      <c r="CO672" s="97"/>
      <c r="CP672" s="9"/>
      <c r="CQ672" s="10"/>
      <c r="CR672" s="97"/>
      <c r="CS672" s="9"/>
    </row>
    <row r="673" spans="5:97" ht="12.5">
      <c r="E673" s="8"/>
      <c r="F673" s="8"/>
      <c r="G673" s="8"/>
      <c r="W673" s="10"/>
      <c r="Y673" s="9"/>
      <c r="Z673" s="10"/>
      <c r="AB673" s="9"/>
      <c r="CH673" s="10"/>
      <c r="CJ673" s="9"/>
      <c r="CK673" s="10"/>
      <c r="CM673" s="9"/>
      <c r="CN673" s="10"/>
      <c r="CO673" s="97"/>
      <c r="CP673" s="9"/>
      <c r="CQ673" s="10"/>
      <c r="CR673" s="97"/>
      <c r="CS673" s="9"/>
    </row>
    <row r="674" spans="5:97" ht="12.5">
      <c r="E674" s="8"/>
      <c r="F674" s="8"/>
      <c r="G674" s="8"/>
      <c r="W674" s="10"/>
      <c r="Y674" s="9"/>
      <c r="Z674" s="10"/>
      <c r="AB674" s="9"/>
      <c r="CH674" s="10"/>
      <c r="CJ674" s="9"/>
      <c r="CK674" s="10"/>
      <c r="CM674" s="9"/>
      <c r="CN674" s="10"/>
      <c r="CO674" s="97"/>
      <c r="CP674" s="9"/>
      <c r="CQ674" s="10"/>
      <c r="CR674" s="97"/>
      <c r="CS674" s="9"/>
    </row>
    <row r="675" spans="5:97" ht="12.5">
      <c r="E675" s="8"/>
      <c r="F675" s="8"/>
      <c r="G675" s="8"/>
      <c r="W675" s="10"/>
      <c r="Y675" s="9"/>
      <c r="Z675" s="10"/>
      <c r="AB675" s="9"/>
      <c r="CH675" s="10"/>
      <c r="CJ675" s="9"/>
      <c r="CK675" s="10"/>
      <c r="CM675" s="9"/>
      <c r="CN675" s="10"/>
      <c r="CO675" s="97"/>
      <c r="CP675" s="9"/>
      <c r="CQ675" s="10"/>
      <c r="CR675" s="97"/>
      <c r="CS675" s="9"/>
    </row>
    <row r="676" spans="5:97" ht="12.5">
      <c r="E676" s="8"/>
      <c r="F676" s="8"/>
      <c r="G676" s="8"/>
      <c r="W676" s="10"/>
      <c r="Y676" s="9"/>
      <c r="Z676" s="10"/>
      <c r="AB676" s="9"/>
      <c r="CH676" s="10"/>
      <c r="CJ676" s="9"/>
      <c r="CK676" s="10"/>
      <c r="CM676" s="9"/>
      <c r="CN676" s="10"/>
      <c r="CO676" s="97"/>
      <c r="CP676" s="9"/>
      <c r="CQ676" s="10"/>
      <c r="CR676" s="97"/>
      <c r="CS676" s="9"/>
    </row>
    <row r="677" spans="5:97" ht="12.5">
      <c r="E677" s="8"/>
      <c r="F677" s="8"/>
      <c r="G677" s="8"/>
      <c r="W677" s="10"/>
      <c r="Y677" s="9"/>
      <c r="Z677" s="10"/>
      <c r="AB677" s="9"/>
      <c r="CH677" s="10"/>
      <c r="CJ677" s="9"/>
      <c r="CK677" s="10"/>
      <c r="CM677" s="9"/>
      <c r="CN677" s="10"/>
      <c r="CO677" s="97"/>
      <c r="CP677" s="9"/>
      <c r="CQ677" s="10"/>
      <c r="CR677" s="97"/>
      <c r="CS677" s="9"/>
    </row>
    <row r="678" spans="5:97" ht="12.5">
      <c r="E678" s="8"/>
      <c r="F678" s="8"/>
      <c r="G678" s="8"/>
      <c r="W678" s="10"/>
      <c r="Y678" s="9"/>
      <c r="Z678" s="10"/>
      <c r="AB678" s="9"/>
      <c r="CH678" s="10"/>
      <c r="CJ678" s="9"/>
      <c r="CK678" s="10"/>
      <c r="CM678" s="9"/>
      <c r="CN678" s="10"/>
      <c r="CO678" s="97"/>
      <c r="CP678" s="9"/>
      <c r="CQ678" s="10"/>
      <c r="CR678" s="97"/>
      <c r="CS678" s="9"/>
    </row>
    <row r="679" spans="5:97" ht="12.5">
      <c r="E679" s="8"/>
      <c r="F679" s="8"/>
      <c r="G679" s="8"/>
      <c r="W679" s="10"/>
      <c r="Y679" s="9"/>
      <c r="Z679" s="10"/>
      <c r="AB679" s="9"/>
      <c r="CH679" s="10"/>
      <c r="CJ679" s="9"/>
      <c r="CK679" s="10"/>
      <c r="CM679" s="9"/>
      <c r="CN679" s="10"/>
      <c r="CO679" s="97"/>
      <c r="CP679" s="9"/>
      <c r="CQ679" s="10"/>
      <c r="CR679" s="97"/>
      <c r="CS679" s="9"/>
    </row>
    <row r="680" spans="5:97" ht="12.5">
      <c r="E680" s="8"/>
      <c r="F680" s="8"/>
      <c r="G680" s="8"/>
      <c r="W680" s="10"/>
      <c r="Y680" s="9"/>
      <c r="Z680" s="10"/>
      <c r="AB680" s="9"/>
      <c r="CH680" s="10"/>
      <c r="CJ680" s="9"/>
      <c r="CK680" s="10"/>
      <c r="CM680" s="9"/>
      <c r="CN680" s="10"/>
      <c r="CO680" s="97"/>
      <c r="CP680" s="9"/>
      <c r="CQ680" s="10"/>
      <c r="CR680" s="97"/>
      <c r="CS680" s="9"/>
    </row>
    <row r="681" spans="5:97" ht="12.5">
      <c r="E681" s="8"/>
      <c r="F681" s="8"/>
      <c r="G681" s="8"/>
      <c r="W681" s="10"/>
      <c r="Y681" s="9"/>
      <c r="Z681" s="10"/>
      <c r="AB681" s="9"/>
      <c r="CH681" s="10"/>
      <c r="CJ681" s="9"/>
      <c r="CK681" s="10"/>
      <c r="CM681" s="9"/>
      <c r="CN681" s="10"/>
      <c r="CO681" s="97"/>
      <c r="CP681" s="9"/>
      <c r="CQ681" s="10"/>
      <c r="CR681" s="97"/>
      <c r="CS681" s="9"/>
    </row>
    <row r="682" spans="5:97" ht="12.5">
      <c r="E682" s="8"/>
      <c r="F682" s="8"/>
      <c r="G682" s="8"/>
      <c r="W682" s="10"/>
      <c r="Y682" s="9"/>
      <c r="Z682" s="10"/>
      <c r="AB682" s="9"/>
      <c r="CH682" s="10"/>
      <c r="CJ682" s="9"/>
      <c r="CK682" s="10"/>
      <c r="CM682" s="9"/>
      <c r="CN682" s="10"/>
      <c r="CO682" s="97"/>
      <c r="CP682" s="9"/>
      <c r="CQ682" s="10"/>
      <c r="CR682" s="97"/>
      <c r="CS682" s="9"/>
    </row>
    <row r="683" spans="5:97" ht="12.5">
      <c r="E683" s="8"/>
      <c r="F683" s="8"/>
      <c r="G683" s="8"/>
      <c r="W683" s="10"/>
      <c r="Y683" s="9"/>
      <c r="Z683" s="10"/>
      <c r="AB683" s="9"/>
      <c r="CH683" s="10"/>
      <c r="CJ683" s="9"/>
      <c r="CK683" s="10"/>
      <c r="CM683" s="9"/>
      <c r="CN683" s="10"/>
      <c r="CO683" s="97"/>
      <c r="CP683" s="9"/>
      <c r="CQ683" s="10"/>
      <c r="CR683" s="97"/>
      <c r="CS683" s="9"/>
    </row>
    <row r="684" spans="5:97" ht="12.5">
      <c r="E684" s="8"/>
      <c r="F684" s="8"/>
      <c r="G684" s="8"/>
      <c r="W684" s="10"/>
      <c r="Y684" s="9"/>
      <c r="Z684" s="10"/>
      <c r="AB684" s="9"/>
      <c r="CH684" s="10"/>
      <c r="CJ684" s="9"/>
      <c r="CK684" s="10"/>
      <c r="CM684" s="9"/>
      <c r="CN684" s="10"/>
      <c r="CO684" s="97"/>
      <c r="CP684" s="9"/>
      <c r="CQ684" s="10"/>
      <c r="CR684" s="97"/>
      <c r="CS684" s="9"/>
    </row>
    <row r="685" spans="5:97" ht="12.5">
      <c r="E685" s="8"/>
      <c r="F685" s="8"/>
      <c r="G685" s="8"/>
      <c r="W685" s="10"/>
      <c r="Y685" s="9"/>
      <c r="Z685" s="10"/>
      <c r="AB685" s="9"/>
      <c r="CH685" s="10"/>
      <c r="CJ685" s="9"/>
      <c r="CK685" s="10"/>
      <c r="CM685" s="9"/>
      <c r="CN685" s="10"/>
      <c r="CO685" s="97"/>
      <c r="CP685" s="9"/>
      <c r="CQ685" s="10"/>
      <c r="CR685" s="97"/>
      <c r="CS685" s="9"/>
    </row>
    <row r="686" spans="5:97" ht="12.5">
      <c r="E686" s="8"/>
      <c r="F686" s="8"/>
      <c r="G686" s="8"/>
      <c r="W686" s="10"/>
      <c r="Y686" s="9"/>
      <c r="Z686" s="10"/>
      <c r="AB686" s="9"/>
      <c r="CH686" s="10"/>
      <c r="CJ686" s="9"/>
      <c r="CK686" s="10"/>
      <c r="CM686" s="9"/>
      <c r="CN686" s="10"/>
      <c r="CO686" s="97"/>
      <c r="CP686" s="9"/>
      <c r="CQ686" s="10"/>
      <c r="CR686" s="97"/>
      <c r="CS686" s="9"/>
    </row>
    <row r="687" spans="5:97" ht="12.5">
      <c r="E687" s="8"/>
      <c r="F687" s="8"/>
      <c r="G687" s="8"/>
      <c r="W687" s="10"/>
      <c r="Y687" s="9"/>
      <c r="Z687" s="10"/>
      <c r="AB687" s="9"/>
      <c r="CH687" s="10"/>
      <c r="CJ687" s="9"/>
      <c r="CK687" s="10"/>
      <c r="CM687" s="9"/>
      <c r="CN687" s="10"/>
      <c r="CO687" s="97"/>
      <c r="CP687" s="9"/>
      <c r="CQ687" s="10"/>
      <c r="CR687" s="97"/>
      <c r="CS687" s="9"/>
    </row>
    <row r="688" spans="5:97" ht="12.5">
      <c r="E688" s="8"/>
      <c r="F688" s="8"/>
      <c r="G688" s="8"/>
      <c r="W688" s="10"/>
      <c r="Y688" s="9"/>
      <c r="Z688" s="10"/>
      <c r="AB688" s="9"/>
      <c r="CH688" s="10"/>
      <c r="CJ688" s="9"/>
      <c r="CK688" s="10"/>
      <c r="CM688" s="9"/>
      <c r="CN688" s="10"/>
      <c r="CO688" s="97"/>
      <c r="CP688" s="9"/>
      <c r="CQ688" s="10"/>
      <c r="CR688" s="97"/>
      <c r="CS688" s="9"/>
    </row>
    <row r="689" spans="5:97" ht="12.5">
      <c r="E689" s="8"/>
      <c r="F689" s="8"/>
      <c r="G689" s="8"/>
      <c r="W689" s="10"/>
      <c r="Y689" s="9"/>
      <c r="Z689" s="10"/>
      <c r="AB689" s="9"/>
      <c r="CH689" s="10"/>
      <c r="CJ689" s="9"/>
      <c r="CK689" s="10"/>
      <c r="CM689" s="9"/>
      <c r="CN689" s="10"/>
      <c r="CO689" s="97"/>
      <c r="CP689" s="9"/>
      <c r="CQ689" s="10"/>
      <c r="CR689" s="97"/>
      <c r="CS689" s="9"/>
    </row>
    <row r="690" spans="5:97" ht="12.5">
      <c r="E690" s="8"/>
      <c r="F690" s="8"/>
      <c r="G690" s="8"/>
      <c r="W690" s="10"/>
      <c r="Y690" s="9"/>
      <c r="Z690" s="10"/>
      <c r="AB690" s="9"/>
      <c r="CH690" s="10"/>
      <c r="CJ690" s="9"/>
      <c r="CK690" s="10"/>
      <c r="CM690" s="9"/>
      <c r="CN690" s="10"/>
      <c r="CO690" s="97"/>
      <c r="CP690" s="9"/>
      <c r="CQ690" s="10"/>
      <c r="CR690" s="97"/>
      <c r="CS690" s="9"/>
    </row>
    <row r="691" spans="5:97" ht="12.5">
      <c r="E691" s="8"/>
      <c r="F691" s="8"/>
      <c r="G691" s="8"/>
      <c r="W691" s="10"/>
      <c r="Y691" s="9"/>
      <c r="Z691" s="10"/>
      <c r="AB691" s="9"/>
      <c r="CH691" s="10"/>
      <c r="CJ691" s="9"/>
      <c r="CK691" s="10"/>
      <c r="CM691" s="9"/>
      <c r="CN691" s="10"/>
      <c r="CO691" s="97"/>
      <c r="CP691" s="9"/>
      <c r="CQ691" s="10"/>
      <c r="CR691" s="97"/>
      <c r="CS691" s="9"/>
    </row>
    <row r="692" spans="5:97" ht="12.5">
      <c r="E692" s="8"/>
      <c r="F692" s="8"/>
      <c r="G692" s="8"/>
      <c r="W692" s="10"/>
      <c r="Y692" s="9"/>
      <c r="Z692" s="10"/>
      <c r="AB692" s="9"/>
      <c r="CH692" s="10"/>
      <c r="CJ692" s="9"/>
      <c r="CK692" s="10"/>
      <c r="CM692" s="9"/>
      <c r="CN692" s="10"/>
      <c r="CO692" s="97"/>
      <c r="CP692" s="9"/>
      <c r="CQ692" s="10"/>
      <c r="CR692" s="97"/>
      <c r="CS692" s="9"/>
    </row>
    <row r="693" spans="5:97" ht="12.5">
      <c r="E693" s="8"/>
      <c r="F693" s="8"/>
      <c r="G693" s="8"/>
      <c r="W693" s="10"/>
      <c r="Y693" s="9"/>
      <c r="Z693" s="10"/>
      <c r="AB693" s="9"/>
      <c r="CH693" s="10"/>
      <c r="CJ693" s="9"/>
      <c r="CK693" s="10"/>
      <c r="CM693" s="9"/>
      <c r="CN693" s="10"/>
      <c r="CO693" s="97"/>
      <c r="CP693" s="9"/>
      <c r="CQ693" s="10"/>
      <c r="CR693" s="97"/>
      <c r="CS693" s="9"/>
    </row>
    <row r="694" spans="5:97" ht="12.5">
      <c r="E694" s="8"/>
      <c r="F694" s="8"/>
      <c r="G694" s="8"/>
      <c r="W694" s="10"/>
      <c r="Y694" s="9"/>
      <c r="Z694" s="10"/>
      <c r="AB694" s="9"/>
      <c r="CH694" s="10"/>
      <c r="CJ694" s="9"/>
      <c r="CK694" s="10"/>
      <c r="CM694" s="9"/>
      <c r="CN694" s="10"/>
      <c r="CO694" s="97"/>
      <c r="CP694" s="9"/>
      <c r="CQ694" s="10"/>
      <c r="CR694" s="97"/>
      <c r="CS694" s="9"/>
    </row>
    <row r="695" spans="5:97" ht="12.5">
      <c r="E695" s="8"/>
      <c r="F695" s="8"/>
      <c r="G695" s="8"/>
      <c r="W695" s="10"/>
      <c r="Y695" s="9"/>
      <c r="Z695" s="10"/>
      <c r="AB695" s="9"/>
      <c r="CH695" s="10"/>
      <c r="CJ695" s="9"/>
      <c r="CK695" s="10"/>
      <c r="CM695" s="9"/>
      <c r="CN695" s="10"/>
      <c r="CO695" s="97"/>
      <c r="CP695" s="9"/>
      <c r="CQ695" s="10"/>
      <c r="CR695" s="97"/>
      <c r="CS695" s="9"/>
    </row>
    <row r="696" spans="5:97" ht="12.5">
      <c r="E696" s="8"/>
      <c r="F696" s="8"/>
      <c r="G696" s="8"/>
      <c r="W696" s="10"/>
      <c r="Y696" s="9"/>
      <c r="Z696" s="10"/>
      <c r="AB696" s="9"/>
      <c r="CH696" s="10"/>
      <c r="CJ696" s="9"/>
      <c r="CK696" s="10"/>
      <c r="CM696" s="9"/>
      <c r="CN696" s="10"/>
      <c r="CO696" s="97"/>
      <c r="CP696" s="9"/>
      <c r="CQ696" s="10"/>
      <c r="CR696" s="97"/>
      <c r="CS696" s="9"/>
    </row>
    <row r="697" spans="5:97" ht="12.5">
      <c r="E697" s="8"/>
      <c r="F697" s="8"/>
      <c r="G697" s="8"/>
      <c r="W697" s="10"/>
      <c r="Y697" s="9"/>
      <c r="Z697" s="10"/>
      <c r="AB697" s="9"/>
      <c r="CH697" s="10"/>
      <c r="CJ697" s="9"/>
      <c r="CK697" s="10"/>
      <c r="CM697" s="9"/>
      <c r="CN697" s="10"/>
      <c r="CO697" s="97"/>
      <c r="CP697" s="9"/>
      <c r="CQ697" s="10"/>
      <c r="CR697" s="97"/>
      <c r="CS697" s="9"/>
    </row>
    <row r="698" spans="5:97" ht="12.5">
      <c r="E698" s="8"/>
      <c r="F698" s="8"/>
      <c r="G698" s="8"/>
      <c r="W698" s="10"/>
      <c r="Y698" s="9"/>
      <c r="Z698" s="10"/>
      <c r="AB698" s="9"/>
      <c r="CH698" s="10"/>
      <c r="CJ698" s="9"/>
      <c r="CK698" s="10"/>
      <c r="CM698" s="9"/>
      <c r="CN698" s="10"/>
      <c r="CO698" s="97"/>
      <c r="CP698" s="9"/>
      <c r="CQ698" s="10"/>
      <c r="CR698" s="97"/>
      <c r="CS698" s="9"/>
    </row>
    <row r="699" spans="5:97" ht="12.5">
      <c r="E699" s="8"/>
      <c r="F699" s="8"/>
      <c r="G699" s="8"/>
      <c r="W699" s="10"/>
      <c r="Y699" s="9"/>
      <c r="Z699" s="10"/>
      <c r="AB699" s="9"/>
      <c r="CH699" s="10"/>
      <c r="CJ699" s="9"/>
      <c r="CK699" s="10"/>
      <c r="CM699" s="9"/>
      <c r="CN699" s="10"/>
      <c r="CO699" s="97"/>
      <c r="CP699" s="9"/>
      <c r="CQ699" s="10"/>
      <c r="CR699" s="97"/>
      <c r="CS699" s="9"/>
    </row>
    <row r="700" spans="5:97" ht="12.5">
      <c r="E700" s="8"/>
      <c r="F700" s="8"/>
      <c r="G700" s="8"/>
      <c r="W700" s="10"/>
      <c r="Y700" s="9"/>
      <c r="Z700" s="10"/>
      <c r="AB700" s="9"/>
      <c r="CH700" s="10"/>
      <c r="CJ700" s="9"/>
      <c r="CK700" s="10"/>
      <c r="CM700" s="9"/>
      <c r="CN700" s="10"/>
      <c r="CO700" s="97"/>
      <c r="CP700" s="9"/>
      <c r="CQ700" s="10"/>
      <c r="CR700" s="97"/>
      <c r="CS700" s="9"/>
    </row>
    <row r="701" spans="5:97" ht="12.5">
      <c r="E701" s="8"/>
      <c r="F701" s="8"/>
      <c r="G701" s="8"/>
      <c r="W701" s="10"/>
      <c r="Y701" s="9"/>
      <c r="Z701" s="10"/>
      <c r="AB701" s="9"/>
      <c r="CH701" s="10"/>
      <c r="CJ701" s="9"/>
      <c r="CK701" s="10"/>
      <c r="CM701" s="9"/>
      <c r="CN701" s="10"/>
      <c r="CO701" s="97"/>
      <c r="CP701" s="9"/>
      <c r="CQ701" s="10"/>
      <c r="CR701" s="97"/>
      <c r="CS701" s="9"/>
    </row>
    <row r="702" spans="5:97" ht="12.5">
      <c r="E702" s="8"/>
      <c r="F702" s="8"/>
      <c r="G702" s="8"/>
      <c r="W702" s="10"/>
      <c r="Y702" s="9"/>
      <c r="Z702" s="10"/>
      <c r="AB702" s="9"/>
      <c r="CH702" s="10"/>
      <c r="CJ702" s="9"/>
      <c r="CK702" s="10"/>
      <c r="CM702" s="9"/>
      <c r="CN702" s="10"/>
      <c r="CO702" s="97"/>
      <c r="CP702" s="9"/>
      <c r="CQ702" s="10"/>
      <c r="CR702" s="97"/>
      <c r="CS702" s="9"/>
    </row>
    <row r="703" spans="5:97" ht="12.5">
      <c r="E703" s="8"/>
      <c r="F703" s="8"/>
      <c r="G703" s="8"/>
      <c r="W703" s="10"/>
      <c r="Y703" s="9"/>
      <c r="Z703" s="10"/>
      <c r="AB703" s="9"/>
      <c r="CH703" s="10"/>
      <c r="CJ703" s="9"/>
      <c r="CK703" s="10"/>
      <c r="CM703" s="9"/>
      <c r="CN703" s="10"/>
      <c r="CO703" s="97"/>
      <c r="CP703" s="9"/>
      <c r="CQ703" s="10"/>
      <c r="CR703" s="97"/>
      <c r="CS703" s="9"/>
    </row>
    <row r="704" spans="5:97" ht="12.5">
      <c r="E704" s="8"/>
      <c r="F704" s="8"/>
      <c r="G704" s="8"/>
      <c r="W704" s="10"/>
      <c r="Y704" s="9"/>
      <c r="Z704" s="10"/>
      <c r="AB704" s="9"/>
      <c r="CH704" s="10"/>
      <c r="CJ704" s="9"/>
      <c r="CK704" s="10"/>
      <c r="CM704" s="9"/>
      <c r="CN704" s="10"/>
      <c r="CO704" s="97"/>
      <c r="CP704" s="9"/>
      <c r="CQ704" s="10"/>
      <c r="CR704" s="97"/>
      <c r="CS704" s="9"/>
    </row>
    <row r="705" spans="5:97" ht="12.5">
      <c r="E705" s="8"/>
      <c r="F705" s="8"/>
      <c r="G705" s="8"/>
      <c r="W705" s="10"/>
      <c r="Y705" s="9"/>
      <c r="Z705" s="10"/>
      <c r="AB705" s="9"/>
      <c r="CH705" s="10"/>
      <c r="CJ705" s="9"/>
      <c r="CK705" s="10"/>
      <c r="CM705" s="9"/>
      <c r="CN705" s="10"/>
      <c r="CO705" s="97"/>
      <c r="CP705" s="9"/>
      <c r="CQ705" s="10"/>
      <c r="CR705" s="97"/>
      <c r="CS705" s="9"/>
    </row>
    <row r="706" spans="5:97" ht="12.5">
      <c r="E706" s="8"/>
      <c r="F706" s="8"/>
      <c r="G706" s="8"/>
      <c r="W706" s="10"/>
      <c r="Y706" s="9"/>
      <c r="Z706" s="10"/>
      <c r="AB706" s="9"/>
      <c r="CH706" s="10"/>
      <c r="CJ706" s="9"/>
      <c r="CK706" s="10"/>
      <c r="CM706" s="9"/>
      <c r="CN706" s="10"/>
      <c r="CO706" s="97"/>
      <c r="CP706" s="9"/>
      <c r="CQ706" s="10"/>
      <c r="CR706" s="97"/>
      <c r="CS706" s="9"/>
    </row>
    <row r="707" spans="5:97" ht="12.5">
      <c r="E707" s="8"/>
      <c r="F707" s="8"/>
      <c r="G707" s="8"/>
      <c r="W707" s="10"/>
      <c r="Y707" s="9"/>
      <c r="Z707" s="10"/>
      <c r="AB707" s="9"/>
      <c r="CH707" s="10"/>
      <c r="CJ707" s="9"/>
      <c r="CK707" s="10"/>
      <c r="CM707" s="9"/>
      <c r="CN707" s="10"/>
      <c r="CO707" s="97"/>
      <c r="CP707" s="9"/>
      <c r="CQ707" s="10"/>
      <c r="CR707" s="97"/>
      <c r="CS707" s="9"/>
    </row>
    <row r="708" spans="5:97" ht="12.5">
      <c r="E708" s="8"/>
      <c r="F708" s="8"/>
      <c r="G708" s="8"/>
      <c r="W708" s="10"/>
      <c r="Y708" s="9"/>
      <c r="Z708" s="10"/>
      <c r="AB708" s="9"/>
      <c r="CH708" s="10"/>
      <c r="CJ708" s="9"/>
      <c r="CK708" s="10"/>
      <c r="CM708" s="9"/>
      <c r="CN708" s="10"/>
      <c r="CO708" s="97"/>
      <c r="CP708" s="9"/>
      <c r="CQ708" s="10"/>
      <c r="CR708" s="97"/>
      <c r="CS708" s="9"/>
    </row>
    <row r="709" spans="5:97" ht="12.5">
      <c r="E709" s="8"/>
      <c r="F709" s="8"/>
      <c r="G709" s="8"/>
      <c r="W709" s="10"/>
      <c r="Y709" s="9"/>
      <c r="Z709" s="10"/>
      <c r="AB709" s="9"/>
      <c r="CH709" s="10"/>
      <c r="CJ709" s="9"/>
      <c r="CK709" s="10"/>
      <c r="CM709" s="9"/>
      <c r="CN709" s="10"/>
      <c r="CO709" s="97"/>
      <c r="CP709" s="9"/>
      <c r="CQ709" s="10"/>
      <c r="CR709" s="97"/>
      <c r="CS709" s="9"/>
    </row>
    <row r="710" spans="5:97" ht="12.5">
      <c r="E710" s="8"/>
      <c r="F710" s="8"/>
      <c r="G710" s="8"/>
      <c r="W710" s="10"/>
      <c r="Y710" s="9"/>
      <c r="Z710" s="10"/>
      <c r="AB710" s="9"/>
      <c r="CH710" s="10"/>
      <c r="CJ710" s="9"/>
      <c r="CK710" s="10"/>
      <c r="CM710" s="9"/>
      <c r="CN710" s="10"/>
      <c r="CO710" s="97"/>
      <c r="CP710" s="9"/>
      <c r="CQ710" s="10"/>
      <c r="CR710" s="97"/>
      <c r="CS710" s="9"/>
    </row>
    <row r="711" spans="5:97" ht="12.5">
      <c r="E711" s="8"/>
      <c r="F711" s="8"/>
      <c r="G711" s="8"/>
      <c r="W711" s="10"/>
      <c r="Y711" s="9"/>
      <c r="Z711" s="10"/>
      <c r="AB711" s="9"/>
      <c r="CH711" s="10"/>
      <c r="CJ711" s="9"/>
      <c r="CK711" s="10"/>
      <c r="CM711" s="9"/>
      <c r="CN711" s="10"/>
      <c r="CO711" s="97"/>
      <c r="CP711" s="9"/>
      <c r="CQ711" s="10"/>
      <c r="CR711" s="97"/>
      <c r="CS711" s="9"/>
    </row>
    <row r="712" spans="5:97" ht="12.5">
      <c r="E712" s="8"/>
      <c r="F712" s="8"/>
      <c r="G712" s="8"/>
      <c r="W712" s="10"/>
      <c r="Y712" s="9"/>
      <c r="Z712" s="10"/>
      <c r="AB712" s="9"/>
      <c r="CH712" s="10"/>
      <c r="CJ712" s="9"/>
      <c r="CK712" s="10"/>
      <c r="CM712" s="9"/>
      <c r="CN712" s="10"/>
      <c r="CO712" s="97"/>
      <c r="CP712" s="9"/>
      <c r="CQ712" s="10"/>
      <c r="CR712" s="97"/>
      <c r="CS712" s="9"/>
    </row>
    <row r="713" spans="5:97" ht="12.5">
      <c r="E713" s="8"/>
      <c r="F713" s="8"/>
      <c r="G713" s="8"/>
      <c r="W713" s="10"/>
      <c r="Y713" s="9"/>
      <c r="Z713" s="10"/>
      <c r="AB713" s="9"/>
      <c r="CH713" s="10"/>
      <c r="CJ713" s="9"/>
      <c r="CK713" s="10"/>
      <c r="CM713" s="9"/>
      <c r="CN713" s="10"/>
      <c r="CO713" s="97"/>
      <c r="CP713" s="9"/>
      <c r="CQ713" s="10"/>
      <c r="CR713" s="97"/>
      <c r="CS713" s="9"/>
    </row>
    <row r="714" spans="5:97" ht="12.5">
      <c r="E714" s="8"/>
      <c r="F714" s="8"/>
      <c r="G714" s="8"/>
      <c r="W714" s="10"/>
      <c r="Y714" s="9"/>
      <c r="Z714" s="10"/>
      <c r="AB714" s="9"/>
      <c r="CH714" s="10"/>
      <c r="CJ714" s="9"/>
      <c r="CK714" s="10"/>
      <c r="CM714" s="9"/>
      <c r="CN714" s="10"/>
      <c r="CO714" s="97"/>
      <c r="CP714" s="9"/>
      <c r="CQ714" s="10"/>
      <c r="CR714" s="97"/>
      <c r="CS714" s="9"/>
    </row>
    <row r="715" spans="5:97" ht="12.5">
      <c r="E715" s="8"/>
      <c r="F715" s="8"/>
      <c r="G715" s="8"/>
      <c r="W715" s="10"/>
      <c r="Y715" s="9"/>
      <c r="Z715" s="10"/>
      <c r="AB715" s="9"/>
      <c r="CH715" s="10"/>
      <c r="CJ715" s="9"/>
      <c r="CK715" s="10"/>
      <c r="CM715" s="9"/>
      <c r="CN715" s="10"/>
      <c r="CO715" s="97"/>
      <c r="CP715" s="9"/>
      <c r="CQ715" s="10"/>
      <c r="CR715" s="97"/>
      <c r="CS715" s="9"/>
    </row>
    <row r="716" spans="5:97" ht="12.5">
      <c r="E716" s="8"/>
      <c r="F716" s="8"/>
      <c r="G716" s="8"/>
      <c r="W716" s="10"/>
      <c r="Y716" s="9"/>
      <c r="Z716" s="10"/>
      <c r="AB716" s="9"/>
      <c r="CH716" s="10"/>
      <c r="CJ716" s="9"/>
      <c r="CK716" s="10"/>
      <c r="CM716" s="9"/>
      <c r="CN716" s="10"/>
      <c r="CO716" s="97"/>
      <c r="CP716" s="9"/>
      <c r="CQ716" s="10"/>
      <c r="CR716" s="97"/>
      <c r="CS716" s="9"/>
    </row>
    <row r="717" spans="5:97" ht="12.5">
      <c r="E717" s="8"/>
      <c r="F717" s="8"/>
      <c r="G717" s="8"/>
      <c r="W717" s="10"/>
      <c r="Y717" s="9"/>
      <c r="Z717" s="10"/>
      <c r="AB717" s="9"/>
      <c r="CH717" s="10"/>
      <c r="CJ717" s="9"/>
      <c r="CK717" s="10"/>
      <c r="CM717" s="9"/>
      <c r="CN717" s="10"/>
      <c r="CO717" s="97"/>
      <c r="CP717" s="9"/>
      <c r="CQ717" s="10"/>
      <c r="CR717" s="97"/>
      <c r="CS717" s="9"/>
    </row>
    <row r="718" spans="5:97" ht="12.5">
      <c r="E718" s="8"/>
      <c r="F718" s="8"/>
      <c r="G718" s="8"/>
      <c r="W718" s="10"/>
      <c r="Y718" s="9"/>
      <c r="Z718" s="10"/>
      <c r="AB718" s="9"/>
      <c r="CH718" s="10"/>
      <c r="CJ718" s="9"/>
      <c r="CK718" s="10"/>
      <c r="CM718" s="9"/>
      <c r="CN718" s="10"/>
      <c r="CO718" s="97"/>
      <c r="CP718" s="9"/>
      <c r="CQ718" s="10"/>
      <c r="CR718" s="97"/>
      <c r="CS718" s="9"/>
    </row>
    <row r="719" spans="5:97" ht="12.5">
      <c r="E719" s="8"/>
      <c r="F719" s="8"/>
      <c r="G719" s="8"/>
      <c r="W719" s="10"/>
      <c r="Y719" s="9"/>
      <c r="Z719" s="10"/>
      <c r="AB719" s="9"/>
      <c r="CH719" s="10"/>
      <c r="CJ719" s="9"/>
      <c r="CK719" s="10"/>
      <c r="CM719" s="9"/>
      <c r="CN719" s="10"/>
      <c r="CO719" s="97"/>
      <c r="CP719" s="9"/>
      <c r="CQ719" s="10"/>
      <c r="CR719" s="97"/>
      <c r="CS719" s="9"/>
    </row>
    <row r="720" spans="5:97" ht="12.5">
      <c r="E720" s="8"/>
      <c r="F720" s="8"/>
      <c r="G720" s="8"/>
      <c r="W720" s="10"/>
      <c r="Y720" s="9"/>
      <c r="Z720" s="10"/>
      <c r="AB720" s="9"/>
      <c r="CH720" s="10"/>
      <c r="CJ720" s="9"/>
      <c r="CK720" s="10"/>
      <c r="CM720" s="9"/>
      <c r="CN720" s="10"/>
      <c r="CO720" s="97"/>
      <c r="CP720" s="9"/>
      <c r="CQ720" s="10"/>
      <c r="CR720" s="97"/>
      <c r="CS720" s="9"/>
    </row>
    <row r="721" spans="5:97" ht="12.5">
      <c r="E721" s="8"/>
      <c r="F721" s="8"/>
      <c r="G721" s="8"/>
      <c r="W721" s="10"/>
      <c r="Y721" s="9"/>
      <c r="Z721" s="10"/>
      <c r="AB721" s="9"/>
      <c r="CH721" s="10"/>
      <c r="CJ721" s="9"/>
      <c r="CK721" s="10"/>
      <c r="CM721" s="9"/>
      <c r="CN721" s="10"/>
      <c r="CO721" s="97"/>
      <c r="CP721" s="9"/>
      <c r="CQ721" s="10"/>
      <c r="CR721" s="97"/>
      <c r="CS721" s="9"/>
    </row>
    <row r="722" spans="5:97" ht="12.5">
      <c r="E722" s="8"/>
      <c r="F722" s="8"/>
      <c r="G722" s="8"/>
      <c r="W722" s="10"/>
      <c r="Y722" s="9"/>
      <c r="Z722" s="10"/>
      <c r="AB722" s="9"/>
      <c r="CH722" s="10"/>
      <c r="CJ722" s="9"/>
      <c r="CK722" s="10"/>
      <c r="CM722" s="9"/>
      <c r="CN722" s="10"/>
      <c r="CO722" s="97"/>
      <c r="CP722" s="9"/>
      <c r="CQ722" s="10"/>
      <c r="CR722" s="97"/>
      <c r="CS722" s="9"/>
    </row>
    <row r="723" spans="5:97" ht="12.5">
      <c r="E723" s="8"/>
      <c r="F723" s="8"/>
      <c r="G723" s="8"/>
      <c r="W723" s="10"/>
      <c r="Y723" s="9"/>
      <c r="Z723" s="10"/>
      <c r="AB723" s="9"/>
      <c r="CH723" s="10"/>
      <c r="CJ723" s="9"/>
      <c r="CK723" s="10"/>
      <c r="CM723" s="9"/>
      <c r="CN723" s="10"/>
      <c r="CO723" s="97"/>
      <c r="CP723" s="9"/>
      <c r="CQ723" s="10"/>
      <c r="CR723" s="97"/>
      <c r="CS723" s="9"/>
    </row>
    <row r="724" spans="5:97" ht="12.5">
      <c r="E724" s="8"/>
      <c r="F724" s="8"/>
      <c r="G724" s="8"/>
      <c r="W724" s="10"/>
      <c r="Y724" s="9"/>
      <c r="Z724" s="10"/>
      <c r="AB724" s="9"/>
      <c r="CH724" s="10"/>
      <c r="CJ724" s="9"/>
      <c r="CK724" s="10"/>
      <c r="CM724" s="9"/>
      <c r="CN724" s="10"/>
      <c r="CO724" s="97"/>
      <c r="CP724" s="9"/>
      <c r="CQ724" s="10"/>
      <c r="CR724" s="97"/>
      <c r="CS724" s="9"/>
    </row>
    <row r="725" spans="5:97" ht="12.5">
      <c r="E725" s="8"/>
      <c r="F725" s="8"/>
      <c r="G725" s="8"/>
      <c r="W725" s="10"/>
      <c r="Y725" s="9"/>
      <c r="Z725" s="10"/>
      <c r="AB725" s="9"/>
      <c r="CH725" s="10"/>
      <c r="CJ725" s="9"/>
      <c r="CK725" s="10"/>
      <c r="CM725" s="9"/>
      <c r="CN725" s="10"/>
      <c r="CO725" s="97"/>
      <c r="CP725" s="9"/>
      <c r="CQ725" s="10"/>
      <c r="CR725" s="97"/>
      <c r="CS725" s="9"/>
    </row>
    <row r="726" spans="5:97" ht="12.5">
      <c r="E726" s="8"/>
      <c r="F726" s="8"/>
      <c r="G726" s="8"/>
      <c r="W726" s="10"/>
      <c r="Y726" s="9"/>
      <c r="Z726" s="10"/>
      <c r="AB726" s="9"/>
      <c r="CH726" s="10"/>
      <c r="CJ726" s="9"/>
      <c r="CK726" s="10"/>
      <c r="CM726" s="9"/>
      <c r="CN726" s="10"/>
      <c r="CO726" s="97"/>
      <c r="CP726" s="9"/>
      <c r="CQ726" s="10"/>
      <c r="CR726" s="97"/>
      <c r="CS726" s="9"/>
    </row>
    <row r="727" spans="5:97" ht="12.5">
      <c r="E727" s="8"/>
      <c r="F727" s="8"/>
      <c r="G727" s="8"/>
      <c r="W727" s="10"/>
      <c r="Y727" s="9"/>
      <c r="Z727" s="10"/>
      <c r="AB727" s="9"/>
      <c r="CH727" s="10"/>
      <c r="CJ727" s="9"/>
      <c r="CK727" s="10"/>
      <c r="CM727" s="9"/>
      <c r="CN727" s="10"/>
      <c r="CO727" s="97"/>
      <c r="CP727" s="9"/>
      <c r="CQ727" s="10"/>
      <c r="CR727" s="97"/>
      <c r="CS727" s="9"/>
    </row>
    <row r="728" spans="5:97" ht="12.5">
      <c r="E728" s="8"/>
      <c r="F728" s="8"/>
      <c r="G728" s="8"/>
      <c r="W728" s="10"/>
      <c r="Y728" s="9"/>
      <c r="Z728" s="10"/>
      <c r="AB728" s="9"/>
      <c r="CH728" s="10"/>
      <c r="CJ728" s="9"/>
      <c r="CK728" s="10"/>
      <c r="CM728" s="9"/>
      <c r="CN728" s="10"/>
      <c r="CO728" s="97"/>
      <c r="CP728" s="9"/>
      <c r="CQ728" s="10"/>
      <c r="CR728" s="97"/>
      <c r="CS728" s="9"/>
    </row>
    <row r="729" spans="5:97" ht="12.5">
      <c r="E729" s="8"/>
      <c r="F729" s="8"/>
      <c r="G729" s="8"/>
      <c r="W729" s="10"/>
      <c r="Y729" s="9"/>
      <c r="Z729" s="10"/>
      <c r="AB729" s="9"/>
      <c r="CH729" s="10"/>
      <c r="CJ729" s="9"/>
      <c r="CK729" s="10"/>
      <c r="CM729" s="9"/>
      <c r="CN729" s="10"/>
      <c r="CO729" s="97"/>
      <c r="CP729" s="9"/>
      <c r="CQ729" s="10"/>
      <c r="CR729" s="97"/>
      <c r="CS729" s="9"/>
    </row>
    <row r="730" spans="5:97" ht="12.5">
      <c r="E730" s="8"/>
      <c r="F730" s="8"/>
      <c r="G730" s="8"/>
      <c r="W730" s="10"/>
      <c r="Y730" s="9"/>
      <c r="Z730" s="10"/>
      <c r="AB730" s="9"/>
      <c r="CH730" s="10"/>
      <c r="CJ730" s="9"/>
      <c r="CK730" s="10"/>
      <c r="CM730" s="9"/>
      <c r="CN730" s="10"/>
      <c r="CO730" s="97"/>
      <c r="CP730" s="9"/>
      <c r="CQ730" s="10"/>
      <c r="CR730" s="97"/>
      <c r="CS730" s="9"/>
    </row>
    <row r="731" spans="5:97" ht="12.5">
      <c r="E731" s="8"/>
      <c r="F731" s="8"/>
      <c r="G731" s="8"/>
      <c r="W731" s="10"/>
      <c r="Y731" s="9"/>
      <c r="Z731" s="10"/>
      <c r="AB731" s="9"/>
      <c r="CH731" s="10"/>
      <c r="CJ731" s="9"/>
      <c r="CK731" s="10"/>
      <c r="CM731" s="9"/>
      <c r="CN731" s="10"/>
      <c r="CO731" s="97"/>
      <c r="CP731" s="9"/>
      <c r="CQ731" s="10"/>
      <c r="CR731" s="97"/>
      <c r="CS731" s="9"/>
    </row>
    <row r="732" spans="5:97" ht="12.5">
      <c r="E732" s="8"/>
      <c r="F732" s="8"/>
      <c r="G732" s="8"/>
      <c r="W732" s="10"/>
      <c r="Y732" s="9"/>
      <c r="Z732" s="10"/>
      <c r="AB732" s="9"/>
      <c r="CH732" s="10"/>
      <c r="CJ732" s="9"/>
      <c r="CK732" s="10"/>
      <c r="CM732" s="9"/>
      <c r="CN732" s="10"/>
      <c r="CO732" s="97"/>
      <c r="CP732" s="9"/>
      <c r="CQ732" s="10"/>
      <c r="CR732" s="97"/>
      <c r="CS732" s="9"/>
    </row>
    <row r="733" spans="5:97" ht="12.5">
      <c r="E733" s="8"/>
      <c r="F733" s="8"/>
      <c r="G733" s="8"/>
      <c r="W733" s="10"/>
      <c r="Y733" s="9"/>
      <c r="Z733" s="10"/>
      <c r="AB733" s="9"/>
      <c r="CH733" s="10"/>
      <c r="CJ733" s="9"/>
      <c r="CK733" s="10"/>
      <c r="CM733" s="9"/>
      <c r="CN733" s="10"/>
      <c r="CO733" s="97"/>
      <c r="CP733" s="9"/>
      <c r="CQ733" s="10"/>
      <c r="CR733" s="97"/>
      <c r="CS733" s="9"/>
    </row>
    <row r="734" spans="5:97" ht="12.5">
      <c r="E734" s="8"/>
      <c r="F734" s="8"/>
      <c r="G734" s="8"/>
      <c r="W734" s="10"/>
      <c r="Y734" s="9"/>
      <c r="Z734" s="10"/>
      <c r="AB734" s="9"/>
      <c r="CH734" s="10"/>
      <c r="CJ734" s="9"/>
      <c r="CK734" s="10"/>
      <c r="CM734" s="9"/>
      <c r="CN734" s="10"/>
      <c r="CO734" s="97"/>
      <c r="CP734" s="9"/>
      <c r="CQ734" s="10"/>
      <c r="CR734" s="97"/>
      <c r="CS734" s="9"/>
    </row>
    <row r="735" spans="5:97" ht="12.5">
      <c r="E735" s="8"/>
      <c r="F735" s="8"/>
      <c r="G735" s="8"/>
      <c r="W735" s="10"/>
      <c r="Y735" s="9"/>
      <c r="Z735" s="10"/>
      <c r="AB735" s="9"/>
      <c r="CH735" s="10"/>
      <c r="CJ735" s="9"/>
      <c r="CK735" s="10"/>
      <c r="CM735" s="9"/>
      <c r="CN735" s="10"/>
      <c r="CO735" s="97"/>
      <c r="CP735" s="9"/>
      <c r="CQ735" s="10"/>
      <c r="CR735" s="97"/>
      <c r="CS735" s="9"/>
    </row>
    <row r="736" spans="5:97" ht="12.5">
      <c r="E736" s="8"/>
      <c r="F736" s="8"/>
      <c r="G736" s="8"/>
      <c r="W736" s="10"/>
      <c r="Y736" s="9"/>
      <c r="Z736" s="10"/>
      <c r="AB736" s="9"/>
      <c r="CH736" s="10"/>
      <c r="CJ736" s="9"/>
      <c r="CK736" s="10"/>
      <c r="CM736" s="9"/>
      <c r="CN736" s="10"/>
      <c r="CO736" s="97"/>
      <c r="CP736" s="9"/>
      <c r="CQ736" s="10"/>
      <c r="CR736" s="97"/>
      <c r="CS736" s="9"/>
    </row>
    <row r="737" spans="5:97" ht="12.5">
      <c r="E737" s="8"/>
      <c r="F737" s="8"/>
      <c r="G737" s="8"/>
      <c r="W737" s="10"/>
      <c r="Y737" s="9"/>
      <c r="Z737" s="10"/>
      <c r="AB737" s="9"/>
      <c r="CH737" s="10"/>
      <c r="CJ737" s="9"/>
      <c r="CK737" s="10"/>
      <c r="CM737" s="9"/>
      <c r="CN737" s="10"/>
      <c r="CO737" s="97"/>
      <c r="CP737" s="9"/>
      <c r="CQ737" s="10"/>
      <c r="CR737" s="97"/>
      <c r="CS737" s="9"/>
    </row>
    <row r="738" spans="5:97" ht="12.5">
      <c r="E738" s="8"/>
      <c r="F738" s="8"/>
      <c r="G738" s="8"/>
      <c r="W738" s="10"/>
      <c r="Y738" s="9"/>
      <c r="Z738" s="10"/>
      <c r="AB738" s="9"/>
      <c r="CH738" s="10"/>
      <c r="CJ738" s="9"/>
      <c r="CK738" s="10"/>
      <c r="CM738" s="9"/>
      <c r="CN738" s="10"/>
      <c r="CO738" s="97"/>
      <c r="CP738" s="9"/>
      <c r="CQ738" s="10"/>
      <c r="CR738" s="97"/>
      <c r="CS738" s="9"/>
    </row>
    <row r="739" spans="5:97" ht="12.5">
      <c r="E739" s="8"/>
      <c r="F739" s="8"/>
      <c r="G739" s="8"/>
      <c r="W739" s="10"/>
      <c r="Y739" s="9"/>
      <c r="Z739" s="10"/>
      <c r="AB739" s="9"/>
      <c r="CH739" s="10"/>
      <c r="CJ739" s="9"/>
      <c r="CK739" s="10"/>
      <c r="CM739" s="9"/>
      <c r="CN739" s="10"/>
      <c r="CO739" s="97"/>
      <c r="CP739" s="9"/>
      <c r="CQ739" s="10"/>
      <c r="CR739" s="97"/>
      <c r="CS739" s="9"/>
    </row>
    <row r="740" spans="5:97" ht="12.5">
      <c r="E740" s="8"/>
      <c r="F740" s="8"/>
      <c r="G740" s="8"/>
      <c r="W740" s="10"/>
      <c r="Y740" s="9"/>
      <c r="Z740" s="10"/>
      <c r="AB740" s="9"/>
      <c r="CH740" s="10"/>
      <c r="CJ740" s="9"/>
      <c r="CK740" s="10"/>
      <c r="CM740" s="9"/>
      <c r="CN740" s="10"/>
      <c r="CO740" s="97"/>
      <c r="CP740" s="9"/>
      <c r="CQ740" s="10"/>
      <c r="CR740" s="97"/>
      <c r="CS740" s="9"/>
    </row>
    <row r="741" spans="5:97" ht="12.5">
      <c r="E741" s="8"/>
      <c r="F741" s="8"/>
      <c r="G741" s="8"/>
      <c r="W741" s="10"/>
      <c r="Y741" s="9"/>
      <c r="Z741" s="10"/>
      <c r="AB741" s="9"/>
      <c r="CH741" s="10"/>
      <c r="CJ741" s="9"/>
      <c r="CK741" s="10"/>
      <c r="CM741" s="9"/>
      <c r="CN741" s="10"/>
      <c r="CO741" s="97"/>
      <c r="CP741" s="9"/>
      <c r="CQ741" s="10"/>
      <c r="CR741" s="97"/>
      <c r="CS741" s="9"/>
    </row>
    <row r="742" spans="5:97" ht="12.5">
      <c r="E742" s="8"/>
      <c r="F742" s="8"/>
      <c r="G742" s="8"/>
      <c r="W742" s="10"/>
      <c r="Y742" s="9"/>
      <c r="Z742" s="10"/>
      <c r="AB742" s="9"/>
      <c r="CH742" s="10"/>
      <c r="CJ742" s="9"/>
      <c r="CK742" s="10"/>
      <c r="CM742" s="9"/>
      <c r="CN742" s="10"/>
      <c r="CO742" s="97"/>
      <c r="CP742" s="9"/>
      <c r="CQ742" s="10"/>
      <c r="CR742" s="97"/>
      <c r="CS742" s="9"/>
    </row>
    <row r="743" spans="5:97" ht="12.5">
      <c r="E743" s="8"/>
      <c r="F743" s="8"/>
      <c r="G743" s="8"/>
      <c r="W743" s="10"/>
      <c r="Y743" s="9"/>
      <c r="Z743" s="10"/>
      <c r="AB743" s="9"/>
      <c r="CH743" s="10"/>
      <c r="CJ743" s="9"/>
      <c r="CK743" s="10"/>
      <c r="CM743" s="9"/>
      <c r="CN743" s="10"/>
      <c r="CO743" s="97"/>
      <c r="CP743" s="9"/>
      <c r="CQ743" s="10"/>
      <c r="CR743" s="97"/>
      <c r="CS743" s="9"/>
    </row>
    <row r="744" spans="5:97" ht="12.5">
      <c r="E744" s="8"/>
      <c r="F744" s="8"/>
      <c r="G744" s="8"/>
      <c r="W744" s="10"/>
      <c r="Y744" s="9"/>
      <c r="Z744" s="10"/>
      <c r="AB744" s="9"/>
      <c r="CH744" s="10"/>
      <c r="CJ744" s="9"/>
      <c r="CK744" s="10"/>
      <c r="CM744" s="9"/>
      <c r="CN744" s="10"/>
      <c r="CO744" s="97"/>
      <c r="CP744" s="9"/>
      <c r="CQ744" s="10"/>
      <c r="CR744" s="97"/>
      <c r="CS744" s="9"/>
    </row>
    <row r="745" spans="5:97" ht="12.5">
      <c r="E745" s="8"/>
      <c r="F745" s="8"/>
      <c r="G745" s="8"/>
      <c r="W745" s="10"/>
      <c r="Y745" s="9"/>
      <c r="Z745" s="10"/>
      <c r="AB745" s="9"/>
      <c r="CH745" s="10"/>
      <c r="CJ745" s="9"/>
      <c r="CK745" s="10"/>
      <c r="CM745" s="9"/>
      <c r="CN745" s="10"/>
      <c r="CO745" s="97"/>
      <c r="CP745" s="9"/>
      <c r="CQ745" s="10"/>
      <c r="CR745" s="97"/>
      <c r="CS745" s="9"/>
    </row>
    <row r="746" spans="5:97" ht="12.5">
      <c r="E746" s="8"/>
      <c r="F746" s="8"/>
      <c r="G746" s="8"/>
      <c r="W746" s="10"/>
      <c r="Y746" s="9"/>
      <c r="Z746" s="10"/>
      <c r="AB746" s="9"/>
      <c r="CH746" s="10"/>
      <c r="CJ746" s="9"/>
      <c r="CK746" s="10"/>
      <c r="CM746" s="9"/>
      <c r="CN746" s="10"/>
      <c r="CO746" s="97"/>
      <c r="CP746" s="9"/>
      <c r="CQ746" s="10"/>
      <c r="CR746" s="97"/>
      <c r="CS746" s="9"/>
    </row>
    <row r="747" spans="5:97" ht="12.5">
      <c r="E747" s="8"/>
      <c r="F747" s="8"/>
      <c r="G747" s="8"/>
      <c r="W747" s="10"/>
      <c r="Y747" s="9"/>
      <c r="Z747" s="10"/>
      <c r="AB747" s="9"/>
      <c r="CH747" s="10"/>
      <c r="CJ747" s="9"/>
      <c r="CK747" s="10"/>
      <c r="CM747" s="9"/>
      <c r="CN747" s="10"/>
      <c r="CO747" s="97"/>
      <c r="CP747" s="9"/>
      <c r="CQ747" s="10"/>
      <c r="CR747" s="97"/>
      <c r="CS747" s="9"/>
    </row>
    <row r="748" spans="5:97" ht="12.5">
      <c r="E748" s="8"/>
      <c r="F748" s="8"/>
      <c r="G748" s="8"/>
      <c r="W748" s="10"/>
      <c r="Y748" s="9"/>
      <c r="Z748" s="10"/>
      <c r="AB748" s="9"/>
      <c r="CH748" s="10"/>
      <c r="CJ748" s="9"/>
      <c r="CK748" s="10"/>
      <c r="CM748" s="9"/>
      <c r="CN748" s="10"/>
      <c r="CO748" s="97"/>
      <c r="CP748" s="9"/>
      <c r="CQ748" s="10"/>
      <c r="CR748" s="97"/>
      <c r="CS748" s="9"/>
    </row>
    <row r="749" spans="5:97" ht="12.5">
      <c r="E749" s="8"/>
      <c r="F749" s="8"/>
      <c r="G749" s="8"/>
      <c r="W749" s="10"/>
      <c r="Y749" s="9"/>
      <c r="Z749" s="10"/>
      <c r="AB749" s="9"/>
      <c r="CH749" s="10"/>
      <c r="CJ749" s="9"/>
      <c r="CK749" s="10"/>
      <c r="CM749" s="9"/>
      <c r="CN749" s="10"/>
      <c r="CO749" s="97"/>
      <c r="CP749" s="9"/>
      <c r="CQ749" s="10"/>
      <c r="CR749" s="97"/>
      <c r="CS749" s="9"/>
    </row>
    <row r="750" spans="5:97" ht="12.5">
      <c r="E750" s="8"/>
      <c r="F750" s="8"/>
      <c r="G750" s="8"/>
      <c r="W750" s="10"/>
      <c r="Y750" s="9"/>
      <c r="Z750" s="10"/>
      <c r="AB750" s="9"/>
      <c r="CH750" s="10"/>
      <c r="CJ750" s="9"/>
      <c r="CK750" s="10"/>
      <c r="CM750" s="9"/>
      <c r="CN750" s="10"/>
      <c r="CO750" s="97"/>
      <c r="CP750" s="9"/>
      <c r="CQ750" s="10"/>
      <c r="CR750" s="97"/>
      <c r="CS750" s="9"/>
    </row>
    <row r="751" spans="5:97" ht="12.5">
      <c r="E751" s="8"/>
      <c r="F751" s="8"/>
      <c r="G751" s="8"/>
      <c r="W751" s="10"/>
      <c r="Y751" s="9"/>
      <c r="Z751" s="10"/>
      <c r="AB751" s="9"/>
      <c r="CH751" s="10"/>
      <c r="CJ751" s="9"/>
      <c r="CK751" s="10"/>
      <c r="CM751" s="9"/>
      <c r="CN751" s="10"/>
      <c r="CO751" s="97"/>
      <c r="CP751" s="9"/>
      <c r="CQ751" s="10"/>
      <c r="CR751" s="97"/>
      <c r="CS751" s="9"/>
    </row>
    <row r="752" spans="5:97" ht="12.5">
      <c r="E752" s="8"/>
      <c r="F752" s="8"/>
      <c r="G752" s="8"/>
      <c r="W752" s="10"/>
      <c r="Y752" s="9"/>
      <c r="Z752" s="10"/>
      <c r="AB752" s="9"/>
      <c r="CH752" s="10"/>
      <c r="CJ752" s="9"/>
      <c r="CK752" s="10"/>
      <c r="CM752" s="9"/>
      <c r="CN752" s="10"/>
      <c r="CO752" s="97"/>
      <c r="CP752" s="9"/>
      <c r="CQ752" s="10"/>
      <c r="CR752" s="97"/>
      <c r="CS752" s="9"/>
    </row>
    <row r="753" spans="5:97" ht="12.5">
      <c r="E753" s="8"/>
      <c r="F753" s="8"/>
      <c r="G753" s="8"/>
      <c r="W753" s="10"/>
      <c r="Y753" s="9"/>
      <c r="Z753" s="10"/>
      <c r="AB753" s="9"/>
      <c r="CH753" s="10"/>
      <c r="CJ753" s="9"/>
      <c r="CK753" s="10"/>
      <c r="CM753" s="9"/>
      <c r="CN753" s="10"/>
      <c r="CO753" s="97"/>
      <c r="CP753" s="9"/>
      <c r="CQ753" s="10"/>
      <c r="CR753" s="97"/>
      <c r="CS753" s="9"/>
    </row>
    <row r="754" spans="5:97" ht="12.5">
      <c r="E754" s="8"/>
      <c r="F754" s="8"/>
      <c r="G754" s="8"/>
      <c r="W754" s="10"/>
      <c r="Y754" s="9"/>
      <c r="Z754" s="10"/>
      <c r="AB754" s="9"/>
      <c r="CH754" s="10"/>
      <c r="CJ754" s="9"/>
      <c r="CK754" s="10"/>
      <c r="CM754" s="9"/>
      <c r="CN754" s="10"/>
      <c r="CO754" s="97"/>
      <c r="CP754" s="9"/>
      <c r="CQ754" s="10"/>
      <c r="CR754" s="97"/>
      <c r="CS754" s="9"/>
    </row>
    <row r="755" spans="5:97" ht="12.5">
      <c r="E755" s="8"/>
      <c r="F755" s="8"/>
      <c r="G755" s="8"/>
      <c r="W755" s="10"/>
      <c r="Y755" s="9"/>
      <c r="Z755" s="10"/>
      <c r="AB755" s="9"/>
      <c r="CH755" s="10"/>
      <c r="CJ755" s="9"/>
      <c r="CK755" s="10"/>
      <c r="CM755" s="9"/>
      <c r="CN755" s="10"/>
      <c r="CO755" s="97"/>
      <c r="CP755" s="9"/>
      <c r="CQ755" s="10"/>
      <c r="CR755" s="97"/>
      <c r="CS755" s="9"/>
    </row>
    <row r="756" spans="5:97" ht="12.5">
      <c r="E756" s="8"/>
      <c r="F756" s="8"/>
      <c r="G756" s="8"/>
      <c r="W756" s="10"/>
      <c r="Y756" s="9"/>
      <c r="Z756" s="10"/>
      <c r="AB756" s="9"/>
      <c r="CH756" s="10"/>
      <c r="CJ756" s="9"/>
      <c r="CK756" s="10"/>
      <c r="CM756" s="9"/>
      <c r="CN756" s="10"/>
      <c r="CO756" s="97"/>
      <c r="CP756" s="9"/>
      <c r="CQ756" s="10"/>
      <c r="CR756" s="97"/>
      <c r="CS756" s="9"/>
    </row>
    <row r="757" spans="5:97" ht="12.5">
      <c r="E757" s="8"/>
      <c r="F757" s="8"/>
      <c r="G757" s="8"/>
      <c r="W757" s="10"/>
      <c r="Y757" s="9"/>
      <c r="Z757" s="10"/>
      <c r="AB757" s="9"/>
      <c r="CH757" s="10"/>
      <c r="CJ757" s="9"/>
      <c r="CK757" s="10"/>
      <c r="CM757" s="9"/>
      <c r="CN757" s="10"/>
      <c r="CO757" s="97"/>
      <c r="CP757" s="9"/>
      <c r="CQ757" s="10"/>
      <c r="CR757" s="97"/>
      <c r="CS757" s="9"/>
    </row>
    <row r="758" spans="5:97" ht="12.5">
      <c r="E758" s="8"/>
      <c r="F758" s="8"/>
      <c r="G758" s="8"/>
      <c r="W758" s="10"/>
      <c r="Y758" s="9"/>
      <c r="Z758" s="10"/>
      <c r="AB758" s="9"/>
      <c r="CH758" s="10"/>
      <c r="CJ758" s="9"/>
      <c r="CK758" s="10"/>
      <c r="CM758" s="9"/>
      <c r="CN758" s="10"/>
      <c r="CO758" s="97"/>
      <c r="CP758" s="9"/>
      <c r="CQ758" s="10"/>
      <c r="CR758" s="97"/>
      <c r="CS758" s="9"/>
    </row>
    <row r="759" spans="5:97" ht="12.5">
      <c r="E759" s="8"/>
      <c r="F759" s="8"/>
      <c r="G759" s="8"/>
      <c r="W759" s="10"/>
      <c r="Y759" s="9"/>
      <c r="Z759" s="10"/>
      <c r="AB759" s="9"/>
      <c r="CH759" s="10"/>
      <c r="CJ759" s="9"/>
      <c r="CK759" s="10"/>
      <c r="CM759" s="9"/>
      <c r="CN759" s="10"/>
      <c r="CO759" s="97"/>
      <c r="CP759" s="9"/>
      <c r="CQ759" s="10"/>
      <c r="CR759" s="97"/>
      <c r="CS759" s="9"/>
    </row>
    <row r="760" spans="5:97" ht="12.5">
      <c r="E760" s="8"/>
      <c r="F760" s="8"/>
      <c r="G760" s="8"/>
      <c r="W760" s="10"/>
      <c r="Y760" s="9"/>
      <c r="Z760" s="10"/>
      <c r="AB760" s="9"/>
      <c r="CH760" s="10"/>
      <c r="CJ760" s="9"/>
      <c r="CK760" s="10"/>
      <c r="CM760" s="9"/>
      <c r="CN760" s="10"/>
      <c r="CO760" s="97"/>
      <c r="CP760" s="9"/>
      <c r="CQ760" s="10"/>
      <c r="CR760" s="97"/>
      <c r="CS760" s="9"/>
    </row>
    <row r="761" spans="5:97" ht="12.5">
      <c r="E761" s="8"/>
      <c r="F761" s="8"/>
      <c r="G761" s="8"/>
      <c r="W761" s="10"/>
      <c r="Y761" s="9"/>
      <c r="Z761" s="10"/>
      <c r="AB761" s="9"/>
      <c r="CH761" s="10"/>
      <c r="CJ761" s="9"/>
      <c r="CK761" s="10"/>
      <c r="CM761" s="9"/>
      <c r="CN761" s="10"/>
      <c r="CO761" s="97"/>
      <c r="CP761" s="9"/>
      <c r="CQ761" s="10"/>
      <c r="CR761" s="97"/>
      <c r="CS761" s="9"/>
    </row>
    <row r="762" spans="5:97" ht="12.5">
      <c r="E762" s="8"/>
      <c r="F762" s="8"/>
      <c r="G762" s="8"/>
      <c r="W762" s="10"/>
      <c r="Y762" s="9"/>
      <c r="Z762" s="10"/>
      <c r="AB762" s="9"/>
      <c r="CH762" s="10"/>
      <c r="CJ762" s="9"/>
      <c r="CK762" s="10"/>
      <c r="CM762" s="9"/>
      <c r="CN762" s="10"/>
      <c r="CO762" s="97"/>
      <c r="CP762" s="9"/>
      <c r="CQ762" s="10"/>
      <c r="CR762" s="97"/>
      <c r="CS762" s="9"/>
    </row>
    <row r="763" spans="5:97" ht="12.5">
      <c r="E763" s="8"/>
      <c r="F763" s="8"/>
      <c r="G763" s="8"/>
      <c r="W763" s="10"/>
      <c r="Y763" s="9"/>
      <c r="Z763" s="10"/>
      <c r="AB763" s="9"/>
      <c r="CH763" s="10"/>
      <c r="CJ763" s="9"/>
      <c r="CK763" s="10"/>
      <c r="CM763" s="9"/>
      <c r="CN763" s="10"/>
      <c r="CO763" s="97"/>
      <c r="CP763" s="9"/>
      <c r="CQ763" s="10"/>
      <c r="CR763" s="97"/>
      <c r="CS763" s="9"/>
    </row>
    <row r="764" spans="5:97" ht="12.5">
      <c r="E764" s="8"/>
      <c r="F764" s="8"/>
      <c r="G764" s="8"/>
      <c r="W764" s="10"/>
      <c r="Y764" s="9"/>
      <c r="Z764" s="10"/>
      <c r="AB764" s="9"/>
      <c r="CH764" s="10"/>
      <c r="CJ764" s="9"/>
      <c r="CK764" s="10"/>
      <c r="CM764" s="9"/>
      <c r="CN764" s="10"/>
      <c r="CO764" s="97"/>
      <c r="CP764" s="9"/>
      <c r="CQ764" s="10"/>
      <c r="CR764" s="97"/>
      <c r="CS764" s="9"/>
    </row>
    <row r="765" spans="5:97" ht="12.5">
      <c r="E765" s="8"/>
      <c r="F765" s="8"/>
      <c r="G765" s="8"/>
      <c r="W765" s="10"/>
      <c r="Y765" s="9"/>
      <c r="Z765" s="10"/>
      <c r="AB765" s="9"/>
      <c r="CH765" s="10"/>
      <c r="CJ765" s="9"/>
      <c r="CK765" s="10"/>
      <c r="CM765" s="9"/>
      <c r="CN765" s="10"/>
      <c r="CO765" s="97"/>
      <c r="CP765" s="9"/>
      <c r="CQ765" s="10"/>
      <c r="CR765" s="97"/>
      <c r="CS765" s="9"/>
    </row>
    <row r="766" spans="5:97" ht="12.5">
      <c r="E766" s="8"/>
      <c r="F766" s="8"/>
      <c r="G766" s="8"/>
      <c r="W766" s="10"/>
      <c r="Y766" s="9"/>
      <c r="Z766" s="10"/>
      <c r="AB766" s="9"/>
      <c r="CH766" s="10"/>
      <c r="CJ766" s="9"/>
      <c r="CK766" s="10"/>
      <c r="CM766" s="9"/>
      <c r="CN766" s="10"/>
      <c r="CO766" s="97"/>
      <c r="CP766" s="9"/>
      <c r="CQ766" s="10"/>
      <c r="CR766" s="97"/>
      <c r="CS766" s="9"/>
    </row>
    <row r="767" spans="5:97" ht="12.5">
      <c r="E767" s="8"/>
      <c r="F767" s="8"/>
      <c r="G767" s="8"/>
      <c r="W767" s="10"/>
      <c r="Y767" s="9"/>
      <c r="Z767" s="10"/>
      <c r="AB767" s="9"/>
      <c r="CH767" s="10"/>
      <c r="CJ767" s="9"/>
      <c r="CK767" s="10"/>
      <c r="CM767" s="9"/>
      <c r="CN767" s="10"/>
      <c r="CO767" s="97"/>
      <c r="CP767" s="9"/>
      <c r="CQ767" s="10"/>
      <c r="CR767" s="97"/>
      <c r="CS767" s="9"/>
    </row>
    <row r="768" spans="5:97" ht="12.5">
      <c r="E768" s="8"/>
      <c r="F768" s="8"/>
      <c r="G768" s="8"/>
      <c r="W768" s="10"/>
      <c r="Y768" s="9"/>
      <c r="Z768" s="10"/>
      <c r="AB768" s="9"/>
      <c r="CH768" s="10"/>
      <c r="CJ768" s="9"/>
      <c r="CK768" s="10"/>
      <c r="CM768" s="9"/>
      <c r="CN768" s="10"/>
      <c r="CO768" s="97"/>
      <c r="CP768" s="9"/>
      <c r="CQ768" s="10"/>
      <c r="CR768" s="97"/>
      <c r="CS768" s="9"/>
    </row>
    <row r="769" spans="5:97" ht="12.5">
      <c r="E769" s="8"/>
      <c r="F769" s="8"/>
      <c r="G769" s="8"/>
      <c r="W769" s="10"/>
      <c r="Y769" s="9"/>
      <c r="Z769" s="10"/>
      <c r="AB769" s="9"/>
      <c r="CH769" s="10"/>
      <c r="CJ769" s="9"/>
      <c r="CK769" s="10"/>
      <c r="CM769" s="9"/>
      <c r="CN769" s="10"/>
      <c r="CO769" s="97"/>
      <c r="CP769" s="9"/>
      <c r="CQ769" s="10"/>
      <c r="CR769" s="97"/>
      <c r="CS769" s="9"/>
    </row>
    <row r="770" spans="5:97" ht="12.5">
      <c r="E770" s="8"/>
      <c r="F770" s="8"/>
      <c r="G770" s="8"/>
      <c r="W770" s="10"/>
      <c r="Y770" s="9"/>
      <c r="Z770" s="10"/>
      <c r="AB770" s="9"/>
      <c r="CH770" s="10"/>
      <c r="CJ770" s="9"/>
      <c r="CK770" s="10"/>
      <c r="CM770" s="9"/>
      <c r="CN770" s="10"/>
      <c r="CO770" s="97"/>
      <c r="CP770" s="9"/>
      <c r="CQ770" s="10"/>
      <c r="CR770" s="97"/>
      <c r="CS770" s="9"/>
    </row>
    <row r="771" spans="5:97" ht="12.5">
      <c r="E771" s="8"/>
      <c r="F771" s="8"/>
      <c r="G771" s="8"/>
      <c r="W771" s="10"/>
      <c r="Y771" s="9"/>
      <c r="Z771" s="10"/>
      <c r="AB771" s="9"/>
      <c r="CH771" s="10"/>
      <c r="CJ771" s="9"/>
      <c r="CK771" s="10"/>
      <c r="CM771" s="9"/>
      <c r="CN771" s="10"/>
      <c r="CO771" s="97"/>
      <c r="CP771" s="9"/>
      <c r="CQ771" s="10"/>
      <c r="CR771" s="97"/>
      <c r="CS771" s="9"/>
    </row>
    <row r="772" spans="5:97" ht="12.5">
      <c r="E772" s="8"/>
      <c r="F772" s="8"/>
      <c r="G772" s="8"/>
      <c r="W772" s="10"/>
      <c r="Y772" s="9"/>
      <c r="Z772" s="10"/>
      <c r="AB772" s="9"/>
      <c r="CH772" s="10"/>
      <c r="CJ772" s="9"/>
      <c r="CK772" s="10"/>
      <c r="CM772" s="9"/>
      <c r="CN772" s="10"/>
      <c r="CO772" s="97"/>
      <c r="CP772" s="9"/>
      <c r="CQ772" s="10"/>
      <c r="CR772" s="97"/>
      <c r="CS772" s="9"/>
    </row>
    <row r="773" spans="5:97" ht="12.5">
      <c r="E773" s="8"/>
      <c r="F773" s="8"/>
      <c r="G773" s="8"/>
      <c r="W773" s="10"/>
      <c r="Y773" s="9"/>
      <c r="Z773" s="10"/>
      <c r="AB773" s="9"/>
      <c r="CH773" s="10"/>
      <c r="CJ773" s="9"/>
      <c r="CK773" s="10"/>
      <c r="CM773" s="9"/>
      <c r="CN773" s="10"/>
      <c r="CO773" s="97"/>
      <c r="CP773" s="9"/>
      <c r="CQ773" s="10"/>
      <c r="CR773" s="97"/>
      <c r="CS773" s="9"/>
    </row>
    <row r="774" spans="5:97" ht="12.5">
      <c r="E774" s="8"/>
      <c r="F774" s="8"/>
      <c r="G774" s="8"/>
      <c r="W774" s="10"/>
      <c r="Y774" s="9"/>
      <c r="Z774" s="10"/>
      <c r="AB774" s="9"/>
      <c r="CH774" s="10"/>
      <c r="CJ774" s="9"/>
      <c r="CK774" s="10"/>
      <c r="CM774" s="9"/>
      <c r="CN774" s="10"/>
      <c r="CO774" s="97"/>
      <c r="CP774" s="9"/>
      <c r="CQ774" s="10"/>
      <c r="CR774" s="97"/>
      <c r="CS774" s="9"/>
    </row>
    <row r="775" spans="5:97" ht="12.5">
      <c r="E775" s="8"/>
      <c r="F775" s="8"/>
      <c r="G775" s="8"/>
      <c r="W775" s="10"/>
      <c r="Y775" s="9"/>
      <c r="Z775" s="10"/>
      <c r="AB775" s="9"/>
      <c r="CH775" s="10"/>
      <c r="CJ775" s="9"/>
      <c r="CK775" s="10"/>
      <c r="CM775" s="9"/>
      <c r="CN775" s="10"/>
      <c r="CO775" s="97"/>
      <c r="CP775" s="9"/>
      <c r="CQ775" s="10"/>
      <c r="CR775" s="97"/>
      <c r="CS775" s="9"/>
    </row>
    <row r="776" spans="5:97" ht="12.5">
      <c r="E776" s="8"/>
      <c r="F776" s="8"/>
      <c r="G776" s="8"/>
      <c r="W776" s="10"/>
      <c r="Y776" s="9"/>
      <c r="Z776" s="10"/>
      <c r="AB776" s="9"/>
      <c r="CH776" s="10"/>
      <c r="CJ776" s="9"/>
      <c r="CK776" s="10"/>
      <c r="CM776" s="9"/>
      <c r="CN776" s="10"/>
      <c r="CO776" s="97"/>
      <c r="CP776" s="9"/>
      <c r="CQ776" s="10"/>
      <c r="CR776" s="97"/>
      <c r="CS776" s="9"/>
    </row>
    <row r="777" spans="5:97" ht="12.5">
      <c r="E777" s="8"/>
      <c r="F777" s="8"/>
      <c r="G777" s="8"/>
      <c r="W777" s="10"/>
      <c r="Y777" s="9"/>
      <c r="Z777" s="10"/>
      <c r="AB777" s="9"/>
      <c r="CH777" s="10"/>
      <c r="CJ777" s="9"/>
      <c r="CK777" s="10"/>
      <c r="CM777" s="9"/>
      <c r="CN777" s="10"/>
      <c r="CO777" s="97"/>
      <c r="CP777" s="9"/>
      <c r="CQ777" s="10"/>
      <c r="CR777" s="97"/>
      <c r="CS777" s="9"/>
    </row>
    <row r="778" spans="5:97" ht="12.5">
      <c r="E778" s="8"/>
      <c r="F778" s="8"/>
      <c r="G778" s="8"/>
      <c r="W778" s="10"/>
      <c r="Y778" s="9"/>
      <c r="Z778" s="10"/>
      <c r="AB778" s="9"/>
      <c r="CH778" s="10"/>
      <c r="CJ778" s="9"/>
      <c r="CK778" s="10"/>
      <c r="CM778" s="9"/>
      <c r="CN778" s="10"/>
      <c r="CO778" s="97"/>
      <c r="CP778" s="9"/>
      <c r="CQ778" s="10"/>
      <c r="CR778" s="97"/>
      <c r="CS778" s="9"/>
    </row>
    <row r="779" spans="5:97" ht="12.5">
      <c r="E779" s="8"/>
      <c r="F779" s="8"/>
      <c r="G779" s="8"/>
      <c r="W779" s="10"/>
      <c r="Y779" s="9"/>
      <c r="Z779" s="10"/>
      <c r="AB779" s="9"/>
      <c r="CH779" s="10"/>
      <c r="CJ779" s="9"/>
      <c r="CK779" s="10"/>
      <c r="CM779" s="9"/>
      <c r="CN779" s="10"/>
      <c r="CO779" s="97"/>
      <c r="CP779" s="9"/>
      <c r="CQ779" s="10"/>
      <c r="CR779" s="97"/>
      <c r="CS779" s="9"/>
    </row>
    <row r="780" spans="5:97" ht="12.5">
      <c r="E780" s="8"/>
      <c r="F780" s="8"/>
      <c r="G780" s="8"/>
      <c r="W780" s="10"/>
      <c r="Y780" s="9"/>
      <c r="Z780" s="10"/>
      <c r="AB780" s="9"/>
      <c r="CH780" s="10"/>
      <c r="CJ780" s="9"/>
      <c r="CK780" s="10"/>
      <c r="CM780" s="9"/>
      <c r="CN780" s="10"/>
      <c r="CO780" s="97"/>
      <c r="CP780" s="9"/>
      <c r="CQ780" s="10"/>
      <c r="CR780" s="97"/>
      <c r="CS780" s="9"/>
    </row>
    <row r="781" spans="5:97" ht="12.5">
      <c r="E781" s="8"/>
      <c r="F781" s="8"/>
      <c r="G781" s="8"/>
      <c r="W781" s="10"/>
      <c r="Y781" s="9"/>
      <c r="Z781" s="10"/>
      <c r="AB781" s="9"/>
      <c r="CH781" s="10"/>
      <c r="CJ781" s="9"/>
      <c r="CK781" s="10"/>
      <c r="CM781" s="9"/>
      <c r="CN781" s="10"/>
      <c r="CO781" s="97"/>
      <c r="CP781" s="9"/>
      <c r="CQ781" s="10"/>
      <c r="CR781" s="97"/>
      <c r="CS781" s="9"/>
    </row>
    <row r="782" spans="5:97" ht="12.5">
      <c r="E782" s="8"/>
      <c r="F782" s="8"/>
      <c r="G782" s="8"/>
      <c r="W782" s="10"/>
      <c r="Y782" s="9"/>
      <c r="Z782" s="10"/>
      <c r="AB782" s="9"/>
      <c r="CH782" s="10"/>
      <c r="CJ782" s="9"/>
      <c r="CK782" s="10"/>
      <c r="CM782" s="9"/>
      <c r="CN782" s="10"/>
      <c r="CO782" s="97"/>
      <c r="CP782" s="9"/>
      <c r="CQ782" s="10"/>
      <c r="CR782" s="97"/>
      <c r="CS782" s="9"/>
    </row>
    <row r="783" spans="5:97" ht="12.5">
      <c r="E783" s="8"/>
      <c r="F783" s="8"/>
      <c r="G783" s="8"/>
      <c r="W783" s="10"/>
      <c r="Y783" s="9"/>
      <c r="Z783" s="10"/>
      <c r="AB783" s="9"/>
      <c r="CH783" s="10"/>
      <c r="CJ783" s="9"/>
      <c r="CK783" s="10"/>
      <c r="CM783" s="9"/>
      <c r="CN783" s="10"/>
      <c r="CO783" s="97"/>
      <c r="CP783" s="9"/>
      <c r="CQ783" s="10"/>
      <c r="CR783" s="97"/>
      <c r="CS783" s="9"/>
    </row>
    <row r="784" spans="5:97" ht="12.5">
      <c r="E784" s="8"/>
      <c r="F784" s="8"/>
      <c r="G784" s="8"/>
      <c r="W784" s="10"/>
      <c r="Y784" s="9"/>
      <c r="Z784" s="10"/>
      <c r="AB784" s="9"/>
      <c r="CH784" s="10"/>
      <c r="CJ784" s="9"/>
      <c r="CK784" s="10"/>
      <c r="CM784" s="9"/>
      <c r="CN784" s="10"/>
      <c r="CO784" s="97"/>
      <c r="CP784" s="9"/>
      <c r="CQ784" s="10"/>
      <c r="CR784" s="97"/>
      <c r="CS784" s="9"/>
    </row>
    <row r="785" spans="5:97" ht="12.5">
      <c r="E785" s="8"/>
      <c r="F785" s="8"/>
      <c r="G785" s="8"/>
      <c r="W785" s="10"/>
      <c r="Y785" s="9"/>
      <c r="Z785" s="10"/>
      <c r="AB785" s="9"/>
      <c r="CH785" s="10"/>
      <c r="CJ785" s="9"/>
      <c r="CK785" s="10"/>
      <c r="CM785" s="9"/>
      <c r="CN785" s="10"/>
      <c r="CO785" s="97"/>
      <c r="CP785" s="9"/>
      <c r="CQ785" s="10"/>
      <c r="CR785" s="97"/>
      <c r="CS785" s="9"/>
    </row>
    <row r="786" spans="5:97" ht="12.5">
      <c r="E786" s="8"/>
      <c r="F786" s="8"/>
      <c r="G786" s="8"/>
      <c r="W786" s="10"/>
      <c r="Y786" s="9"/>
      <c r="Z786" s="10"/>
      <c r="AB786" s="9"/>
      <c r="CH786" s="10"/>
      <c r="CJ786" s="9"/>
      <c r="CK786" s="10"/>
      <c r="CM786" s="9"/>
      <c r="CN786" s="10"/>
      <c r="CO786" s="97"/>
      <c r="CP786" s="9"/>
      <c r="CQ786" s="10"/>
      <c r="CR786" s="97"/>
      <c r="CS786" s="9"/>
    </row>
    <row r="787" spans="5:97" ht="12.5">
      <c r="E787" s="8"/>
      <c r="F787" s="8"/>
      <c r="G787" s="8"/>
      <c r="W787" s="10"/>
      <c r="Y787" s="9"/>
      <c r="Z787" s="10"/>
      <c r="AB787" s="9"/>
      <c r="CH787" s="10"/>
      <c r="CJ787" s="9"/>
      <c r="CK787" s="10"/>
      <c r="CM787" s="9"/>
      <c r="CN787" s="10"/>
      <c r="CO787" s="97"/>
      <c r="CP787" s="9"/>
      <c r="CQ787" s="10"/>
      <c r="CR787" s="97"/>
      <c r="CS787" s="9"/>
    </row>
    <row r="788" spans="5:97" ht="12.5">
      <c r="E788" s="8"/>
      <c r="F788" s="8"/>
      <c r="G788" s="8"/>
      <c r="W788" s="10"/>
      <c r="Y788" s="9"/>
      <c r="Z788" s="10"/>
      <c r="AB788" s="9"/>
      <c r="CH788" s="10"/>
      <c r="CJ788" s="9"/>
      <c r="CK788" s="10"/>
      <c r="CM788" s="9"/>
      <c r="CN788" s="10"/>
      <c r="CO788" s="97"/>
      <c r="CP788" s="9"/>
      <c r="CQ788" s="10"/>
      <c r="CR788" s="97"/>
      <c r="CS788" s="9"/>
    </row>
    <row r="789" spans="5:97" ht="12.5">
      <c r="E789" s="8"/>
      <c r="F789" s="8"/>
      <c r="G789" s="8"/>
      <c r="W789" s="10"/>
      <c r="Y789" s="9"/>
      <c r="Z789" s="10"/>
      <c r="AB789" s="9"/>
      <c r="CH789" s="10"/>
      <c r="CJ789" s="9"/>
      <c r="CK789" s="10"/>
      <c r="CM789" s="9"/>
      <c r="CN789" s="10"/>
      <c r="CO789" s="97"/>
      <c r="CP789" s="9"/>
      <c r="CQ789" s="10"/>
      <c r="CR789" s="97"/>
      <c r="CS789" s="9"/>
    </row>
    <row r="790" spans="5:97" ht="12.5">
      <c r="E790" s="8"/>
      <c r="F790" s="8"/>
      <c r="G790" s="8"/>
      <c r="W790" s="10"/>
      <c r="Y790" s="9"/>
      <c r="Z790" s="10"/>
      <c r="AB790" s="9"/>
      <c r="CH790" s="10"/>
      <c r="CJ790" s="9"/>
      <c r="CK790" s="10"/>
      <c r="CM790" s="9"/>
      <c r="CN790" s="10"/>
      <c r="CO790" s="97"/>
      <c r="CP790" s="9"/>
      <c r="CQ790" s="10"/>
      <c r="CR790" s="97"/>
      <c r="CS790" s="9"/>
    </row>
    <row r="791" spans="5:97" ht="12.5">
      <c r="E791" s="8"/>
      <c r="F791" s="8"/>
      <c r="G791" s="8"/>
      <c r="W791" s="10"/>
      <c r="Y791" s="9"/>
      <c r="Z791" s="10"/>
      <c r="AB791" s="9"/>
      <c r="CH791" s="10"/>
      <c r="CJ791" s="9"/>
      <c r="CK791" s="10"/>
      <c r="CM791" s="9"/>
      <c r="CN791" s="10"/>
      <c r="CO791" s="97"/>
      <c r="CP791" s="9"/>
      <c r="CQ791" s="10"/>
      <c r="CR791" s="97"/>
      <c r="CS791" s="9"/>
    </row>
    <row r="792" spans="5:97" ht="12.5">
      <c r="E792" s="8"/>
      <c r="F792" s="8"/>
      <c r="G792" s="8"/>
      <c r="W792" s="10"/>
      <c r="Y792" s="9"/>
      <c r="Z792" s="10"/>
      <c r="AB792" s="9"/>
      <c r="CH792" s="10"/>
      <c r="CJ792" s="9"/>
      <c r="CK792" s="10"/>
      <c r="CM792" s="9"/>
      <c r="CN792" s="10"/>
      <c r="CO792" s="97"/>
      <c r="CP792" s="9"/>
      <c r="CQ792" s="10"/>
      <c r="CR792" s="97"/>
      <c r="CS792" s="9"/>
    </row>
    <row r="793" spans="5:97" ht="12.5">
      <c r="E793" s="8"/>
      <c r="F793" s="8"/>
      <c r="G793" s="8"/>
      <c r="W793" s="10"/>
      <c r="Y793" s="9"/>
      <c r="Z793" s="10"/>
      <c r="AB793" s="9"/>
      <c r="CH793" s="10"/>
      <c r="CJ793" s="9"/>
      <c r="CK793" s="10"/>
      <c r="CM793" s="9"/>
      <c r="CN793" s="10"/>
      <c r="CO793" s="97"/>
      <c r="CP793" s="9"/>
      <c r="CQ793" s="10"/>
      <c r="CR793" s="97"/>
      <c r="CS793" s="9"/>
    </row>
    <row r="794" spans="5:97" ht="12.5">
      <c r="E794" s="8"/>
      <c r="F794" s="8"/>
      <c r="G794" s="8"/>
      <c r="W794" s="10"/>
      <c r="Y794" s="9"/>
      <c r="Z794" s="10"/>
      <c r="AB794" s="9"/>
      <c r="CH794" s="10"/>
      <c r="CJ794" s="9"/>
      <c r="CK794" s="10"/>
      <c r="CM794" s="9"/>
      <c r="CN794" s="10"/>
      <c r="CO794" s="97"/>
      <c r="CP794" s="9"/>
      <c r="CQ794" s="10"/>
      <c r="CR794" s="97"/>
      <c r="CS794" s="9"/>
    </row>
    <row r="795" spans="5:97" ht="12.5">
      <c r="E795" s="8"/>
      <c r="F795" s="8"/>
      <c r="G795" s="8"/>
      <c r="W795" s="10"/>
      <c r="Y795" s="9"/>
      <c r="Z795" s="10"/>
      <c r="AB795" s="9"/>
      <c r="CH795" s="10"/>
      <c r="CJ795" s="9"/>
      <c r="CK795" s="10"/>
      <c r="CM795" s="9"/>
      <c r="CN795" s="10"/>
      <c r="CO795" s="97"/>
      <c r="CP795" s="9"/>
      <c r="CQ795" s="10"/>
      <c r="CR795" s="97"/>
      <c r="CS795" s="9"/>
    </row>
    <row r="796" spans="5:97" ht="12.5">
      <c r="E796" s="8"/>
      <c r="F796" s="8"/>
      <c r="G796" s="8"/>
      <c r="W796" s="10"/>
      <c r="Y796" s="9"/>
      <c r="Z796" s="10"/>
      <c r="AB796" s="9"/>
      <c r="CH796" s="10"/>
      <c r="CJ796" s="9"/>
      <c r="CK796" s="10"/>
      <c r="CM796" s="9"/>
      <c r="CN796" s="10"/>
      <c r="CO796" s="97"/>
      <c r="CP796" s="9"/>
      <c r="CQ796" s="10"/>
      <c r="CR796" s="97"/>
      <c r="CS796" s="9"/>
    </row>
    <row r="797" spans="5:97" ht="12.5">
      <c r="E797" s="8"/>
      <c r="F797" s="8"/>
      <c r="G797" s="8"/>
      <c r="W797" s="10"/>
      <c r="Y797" s="9"/>
      <c r="Z797" s="10"/>
      <c r="AB797" s="9"/>
      <c r="CH797" s="10"/>
      <c r="CJ797" s="9"/>
      <c r="CK797" s="10"/>
      <c r="CM797" s="9"/>
      <c r="CN797" s="10"/>
      <c r="CO797" s="97"/>
      <c r="CP797" s="9"/>
      <c r="CQ797" s="10"/>
      <c r="CR797" s="97"/>
      <c r="CS797" s="9"/>
    </row>
    <row r="798" spans="5:97" ht="12.5">
      <c r="E798" s="8"/>
      <c r="F798" s="8"/>
      <c r="G798" s="8"/>
      <c r="W798" s="10"/>
      <c r="Y798" s="9"/>
      <c r="Z798" s="10"/>
      <c r="AB798" s="9"/>
      <c r="CH798" s="10"/>
      <c r="CJ798" s="9"/>
      <c r="CK798" s="10"/>
      <c r="CM798" s="9"/>
      <c r="CN798" s="10"/>
      <c r="CO798" s="97"/>
      <c r="CP798" s="9"/>
      <c r="CQ798" s="10"/>
      <c r="CR798" s="97"/>
      <c r="CS798" s="9"/>
    </row>
    <row r="799" spans="5:97" ht="12.5">
      <c r="E799" s="8"/>
      <c r="F799" s="8"/>
      <c r="G799" s="8"/>
      <c r="W799" s="10"/>
      <c r="Y799" s="9"/>
      <c r="Z799" s="10"/>
      <c r="AB799" s="9"/>
      <c r="CH799" s="10"/>
      <c r="CJ799" s="9"/>
      <c r="CK799" s="10"/>
      <c r="CM799" s="9"/>
      <c r="CN799" s="10"/>
      <c r="CO799" s="97"/>
      <c r="CP799" s="9"/>
      <c r="CQ799" s="10"/>
      <c r="CR799" s="97"/>
      <c r="CS799" s="9"/>
    </row>
    <row r="800" spans="5:97" ht="12.5">
      <c r="E800" s="8"/>
      <c r="F800" s="8"/>
      <c r="G800" s="8"/>
      <c r="W800" s="10"/>
      <c r="Y800" s="9"/>
      <c r="Z800" s="10"/>
      <c r="AB800" s="9"/>
      <c r="CH800" s="10"/>
      <c r="CJ800" s="9"/>
      <c r="CK800" s="10"/>
      <c r="CM800" s="9"/>
      <c r="CN800" s="10"/>
      <c r="CO800" s="97"/>
      <c r="CP800" s="9"/>
      <c r="CQ800" s="10"/>
      <c r="CR800" s="97"/>
      <c r="CS800" s="9"/>
    </row>
    <row r="801" spans="5:97" ht="12.5">
      <c r="E801" s="8"/>
      <c r="F801" s="8"/>
      <c r="G801" s="8"/>
      <c r="W801" s="10"/>
      <c r="Y801" s="9"/>
      <c r="Z801" s="10"/>
      <c r="AB801" s="9"/>
      <c r="CH801" s="10"/>
      <c r="CJ801" s="9"/>
      <c r="CK801" s="10"/>
      <c r="CM801" s="9"/>
      <c r="CN801" s="10"/>
      <c r="CO801" s="97"/>
      <c r="CP801" s="9"/>
      <c r="CQ801" s="10"/>
      <c r="CR801" s="97"/>
      <c r="CS801" s="9"/>
    </row>
    <row r="802" spans="5:97" ht="12.5">
      <c r="E802" s="8"/>
      <c r="F802" s="8"/>
      <c r="G802" s="8"/>
      <c r="W802" s="10"/>
      <c r="Y802" s="9"/>
      <c r="Z802" s="10"/>
      <c r="AB802" s="9"/>
      <c r="CH802" s="10"/>
      <c r="CJ802" s="9"/>
      <c r="CK802" s="10"/>
      <c r="CM802" s="9"/>
      <c r="CN802" s="10"/>
      <c r="CO802" s="97"/>
      <c r="CP802" s="9"/>
      <c r="CQ802" s="10"/>
      <c r="CR802" s="97"/>
      <c r="CS802" s="9"/>
    </row>
    <row r="803" spans="5:97" ht="12.5">
      <c r="E803" s="8"/>
      <c r="F803" s="8"/>
      <c r="G803" s="8"/>
      <c r="W803" s="10"/>
      <c r="Y803" s="9"/>
      <c r="Z803" s="10"/>
      <c r="AB803" s="9"/>
      <c r="CH803" s="10"/>
      <c r="CJ803" s="9"/>
      <c r="CK803" s="10"/>
      <c r="CM803" s="9"/>
      <c r="CN803" s="10"/>
      <c r="CO803" s="97"/>
      <c r="CP803" s="9"/>
      <c r="CQ803" s="10"/>
      <c r="CR803" s="97"/>
      <c r="CS803" s="9"/>
    </row>
    <row r="804" spans="5:97" ht="12.5">
      <c r="E804" s="8"/>
      <c r="F804" s="8"/>
      <c r="G804" s="8"/>
      <c r="W804" s="10"/>
      <c r="Y804" s="9"/>
      <c r="Z804" s="10"/>
      <c r="AB804" s="9"/>
      <c r="CH804" s="10"/>
      <c r="CJ804" s="9"/>
      <c r="CK804" s="10"/>
      <c r="CM804" s="9"/>
      <c r="CN804" s="10"/>
      <c r="CO804" s="97"/>
      <c r="CP804" s="9"/>
      <c r="CQ804" s="10"/>
      <c r="CR804" s="97"/>
      <c r="CS804" s="9"/>
    </row>
    <row r="805" spans="5:97" ht="12.5">
      <c r="E805" s="8"/>
      <c r="F805" s="8"/>
      <c r="G805" s="8"/>
      <c r="W805" s="10"/>
      <c r="Y805" s="9"/>
      <c r="Z805" s="10"/>
      <c r="AB805" s="9"/>
      <c r="CH805" s="10"/>
      <c r="CJ805" s="9"/>
      <c r="CK805" s="10"/>
      <c r="CM805" s="9"/>
      <c r="CN805" s="10"/>
      <c r="CO805" s="97"/>
      <c r="CP805" s="9"/>
      <c r="CQ805" s="10"/>
      <c r="CR805" s="97"/>
      <c r="CS805" s="9"/>
    </row>
    <row r="806" spans="5:97" ht="12.5">
      <c r="E806" s="8"/>
      <c r="F806" s="8"/>
      <c r="G806" s="8"/>
      <c r="W806" s="10"/>
      <c r="Y806" s="9"/>
      <c r="Z806" s="10"/>
      <c r="AB806" s="9"/>
      <c r="CH806" s="10"/>
      <c r="CJ806" s="9"/>
      <c r="CK806" s="10"/>
      <c r="CM806" s="9"/>
      <c r="CN806" s="10"/>
      <c r="CO806" s="97"/>
      <c r="CP806" s="9"/>
      <c r="CQ806" s="10"/>
      <c r="CR806" s="97"/>
      <c r="CS806" s="9"/>
    </row>
    <row r="807" spans="5:97" ht="12.5">
      <c r="E807" s="8"/>
      <c r="F807" s="8"/>
      <c r="G807" s="8"/>
      <c r="W807" s="10"/>
      <c r="Y807" s="9"/>
      <c r="Z807" s="10"/>
      <c r="AB807" s="9"/>
      <c r="CH807" s="10"/>
      <c r="CJ807" s="9"/>
      <c r="CK807" s="10"/>
      <c r="CM807" s="9"/>
      <c r="CN807" s="10"/>
      <c r="CO807" s="97"/>
      <c r="CP807" s="9"/>
      <c r="CQ807" s="10"/>
      <c r="CR807" s="97"/>
      <c r="CS807" s="9"/>
    </row>
    <row r="808" spans="5:97" ht="12.5">
      <c r="E808" s="8"/>
      <c r="F808" s="8"/>
      <c r="G808" s="8"/>
      <c r="W808" s="10"/>
      <c r="Y808" s="9"/>
      <c r="Z808" s="10"/>
      <c r="AB808" s="9"/>
      <c r="CH808" s="10"/>
      <c r="CJ808" s="9"/>
      <c r="CK808" s="10"/>
      <c r="CM808" s="9"/>
      <c r="CN808" s="10"/>
      <c r="CO808" s="97"/>
      <c r="CP808" s="9"/>
      <c r="CQ808" s="10"/>
      <c r="CR808" s="97"/>
      <c r="CS808" s="9"/>
    </row>
    <row r="809" spans="5:97" ht="12.5">
      <c r="E809" s="8"/>
      <c r="F809" s="8"/>
      <c r="G809" s="8"/>
      <c r="W809" s="10"/>
      <c r="Y809" s="9"/>
      <c r="Z809" s="10"/>
      <c r="AB809" s="9"/>
      <c r="CH809" s="10"/>
      <c r="CJ809" s="9"/>
      <c r="CK809" s="10"/>
      <c r="CM809" s="9"/>
      <c r="CN809" s="10"/>
      <c r="CO809" s="97"/>
      <c r="CP809" s="9"/>
      <c r="CQ809" s="10"/>
      <c r="CR809" s="97"/>
      <c r="CS809" s="9"/>
    </row>
    <row r="810" spans="5:97" ht="12.5">
      <c r="E810" s="8"/>
      <c r="F810" s="8"/>
      <c r="G810" s="8"/>
      <c r="W810" s="10"/>
      <c r="Y810" s="9"/>
      <c r="Z810" s="10"/>
      <c r="AB810" s="9"/>
      <c r="CH810" s="10"/>
      <c r="CJ810" s="9"/>
      <c r="CK810" s="10"/>
      <c r="CM810" s="9"/>
      <c r="CN810" s="10"/>
      <c r="CO810" s="97"/>
      <c r="CP810" s="9"/>
      <c r="CQ810" s="10"/>
      <c r="CR810" s="97"/>
      <c r="CS810" s="9"/>
    </row>
    <row r="811" spans="5:97" ht="12.5">
      <c r="E811" s="8"/>
      <c r="F811" s="8"/>
      <c r="G811" s="8"/>
      <c r="W811" s="10"/>
      <c r="Y811" s="9"/>
      <c r="Z811" s="10"/>
      <c r="AB811" s="9"/>
      <c r="CH811" s="10"/>
      <c r="CJ811" s="9"/>
      <c r="CK811" s="10"/>
      <c r="CM811" s="9"/>
      <c r="CN811" s="10"/>
      <c r="CO811" s="97"/>
      <c r="CP811" s="9"/>
      <c r="CQ811" s="10"/>
      <c r="CR811" s="97"/>
      <c r="CS811" s="9"/>
    </row>
    <row r="812" spans="5:97" ht="12.5">
      <c r="E812" s="8"/>
      <c r="F812" s="8"/>
      <c r="G812" s="8"/>
      <c r="W812" s="10"/>
      <c r="Y812" s="9"/>
      <c r="Z812" s="10"/>
      <c r="AB812" s="9"/>
      <c r="CH812" s="10"/>
      <c r="CJ812" s="9"/>
      <c r="CK812" s="10"/>
      <c r="CM812" s="9"/>
      <c r="CN812" s="10"/>
      <c r="CO812" s="97"/>
      <c r="CP812" s="9"/>
      <c r="CQ812" s="10"/>
      <c r="CR812" s="97"/>
      <c r="CS812" s="9"/>
    </row>
    <row r="813" spans="5:97" ht="12.5">
      <c r="E813" s="8"/>
      <c r="F813" s="8"/>
      <c r="G813" s="8"/>
      <c r="W813" s="10"/>
      <c r="Y813" s="9"/>
      <c r="Z813" s="10"/>
      <c r="AB813" s="9"/>
      <c r="CH813" s="10"/>
      <c r="CJ813" s="9"/>
      <c r="CK813" s="10"/>
      <c r="CM813" s="9"/>
      <c r="CN813" s="10"/>
      <c r="CO813" s="97"/>
      <c r="CP813" s="9"/>
      <c r="CQ813" s="10"/>
      <c r="CR813" s="97"/>
      <c r="CS813" s="9"/>
    </row>
    <row r="814" spans="5:97" ht="12.5">
      <c r="E814" s="8"/>
      <c r="F814" s="8"/>
      <c r="G814" s="8"/>
      <c r="W814" s="10"/>
      <c r="Y814" s="9"/>
      <c r="Z814" s="10"/>
      <c r="AB814" s="9"/>
      <c r="CH814" s="10"/>
      <c r="CJ814" s="9"/>
      <c r="CK814" s="10"/>
      <c r="CM814" s="9"/>
      <c r="CN814" s="10"/>
      <c r="CO814" s="97"/>
      <c r="CP814" s="9"/>
      <c r="CQ814" s="10"/>
      <c r="CR814" s="97"/>
      <c r="CS814" s="9"/>
    </row>
    <row r="815" spans="5:97" ht="12.5">
      <c r="E815" s="8"/>
      <c r="F815" s="8"/>
      <c r="G815" s="8"/>
      <c r="W815" s="10"/>
      <c r="Y815" s="9"/>
      <c r="Z815" s="10"/>
      <c r="AB815" s="9"/>
      <c r="CH815" s="10"/>
      <c r="CJ815" s="9"/>
      <c r="CK815" s="10"/>
      <c r="CM815" s="9"/>
      <c r="CN815" s="10"/>
      <c r="CO815" s="97"/>
      <c r="CP815" s="9"/>
      <c r="CQ815" s="10"/>
      <c r="CR815" s="97"/>
      <c r="CS815" s="9"/>
    </row>
    <row r="816" spans="5:97" ht="12.5">
      <c r="E816" s="8"/>
      <c r="F816" s="8"/>
      <c r="G816" s="8"/>
      <c r="W816" s="10"/>
      <c r="Y816" s="9"/>
      <c r="Z816" s="10"/>
      <c r="AB816" s="9"/>
      <c r="CH816" s="10"/>
      <c r="CJ816" s="9"/>
      <c r="CK816" s="10"/>
      <c r="CM816" s="9"/>
      <c r="CN816" s="10"/>
      <c r="CO816" s="97"/>
      <c r="CP816" s="9"/>
      <c r="CQ816" s="10"/>
      <c r="CR816" s="97"/>
      <c r="CS816" s="9"/>
    </row>
    <row r="817" spans="5:97" ht="12.5">
      <c r="E817" s="8"/>
      <c r="F817" s="8"/>
      <c r="G817" s="8"/>
      <c r="W817" s="10"/>
      <c r="Y817" s="9"/>
      <c r="Z817" s="10"/>
      <c r="AB817" s="9"/>
      <c r="CH817" s="10"/>
      <c r="CJ817" s="9"/>
      <c r="CK817" s="10"/>
      <c r="CM817" s="9"/>
      <c r="CN817" s="10"/>
      <c r="CO817" s="97"/>
      <c r="CP817" s="9"/>
      <c r="CQ817" s="10"/>
      <c r="CR817" s="97"/>
      <c r="CS817" s="9"/>
    </row>
    <row r="818" spans="5:97" ht="12.5">
      <c r="E818" s="8"/>
      <c r="F818" s="8"/>
      <c r="G818" s="8"/>
      <c r="W818" s="10"/>
      <c r="Y818" s="9"/>
      <c r="Z818" s="10"/>
      <c r="AB818" s="9"/>
      <c r="CH818" s="10"/>
      <c r="CJ818" s="9"/>
      <c r="CK818" s="10"/>
      <c r="CM818" s="9"/>
      <c r="CN818" s="10"/>
      <c r="CO818" s="97"/>
      <c r="CP818" s="9"/>
      <c r="CQ818" s="10"/>
      <c r="CR818" s="97"/>
      <c r="CS818" s="9"/>
    </row>
    <row r="819" spans="5:97" ht="12.5">
      <c r="E819" s="8"/>
      <c r="F819" s="8"/>
      <c r="G819" s="8"/>
      <c r="W819" s="10"/>
      <c r="Y819" s="9"/>
      <c r="Z819" s="10"/>
      <c r="AB819" s="9"/>
      <c r="CH819" s="10"/>
      <c r="CJ819" s="9"/>
      <c r="CK819" s="10"/>
      <c r="CM819" s="9"/>
      <c r="CN819" s="10"/>
      <c r="CO819" s="97"/>
      <c r="CP819" s="9"/>
      <c r="CQ819" s="10"/>
      <c r="CR819" s="97"/>
      <c r="CS819" s="9"/>
    </row>
    <row r="820" spans="5:97" ht="12.5">
      <c r="E820" s="8"/>
      <c r="F820" s="8"/>
      <c r="G820" s="8"/>
      <c r="W820" s="10"/>
      <c r="Y820" s="9"/>
      <c r="Z820" s="10"/>
      <c r="AB820" s="9"/>
      <c r="CH820" s="10"/>
      <c r="CJ820" s="9"/>
      <c r="CK820" s="10"/>
      <c r="CM820" s="9"/>
      <c r="CN820" s="10"/>
      <c r="CO820" s="97"/>
      <c r="CP820" s="9"/>
      <c r="CQ820" s="10"/>
      <c r="CR820" s="97"/>
      <c r="CS820" s="9"/>
    </row>
    <row r="821" spans="5:97" ht="12.5">
      <c r="E821" s="8"/>
      <c r="F821" s="8"/>
      <c r="G821" s="8"/>
      <c r="W821" s="10"/>
      <c r="Y821" s="9"/>
      <c r="Z821" s="10"/>
      <c r="AB821" s="9"/>
      <c r="CH821" s="10"/>
      <c r="CJ821" s="9"/>
      <c r="CK821" s="10"/>
      <c r="CM821" s="9"/>
      <c r="CN821" s="10"/>
      <c r="CO821" s="97"/>
      <c r="CP821" s="9"/>
      <c r="CQ821" s="10"/>
      <c r="CR821" s="97"/>
      <c r="CS821" s="9"/>
    </row>
    <row r="822" spans="5:97" ht="12.5">
      <c r="E822" s="8"/>
      <c r="F822" s="8"/>
      <c r="G822" s="8"/>
      <c r="W822" s="10"/>
      <c r="Y822" s="9"/>
      <c r="Z822" s="10"/>
      <c r="AB822" s="9"/>
      <c r="CH822" s="10"/>
      <c r="CJ822" s="9"/>
      <c r="CK822" s="10"/>
      <c r="CM822" s="9"/>
      <c r="CN822" s="10"/>
      <c r="CO822" s="97"/>
      <c r="CP822" s="9"/>
      <c r="CQ822" s="10"/>
      <c r="CR822" s="97"/>
      <c r="CS822" s="9"/>
    </row>
    <row r="823" spans="5:97" ht="12.5">
      <c r="E823" s="8"/>
      <c r="F823" s="8"/>
      <c r="G823" s="8"/>
      <c r="W823" s="10"/>
      <c r="Y823" s="9"/>
      <c r="Z823" s="10"/>
      <c r="AB823" s="9"/>
      <c r="CH823" s="10"/>
      <c r="CJ823" s="9"/>
      <c r="CK823" s="10"/>
      <c r="CM823" s="9"/>
      <c r="CN823" s="10"/>
      <c r="CO823" s="97"/>
      <c r="CP823" s="9"/>
      <c r="CQ823" s="10"/>
      <c r="CR823" s="97"/>
      <c r="CS823" s="9"/>
    </row>
    <row r="824" spans="5:97" ht="12.5">
      <c r="E824" s="8"/>
      <c r="F824" s="8"/>
      <c r="G824" s="8"/>
      <c r="W824" s="10"/>
      <c r="Y824" s="9"/>
      <c r="Z824" s="10"/>
      <c r="AB824" s="9"/>
      <c r="CH824" s="10"/>
      <c r="CJ824" s="9"/>
      <c r="CK824" s="10"/>
      <c r="CM824" s="9"/>
      <c r="CN824" s="10"/>
      <c r="CO824" s="97"/>
      <c r="CP824" s="9"/>
      <c r="CQ824" s="10"/>
      <c r="CR824" s="97"/>
      <c r="CS824" s="9"/>
    </row>
    <row r="825" spans="5:97" ht="12.5">
      <c r="E825" s="8"/>
      <c r="F825" s="8"/>
      <c r="G825" s="8"/>
      <c r="W825" s="10"/>
      <c r="Y825" s="9"/>
      <c r="Z825" s="10"/>
      <c r="AB825" s="9"/>
      <c r="CH825" s="10"/>
      <c r="CJ825" s="9"/>
      <c r="CK825" s="10"/>
      <c r="CM825" s="9"/>
      <c r="CN825" s="10"/>
      <c r="CO825" s="97"/>
      <c r="CP825" s="9"/>
      <c r="CQ825" s="10"/>
      <c r="CR825" s="97"/>
      <c r="CS825" s="9"/>
    </row>
    <row r="826" spans="5:97" ht="12.5">
      <c r="E826" s="8"/>
      <c r="F826" s="8"/>
      <c r="G826" s="8"/>
      <c r="W826" s="10"/>
      <c r="Y826" s="9"/>
      <c r="Z826" s="10"/>
      <c r="AB826" s="9"/>
      <c r="CH826" s="10"/>
      <c r="CJ826" s="9"/>
      <c r="CK826" s="10"/>
      <c r="CM826" s="9"/>
      <c r="CN826" s="10"/>
      <c r="CO826" s="97"/>
      <c r="CP826" s="9"/>
      <c r="CQ826" s="10"/>
      <c r="CR826" s="97"/>
      <c r="CS826" s="9"/>
    </row>
    <row r="827" spans="5:97" ht="12.5">
      <c r="E827" s="8"/>
      <c r="F827" s="8"/>
      <c r="G827" s="8"/>
      <c r="W827" s="10"/>
      <c r="Y827" s="9"/>
      <c r="Z827" s="10"/>
      <c r="AB827" s="9"/>
      <c r="CH827" s="10"/>
      <c r="CJ827" s="9"/>
      <c r="CK827" s="10"/>
      <c r="CM827" s="9"/>
      <c r="CN827" s="10"/>
      <c r="CO827" s="97"/>
      <c r="CP827" s="9"/>
      <c r="CQ827" s="10"/>
      <c r="CR827" s="97"/>
      <c r="CS827" s="9"/>
    </row>
    <row r="828" spans="5:97" ht="12.5">
      <c r="E828" s="8"/>
      <c r="F828" s="8"/>
      <c r="G828" s="8"/>
      <c r="W828" s="10"/>
      <c r="Y828" s="9"/>
      <c r="Z828" s="10"/>
      <c r="AB828" s="9"/>
      <c r="CH828" s="10"/>
      <c r="CJ828" s="9"/>
      <c r="CK828" s="10"/>
      <c r="CM828" s="9"/>
      <c r="CN828" s="10"/>
      <c r="CO828" s="97"/>
      <c r="CP828" s="9"/>
      <c r="CQ828" s="10"/>
      <c r="CR828" s="97"/>
      <c r="CS828" s="9"/>
    </row>
    <row r="829" spans="5:97" ht="12.5">
      <c r="E829" s="8"/>
      <c r="F829" s="8"/>
      <c r="G829" s="8"/>
      <c r="W829" s="10"/>
      <c r="Y829" s="9"/>
      <c r="Z829" s="10"/>
      <c r="AB829" s="9"/>
      <c r="CH829" s="10"/>
      <c r="CJ829" s="9"/>
      <c r="CK829" s="10"/>
      <c r="CM829" s="9"/>
      <c r="CN829" s="10"/>
      <c r="CO829" s="97"/>
      <c r="CP829" s="9"/>
      <c r="CQ829" s="10"/>
      <c r="CR829" s="97"/>
      <c r="CS829" s="9"/>
    </row>
    <row r="830" spans="5:97" ht="12.5">
      <c r="E830" s="8"/>
      <c r="F830" s="8"/>
      <c r="G830" s="8"/>
      <c r="W830" s="10"/>
      <c r="Y830" s="9"/>
      <c r="Z830" s="10"/>
      <c r="AB830" s="9"/>
      <c r="CH830" s="10"/>
      <c r="CJ830" s="9"/>
      <c r="CK830" s="10"/>
      <c r="CM830" s="9"/>
      <c r="CN830" s="10"/>
      <c r="CO830" s="97"/>
      <c r="CP830" s="9"/>
      <c r="CQ830" s="10"/>
      <c r="CR830" s="97"/>
      <c r="CS830" s="9"/>
    </row>
    <row r="831" spans="5:97" ht="12.5">
      <c r="E831" s="8"/>
      <c r="F831" s="8"/>
      <c r="G831" s="8"/>
      <c r="W831" s="10"/>
      <c r="Y831" s="9"/>
      <c r="Z831" s="10"/>
      <c r="AB831" s="9"/>
      <c r="CH831" s="10"/>
      <c r="CJ831" s="9"/>
      <c r="CK831" s="10"/>
      <c r="CM831" s="9"/>
      <c r="CN831" s="10"/>
      <c r="CO831" s="97"/>
      <c r="CP831" s="9"/>
      <c r="CQ831" s="10"/>
      <c r="CR831" s="97"/>
      <c r="CS831" s="9"/>
    </row>
    <row r="832" spans="5:97" ht="12.5">
      <c r="E832" s="8"/>
      <c r="F832" s="8"/>
      <c r="G832" s="8"/>
      <c r="W832" s="10"/>
      <c r="Y832" s="9"/>
      <c r="Z832" s="10"/>
      <c r="AB832" s="9"/>
      <c r="CH832" s="10"/>
      <c r="CJ832" s="9"/>
      <c r="CK832" s="10"/>
      <c r="CM832" s="9"/>
      <c r="CN832" s="10"/>
      <c r="CO832" s="97"/>
      <c r="CP832" s="9"/>
      <c r="CQ832" s="10"/>
      <c r="CR832" s="97"/>
      <c r="CS832" s="9"/>
    </row>
    <row r="833" spans="5:97" ht="12.5">
      <c r="E833" s="8"/>
      <c r="F833" s="8"/>
      <c r="G833" s="8"/>
      <c r="W833" s="10"/>
      <c r="Y833" s="9"/>
      <c r="Z833" s="10"/>
      <c r="AB833" s="9"/>
      <c r="CH833" s="10"/>
      <c r="CJ833" s="9"/>
      <c r="CK833" s="10"/>
      <c r="CM833" s="9"/>
      <c r="CN833" s="10"/>
      <c r="CO833" s="97"/>
      <c r="CP833" s="9"/>
      <c r="CQ833" s="10"/>
      <c r="CR833" s="97"/>
      <c r="CS833" s="9"/>
    </row>
    <row r="834" spans="5:97" ht="12.5">
      <c r="E834" s="8"/>
      <c r="F834" s="8"/>
      <c r="G834" s="8"/>
      <c r="W834" s="10"/>
      <c r="Y834" s="9"/>
      <c r="Z834" s="10"/>
      <c r="AB834" s="9"/>
      <c r="CH834" s="10"/>
      <c r="CJ834" s="9"/>
      <c r="CK834" s="10"/>
      <c r="CM834" s="9"/>
      <c r="CN834" s="10"/>
      <c r="CO834" s="97"/>
      <c r="CP834" s="9"/>
      <c r="CQ834" s="10"/>
      <c r="CR834" s="97"/>
      <c r="CS834" s="9"/>
    </row>
    <row r="835" spans="5:97" ht="12.5">
      <c r="E835" s="8"/>
      <c r="F835" s="8"/>
      <c r="G835" s="8"/>
      <c r="W835" s="10"/>
      <c r="Y835" s="9"/>
      <c r="Z835" s="10"/>
      <c r="AB835" s="9"/>
      <c r="CH835" s="10"/>
      <c r="CJ835" s="9"/>
      <c r="CK835" s="10"/>
      <c r="CM835" s="9"/>
      <c r="CN835" s="10"/>
      <c r="CO835" s="97"/>
      <c r="CP835" s="9"/>
      <c r="CQ835" s="10"/>
      <c r="CR835" s="97"/>
      <c r="CS835" s="9"/>
    </row>
    <row r="836" spans="5:97" ht="12.5">
      <c r="E836" s="8"/>
      <c r="F836" s="8"/>
      <c r="G836" s="8"/>
      <c r="W836" s="10"/>
      <c r="Y836" s="9"/>
      <c r="Z836" s="10"/>
      <c r="AB836" s="9"/>
      <c r="CH836" s="10"/>
      <c r="CJ836" s="9"/>
      <c r="CK836" s="10"/>
      <c r="CM836" s="9"/>
      <c r="CN836" s="10"/>
      <c r="CO836" s="97"/>
      <c r="CP836" s="9"/>
      <c r="CQ836" s="10"/>
      <c r="CR836" s="97"/>
      <c r="CS836" s="9"/>
    </row>
    <row r="837" spans="5:97" ht="12.5">
      <c r="E837" s="8"/>
      <c r="F837" s="8"/>
      <c r="G837" s="8"/>
      <c r="W837" s="10"/>
      <c r="Y837" s="9"/>
      <c r="Z837" s="10"/>
      <c r="AB837" s="9"/>
      <c r="CH837" s="10"/>
      <c r="CJ837" s="9"/>
      <c r="CK837" s="10"/>
      <c r="CM837" s="9"/>
      <c r="CN837" s="10"/>
      <c r="CO837" s="97"/>
      <c r="CP837" s="9"/>
      <c r="CQ837" s="10"/>
      <c r="CR837" s="97"/>
      <c r="CS837" s="9"/>
    </row>
    <row r="838" spans="5:97" ht="12.5">
      <c r="E838" s="8"/>
      <c r="F838" s="8"/>
      <c r="G838" s="8"/>
      <c r="W838" s="10"/>
      <c r="Y838" s="9"/>
      <c r="Z838" s="10"/>
      <c r="AB838" s="9"/>
      <c r="CH838" s="10"/>
      <c r="CJ838" s="9"/>
      <c r="CK838" s="10"/>
      <c r="CM838" s="9"/>
      <c r="CN838" s="10"/>
      <c r="CO838" s="97"/>
      <c r="CP838" s="9"/>
      <c r="CQ838" s="10"/>
      <c r="CR838" s="97"/>
      <c r="CS838" s="9"/>
    </row>
    <row r="839" spans="5:97" ht="12.5">
      <c r="E839" s="8"/>
      <c r="F839" s="8"/>
      <c r="G839" s="8"/>
      <c r="W839" s="10"/>
      <c r="Y839" s="9"/>
      <c r="Z839" s="10"/>
      <c r="AB839" s="9"/>
      <c r="CH839" s="10"/>
      <c r="CJ839" s="9"/>
      <c r="CK839" s="10"/>
      <c r="CM839" s="9"/>
      <c r="CN839" s="10"/>
      <c r="CO839" s="97"/>
      <c r="CP839" s="9"/>
      <c r="CQ839" s="10"/>
      <c r="CR839" s="97"/>
      <c r="CS839" s="9"/>
    </row>
    <row r="840" spans="5:97" ht="12.5">
      <c r="E840" s="8"/>
      <c r="F840" s="8"/>
      <c r="G840" s="8"/>
      <c r="W840" s="10"/>
      <c r="Y840" s="9"/>
      <c r="Z840" s="10"/>
      <c r="AB840" s="9"/>
      <c r="CH840" s="10"/>
      <c r="CJ840" s="9"/>
      <c r="CK840" s="10"/>
      <c r="CM840" s="9"/>
      <c r="CN840" s="10"/>
      <c r="CO840" s="97"/>
      <c r="CP840" s="9"/>
      <c r="CQ840" s="10"/>
      <c r="CR840" s="97"/>
      <c r="CS840" s="9"/>
    </row>
    <row r="841" spans="5:97" ht="12.5">
      <c r="E841" s="8"/>
      <c r="F841" s="8"/>
      <c r="G841" s="8"/>
      <c r="W841" s="10"/>
      <c r="Y841" s="9"/>
      <c r="Z841" s="10"/>
      <c r="AB841" s="9"/>
      <c r="CH841" s="10"/>
      <c r="CJ841" s="9"/>
      <c r="CK841" s="10"/>
      <c r="CM841" s="9"/>
      <c r="CN841" s="10"/>
      <c r="CO841" s="97"/>
      <c r="CP841" s="9"/>
      <c r="CQ841" s="10"/>
      <c r="CR841" s="97"/>
      <c r="CS841" s="9"/>
    </row>
    <row r="842" spans="5:97" ht="12.5">
      <c r="E842" s="8"/>
      <c r="F842" s="8"/>
      <c r="G842" s="8"/>
      <c r="W842" s="10"/>
      <c r="Y842" s="9"/>
      <c r="Z842" s="10"/>
      <c r="AB842" s="9"/>
      <c r="CH842" s="10"/>
      <c r="CJ842" s="9"/>
      <c r="CK842" s="10"/>
      <c r="CM842" s="9"/>
      <c r="CN842" s="10"/>
      <c r="CO842" s="97"/>
      <c r="CP842" s="9"/>
      <c r="CQ842" s="10"/>
      <c r="CR842" s="97"/>
      <c r="CS842" s="9"/>
    </row>
    <row r="843" spans="5:97" ht="12.5">
      <c r="E843" s="8"/>
      <c r="F843" s="8"/>
      <c r="G843" s="8"/>
      <c r="W843" s="10"/>
      <c r="Y843" s="9"/>
      <c r="Z843" s="10"/>
      <c r="AB843" s="9"/>
      <c r="CH843" s="10"/>
      <c r="CJ843" s="9"/>
      <c r="CK843" s="10"/>
      <c r="CM843" s="9"/>
      <c r="CN843" s="10"/>
      <c r="CO843" s="97"/>
      <c r="CP843" s="9"/>
      <c r="CQ843" s="10"/>
      <c r="CR843" s="97"/>
      <c r="CS843" s="9"/>
    </row>
    <row r="844" spans="5:97" ht="12.5">
      <c r="E844" s="8"/>
      <c r="F844" s="8"/>
      <c r="G844" s="8"/>
      <c r="W844" s="10"/>
      <c r="Y844" s="9"/>
      <c r="Z844" s="10"/>
      <c r="AB844" s="9"/>
      <c r="CH844" s="10"/>
      <c r="CJ844" s="9"/>
      <c r="CK844" s="10"/>
      <c r="CM844" s="9"/>
      <c r="CN844" s="10"/>
      <c r="CO844" s="97"/>
      <c r="CP844" s="9"/>
      <c r="CQ844" s="10"/>
      <c r="CR844" s="97"/>
      <c r="CS844" s="9"/>
    </row>
    <row r="845" spans="5:97" ht="12.5">
      <c r="E845" s="8"/>
      <c r="F845" s="8"/>
      <c r="G845" s="8"/>
      <c r="W845" s="10"/>
      <c r="Y845" s="9"/>
      <c r="Z845" s="10"/>
      <c r="AB845" s="9"/>
      <c r="CH845" s="10"/>
      <c r="CJ845" s="9"/>
      <c r="CK845" s="10"/>
      <c r="CM845" s="9"/>
      <c r="CN845" s="10"/>
      <c r="CO845" s="97"/>
      <c r="CP845" s="9"/>
      <c r="CQ845" s="10"/>
      <c r="CR845" s="97"/>
      <c r="CS845" s="9"/>
    </row>
    <row r="846" spans="5:97" ht="12.5">
      <c r="E846" s="8"/>
      <c r="F846" s="8"/>
      <c r="G846" s="8"/>
      <c r="W846" s="10"/>
      <c r="Y846" s="9"/>
      <c r="Z846" s="10"/>
      <c r="AB846" s="9"/>
      <c r="CH846" s="10"/>
      <c r="CJ846" s="9"/>
      <c r="CK846" s="10"/>
      <c r="CM846" s="9"/>
      <c r="CN846" s="10"/>
      <c r="CO846" s="97"/>
      <c r="CP846" s="9"/>
      <c r="CQ846" s="10"/>
      <c r="CR846" s="97"/>
      <c r="CS846" s="9"/>
    </row>
    <row r="847" spans="5:97" ht="12.5">
      <c r="E847" s="8"/>
      <c r="F847" s="8"/>
      <c r="G847" s="8"/>
      <c r="W847" s="10"/>
      <c r="Y847" s="9"/>
      <c r="Z847" s="10"/>
      <c r="AB847" s="9"/>
      <c r="CH847" s="10"/>
      <c r="CJ847" s="9"/>
      <c r="CK847" s="10"/>
      <c r="CM847" s="9"/>
      <c r="CN847" s="10"/>
      <c r="CO847" s="97"/>
      <c r="CP847" s="9"/>
      <c r="CQ847" s="10"/>
      <c r="CR847" s="97"/>
      <c r="CS847" s="9"/>
    </row>
    <row r="848" spans="5:97" ht="12.5">
      <c r="E848" s="8"/>
      <c r="F848" s="8"/>
      <c r="G848" s="8"/>
      <c r="W848" s="10"/>
      <c r="Y848" s="9"/>
      <c r="Z848" s="10"/>
      <c r="AB848" s="9"/>
      <c r="CH848" s="10"/>
      <c r="CJ848" s="9"/>
      <c r="CK848" s="10"/>
      <c r="CM848" s="9"/>
      <c r="CN848" s="10"/>
      <c r="CO848" s="97"/>
      <c r="CP848" s="9"/>
      <c r="CQ848" s="10"/>
      <c r="CR848" s="97"/>
      <c r="CS848" s="9"/>
    </row>
    <row r="849" spans="5:97" ht="12.5">
      <c r="E849" s="8"/>
      <c r="F849" s="8"/>
      <c r="G849" s="8"/>
      <c r="W849" s="10"/>
      <c r="Y849" s="9"/>
      <c r="Z849" s="10"/>
      <c r="AB849" s="9"/>
      <c r="CH849" s="10"/>
      <c r="CJ849" s="9"/>
      <c r="CK849" s="10"/>
      <c r="CM849" s="9"/>
      <c r="CN849" s="10"/>
      <c r="CO849" s="97"/>
      <c r="CP849" s="9"/>
      <c r="CQ849" s="10"/>
      <c r="CR849" s="97"/>
      <c r="CS849" s="9"/>
    </row>
    <row r="850" spans="5:97" ht="12.5">
      <c r="E850" s="8"/>
      <c r="F850" s="8"/>
      <c r="G850" s="8"/>
      <c r="W850" s="10"/>
      <c r="Y850" s="9"/>
      <c r="Z850" s="10"/>
      <c r="AB850" s="9"/>
      <c r="CH850" s="10"/>
      <c r="CJ850" s="9"/>
      <c r="CK850" s="10"/>
      <c r="CM850" s="9"/>
      <c r="CN850" s="10"/>
      <c r="CO850" s="97"/>
      <c r="CP850" s="9"/>
      <c r="CQ850" s="10"/>
      <c r="CR850" s="97"/>
      <c r="CS850" s="9"/>
    </row>
    <row r="851" spans="5:97" ht="12.5">
      <c r="E851" s="8"/>
      <c r="F851" s="8"/>
      <c r="G851" s="8"/>
      <c r="W851" s="10"/>
      <c r="Y851" s="9"/>
      <c r="Z851" s="10"/>
      <c r="AB851" s="9"/>
      <c r="CH851" s="10"/>
      <c r="CJ851" s="9"/>
      <c r="CK851" s="10"/>
      <c r="CM851" s="9"/>
      <c r="CN851" s="10"/>
      <c r="CO851" s="97"/>
      <c r="CP851" s="9"/>
      <c r="CQ851" s="10"/>
      <c r="CR851" s="97"/>
      <c r="CS851" s="9"/>
    </row>
    <row r="852" spans="5:97" ht="12.5">
      <c r="E852" s="8"/>
      <c r="F852" s="8"/>
      <c r="G852" s="8"/>
      <c r="W852" s="10"/>
      <c r="Y852" s="9"/>
      <c r="Z852" s="10"/>
      <c r="AB852" s="9"/>
      <c r="CH852" s="10"/>
      <c r="CJ852" s="9"/>
      <c r="CK852" s="10"/>
      <c r="CM852" s="9"/>
      <c r="CN852" s="10"/>
      <c r="CO852" s="97"/>
      <c r="CP852" s="9"/>
      <c r="CQ852" s="10"/>
      <c r="CR852" s="97"/>
      <c r="CS852" s="9"/>
    </row>
    <row r="853" spans="5:97" ht="12.5">
      <c r="E853" s="8"/>
      <c r="F853" s="8"/>
      <c r="G853" s="8"/>
      <c r="W853" s="10"/>
      <c r="Y853" s="9"/>
      <c r="Z853" s="10"/>
      <c r="AB853" s="9"/>
      <c r="CH853" s="10"/>
      <c r="CJ853" s="9"/>
      <c r="CK853" s="10"/>
      <c r="CM853" s="9"/>
      <c r="CN853" s="10"/>
      <c r="CO853" s="97"/>
      <c r="CP853" s="9"/>
      <c r="CQ853" s="10"/>
      <c r="CR853" s="97"/>
      <c r="CS853" s="9"/>
    </row>
    <row r="854" spans="5:97" ht="12.5">
      <c r="E854" s="8"/>
      <c r="F854" s="8"/>
      <c r="G854" s="8"/>
      <c r="W854" s="10"/>
      <c r="Y854" s="9"/>
      <c r="Z854" s="10"/>
      <c r="AB854" s="9"/>
      <c r="CH854" s="10"/>
      <c r="CJ854" s="9"/>
      <c r="CK854" s="10"/>
      <c r="CM854" s="9"/>
      <c r="CN854" s="10"/>
      <c r="CO854" s="97"/>
      <c r="CP854" s="9"/>
      <c r="CQ854" s="10"/>
      <c r="CR854" s="97"/>
      <c r="CS854" s="9"/>
    </row>
    <row r="855" spans="5:97" ht="12.5">
      <c r="E855" s="8"/>
      <c r="F855" s="8"/>
      <c r="G855" s="8"/>
      <c r="W855" s="10"/>
      <c r="Y855" s="9"/>
      <c r="Z855" s="10"/>
      <c r="AB855" s="9"/>
      <c r="CH855" s="10"/>
      <c r="CJ855" s="9"/>
      <c r="CK855" s="10"/>
      <c r="CM855" s="9"/>
      <c r="CN855" s="10"/>
      <c r="CO855" s="97"/>
      <c r="CP855" s="9"/>
      <c r="CQ855" s="10"/>
      <c r="CR855" s="97"/>
      <c r="CS855" s="9"/>
    </row>
    <row r="856" spans="5:97" ht="12.5">
      <c r="E856" s="8"/>
      <c r="F856" s="8"/>
      <c r="G856" s="8"/>
      <c r="W856" s="10"/>
      <c r="Y856" s="9"/>
      <c r="Z856" s="10"/>
      <c r="AB856" s="9"/>
      <c r="CH856" s="10"/>
      <c r="CJ856" s="9"/>
      <c r="CK856" s="10"/>
      <c r="CM856" s="9"/>
      <c r="CN856" s="10"/>
      <c r="CO856" s="97"/>
      <c r="CP856" s="9"/>
      <c r="CQ856" s="10"/>
      <c r="CR856" s="97"/>
      <c r="CS856" s="9"/>
    </row>
    <row r="857" spans="5:97" ht="12.5">
      <c r="E857" s="8"/>
      <c r="F857" s="8"/>
      <c r="G857" s="8"/>
      <c r="W857" s="10"/>
      <c r="Y857" s="9"/>
      <c r="Z857" s="10"/>
      <c r="AB857" s="9"/>
      <c r="CH857" s="10"/>
      <c r="CJ857" s="9"/>
      <c r="CK857" s="10"/>
      <c r="CM857" s="9"/>
      <c r="CN857" s="10"/>
      <c r="CO857" s="97"/>
      <c r="CP857" s="9"/>
      <c r="CQ857" s="10"/>
      <c r="CR857" s="97"/>
      <c r="CS857" s="9"/>
    </row>
    <row r="858" spans="5:97" ht="12.5">
      <c r="E858" s="8"/>
      <c r="F858" s="8"/>
      <c r="G858" s="8"/>
      <c r="W858" s="10"/>
      <c r="Y858" s="9"/>
      <c r="Z858" s="10"/>
      <c r="AB858" s="9"/>
      <c r="CH858" s="10"/>
      <c r="CJ858" s="9"/>
      <c r="CK858" s="10"/>
      <c r="CM858" s="9"/>
      <c r="CN858" s="10"/>
      <c r="CO858" s="97"/>
      <c r="CP858" s="9"/>
      <c r="CQ858" s="10"/>
      <c r="CR858" s="97"/>
      <c r="CS858" s="9"/>
    </row>
    <row r="859" spans="5:97" ht="12.5">
      <c r="E859" s="8"/>
      <c r="F859" s="8"/>
      <c r="G859" s="8"/>
      <c r="W859" s="10"/>
      <c r="Y859" s="9"/>
      <c r="Z859" s="10"/>
      <c r="AB859" s="9"/>
      <c r="CH859" s="10"/>
      <c r="CJ859" s="9"/>
      <c r="CK859" s="10"/>
      <c r="CM859" s="9"/>
      <c r="CN859" s="10"/>
      <c r="CO859" s="97"/>
      <c r="CP859" s="9"/>
      <c r="CQ859" s="10"/>
      <c r="CR859" s="97"/>
      <c r="CS859" s="9"/>
    </row>
    <row r="860" spans="5:97" ht="12.5">
      <c r="E860" s="8"/>
      <c r="F860" s="8"/>
      <c r="G860" s="8"/>
      <c r="W860" s="10"/>
      <c r="Y860" s="9"/>
      <c r="Z860" s="10"/>
      <c r="AB860" s="9"/>
      <c r="CH860" s="10"/>
      <c r="CJ860" s="9"/>
      <c r="CK860" s="10"/>
      <c r="CM860" s="9"/>
      <c r="CN860" s="10"/>
      <c r="CO860" s="97"/>
      <c r="CP860" s="9"/>
      <c r="CQ860" s="10"/>
      <c r="CR860" s="97"/>
      <c r="CS860" s="9"/>
    </row>
    <row r="861" spans="5:97" ht="12.5">
      <c r="E861" s="8"/>
      <c r="F861" s="8"/>
      <c r="G861" s="8"/>
      <c r="W861" s="10"/>
      <c r="Y861" s="9"/>
      <c r="Z861" s="10"/>
      <c r="AB861" s="9"/>
      <c r="CH861" s="10"/>
      <c r="CJ861" s="9"/>
      <c r="CK861" s="10"/>
      <c r="CM861" s="9"/>
      <c r="CN861" s="10"/>
      <c r="CO861" s="97"/>
      <c r="CP861" s="9"/>
      <c r="CQ861" s="10"/>
      <c r="CR861" s="97"/>
      <c r="CS861" s="9"/>
    </row>
    <row r="862" spans="5:97" ht="12.5">
      <c r="E862" s="8"/>
      <c r="F862" s="8"/>
      <c r="G862" s="8"/>
      <c r="W862" s="10"/>
      <c r="Y862" s="9"/>
      <c r="Z862" s="10"/>
      <c r="AB862" s="9"/>
      <c r="CH862" s="10"/>
      <c r="CJ862" s="9"/>
      <c r="CK862" s="10"/>
      <c r="CM862" s="9"/>
      <c r="CN862" s="10"/>
      <c r="CO862" s="97"/>
      <c r="CP862" s="9"/>
      <c r="CQ862" s="10"/>
      <c r="CR862" s="97"/>
      <c r="CS862" s="9"/>
    </row>
    <row r="863" spans="5:97" ht="12.5">
      <c r="E863" s="8"/>
      <c r="F863" s="8"/>
      <c r="G863" s="8"/>
      <c r="W863" s="10"/>
      <c r="Y863" s="9"/>
      <c r="Z863" s="10"/>
      <c r="AB863" s="9"/>
      <c r="CH863" s="10"/>
      <c r="CJ863" s="9"/>
      <c r="CK863" s="10"/>
      <c r="CM863" s="9"/>
      <c r="CN863" s="10"/>
      <c r="CO863" s="97"/>
      <c r="CP863" s="9"/>
      <c r="CQ863" s="10"/>
      <c r="CR863" s="97"/>
      <c r="CS863" s="9"/>
    </row>
    <row r="864" spans="5:97" ht="12.5">
      <c r="E864" s="8"/>
      <c r="F864" s="8"/>
      <c r="G864" s="8"/>
      <c r="W864" s="10"/>
      <c r="Y864" s="9"/>
      <c r="Z864" s="10"/>
      <c r="AB864" s="9"/>
      <c r="CH864" s="10"/>
      <c r="CJ864" s="9"/>
      <c r="CK864" s="10"/>
      <c r="CM864" s="9"/>
      <c r="CN864" s="10"/>
      <c r="CO864" s="97"/>
      <c r="CP864" s="9"/>
      <c r="CQ864" s="10"/>
      <c r="CR864" s="97"/>
      <c r="CS864" s="9"/>
    </row>
    <row r="865" spans="5:97" ht="12.5">
      <c r="E865" s="8"/>
      <c r="F865" s="8"/>
      <c r="G865" s="8"/>
      <c r="W865" s="10"/>
      <c r="Y865" s="9"/>
      <c r="Z865" s="10"/>
      <c r="AB865" s="9"/>
      <c r="CH865" s="10"/>
      <c r="CJ865" s="9"/>
      <c r="CK865" s="10"/>
      <c r="CM865" s="9"/>
      <c r="CN865" s="10"/>
      <c r="CO865" s="97"/>
      <c r="CP865" s="9"/>
      <c r="CQ865" s="10"/>
      <c r="CR865" s="97"/>
      <c r="CS865" s="9"/>
    </row>
    <row r="866" spans="5:97" ht="12.5">
      <c r="E866" s="8"/>
      <c r="F866" s="8"/>
      <c r="G866" s="8"/>
      <c r="W866" s="10"/>
      <c r="Y866" s="9"/>
      <c r="Z866" s="10"/>
      <c r="AB866" s="9"/>
      <c r="CH866" s="10"/>
      <c r="CJ866" s="9"/>
      <c r="CK866" s="10"/>
      <c r="CM866" s="9"/>
      <c r="CN866" s="10"/>
      <c r="CO866" s="97"/>
      <c r="CP866" s="9"/>
      <c r="CQ866" s="10"/>
      <c r="CR866" s="97"/>
      <c r="CS866" s="9"/>
    </row>
    <row r="867" spans="5:97" ht="12.5">
      <c r="E867" s="8"/>
      <c r="F867" s="8"/>
      <c r="G867" s="8"/>
      <c r="W867" s="10"/>
      <c r="Y867" s="9"/>
      <c r="Z867" s="10"/>
      <c r="AB867" s="9"/>
      <c r="CH867" s="10"/>
      <c r="CJ867" s="9"/>
      <c r="CK867" s="10"/>
      <c r="CM867" s="9"/>
      <c r="CN867" s="10"/>
      <c r="CO867" s="97"/>
      <c r="CP867" s="9"/>
      <c r="CQ867" s="10"/>
      <c r="CR867" s="97"/>
      <c r="CS867" s="9"/>
    </row>
    <row r="868" spans="5:97" ht="12.5">
      <c r="E868" s="8"/>
      <c r="F868" s="8"/>
      <c r="G868" s="8"/>
      <c r="W868" s="10"/>
      <c r="Y868" s="9"/>
      <c r="Z868" s="10"/>
      <c r="AB868" s="9"/>
      <c r="CH868" s="10"/>
      <c r="CJ868" s="9"/>
      <c r="CK868" s="10"/>
      <c r="CM868" s="9"/>
      <c r="CN868" s="10"/>
      <c r="CO868" s="97"/>
      <c r="CP868" s="9"/>
      <c r="CQ868" s="10"/>
      <c r="CR868" s="97"/>
      <c r="CS868" s="9"/>
    </row>
    <row r="869" spans="5:97" ht="12.5">
      <c r="E869" s="8"/>
      <c r="F869" s="8"/>
      <c r="G869" s="8"/>
      <c r="W869" s="10"/>
      <c r="Y869" s="9"/>
      <c r="Z869" s="10"/>
      <c r="AB869" s="9"/>
      <c r="CH869" s="10"/>
      <c r="CJ869" s="9"/>
      <c r="CK869" s="10"/>
      <c r="CM869" s="9"/>
      <c r="CN869" s="10"/>
      <c r="CO869" s="97"/>
      <c r="CP869" s="9"/>
      <c r="CQ869" s="10"/>
      <c r="CR869" s="97"/>
      <c r="CS869" s="9"/>
    </row>
    <row r="870" spans="5:97" ht="12.5">
      <c r="E870" s="8"/>
      <c r="F870" s="8"/>
      <c r="G870" s="8"/>
      <c r="W870" s="10"/>
      <c r="Y870" s="9"/>
      <c r="Z870" s="10"/>
      <c r="AB870" s="9"/>
      <c r="CH870" s="10"/>
      <c r="CJ870" s="9"/>
      <c r="CK870" s="10"/>
      <c r="CM870" s="9"/>
      <c r="CN870" s="10"/>
      <c r="CO870" s="97"/>
      <c r="CP870" s="9"/>
      <c r="CQ870" s="10"/>
      <c r="CR870" s="97"/>
      <c r="CS870" s="9"/>
    </row>
    <row r="871" spans="5:97" ht="12.5">
      <c r="E871" s="8"/>
      <c r="F871" s="8"/>
      <c r="G871" s="8"/>
      <c r="W871" s="10"/>
      <c r="Y871" s="9"/>
      <c r="Z871" s="10"/>
      <c r="AB871" s="9"/>
      <c r="CH871" s="10"/>
      <c r="CJ871" s="9"/>
      <c r="CK871" s="10"/>
      <c r="CM871" s="9"/>
      <c r="CN871" s="10"/>
      <c r="CO871" s="97"/>
      <c r="CP871" s="9"/>
      <c r="CQ871" s="10"/>
      <c r="CR871" s="97"/>
      <c r="CS871" s="9"/>
    </row>
    <row r="872" spans="5:97" ht="12.5">
      <c r="E872" s="8"/>
      <c r="F872" s="8"/>
      <c r="G872" s="8"/>
      <c r="W872" s="10"/>
      <c r="Y872" s="9"/>
      <c r="Z872" s="10"/>
      <c r="AB872" s="9"/>
      <c r="CH872" s="10"/>
      <c r="CJ872" s="9"/>
      <c r="CK872" s="10"/>
      <c r="CM872" s="9"/>
      <c r="CN872" s="10"/>
      <c r="CO872" s="97"/>
      <c r="CP872" s="9"/>
      <c r="CQ872" s="10"/>
      <c r="CR872" s="97"/>
      <c r="CS872" s="9"/>
    </row>
    <row r="873" spans="5:97" ht="12.5">
      <c r="E873" s="8"/>
      <c r="F873" s="8"/>
      <c r="G873" s="8"/>
      <c r="W873" s="10"/>
      <c r="Y873" s="9"/>
      <c r="Z873" s="10"/>
      <c r="AB873" s="9"/>
      <c r="CH873" s="10"/>
      <c r="CJ873" s="9"/>
      <c r="CK873" s="10"/>
      <c r="CM873" s="9"/>
      <c r="CN873" s="10"/>
      <c r="CO873" s="97"/>
      <c r="CP873" s="9"/>
      <c r="CQ873" s="10"/>
      <c r="CR873" s="97"/>
      <c r="CS873" s="9"/>
    </row>
    <row r="874" spans="5:97" ht="12.5">
      <c r="E874" s="8"/>
      <c r="F874" s="8"/>
      <c r="G874" s="8"/>
      <c r="W874" s="10"/>
      <c r="Y874" s="9"/>
      <c r="Z874" s="10"/>
      <c r="AB874" s="9"/>
      <c r="CH874" s="10"/>
      <c r="CJ874" s="9"/>
      <c r="CK874" s="10"/>
      <c r="CM874" s="9"/>
      <c r="CN874" s="10"/>
      <c r="CO874" s="97"/>
      <c r="CP874" s="9"/>
      <c r="CQ874" s="10"/>
      <c r="CR874" s="97"/>
      <c r="CS874" s="9"/>
    </row>
    <row r="875" spans="5:97" ht="12.5">
      <c r="E875" s="8"/>
      <c r="F875" s="8"/>
      <c r="G875" s="8"/>
      <c r="W875" s="10"/>
      <c r="Y875" s="9"/>
      <c r="Z875" s="10"/>
      <c r="AB875" s="9"/>
      <c r="CH875" s="10"/>
      <c r="CJ875" s="9"/>
      <c r="CK875" s="10"/>
      <c r="CM875" s="9"/>
      <c r="CN875" s="10"/>
      <c r="CO875" s="97"/>
      <c r="CP875" s="9"/>
      <c r="CQ875" s="10"/>
      <c r="CR875" s="97"/>
      <c r="CS875" s="9"/>
    </row>
    <row r="876" spans="5:97" ht="12.5">
      <c r="E876" s="8"/>
      <c r="F876" s="8"/>
      <c r="G876" s="8"/>
      <c r="W876" s="10"/>
      <c r="Y876" s="9"/>
      <c r="Z876" s="10"/>
      <c r="AB876" s="9"/>
      <c r="CH876" s="10"/>
      <c r="CJ876" s="9"/>
      <c r="CK876" s="10"/>
      <c r="CM876" s="9"/>
      <c r="CN876" s="10"/>
      <c r="CO876" s="97"/>
      <c r="CP876" s="9"/>
      <c r="CQ876" s="10"/>
      <c r="CR876" s="97"/>
      <c r="CS876" s="9"/>
    </row>
    <row r="877" spans="5:97" ht="12.5">
      <c r="E877" s="8"/>
      <c r="F877" s="8"/>
      <c r="G877" s="8"/>
      <c r="W877" s="10"/>
      <c r="Y877" s="9"/>
      <c r="Z877" s="10"/>
      <c r="AB877" s="9"/>
      <c r="CH877" s="10"/>
      <c r="CJ877" s="9"/>
      <c r="CK877" s="10"/>
      <c r="CM877" s="9"/>
      <c r="CN877" s="10"/>
      <c r="CO877" s="97"/>
      <c r="CP877" s="9"/>
      <c r="CQ877" s="10"/>
      <c r="CR877" s="97"/>
      <c r="CS877" s="9"/>
    </row>
    <row r="878" spans="5:97" ht="12.5">
      <c r="E878" s="8"/>
      <c r="F878" s="8"/>
      <c r="G878" s="8"/>
      <c r="W878" s="10"/>
      <c r="Y878" s="9"/>
      <c r="Z878" s="10"/>
      <c r="AB878" s="9"/>
      <c r="CH878" s="10"/>
      <c r="CJ878" s="9"/>
      <c r="CK878" s="10"/>
      <c r="CM878" s="9"/>
      <c r="CN878" s="10"/>
      <c r="CO878" s="97"/>
      <c r="CP878" s="9"/>
      <c r="CQ878" s="10"/>
      <c r="CR878" s="97"/>
      <c r="CS878" s="9"/>
    </row>
    <row r="879" spans="5:97" ht="12.5">
      <c r="E879" s="8"/>
      <c r="F879" s="8"/>
      <c r="G879" s="8"/>
      <c r="W879" s="10"/>
      <c r="Y879" s="9"/>
      <c r="Z879" s="10"/>
      <c r="AB879" s="9"/>
      <c r="CH879" s="10"/>
      <c r="CJ879" s="9"/>
      <c r="CK879" s="10"/>
      <c r="CM879" s="9"/>
      <c r="CN879" s="10"/>
      <c r="CO879" s="97"/>
      <c r="CP879" s="9"/>
      <c r="CQ879" s="10"/>
      <c r="CR879" s="97"/>
      <c r="CS879" s="9"/>
    </row>
    <row r="880" spans="5:97" ht="12.5">
      <c r="E880" s="8"/>
      <c r="F880" s="8"/>
      <c r="G880" s="8"/>
      <c r="W880" s="10"/>
      <c r="Y880" s="9"/>
      <c r="Z880" s="10"/>
      <c r="AB880" s="9"/>
      <c r="CH880" s="10"/>
      <c r="CJ880" s="9"/>
      <c r="CK880" s="10"/>
      <c r="CM880" s="9"/>
      <c r="CN880" s="10"/>
      <c r="CO880" s="97"/>
      <c r="CP880" s="9"/>
      <c r="CQ880" s="10"/>
      <c r="CR880" s="97"/>
      <c r="CS880" s="9"/>
    </row>
    <row r="881" spans="5:97" ht="12.5">
      <c r="E881" s="8"/>
      <c r="F881" s="8"/>
      <c r="G881" s="8"/>
      <c r="W881" s="10"/>
      <c r="Y881" s="9"/>
      <c r="Z881" s="10"/>
      <c r="AB881" s="9"/>
      <c r="CH881" s="10"/>
      <c r="CJ881" s="9"/>
      <c r="CK881" s="10"/>
      <c r="CM881" s="9"/>
      <c r="CN881" s="10"/>
      <c r="CO881" s="97"/>
      <c r="CP881" s="9"/>
      <c r="CQ881" s="10"/>
      <c r="CR881" s="97"/>
      <c r="CS881" s="9"/>
    </row>
    <row r="882" spans="5:97" ht="12.5">
      <c r="E882" s="8"/>
      <c r="F882" s="8"/>
      <c r="G882" s="8"/>
      <c r="W882" s="10"/>
      <c r="Y882" s="9"/>
      <c r="Z882" s="10"/>
      <c r="AB882" s="9"/>
      <c r="CH882" s="10"/>
      <c r="CJ882" s="9"/>
      <c r="CK882" s="10"/>
      <c r="CM882" s="9"/>
      <c r="CN882" s="10"/>
      <c r="CO882" s="97"/>
      <c r="CP882" s="9"/>
      <c r="CQ882" s="10"/>
      <c r="CR882" s="97"/>
      <c r="CS882" s="9"/>
    </row>
    <row r="883" spans="5:97" ht="12.5">
      <c r="E883" s="8"/>
      <c r="F883" s="8"/>
      <c r="G883" s="8"/>
      <c r="W883" s="10"/>
      <c r="Y883" s="9"/>
      <c r="Z883" s="10"/>
      <c r="AB883" s="9"/>
      <c r="CH883" s="10"/>
      <c r="CJ883" s="9"/>
      <c r="CK883" s="10"/>
      <c r="CM883" s="9"/>
      <c r="CN883" s="10"/>
      <c r="CO883" s="97"/>
      <c r="CP883" s="9"/>
      <c r="CQ883" s="10"/>
      <c r="CR883" s="97"/>
      <c r="CS883" s="9"/>
    </row>
    <row r="884" spans="5:97" ht="12.5">
      <c r="E884" s="8"/>
      <c r="F884" s="8"/>
      <c r="G884" s="8"/>
      <c r="W884" s="10"/>
      <c r="Y884" s="9"/>
      <c r="Z884" s="10"/>
      <c r="AB884" s="9"/>
      <c r="CH884" s="10"/>
      <c r="CJ884" s="9"/>
      <c r="CK884" s="10"/>
      <c r="CM884" s="9"/>
      <c r="CN884" s="10"/>
      <c r="CO884" s="97"/>
      <c r="CP884" s="9"/>
      <c r="CQ884" s="10"/>
      <c r="CR884" s="97"/>
      <c r="CS884" s="9"/>
    </row>
    <row r="885" spans="5:97" ht="12.5">
      <c r="E885" s="8"/>
      <c r="F885" s="8"/>
      <c r="G885" s="8"/>
      <c r="W885" s="10"/>
      <c r="Y885" s="9"/>
      <c r="Z885" s="10"/>
      <c r="AB885" s="9"/>
      <c r="CH885" s="10"/>
      <c r="CJ885" s="9"/>
      <c r="CK885" s="10"/>
      <c r="CM885" s="9"/>
      <c r="CN885" s="10"/>
      <c r="CO885" s="97"/>
      <c r="CP885" s="9"/>
      <c r="CQ885" s="10"/>
      <c r="CR885" s="97"/>
      <c r="CS885" s="9"/>
    </row>
    <row r="886" spans="5:97" ht="12.5">
      <c r="E886" s="8"/>
      <c r="F886" s="8"/>
      <c r="G886" s="8"/>
      <c r="W886" s="10"/>
      <c r="Y886" s="9"/>
      <c r="Z886" s="10"/>
      <c r="AB886" s="9"/>
      <c r="CH886" s="10"/>
      <c r="CJ886" s="9"/>
      <c r="CK886" s="10"/>
      <c r="CM886" s="9"/>
      <c r="CN886" s="10"/>
      <c r="CO886" s="97"/>
      <c r="CP886" s="9"/>
      <c r="CQ886" s="10"/>
      <c r="CR886" s="97"/>
      <c r="CS886" s="9"/>
    </row>
    <row r="887" spans="5:97" ht="12.5">
      <c r="E887" s="8"/>
      <c r="F887" s="8"/>
      <c r="G887" s="8"/>
      <c r="W887" s="10"/>
      <c r="Y887" s="9"/>
      <c r="Z887" s="10"/>
      <c r="AB887" s="9"/>
      <c r="CH887" s="10"/>
      <c r="CJ887" s="9"/>
      <c r="CK887" s="10"/>
      <c r="CM887" s="9"/>
      <c r="CN887" s="10"/>
      <c r="CO887" s="97"/>
      <c r="CP887" s="9"/>
      <c r="CQ887" s="10"/>
      <c r="CR887" s="97"/>
      <c r="CS887" s="9"/>
    </row>
    <row r="888" spans="5:97" ht="12.5">
      <c r="E888" s="8"/>
      <c r="F888" s="8"/>
      <c r="G888" s="8"/>
      <c r="W888" s="10"/>
      <c r="Y888" s="9"/>
      <c r="Z888" s="10"/>
      <c r="AB888" s="9"/>
      <c r="CH888" s="10"/>
      <c r="CJ888" s="9"/>
      <c r="CK888" s="10"/>
      <c r="CM888" s="9"/>
      <c r="CN888" s="10"/>
      <c r="CO888" s="97"/>
      <c r="CP888" s="9"/>
      <c r="CQ888" s="10"/>
      <c r="CR888" s="97"/>
      <c r="CS888" s="9"/>
    </row>
    <row r="889" spans="5:97" ht="12.5">
      <c r="E889" s="8"/>
      <c r="F889" s="8"/>
      <c r="G889" s="8"/>
      <c r="W889" s="10"/>
      <c r="Y889" s="9"/>
      <c r="Z889" s="10"/>
      <c r="AB889" s="9"/>
      <c r="CH889" s="10"/>
      <c r="CJ889" s="9"/>
      <c r="CK889" s="10"/>
      <c r="CM889" s="9"/>
      <c r="CN889" s="10"/>
      <c r="CO889" s="97"/>
      <c r="CP889" s="9"/>
      <c r="CQ889" s="10"/>
      <c r="CR889" s="97"/>
      <c r="CS889" s="9"/>
    </row>
    <row r="890" spans="5:97" ht="12.5">
      <c r="E890" s="8"/>
      <c r="F890" s="8"/>
      <c r="G890" s="8"/>
      <c r="W890" s="10"/>
      <c r="Y890" s="9"/>
      <c r="Z890" s="10"/>
      <c r="AB890" s="9"/>
      <c r="CH890" s="10"/>
      <c r="CJ890" s="9"/>
      <c r="CK890" s="10"/>
      <c r="CM890" s="9"/>
      <c r="CN890" s="10"/>
      <c r="CO890" s="97"/>
      <c r="CP890" s="9"/>
      <c r="CQ890" s="10"/>
      <c r="CR890" s="97"/>
      <c r="CS890" s="9"/>
    </row>
    <row r="891" spans="5:97" ht="12.5">
      <c r="E891" s="8"/>
      <c r="F891" s="8"/>
      <c r="G891" s="8"/>
      <c r="W891" s="10"/>
      <c r="Y891" s="9"/>
      <c r="Z891" s="10"/>
      <c r="AB891" s="9"/>
      <c r="CH891" s="10"/>
      <c r="CJ891" s="9"/>
      <c r="CK891" s="10"/>
      <c r="CM891" s="9"/>
      <c r="CN891" s="10"/>
      <c r="CO891" s="97"/>
      <c r="CP891" s="9"/>
      <c r="CQ891" s="10"/>
      <c r="CR891" s="97"/>
      <c r="CS891" s="9"/>
    </row>
    <row r="892" spans="5:97" ht="12.5">
      <c r="E892" s="8"/>
      <c r="F892" s="8"/>
      <c r="G892" s="8"/>
      <c r="W892" s="10"/>
      <c r="Y892" s="9"/>
      <c r="Z892" s="10"/>
      <c r="AB892" s="9"/>
      <c r="CH892" s="10"/>
      <c r="CJ892" s="9"/>
      <c r="CK892" s="10"/>
      <c r="CM892" s="9"/>
      <c r="CN892" s="10"/>
      <c r="CO892" s="97"/>
      <c r="CP892" s="9"/>
      <c r="CQ892" s="10"/>
      <c r="CR892" s="97"/>
      <c r="CS892" s="9"/>
    </row>
    <row r="893" spans="5:97" ht="12.5">
      <c r="E893" s="8"/>
      <c r="F893" s="8"/>
      <c r="G893" s="8"/>
      <c r="W893" s="10"/>
      <c r="Y893" s="9"/>
      <c r="Z893" s="10"/>
      <c r="AB893" s="9"/>
      <c r="CH893" s="10"/>
      <c r="CJ893" s="9"/>
      <c r="CK893" s="10"/>
      <c r="CM893" s="9"/>
      <c r="CN893" s="10"/>
      <c r="CO893" s="97"/>
      <c r="CP893" s="9"/>
      <c r="CQ893" s="10"/>
      <c r="CR893" s="97"/>
      <c r="CS893" s="9"/>
    </row>
    <row r="894" spans="5:97" ht="12.5">
      <c r="E894" s="8"/>
      <c r="F894" s="8"/>
      <c r="G894" s="8"/>
      <c r="W894" s="10"/>
      <c r="Y894" s="9"/>
      <c r="Z894" s="10"/>
      <c r="AB894" s="9"/>
      <c r="CH894" s="10"/>
      <c r="CJ894" s="9"/>
      <c r="CK894" s="10"/>
      <c r="CM894" s="9"/>
      <c r="CN894" s="10"/>
      <c r="CO894" s="97"/>
      <c r="CP894" s="9"/>
      <c r="CQ894" s="10"/>
      <c r="CR894" s="97"/>
      <c r="CS894" s="9"/>
    </row>
    <row r="895" spans="5:97" ht="12.5">
      <c r="E895" s="8"/>
      <c r="F895" s="8"/>
      <c r="G895" s="8"/>
      <c r="W895" s="10"/>
      <c r="Y895" s="9"/>
      <c r="Z895" s="10"/>
      <c r="AB895" s="9"/>
      <c r="CH895" s="10"/>
      <c r="CJ895" s="9"/>
      <c r="CK895" s="10"/>
      <c r="CM895" s="9"/>
      <c r="CN895" s="10"/>
      <c r="CO895" s="97"/>
      <c r="CP895" s="9"/>
      <c r="CQ895" s="10"/>
      <c r="CR895" s="97"/>
      <c r="CS895" s="9"/>
    </row>
    <row r="896" spans="5:97" ht="12.5">
      <c r="E896" s="8"/>
      <c r="F896" s="8"/>
      <c r="G896" s="8"/>
      <c r="W896" s="10"/>
      <c r="Y896" s="9"/>
      <c r="Z896" s="10"/>
      <c r="AB896" s="9"/>
      <c r="CH896" s="10"/>
      <c r="CJ896" s="9"/>
      <c r="CK896" s="10"/>
      <c r="CM896" s="9"/>
      <c r="CN896" s="10"/>
      <c r="CO896" s="97"/>
      <c r="CP896" s="9"/>
      <c r="CQ896" s="10"/>
      <c r="CR896" s="97"/>
      <c r="CS896" s="9"/>
    </row>
    <row r="897" spans="5:97" ht="12.5">
      <c r="E897" s="8"/>
      <c r="F897" s="8"/>
      <c r="G897" s="8"/>
      <c r="W897" s="10"/>
      <c r="Y897" s="9"/>
      <c r="Z897" s="10"/>
      <c r="AB897" s="9"/>
      <c r="CH897" s="10"/>
      <c r="CJ897" s="9"/>
      <c r="CK897" s="10"/>
      <c r="CM897" s="9"/>
      <c r="CN897" s="10"/>
      <c r="CO897" s="97"/>
      <c r="CP897" s="9"/>
      <c r="CQ897" s="10"/>
      <c r="CR897" s="97"/>
      <c r="CS897" s="9"/>
    </row>
    <row r="898" spans="5:97" ht="12.5">
      <c r="E898" s="8"/>
      <c r="F898" s="8"/>
      <c r="G898" s="8"/>
      <c r="W898" s="10"/>
      <c r="Y898" s="9"/>
      <c r="Z898" s="10"/>
      <c r="AB898" s="9"/>
      <c r="CH898" s="10"/>
      <c r="CJ898" s="9"/>
      <c r="CK898" s="10"/>
      <c r="CM898" s="9"/>
      <c r="CN898" s="10"/>
      <c r="CO898" s="97"/>
      <c r="CP898" s="9"/>
      <c r="CQ898" s="10"/>
      <c r="CR898" s="97"/>
      <c r="CS898" s="9"/>
    </row>
    <row r="899" spans="5:97" ht="12.5">
      <c r="E899" s="8"/>
      <c r="F899" s="8"/>
      <c r="G899" s="8"/>
      <c r="W899" s="10"/>
      <c r="Y899" s="9"/>
      <c r="Z899" s="10"/>
      <c r="AB899" s="9"/>
      <c r="CH899" s="10"/>
      <c r="CJ899" s="9"/>
      <c r="CK899" s="10"/>
      <c r="CM899" s="9"/>
      <c r="CN899" s="10"/>
      <c r="CO899" s="97"/>
      <c r="CP899" s="9"/>
      <c r="CQ899" s="10"/>
      <c r="CR899" s="97"/>
      <c r="CS899" s="9"/>
    </row>
    <row r="900" spans="5:97" ht="12.5">
      <c r="E900" s="8"/>
      <c r="F900" s="8"/>
      <c r="G900" s="8"/>
      <c r="W900" s="10"/>
      <c r="Y900" s="9"/>
      <c r="Z900" s="10"/>
      <c r="AB900" s="9"/>
      <c r="CH900" s="10"/>
      <c r="CJ900" s="9"/>
      <c r="CK900" s="10"/>
      <c r="CM900" s="9"/>
      <c r="CN900" s="10"/>
      <c r="CO900" s="97"/>
      <c r="CP900" s="9"/>
      <c r="CQ900" s="10"/>
      <c r="CR900" s="97"/>
      <c r="CS900" s="9"/>
    </row>
    <row r="901" spans="5:97" ht="12.5">
      <c r="E901" s="8"/>
      <c r="F901" s="8"/>
      <c r="G901" s="8"/>
      <c r="W901" s="10"/>
      <c r="Y901" s="9"/>
      <c r="Z901" s="10"/>
      <c r="AB901" s="9"/>
      <c r="CH901" s="10"/>
      <c r="CJ901" s="9"/>
      <c r="CK901" s="10"/>
      <c r="CM901" s="9"/>
      <c r="CN901" s="10"/>
      <c r="CO901" s="97"/>
      <c r="CP901" s="9"/>
      <c r="CQ901" s="10"/>
      <c r="CR901" s="97"/>
      <c r="CS901" s="9"/>
    </row>
    <row r="902" spans="5:97" ht="12.5">
      <c r="E902" s="8"/>
      <c r="F902" s="8"/>
      <c r="G902" s="8"/>
      <c r="W902" s="10"/>
      <c r="Y902" s="9"/>
      <c r="Z902" s="10"/>
      <c r="AB902" s="9"/>
      <c r="CH902" s="10"/>
      <c r="CJ902" s="9"/>
      <c r="CK902" s="10"/>
      <c r="CM902" s="9"/>
      <c r="CN902" s="10"/>
      <c r="CO902" s="97"/>
      <c r="CP902" s="9"/>
      <c r="CQ902" s="10"/>
      <c r="CR902" s="97"/>
      <c r="CS902" s="9"/>
    </row>
    <row r="903" spans="5:97" ht="12.5">
      <c r="E903" s="8"/>
      <c r="F903" s="8"/>
      <c r="G903" s="8"/>
      <c r="W903" s="10"/>
      <c r="Y903" s="9"/>
      <c r="Z903" s="10"/>
      <c r="AB903" s="9"/>
      <c r="CH903" s="10"/>
      <c r="CJ903" s="9"/>
      <c r="CK903" s="10"/>
      <c r="CM903" s="9"/>
      <c r="CN903" s="10"/>
      <c r="CO903" s="97"/>
      <c r="CP903" s="9"/>
      <c r="CQ903" s="10"/>
      <c r="CR903" s="97"/>
      <c r="CS903" s="9"/>
    </row>
    <row r="904" spans="5:97" ht="12.5">
      <c r="E904" s="8"/>
      <c r="F904" s="8"/>
      <c r="G904" s="8"/>
      <c r="W904" s="10"/>
      <c r="Y904" s="9"/>
      <c r="Z904" s="10"/>
      <c r="AB904" s="9"/>
      <c r="CH904" s="10"/>
      <c r="CJ904" s="9"/>
      <c r="CK904" s="10"/>
      <c r="CM904" s="9"/>
      <c r="CN904" s="10"/>
      <c r="CO904" s="97"/>
      <c r="CP904" s="9"/>
      <c r="CQ904" s="10"/>
      <c r="CR904" s="97"/>
      <c r="CS904" s="9"/>
    </row>
    <row r="905" spans="5:97" ht="12.5">
      <c r="E905" s="8"/>
      <c r="F905" s="8"/>
      <c r="G905" s="8"/>
      <c r="W905" s="10"/>
      <c r="Y905" s="9"/>
      <c r="Z905" s="10"/>
      <c r="AB905" s="9"/>
      <c r="CH905" s="10"/>
      <c r="CJ905" s="9"/>
      <c r="CK905" s="10"/>
      <c r="CM905" s="9"/>
      <c r="CN905" s="10"/>
      <c r="CO905" s="97"/>
      <c r="CP905" s="9"/>
      <c r="CQ905" s="10"/>
      <c r="CR905" s="97"/>
      <c r="CS905" s="9"/>
    </row>
    <row r="906" spans="5:97" ht="12.5">
      <c r="E906" s="8"/>
      <c r="F906" s="8"/>
      <c r="G906" s="8"/>
      <c r="W906" s="10"/>
      <c r="Y906" s="9"/>
      <c r="Z906" s="10"/>
      <c r="AB906" s="9"/>
      <c r="CH906" s="10"/>
      <c r="CJ906" s="9"/>
      <c r="CK906" s="10"/>
      <c r="CM906" s="9"/>
      <c r="CN906" s="10"/>
      <c r="CO906" s="97"/>
      <c r="CP906" s="9"/>
      <c r="CQ906" s="10"/>
      <c r="CR906" s="97"/>
      <c r="CS906" s="9"/>
    </row>
    <row r="907" spans="5:97" ht="12.5">
      <c r="E907" s="8"/>
      <c r="F907" s="8"/>
      <c r="G907" s="8"/>
      <c r="W907" s="10"/>
      <c r="Y907" s="9"/>
      <c r="Z907" s="10"/>
      <c r="AB907" s="9"/>
      <c r="CH907" s="10"/>
      <c r="CJ907" s="9"/>
      <c r="CK907" s="10"/>
      <c r="CM907" s="9"/>
      <c r="CN907" s="10"/>
      <c r="CO907" s="97"/>
      <c r="CP907" s="9"/>
      <c r="CQ907" s="10"/>
      <c r="CR907" s="97"/>
      <c r="CS907" s="9"/>
    </row>
    <row r="908" spans="5:97" ht="12.5">
      <c r="E908" s="8"/>
      <c r="F908" s="8"/>
      <c r="G908" s="8"/>
      <c r="W908" s="10"/>
      <c r="Y908" s="9"/>
      <c r="Z908" s="10"/>
      <c r="AB908" s="9"/>
      <c r="CH908" s="10"/>
      <c r="CJ908" s="9"/>
      <c r="CK908" s="10"/>
      <c r="CM908" s="9"/>
      <c r="CN908" s="10"/>
      <c r="CO908" s="97"/>
      <c r="CP908" s="9"/>
      <c r="CQ908" s="10"/>
      <c r="CR908" s="97"/>
      <c r="CS908" s="9"/>
    </row>
    <row r="909" spans="5:97" ht="12.5">
      <c r="E909" s="8"/>
      <c r="F909" s="8"/>
      <c r="G909" s="8"/>
      <c r="W909" s="10"/>
      <c r="Y909" s="9"/>
      <c r="Z909" s="10"/>
      <c r="AB909" s="9"/>
      <c r="CH909" s="10"/>
      <c r="CJ909" s="9"/>
      <c r="CK909" s="10"/>
      <c r="CM909" s="9"/>
      <c r="CN909" s="10"/>
      <c r="CO909" s="97"/>
      <c r="CP909" s="9"/>
      <c r="CQ909" s="10"/>
      <c r="CR909" s="97"/>
      <c r="CS909" s="9"/>
    </row>
    <row r="910" spans="5:97" ht="12.5">
      <c r="E910" s="8"/>
      <c r="F910" s="8"/>
      <c r="G910" s="8"/>
      <c r="W910" s="10"/>
      <c r="Y910" s="9"/>
      <c r="Z910" s="10"/>
      <c r="AB910" s="9"/>
      <c r="CH910" s="10"/>
      <c r="CJ910" s="9"/>
      <c r="CK910" s="10"/>
      <c r="CM910" s="9"/>
      <c r="CN910" s="10"/>
      <c r="CO910" s="97"/>
      <c r="CP910" s="9"/>
      <c r="CQ910" s="10"/>
      <c r="CR910" s="97"/>
      <c r="CS910" s="9"/>
    </row>
    <row r="911" spans="5:97" ht="12.5">
      <c r="E911" s="8"/>
      <c r="F911" s="8"/>
      <c r="G911" s="8"/>
      <c r="W911" s="10"/>
      <c r="Y911" s="9"/>
      <c r="Z911" s="10"/>
      <c r="AB911" s="9"/>
      <c r="CH911" s="10"/>
      <c r="CJ911" s="9"/>
      <c r="CK911" s="10"/>
      <c r="CM911" s="9"/>
      <c r="CN911" s="10"/>
      <c r="CO911" s="97"/>
      <c r="CP911" s="9"/>
      <c r="CQ911" s="10"/>
      <c r="CR911" s="97"/>
      <c r="CS911" s="9"/>
    </row>
    <row r="912" spans="5:97" ht="12.5">
      <c r="E912" s="8"/>
      <c r="F912" s="8"/>
      <c r="G912" s="8"/>
      <c r="W912" s="10"/>
      <c r="Y912" s="9"/>
      <c r="Z912" s="10"/>
      <c r="AB912" s="9"/>
      <c r="CH912" s="10"/>
      <c r="CJ912" s="9"/>
      <c r="CK912" s="10"/>
      <c r="CM912" s="9"/>
      <c r="CN912" s="10"/>
      <c r="CO912" s="97"/>
      <c r="CP912" s="9"/>
      <c r="CQ912" s="10"/>
      <c r="CR912" s="97"/>
      <c r="CS912" s="9"/>
    </row>
    <row r="913" spans="5:97" ht="12.5">
      <c r="E913" s="8"/>
      <c r="F913" s="8"/>
      <c r="G913" s="8"/>
      <c r="W913" s="10"/>
      <c r="Y913" s="9"/>
      <c r="Z913" s="10"/>
      <c r="AB913" s="9"/>
      <c r="CH913" s="10"/>
      <c r="CJ913" s="9"/>
      <c r="CK913" s="10"/>
      <c r="CM913" s="9"/>
      <c r="CN913" s="10"/>
      <c r="CO913" s="97"/>
      <c r="CP913" s="9"/>
      <c r="CQ913" s="10"/>
      <c r="CR913" s="97"/>
      <c r="CS913" s="9"/>
    </row>
    <row r="914" spans="5:97" ht="12.5">
      <c r="E914" s="8"/>
      <c r="F914" s="8"/>
      <c r="G914" s="8"/>
      <c r="W914" s="10"/>
      <c r="Y914" s="9"/>
      <c r="Z914" s="10"/>
      <c r="AB914" s="9"/>
      <c r="CH914" s="10"/>
      <c r="CJ914" s="9"/>
      <c r="CK914" s="10"/>
      <c r="CM914" s="9"/>
      <c r="CN914" s="10"/>
      <c r="CO914" s="97"/>
      <c r="CP914" s="9"/>
      <c r="CQ914" s="10"/>
      <c r="CR914" s="97"/>
      <c r="CS914" s="9"/>
    </row>
    <row r="915" spans="5:97" ht="12.5">
      <c r="E915" s="8"/>
      <c r="F915" s="8"/>
      <c r="G915" s="8"/>
      <c r="W915" s="10"/>
      <c r="Y915" s="9"/>
      <c r="Z915" s="10"/>
      <c r="AB915" s="9"/>
      <c r="CH915" s="10"/>
      <c r="CJ915" s="9"/>
      <c r="CK915" s="10"/>
      <c r="CM915" s="9"/>
      <c r="CN915" s="10"/>
      <c r="CO915" s="97"/>
      <c r="CP915" s="9"/>
      <c r="CQ915" s="10"/>
      <c r="CR915" s="97"/>
      <c r="CS915" s="9"/>
    </row>
    <row r="916" spans="5:97" ht="12.5">
      <c r="E916" s="8"/>
      <c r="F916" s="8"/>
      <c r="G916" s="8"/>
      <c r="W916" s="10"/>
      <c r="Y916" s="9"/>
      <c r="Z916" s="10"/>
      <c r="AB916" s="9"/>
      <c r="CH916" s="10"/>
      <c r="CJ916" s="9"/>
      <c r="CK916" s="10"/>
      <c r="CM916" s="9"/>
      <c r="CN916" s="10"/>
      <c r="CO916" s="97"/>
      <c r="CP916" s="9"/>
      <c r="CQ916" s="10"/>
      <c r="CR916" s="97"/>
      <c r="CS916" s="9"/>
    </row>
    <row r="917" spans="5:97" ht="12.5">
      <c r="E917" s="8"/>
      <c r="F917" s="8"/>
      <c r="G917" s="8"/>
      <c r="W917" s="10"/>
      <c r="Y917" s="9"/>
      <c r="Z917" s="10"/>
      <c r="AB917" s="9"/>
      <c r="CH917" s="10"/>
      <c r="CJ917" s="9"/>
      <c r="CK917" s="10"/>
      <c r="CM917" s="9"/>
      <c r="CN917" s="10"/>
      <c r="CO917" s="97"/>
      <c r="CP917" s="9"/>
      <c r="CQ917" s="10"/>
      <c r="CR917" s="97"/>
      <c r="CS917" s="9"/>
    </row>
    <row r="918" spans="5:97" ht="12.5">
      <c r="E918" s="8"/>
      <c r="F918" s="8"/>
      <c r="G918" s="8"/>
      <c r="W918" s="10"/>
      <c r="Y918" s="9"/>
      <c r="Z918" s="10"/>
      <c r="AB918" s="9"/>
      <c r="CH918" s="10"/>
      <c r="CJ918" s="9"/>
      <c r="CK918" s="10"/>
      <c r="CM918" s="9"/>
      <c r="CN918" s="10"/>
      <c r="CO918" s="97"/>
      <c r="CP918" s="9"/>
      <c r="CQ918" s="10"/>
      <c r="CR918" s="97"/>
      <c r="CS918" s="9"/>
    </row>
    <row r="919" spans="5:97" ht="12.5">
      <c r="E919" s="8"/>
      <c r="F919" s="8"/>
      <c r="G919" s="8"/>
      <c r="W919" s="10"/>
      <c r="Y919" s="9"/>
      <c r="Z919" s="10"/>
      <c r="AB919" s="9"/>
      <c r="CH919" s="10"/>
      <c r="CJ919" s="9"/>
      <c r="CK919" s="10"/>
      <c r="CM919" s="9"/>
      <c r="CN919" s="10"/>
      <c r="CO919" s="97"/>
      <c r="CP919" s="9"/>
      <c r="CQ919" s="10"/>
      <c r="CR919" s="97"/>
      <c r="CS919" s="9"/>
    </row>
    <row r="920" spans="5:97" ht="12.5">
      <c r="E920" s="8"/>
      <c r="F920" s="8"/>
      <c r="G920" s="8"/>
      <c r="W920" s="10"/>
      <c r="Y920" s="9"/>
      <c r="Z920" s="10"/>
      <c r="AB920" s="9"/>
      <c r="CH920" s="10"/>
      <c r="CJ920" s="9"/>
      <c r="CK920" s="10"/>
      <c r="CM920" s="9"/>
      <c r="CN920" s="10"/>
      <c r="CO920" s="97"/>
      <c r="CP920" s="9"/>
      <c r="CQ920" s="10"/>
      <c r="CR920" s="97"/>
      <c r="CS920" s="9"/>
    </row>
    <row r="921" spans="5:97" ht="12.5">
      <c r="E921" s="8"/>
      <c r="F921" s="8"/>
      <c r="G921" s="8"/>
      <c r="W921" s="10"/>
      <c r="Y921" s="9"/>
      <c r="Z921" s="10"/>
      <c r="AB921" s="9"/>
      <c r="CH921" s="10"/>
      <c r="CJ921" s="9"/>
      <c r="CK921" s="10"/>
      <c r="CM921" s="9"/>
      <c r="CN921" s="10"/>
      <c r="CO921" s="97"/>
      <c r="CP921" s="9"/>
      <c r="CQ921" s="10"/>
      <c r="CR921" s="97"/>
      <c r="CS921" s="9"/>
    </row>
    <row r="922" spans="5:97" ht="12.5">
      <c r="E922" s="8"/>
      <c r="F922" s="8"/>
      <c r="G922" s="8"/>
      <c r="W922" s="10"/>
      <c r="Y922" s="9"/>
      <c r="Z922" s="10"/>
      <c r="AB922" s="9"/>
      <c r="CH922" s="10"/>
      <c r="CJ922" s="9"/>
      <c r="CK922" s="10"/>
      <c r="CM922" s="9"/>
      <c r="CN922" s="10"/>
      <c r="CO922" s="97"/>
      <c r="CP922" s="9"/>
      <c r="CQ922" s="10"/>
      <c r="CR922" s="97"/>
      <c r="CS922" s="9"/>
    </row>
    <row r="923" spans="5:97" ht="12.5">
      <c r="E923" s="8"/>
      <c r="F923" s="8"/>
      <c r="G923" s="8"/>
      <c r="W923" s="10"/>
      <c r="Y923" s="9"/>
      <c r="Z923" s="10"/>
      <c r="AB923" s="9"/>
      <c r="CH923" s="10"/>
      <c r="CJ923" s="9"/>
      <c r="CK923" s="10"/>
      <c r="CM923" s="9"/>
      <c r="CN923" s="10"/>
      <c r="CO923" s="97"/>
      <c r="CP923" s="9"/>
      <c r="CQ923" s="10"/>
      <c r="CR923" s="97"/>
      <c r="CS923" s="9"/>
    </row>
    <row r="924" spans="5:97" ht="12.5">
      <c r="E924" s="8"/>
      <c r="F924" s="8"/>
      <c r="G924" s="8"/>
      <c r="W924" s="10"/>
      <c r="Y924" s="9"/>
      <c r="Z924" s="10"/>
      <c r="AB924" s="9"/>
      <c r="CH924" s="10"/>
      <c r="CJ924" s="9"/>
      <c r="CK924" s="10"/>
      <c r="CM924" s="9"/>
      <c r="CN924" s="10"/>
      <c r="CO924" s="97"/>
      <c r="CP924" s="9"/>
      <c r="CQ924" s="10"/>
      <c r="CR924" s="97"/>
      <c r="CS924" s="9"/>
    </row>
    <row r="925" spans="5:97" ht="12.5">
      <c r="E925" s="8"/>
      <c r="F925" s="8"/>
      <c r="G925" s="8"/>
      <c r="W925" s="10"/>
      <c r="Y925" s="9"/>
      <c r="Z925" s="10"/>
      <c r="AB925" s="9"/>
      <c r="CH925" s="10"/>
      <c r="CJ925" s="9"/>
      <c r="CK925" s="10"/>
      <c r="CM925" s="9"/>
      <c r="CN925" s="10"/>
      <c r="CO925" s="97"/>
      <c r="CP925" s="9"/>
      <c r="CQ925" s="10"/>
      <c r="CR925" s="97"/>
      <c r="CS925" s="9"/>
    </row>
    <row r="926" spans="5:97" ht="12.5">
      <c r="E926" s="8"/>
      <c r="F926" s="8"/>
      <c r="G926" s="8"/>
      <c r="W926" s="10"/>
      <c r="Y926" s="9"/>
      <c r="Z926" s="10"/>
      <c r="AB926" s="9"/>
      <c r="CH926" s="10"/>
      <c r="CJ926" s="9"/>
      <c r="CK926" s="10"/>
      <c r="CM926" s="9"/>
      <c r="CN926" s="10"/>
      <c r="CO926" s="97"/>
      <c r="CP926" s="9"/>
      <c r="CQ926" s="10"/>
      <c r="CR926" s="97"/>
      <c r="CS926" s="9"/>
    </row>
    <row r="927" spans="5:97" ht="12.5">
      <c r="E927" s="8"/>
      <c r="F927" s="8"/>
      <c r="G927" s="8"/>
      <c r="W927" s="10"/>
      <c r="Y927" s="9"/>
      <c r="Z927" s="10"/>
      <c r="AB927" s="9"/>
      <c r="CH927" s="10"/>
      <c r="CJ927" s="9"/>
      <c r="CK927" s="10"/>
      <c r="CM927" s="9"/>
      <c r="CN927" s="10"/>
      <c r="CO927" s="97"/>
      <c r="CP927" s="9"/>
      <c r="CQ927" s="10"/>
      <c r="CR927" s="97"/>
      <c r="CS927" s="9"/>
    </row>
    <row r="928" spans="5:97" ht="12.5">
      <c r="E928" s="8"/>
      <c r="F928" s="8"/>
      <c r="G928" s="8"/>
      <c r="W928" s="10"/>
      <c r="Y928" s="9"/>
      <c r="Z928" s="10"/>
      <c r="AB928" s="9"/>
      <c r="CH928" s="10"/>
      <c r="CJ928" s="9"/>
      <c r="CK928" s="10"/>
      <c r="CM928" s="9"/>
      <c r="CN928" s="10"/>
      <c r="CO928" s="97"/>
      <c r="CP928" s="9"/>
      <c r="CQ928" s="10"/>
      <c r="CR928" s="97"/>
      <c r="CS928" s="9"/>
    </row>
    <row r="929" spans="5:97" ht="12.5">
      <c r="E929" s="8"/>
      <c r="F929" s="8"/>
      <c r="G929" s="8"/>
      <c r="W929" s="10"/>
      <c r="Y929" s="9"/>
      <c r="Z929" s="10"/>
      <c r="AB929" s="9"/>
      <c r="CH929" s="10"/>
      <c r="CJ929" s="9"/>
      <c r="CK929" s="10"/>
      <c r="CM929" s="9"/>
      <c r="CN929" s="10"/>
      <c r="CO929" s="97"/>
      <c r="CP929" s="9"/>
      <c r="CQ929" s="10"/>
      <c r="CR929" s="97"/>
      <c r="CS929" s="9"/>
    </row>
    <row r="930" spans="5:97" ht="12.5">
      <c r="E930" s="8"/>
      <c r="F930" s="8"/>
      <c r="G930" s="8"/>
      <c r="W930" s="10"/>
      <c r="Y930" s="9"/>
      <c r="Z930" s="10"/>
      <c r="AB930" s="9"/>
      <c r="CH930" s="10"/>
      <c r="CJ930" s="9"/>
      <c r="CK930" s="10"/>
      <c r="CM930" s="9"/>
      <c r="CN930" s="10"/>
      <c r="CO930" s="97"/>
      <c r="CP930" s="9"/>
      <c r="CQ930" s="10"/>
      <c r="CR930" s="97"/>
      <c r="CS930" s="9"/>
    </row>
    <row r="931" spans="5:97" ht="12.5">
      <c r="E931" s="8"/>
      <c r="F931" s="8"/>
      <c r="G931" s="8"/>
      <c r="W931" s="10"/>
      <c r="Y931" s="9"/>
      <c r="Z931" s="10"/>
      <c r="AB931" s="9"/>
      <c r="CH931" s="10"/>
      <c r="CJ931" s="9"/>
      <c r="CK931" s="10"/>
      <c r="CM931" s="9"/>
      <c r="CN931" s="10"/>
      <c r="CO931" s="97"/>
      <c r="CP931" s="9"/>
      <c r="CQ931" s="10"/>
      <c r="CR931" s="97"/>
      <c r="CS931" s="9"/>
    </row>
    <row r="932" spans="5:97" ht="12.5">
      <c r="E932" s="8"/>
      <c r="F932" s="8"/>
      <c r="G932" s="8"/>
      <c r="W932" s="10"/>
      <c r="Y932" s="9"/>
      <c r="Z932" s="10"/>
      <c r="AB932" s="9"/>
      <c r="CH932" s="10"/>
      <c r="CJ932" s="9"/>
      <c r="CK932" s="10"/>
      <c r="CM932" s="9"/>
      <c r="CN932" s="10"/>
      <c r="CO932" s="97"/>
      <c r="CP932" s="9"/>
      <c r="CQ932" s="10"/>
      <c r="CR932" s="97"/>
      <c r="CS932" s="9"/>
    </row>
    <row r="933" spans="5:97" ht="12.5">
      <c r="E933" s="8"/>
      <c r="F933" s="8"/>
      <c r="G933" s="8"/>
      <c r="W933" s="10"/>
      <c r="Y933" s="9"/>
      <c r="Z933" s="10"/>
      <c r="AB933" s="9"/>
      <c r="CH933" s="10"/>
      <c r="CJ933" s="9"/>
      <c r="CK933" s="10"/>
      <c r="CM933" s="9"/>
      <c r="CN933" s="10"/>
      <c r="CO933" s="97"/>
      <c r="CP933" s="9"/>
      <c r="CQ933" s="10"/>
      <c r="CR933" s="97"/>
      <c r="CS933" s="9"/>
    </row>
    <row r="934" spans="5:97" ht="12.5">
      <c r="E934" s="8"/>
      <c r="F934" s="8"/>
      <c r="G934" s="8"/>
      <c r="W934" s="10"/>
      <c r="Y934" s="9"/>
      <c r="Z934" s="10"/>
      <c r="AB934" s="9"/>
      <c r="CH934" s="10"/>
      <c r="CJ934" s="9"/>
      <c r="CK934" s="10"/>
      <c r="CM934" s="9"/>
      <c r="CN934" s="10"/>
      <c r="CO934" s="97"/>
      <c r="CP934" s="9"/>
      <c r="CQ934" s="10"/>
      <c r="CR934" s="97"/>
      <c r="CS934" s="9"/>
    </row>
    <row r="935" spans="5:97" ht="12.5">
      <c r="E935" s="8"/>
      <c r="F935" s="8"/>
      <c r="G935" s="8"/>
      <c r="W935" s="10"/>
      <c r="Y935" s="9"/>
      <c r="Z935" s="10"/>
      <c r="AB935" s="9"/>
      <c r="CH935" s="10"/>
      <c r="CJ935" s="9"/>
      <c r="CK935" s="10"/>
      <c r="CM935" s="9"/>
      <c r="CN935" s="10"/>
      <c r="CO935" s="97"/>
      <c r="CP935" s="9"/>
      <c r="CQ935" s="10"/>
      <c r="CR935" s="97"/>
      <c r="CS935" s="9"/>
    </row>
    <row r="936" spans="5:97" ht="12.5">
      <c r="E936" s="8"/>
      <c r="F936" s="8"/>
      <c r="G936" s="8"/>
      <c r="W936" s="10"/>
      <c r="Y936" s="9"/>
      <c r="Z936" s="10"/>
      <c r="AB936" s="9"/>
      <c r="CH936" s="10"/>
      <c r="CJ936" s="9"/>
      <c r="CK936" s="10"/>
      <c r="CM936" s="9"/>
      <c r="CN936" s="10"/>
      <c r="CO936" s="97"/>
      <c r="CP936" s="9"/>
      <c r="CQ936" s="10"/>
      <c r="CR936" s="97"/>
      <c r="CS936" s="9"/>
    </row>
    <row r="937" spans="5:97" ht="12.5">
      <c r="E937" s="8"/>
      <c r="F937" s="8"/>
      <c r="G937" s="8"/>
      <c r="W937" s="10"/>
      <c r="Y937" s="9"/>
      <c r="Z937" s="10"/>
      <c r="AB937" s="9"/>
      <c r="CH937" s="10"/>
      <c r="CJ937" s="9"/>
      <c r="CK937" s="10"/>
      <c r="CM937" s="9"/>
      <c r="CN937" s="10"/>
      <c r="CO937" s="97"/>
      <c r="CP937" s="9"/>
      <c r="CQ937" s="10"/>
      <c r="CR937" s="97"/>
      <c r="CS937" s="9"/>
    </row>
    <row r="938" spans="5:97" ht="12.5">
      <c r="E938" s="8"/>
      <c r="F938" s="8"/>
      <c r="G938" s="8"/>
      <c r="W938" s="10"/>
      <c r="Y938" s="9"/>
      <c r="Z938" s="10"/>
      <c r="AB938" s="9"/>
      <c r="CH938" s="10"/>
      <c r="CJ938" s="9"/>
      <c r="CK938" s="10"/>
      <c r="CM938" s="9"/>
      <c r="CN938" s="10"/>
      <c r="CO938" s="97"/>
      <c r="CP938" s="9"/>
      <c r="CQ938" s="10"/>
      <c r="CR938" s="97"/>
      <c r="CS938" s="9"/>
    </row>
    <row r="939" spans="5:97" ht="12.5">
      <c r="E939" s="8"/>
      <c r="F939" s="8"/>
      <c r="G939" s="8"/>
      <c r="W939" s="10"/>
      <c r="Y939" s="9"/>
      <c r="Z939" s="10"/>
      <c r="AB939" s="9"/>
      <c r="CH939" s="10"/>
      <c r="CJ939" s="9"/>
      <c r="CK939" s="10"/>
      <c r="CM939" s="9"/>
      <c r="CN939" s="10"/>
      <c r="CO939" s="97"/>
      <c r="CP939" s="9"/>
      <c r="CQ939" s="10"/>
      <c r="CR939" s="97"/>
      <c r="CS939" s="9"/>
    </row>
    <row r="940" spans="5:97" ht="12.5">
      <c r="E940" s="8"/>
      <c r="F940" s="8"/>
      <c r="G940" s="8"/>
      <c r="W940" s="10"/>
      <c r="Y940" s="9"/>
      <c r="Z940" s="10"/>
      <c r="AB940" s="9"/>
      <c r="CH940" s="10"/>
      <c r="CJ940" s="9"/>
      <c r="CK940" s="10"/>
      <c r="CM940" s="9"/>
      <c r="CN940" s="10"/>
      <c r="CO940" s="97"/>
      <c r="CP940" s="9"/>
      <c r="CQ940" s="10"/>
      <c r="CR940" s="97"/>
      <c r="CS940" s="9"/>
    </row>
    <row r="941" spans="5:97" ht="12.5">
      <c r="E941" s="8"/>
      <c r="F941" s="8"/>
      <c r="G941" s="8"/>
      <c r="W941" s="10"/>
      <c r="Y941" s="9"/>
      <c r="Z941" s="10"/>
      <c r="AB941" s="9"/>
      <c r="CH941" s="10"/>
      <c r="CJ941" s="9"/>
      <c r="CK941" s="10"/>
      <c r="CM941" s="9"/>
      <c r="CN941" s="10"/>
      <c r="CO941" s="97"/>
      <c r="CP941" s="9"/>
      <c r="CQ941" s="10"/>
      <c r="CR941" s="97"/>
      <c r="CS941" s="9"/>
    </row>
    <row r="942" spans="5:97" ht="12.5">
      <c r="E942" s="8"/>
      <c r="F942" s="8"/>
      <c r="G942" s="8"/>
      <c r="W942" s="10"/>
      <c r="Y942" s="9"/>
      <c r="Z942" s="10"/>
      <c r="AB942" s="9"/>
      <c r="CH942" s="10"/>
      <c r="CJ942" s="9"/>
      <c r="CK942" s="10"/>
      <c r="CM942" s="9"/>
      <c r="CN942" s="10"/>
      <c r="CO942" s="97"/>
      <c r="CP942" s="9"/>
      <c r="CQ942" s="10"/>
      <c r="CR942" s="97"/>
      <c r="CS942" s="9"/>
    </row>
    <row r="943" spans="5:97" ht="12.5">
      <c r="E943" s="8"/>
      <c r="F943" s="8"/>
      <c r="G943" s="8"/>
      <c r="W943" s="10"/>
      <c r="Y943" s="9"/>
      <c r="Z943" s="10"/>
      <c r="AB943" s="9"/>
      <c r="CH943" s="10"/>
      <c r="CJ943" s="9"/>
      <c r="CK943" s="10"/>
      <c r="CM943" s="9"/>
      <c r="CN943" s="10"/>
      <c r="CO943" s="97"/>
      <c r="CP943" s="9"/>
      <c r="CQ943" s="10"/>
      <c r="CR943" s="97"/>
      <c r="CS943" s="9"/>
    </row>
    <row r="944" spans="5:97" ht="12.5">
      <c r="E944" s="8"/>
      <c r="F944" s="8"/>
      <c r="G944" s="8"/>
      <c r="W944" s="10"/>
      <c r="Y944" s="9"/>
      <c r="Z944" s="10"/>
      <c r="AB944" s="9"/>
      <c r="CH944" s="10"/>
      <c r="CJ944" s="9"/>
      <c r="CK944" s="10"/>
      <c r="CM944" s="9"/>
      <c r="CN944" s="10"/>
      <c r="CO944" s="97"/>
      <c r="CP944" s="9"/>
      <c r="CQ944" s="10"/>
      <c r="CR944" s="97"/>
      <c r="CS944" s="9"/>
    </row>
    <row r="945" spans="5:97" ht="12.5">
      <c r="E945" s="8"/>
      <c r="F945" s="8"/>
      <c r="G945" s="8"/>
      <c r="W945" s="10"/>
      <c r="Y945" s="9"/>
      <c r="Z945" s="10"/>
      <c r="AB945" s="9"/>
      <c r="CH945" s="10"/>
      <c r="CJ945" s="9"/>
      <c r="CK945" s="10"/>
      <c r="CM945" s="9"/>
      <c r="CN945" s="10"/>
      <c r="CO945" s="97"/>
      <c r="CP945" s="9"/>
      <c r="CQ945" s="10"/>
      <c r="CR945" s="97"/>
      <c r="CS945" s="9"/>
    </row>
    <row r="946" spans="5:97" ht="12.5">
      <c r="E946" s="8"/>
      <c r="F946" s="8"/>
      <c r="G946" s="8"/>
      <c r="W946" s="10"/>
      <c r="Y946" s="9"/>
      <c r="Z946" s="10"/>
      <c r="AB946" s="9"/>
      <c r="CH946" s="10"/>
      <c r="CJ946" s="9"/>
      <c r="CK946" s="10"/>
      <c r="CM946" s="9"/>
      <c r="CN946" s="10"/>
      <c r="CO946" s="97"/>
      <c r="CP946" s="9"/>
      <c r="CQ946" s="10"/>
      <c r="CR946" s="97"/>
      <c r="CS946" s="9"/>
    </row>
    <row r="947" spans="5:97" ht="12.5">
      <c r="E947" s="8"/>
      <c r="F947" s="8"/>
      <c r="G947" s="8"/>
      <c r="W947" s="10"/>
      <c r="Y947" s="9"/>
      <c r="Z947" s="10"/>
      <c r="AB947" s="9"/>
      <c r="CH947" s="10"/>
      <c r="CJ947" s="9"/>
      <c r="CK947" s="10"/>
      <c r="CM947" s="9"/>
      <c r="CN947" s="10"/>
      <c r="CO947" s="97"/>
      <c r="CP947" s="9"/>
      <c r="CQ947" s="10"/>
      <c r="CR947" s="97"/>
      <c r="CS947" s="9"/>
    </row>
    <row r="948" spans="5:97" ht="12.5">
      <c r="E948" s="8"/>
      <c r="F948" s="8"/>
      <c r="G948" s="8"/>
      <c r="W948" s="10"/>
      <c r="Y948" s="9"/>
      <c r="Z948" s="10"/>
      <c r="AB948" s="9"/>
      <c r="CH948" s="10"/>
      <c r="CJ948" s="9"/>
      <c r="CK948" s="10"/>
      <c r="CM948" s="9"/>
      <c r="CN948" s="10"/>
      <c r="CO948" s="97"/>
      <c r="CP948" s="9"/>
      <c r="CQ948" s="10"/>
      <c r="CR948" s="97"/>
      <c r="CS948" s="9"/>
    </row>
    <row r="949" spans="5:97" ht="12.5">
      <c r="E949" s="8"/>
      <c r="F949" s="8"/>
      <c r="G949" s="8"/>
      <c r="W949" s="10"/>
      <c r="Y949" s="9"/>
      <c r="Z949" s="10"/>
      <c r="AB949" s="9"/>
      <c r="CH949" s="10"/>
      <c r="CJ949" s="9"/>
      <c r="CK949" s="10"/>
      <c r="CM949" s="9"/>
      <c r="CN949" s="10"/>
      <c r="CO949" s="97"/>
      <c r="CP949" s="9"/>
      <c r="CQ949" s="10"/>
      <c r="CR949" s="97"/>
      <c r="CS949" s="9"/>
    </row>
    <row r="950" spans="5:97" ht="12.5">
      <c r="E950" s="8"/>
      <c r="F950" s="8"/>
      <c r="G950" s="8"/>
      <c r="W950" s="10"/>
      <c r="Y950" s="9"/>
      <c r="Z950" s="10"/>
      <c r="AB950" s="9"/>
      <c r="CH950" s="10"/>
      <c r="CJ950" s="9"/>
      <c r="CK950" s="10"/>
      <c r="CM950" s="9"/>
      <c r="CN950" s="10"/>
      <c r="CO950" s="97"/>
      <c r="CP950" s="9"/>
      <c r="CQ950" s="10"/>
      <c r="CR950" s="97"/>
      <c r="CS950" s="9"/>
    </row>
    <row r="951" spans="5:97" ht="12.5">
      <c r="E951" s="8"/>
      <c r="F951" s="8"/>
      <c r="G951" s="8"/>
      <c r="W951" s="10"/>
      <c r="Y951" s="9"/>
      <c r="Z951" s="10"/>
      <c r="AB951" s="9"/>
      <c r="CH951" s="10"/>
      <c r="CJ951" s="9"/>
      <c r="CK951" s="10"/>
      <c r="CM951" s="9"/>
      <c r="CN951" s="10"/>
      <c r="CO951" s="97"/>
      <c r="CP951" s="9"/>
      <c r="CQ951" s="10"/>
      <c r="CR951" s="97"/>
      <c r="CS951" s="9"/>
    </row>
    <row r="952" spans="5:97" ht="12.5">
      <c r="E952" s="8"/>
      <c r="F952" s="8"/>
      <c r="G952" s="8"/>
      <c r="W952" s="10"/>
      <c r="Y952" s="9"/>
      <c r="Z952" s="10"/>
      <c r="AB952" s="9"/>
      <c r="CH952" s="10"/>
      <c r="CJ952" s="9"/>
      <c r="CK952" s="10"/>
      <c r="CM952" s="9"/>
      <c r="CN952" s="10"/>
      <c r="CO952" s="97"/>
      <c r="CP952" s="9"/>
      <c r="CQ952" s="10"/>
      <c r="CR952" s="97"/>
      <c r="CS952" s="9"/>
    </row>
    <row r="953" spans="5:97" ht="12.5">
      <c r="E953" s="8"/>
      <c r="F953" s="8"/>
      <c r="G953" s="8"/>
      <c r="W953" s="10"/>
      <c r="Y953" s="9"/>
      <c r="Z953" s="10"/>
      <c r="AB953" s="9"/>
      <c r="CH953" s="10"/>
      <c r="CJ953" s="9"/>
      <c r="CK953" s="10"/>
      <c r="CM953" s="9"/>
      <c r="CN953" s="10"/>
      <c r="CO953" s="97"/>
      <c r="CP953" s="9"/>
      <c r="CQ953" s="10"/>
      <c r="CR953" s="97"/>
      <c r="CS953" s="9"/>
    </row>
    <row r="954" spans="5:97" ht="12.5">
      <c r="E954" s="8"/>
      <c r="F954" s="8"/>
      <c r="G954" s="8"/>
      <c r="W954" s="10"/>
      <c r="Y954" s="9"/>
      <c r="Z954" s="10"/>
      <c r="AB954" s="9"/>
      <c r="CH954" s="10"/>
      <c r="CJ954" s="9"/>
      <c r="CK954" s="10"/>
      <c r="CM954" s="9"/>
      <c r="CN954" s="10"/>
      <c r="CO954" s="97"/>
      <c r="CP954" s="9"/>
      <c r="CQ954" s="10"/>
      <c r="CR954" s="97"/>
      <c r="CS954" s="9"/>
    </row>
    <row r="955" spans="5:97" ht="12.5">
      <c r="E955" s="8"/>
      <c r="F955" s="8"/>
      <c r="G955" s="8"/>
      <c r="W955" s="10"/>
      <c r="Y955" s="9"/>
      <c r="Z955" s="10"/>
      <c r="AB955" s="9"/>
      <c r="CH955" s="10"/>
      <c r="CJ955" s="9"/>
      <c r="CK955" s="10"/>
      <c r="CM955" s="9"/>
      <c r="CN955" s="10"/>
      <c r="CO955" s="97"/>
      <c r="CP955" s="9"/>
      <c r="CQ955" s="10"/>
      <c r="CR955" s="97"/>
      <c r="CS955" s="9"/>
    </row>
    <row r="956" spans="5:97" ht="12.5">
      <c r="E956" s="8"/>
      <c r="F956" s="8"/>
      <c r="G956" s="8"/>
      <c r="W956" s="10"/>
      <c r="Y956" s="9"/>
      <c r="Z956" s="10"/>
      <c r="AB956" s="9"/>
      <c r="CH956" s="10"/>
      <c r="CJ956" s="9"/>
      <c r="CK956" s="10"/>
      <c r="CM956" s="9"/>
      <c r="CN956" s="10"/>
      <c r="CO956" s="97"/>
      <c r="CP956" s="9"/>
      <c r="CQ956" s="10"/>
      <c r="CR956" s="97"/>
      <c r="CS956" s="9"/>
    </row>
    <row r="957" spans="5:97" ht="12.5">
      <c r="E957" s="8"/>
      <c r="F957" s="8"/>
      <c r="G957" s="8"/>
      <c r="W957" s="10"/>
      <c r="Y957" s="9"/>
      <c r="Z957" s="10"/>
      <c r="AB957" s="9"/>
      <c r="CH957" s="10"/>
      <c r="CJ957" s="9"/>
      <c r="CK957" s="10"/>
      <c r="CM957" s="9"/>
      <c r="CN957" s="10"/>
      <c r="CO957" s="97"/>
      <c r="CP957" s="9"/>
      <c r="CQ957" s="10"/>
      <c r="CR957" s="97"/>
      <c r="CS957" s="9"/>
    </row>
    <row r="958" spans="5:97" ht="12.5">
      <c r="E958" s="8"/>
      <c r="F958" s="8"/>
      <c r="G958" s="8"/>
      <c r="W958" s="10"/>
      <c r="Y958" s="9"/>
      <c r="Z958" s="10"/>
      <c r="AB958" s="9"/>
      <c r="CH958" s="10"/>
      <c r="CJ958" s="9"/>
      <c r="CK958" s="10"/>
      <c r="CM958" s="9"/>
      <c r="CN958" s="10"/>
      <c r="CO958" s="97"/>
      <c r="CP958" s="9"/>
      <c r="CQ958" s="10"/>
      <c r="CR958" s="97"/>
      <c r="CS958" s="9"/>
    </row>
    <row r="959" spans="5:97" ht="12.5">
      <c r="E959" s="8"/>
      <c r="F959" s="8"/>
      <c r="G959" s="8"/>
      <c r="W959" s="10"/>
      <c r="Y959" s="9"/>
      <c r="Z959" s="10"/>
      <c r="AB959" s="9"/>
      <c r="CH959" s="10"/>
      <c r="CJ959" s="9"/>
      <c r="CK959" s="10"/>
      <c r="CM959" s="9"/>
      <c r="CN959" s="10"/>
      <c r="CO959" s="97"/>
      <c r="CP959" s="9"/>
      <c r="CQ959" s="10"/>
      <c r="CR959" s="97"/>
      <c r="CS959" s="9"/>
    </row>
    <row r="960" spans="5:97" ht="12.5">
      <c r="E960" s="8"/>
      <c r="F960" s="8"/>
      <c r="G960" s="8"/>
      <c r="W960" s="10"/>
      <c r="Y960" s="9"/>
      <c r="Z960" s="10"/>
      <c r="AB960" s="9"/>
      <c r="CH960" s="10"/>
      <c r="CJ960" s="9"/>
      <c r="CK960" s="10"/>
      <c r="CM960" s="9"/>
      <c r="CN960" s="10"/>
      <c r="CO960" s="97"/>
      <c r="CP960" s="9"/>
      <c r="CQ960" s="10"/>
      <c r="CR960" s="97"/>
      <c r="CS960" s="9"/>
    </row>
    <row r="961" spans="5:97" ht="12.5">
      <c r="E961" s="8"/>
      <c r="F961" s="8"/>
      <c r="G961" s="8"/>
      <c r="W961" s="10"/>
      <c r="Y961" s="9"/>
      <c r="Z961" s="10"/>
      <c r="AB961" s="9"/>
      <c r="CH961" s="10"/>
      <c r="CJ961" s="9"/>
      <c r="CK961" s="10"/>
      <c r="CM961" s="9"/>
      <c r="CN961" s="10"/>
      <c r="CO961" s="97"/>
      <c r="CP961" s="9"/>
      <c r="CQ961" s="10"/>
      <c r="CR961" s="97"/>
      <c r="CS961" s="9"/>
    </row>
    <row r="962" spans="5:97" ht="12.5">
      <c r="E962" s="8"/>
      <c r="F962" s="8"/>
      <c r="G962" s="8"/>
      <c r="W962" s="10"/>
      <c r="Y962" s="9"/>
      <c r="Z962" s="10"/>
      <c r="AB962" s="9"/>
      <c r="CH962" s="10"/>
      <c r="CJ962" s="9"/>
      <c r="CK962" s="10"/>
      <c r="CM962" s="9"/>
      <c r="CN962" s="10"/>
      <c r="CO962" s="97"/>
      <c r="CP962" s="9"/>
      <c r="CQ962" s="10"/>
      <c r="CR962" s="97"/>
      <c r="CS962" s="9"/>
    </row>
    <row r="963" spans="5:97" ht="12.5">
      <c r="E963" s="8"/>
      <c r="F963" s="8"/>
      <c r="G963" s="8"/>
      <c r="W963" s="10"/>
      <c r="Y963" s="9"/>
      <c r="Z963" s="10"/>
      <c r="AB963" s="9"/>
      <c r="CH963" s="10"/>
      <c r="CJ963" s="9"/>
      <c r="CK963" s="10"/>
      <c r="CM963" s="9"/>
      <c r="CN963" s="10"/>
      <c r="CO963" s="97"/>
      <c r="CP963" s="9"/>
      <c r="CQ963" s="10"/>
      <c r="CR963" s="97"/>
      <c r="CS963" s="9"/>
    </row>
    <row r="964" spans="5:97" ht="12.5">
      <c r="E964" s="8"/>
      <c r="F964" s="8"/>
      <c r="G964" s="8"/>
      <c r="W964" s="10"/>
      <c r="Y964" s="9"/>
      <c r="Z964" s="10"/>
      <c r="AB964" s="9"/>
      <c r="CH964" s="10"/>
      <c r="CJ964" s="9"/>
      <c r="CK964" s="10"/>
      <c r="CM964" s="9"/>
      <c r="CN964" s="10"/>
      <c r="CO964" s="97"/>
      <c r="CP964" s="9"/>
      <c r="CQ964" s="10"/>
      <c r="CR964" s="97"/>
      <c r="CS964" s="9"/>
    </row>
    <row r="965" spans="5:97" ht="12.5">
      <c r="E965" s="8"/>
      <c r="F965" s="8"/>
      <c r="G965" s="8"/>
      <c r="W965" s="10"/>
      <c r="Y965" s="9"/>
      <c r="Z965" s="10"/>
      <c r="AB965" s="9"/>
      <c r="CH965" s="10"/>
      <c r="CJ965" s="9"/>
      <c r="CK965" s="10"/>
      <c r="CM965" s="9"/>
      <c r="CN965" s="10"/>
      <c r="CO965" s="97"/>
      <c r="CP965" s="9"/>
      <c r="CQ965" s="10"/>
      <c r="CR965" s="97"/>
      <c r="CS965" s="9"/>
    </row>
    <row r="966" spans="5:97" ht="12.5">
      <c r="E966" s="8"/>
      <c r="F966" s="8"/>
      <c r="G966" s="8"/>
      <c r="W966" s="10"/>
      <c r="Y966" s="9"/>
      <c r="Z966" s="10"/>
      <c r="AB966" s="9"/>
      <c r="CH966" s="10"/>
      <c r="CJ966" s="9"/>
      <c r="CK966" s="10"/>
      <c r="CM966" s="9"/>
      <c r="CN966" s="10"/>
      <c r="CO966" s="97"/>
      <c r="CP966" s="9"/>
      <c r="CQ966" s="10"/>
      <c r="CR966" s="97"/>
      <c r="CS966" s="9"/>
    </row>
    <row r="967" spans="5:97" ht="12.5">
      <c r="E967" s="8"/>
      <c r="F967" s="8"/>
      <c r="G967" s="8"/>
      <c r="W967" s="10"/>
      <c r="Y967" s="9"/>
      <c r="Z967" s="10"/>
      <c r="AB967" s="9"/>
      <c r="CH967" s="10"/>
      <c r="CJ967" s="9"/>
      <c r="CK967" s="10"/>
      <c r="CM967" s="9"/>
      <c r="CN967" s="10"/>
      <c r="CO967" s="97"/>
      <c r="CP967" s="9"/>
      <c r="CQ967" s="10"/>
      <c r="CR967" s="97"/>
      <c r="CS967" s="9"/>
    </row>
    <row r="968" spans="5:97" ht="12.5">
      <c r="E968" s="8"/>
      <c r="F968" s="8"/>
      <c r="G968" s="8"/>
      <c r="W968" s="10"/>
      <c r="Y968" s="9"/>
      <c r="Z968" s="10"/>
      <c r="AB968" s="9"/>
      <c r="CH968" s="10"/>
      <c r="CJ968" s="9"/>
      <c r="CK968" s="10"/>
      <c r="CM968" s="9"/>
      <c r="CN968" s="10"/>
      <c r="CO968" s="97"/>
      <c r="CP968" s="9"/>
      <c r="CQ968" s="10"/>
      <c r="CR968" s="97"/>
      <c r="CS968" s="9"/>
    </row>
    <row r="969" spans="5:97" ht="12.5">
      <c r="E969" s="8"/>
      <c r="F969" s="8"/>
      <c r="G969" s="8"/>
      <c r="W969" s="10"/>
      <c r="Y969" s="9"/>
      <c r="Z969" s="10"/>
      <c r="AB969" s="9"/>
      <c r="CH969" s="10"/>
      <c r="CJ969" s="9"/>
      <c r="CK969" s="10"/>
      <c r="CM969" s="9"/>
      <c r="CN969" s="10"/>
      <c r="CO969" s="97"/>
      <c r="CP969" s="9"/>
      <c r="CQ969" s="10"/>
      <c r="CR969" s="97"/>
      <c r="CS969" s="9"/>
    </row>
    <row r="970" spans="5:97" ht="12.5">
      <c r="E970" s="8"/>
      <c r="F970" s="8"/>
      <c r="G970" s="8"/>
      <c r="W970" s="10"/>
      <c r="Y970" s="9"/>
      <c r="Z970" s="10"/>
      <c r="AB970" s="9"/>
      <c r="CH970" s="10"/>
      <c r="CJ970" s="9"/>
      <c r="CK970" s="10"/>
      <c r="CM970" s="9"/>
      <c r="CN970" s="10"/>
      <c r="CO970" s="97"/>
      <c r="CP970" s="9"/>
      <c r="CQ970" s="10"/>
      <c r="CR970" s="97"/>
      <c r="CS970" s="9"/>
    </row>
    <row r="971" spans="5:97" ht="12.5">
      <c r="E971" s="8"/>
      <c r="F971" s="8"/>
      <c r="G971" s="8"/>
      <c r="W971" s="10"/>
      <c r="Y971" s="9"/>
      <c r="Z971" s="10"/>
      <c r="AB971" s="9"/>
      <c r="CH971" s="10"/>
      <c r="CJ971" s="9"/>
      <c r="CK971" s="10"/>
      <c r="CM971" s="9"/>
      <c r="CN971" s="10"/>
      <c r="CO971" s="97"/>
      <c r="CP971" s="9"/>
      <c r="CQ971" s="10"/>
      <c r="CR971" s="97"/>
      <c r="CS971" s="9"/>
    </row>
    <row r="972" spans="5:97" ht="12.5">
      <c r="E972" s="8"/>
      <c r="F972" s="8"/>
      <c r="G972" s="8"/>
      <c r="W972" s="10"/>
      <c r="Y972" s="9"/>
      <c r="Z972" s="10"/>
      <c r="AB972" s="9"/>
      <c r="CH972" s="10"/>
      <c r="CJ972" s="9"/>
      <c r="CK972" s="10"/>
      <c r="CM972" s="9"/>
      <c r="CN972" s="10"/>
      <c r="CO972" s="97"/>
      <c r="CP972" s="9"/>
      <c r="CQ972" s="10"/>
      <c r="CR972" s="97"/>
      <c r="CS972" s="9"/>
    </row>
    <row r="973" spans="5:97" ht="12.5">
      <c r="E973" s="8"/>
      <c r="F973" s="8"/>
      <c r="G973" s="8"/>
      <c r="W973" s="10"/>
      <c r="Y973" s="9"/>
      <c r="Z973" s="10"/>
      <c r="AB973" s="9"/>
      <c r="CH973" s="10"/>
      <c r="CJ973" s="9"/>
      <c r="CK973" s="10"/>
      <c r="CM973" s="9"/>
      <c r="CN973" s="10"/>
      <c r="CO973" s="97"/>
      <c r="CP973" s="9"/>
      <c r="CQ973" s="10"/>
      <c r="CR973" s="97"/>
      <c r="CS973" s="9"/>
    </row>
    <row r="974" spans="5:97" ht="12.5">
      <c r="E974" s="8"/>
      <c r="F974" s="8"/>
      <c r="G974" s="8"/>
      <c r="W974" s="10"/>
      <c r="Y974" s="9"/>
      <c r="Z974" s="10"/>
      <c r="AB974" s="9"/>
      <c r="CH974" s="10"/>
      <c r="CJ974" s="9"/>
      <c r="CK974" s="10"/>
      <c r="CM974" s="9"/>
      <c r="CN974" s="10"/>
      <c r="CO974" s="97"/>
      <c r="CP974" s="9"/>
      <c r="CQ974" s="10"/>
      <c r="CR974" s="97"/>
      <c r="CS974" s="9"/>
    </row>
    <row r="975" spans="5:97" ht="12.5">
      <c r="E975" s="8"/>
      <c r="F975" s="8"/>
      <c r="G975" s="8"/>
      <c r="W975" s="10"/>
      <c r="Y975" s="9"/>
      <c r="Z975" s="10"/>
      <c r="AB975" s="9"/>
      <c r="CH975" s="10"/>
      <c r="CJ975" s="9"/>
      <c r="CK975" s="10"/>
      <c r="CM975" s="9"/>
      <c r="CN975" s="10"/>
      <c r="CO975" s="97"/>
      <c r="CP975" s="9"/>
      <c r="CQ975" s="10"/>
      <c r="CR975" s="97"/>
      <c r="CS975" s="9"/>
    </row>
    <row r="976" spans="5:97" ht="12.5">
      <c r="E976" s="8"/>
      <c r="F976" s="8"/>
      <c r="G976" s="8"/>
      <c r="W976" s="10"/>
      <c r="Y976" s="9"/>
      <c r="Z976" s="10"/>
      <c r="AB976" s="9"/>
      <c r="CH976" s="10"/>
      <c r="CJ976" s="9"/>
      <c r="CK976" s="10"/>
      <c r="CM976" s="9"/>
      <c r="CN976" s="10"/>
      <c r="CO976" s="97"/>
      <c r="CP976" s="9"/>
      <c r="CQ976" s="10"/>
      <c r="CR976" s="97"/>
      <c r="CS976" s="9"/>
    </row>
    <row r="977" spans="5:97" ht="12.5">
      <c r="E977" s="8"/>
      <c r="F977" s="8"/>
      <c r="G977" s="8"/>
      <c r="W977" s="10"/>
      <c r="Y977" s="9"/>
      <c r="Z977" s="10"/>
      <c r="AB977" s="9"/>
      <c r="CH977" s="10"/>
      <c r="CJ977" s="9"/>
      <c r="CK977" s="10"/>
      <c r="CM977" s="9"/>
      <c r="CN977" s="10"/>
      <c r="CO977" s="97"/>
      <c r="CP977" s="9"/>
      <c r="CQ977" s="10"/>
      <c r="CR977" s="97"/>
      <c r="CS977" s="9"/>
    </row>
    <row r="978" spans="5:97" ht="12.5">
      <c r="E978" s="8"/>
      <c r="F978" s="8"/>
      <c r="G978" s="8"/>
      <c r="W978" s="10"/>
      <c r="Y978" s="9"/>
      <c r="Z978" s="10"/>
      <c r="AB978" s="9"/>
      <c r="CH978" s="10"/>
      <c r="CJ978" s="9"/>
      <c r="CK978" s="10"/>
      <c r="CM978" s="9"/>
      <c r="CN978" s="10"/>
      <c r="CO978" s="97"/>
      <c r="CP978" s="9"/>
      <c r="CQ978" s="10"/>
      <c r="CR978" s="97"/>
      <c r="CS978" s="9"/>
    </row>
    <row r="979" spans="5:97" ht="12.5">
      <c r="E979" s="8"/>
      <c r="F979" s="8"/>
      <c r="G979" s="8"/>
      <c r="W979" s="10"/>
      <c r="Y979" s="9"/>
      <c r="Z979" s="10"/>
      <c r="AB979" s="9"/>
      <c r="CH979" s="10"/>
      <c r="CJ979" s="9"/>
      <c r="CK979" s="10"/>
      <c r="CM979" s="9"/>
      <c r="CN979" s="10"/>
      <c r="CO979" s="97"/>
      <c r="CP979" s="9"/>
      <c r="CQ979" s="10"/>
      <c r="CR979" s="97"/>
      <c r="CS979" s="9"/>
    </row>
    <row r="980" spans="5:97" ht="12.5">
      <c r="E980" s="8"/>
      <c r="F980" s="8"/>
      <c r="G980" s="8"/>
      <c r="W980" s="10"/>
      <c r="Y980" s="9"/>
      <c r="Z980" s="10"/>
      <c r="AB980" s="9"/>
      <c r="CH980" s="10"/>
      <c r="CJ980" s="9"/>
      <c r="CK980" s="10"/>
      <c r="CM980" s="9"/>
      <c r="CN980" s="10"/>
      <c r="CO980" s="97"/>
      <c r="CP980" s="9"/>
      <c r="CQ980" s="10"/>
      <c r="CR980" s="97"/>
      <c r="CS980" s="9"/>
    </row>
    <row r="981" spans="5:97" ht="12.5">
      <c r="E981" s="8"/>
      <c r="F981" s="8"/>
      <c r="G981" s="8"/>
      <c r="W981" s="10"/>
      <c r="Y981" s="9"/>
      <c r="Z981" s="10"/>
      <c r="AB981" s="9"/>
      <c r="CH981" s="10"/>
      <c r="CJ981" s="9"/>
      <c r="CK981" s="10"/>
      <c r="CM981" s="9"/>
      <c r="CN981" s="10"/>
      <c r="CO981" s="97"/>
      <c r="CP981" s="9"/>
      <c r="CQ981" s="10"/>
      <c r="CR981" s="97"/>
      <c r="CS981" s="9"/>
    </row>
    <row r="982" spans="5:97" ht="12.5">
      <c r="E982" s="8"/>
      <c r="F982" s="8"/>
      <c r="G982" s="8"/>
      <c r="W982" s="10"/>
      <c r="Y982" s="9"/>
      <c r="Z982" s="10"/>
      <c r="AB982" s="9"/>
      <c r="CH982" s="10"/>
      <c r="CJ982" s="9"/>
      <c r="CK982" s="10"/>
      <c r="CM982" s="9"/>
      <c r="CN982" s="10"/>
      <c r="CO982" s="97"/>
      <c r="CP982" s="9"/>
      <c r="CQ982" s="10"/>
      <c r="CR982" s="97"/>
      <c r="CS982" s="9"/>
    </row>
    <row r="983" spans="5:97" ht="12.5">
      <c r="E983" s="8"/>
      <c r="F983" s="8"/>
      <c r="G983" s="8"/>
      <c r="W983" s="10"/>
      <c r="Y983" s="9"/>
      <c r="Z983" s="10"/>
      <c r="AB983" s="9"/>
      <c r="CH983" s="10"/>
      <c r="CJ983" s="9"/>
      <c r="CK983" s="10"/>
      <c r="CM983" s="9"/>
      <c r="CN983" s="10"/>
      <c r="CO983" s="97"/>
      <c r="CP983" s="9"/>
      <c r="CQ983" s="10"/>
      <c r="CR983" s="97"/>
      <c r="CS983" s="9"/>
    </row>
    <row r="984" spans="5:97" ht="12.5">
      <c r="E984" s="8"/>
      <c r="F984" s="8"/>
      <c r="G984" s="8"/>
      <c r="W984" s="10"/>
      <c r="Y984" s="9"/>
      <c r="Z984" s="10"/>
      <c r="AB984" s="9"/>
      <c r="CH984" s="10"/>
      <c r="CJ984" s="9"/>
      <c r="CK984" s="10"/>
      <c r="CM984" s="9"/>
      <c r="CN984" s="10"/>
      <c r="CO984" s="97"/>
      <c r="CP984" s="9"/>
      <c r="CQ984" s="10"/>
      <c r="CR984" s="97"/>
      <c r="CS984" s="9"/>
    </row>
    <row r="985" spans="5:97" ht="12.5">
      <c r="E985" s="8"/>
      <c r="F985" s="8"/>
      <c r="G985" s="8"/>
      <c r="W985" s="10"/>
      <c r="Y985" s="9"/>
      <c r="Z985" s="10"/>
      <c r="AB985" s="9"/>
      <c r="CH985" s="10"/>
      <c r="CJ985" s="9"/>
      <c r="CK985" s="10"/>
      <c r="CM985" s="9"/>
      <c r="CN985" s="10"/>
      <c r="CO985" s="97"/>
      <c r="CP985" s="9"/>
      <c r="CQ985" s="10"/>
      <c r="CR985" s="97"/>
      <c r="CS985" s="9"/>
    </row>
    <row r="986" spans="5:97" ht="12.5">
      <c r="E986" s="8"/>
      <c r="F986" s="8"/>
      <c r="G986" s="8"/>
      <c r="W986" s="10"/>
      <c r="Y986" s="9"/>
      <c r="Z986" s="10"/>
      <c r="AB986" s="9"/>
      <c r="CH986" s="10"/>
      <c r="CJ986" s="9"/>
      <c r="CK986" s="10"/>
      <c r="CM986" s="9"/>
      <c r="CN986" s="10"/>
      <c r="CO986" s="97"/>
      <c r="CP986" s="9"/>
      <c r="CQ986" s="10"/>
      <c r="CR986" s="97"/>
      <c r="CS986" s="9"/>
    </row>
    <row r="987" spans="5:97" ht="12.5">
      <c r="E987" s="8"/>
      <c r="F987" s="8"/>
      <c r="G987" s="8"/>
      <c r="W987" s="10"/>
      <c r="Y987" s="9"/>
      <c r="Z987" s="10"/>
      <c r="AB987" s="9"/>
      <c r="CH987" s="10"/>
      <c r="CJ987" s="9"/>
      <c r="CK987" s="10"/>
      <c r="CM987" s="9"/>
      <c r="CN987" s="10"/>
      <c r="CO987" s="97"/>
      <c r="CP987" s="9"/>
      <c r="CQ987" s="10"/>
      <c r="CR987" s="97"/>
      <c r="CS987" s="9"/>
    </row>
    <row r="988" spans="5:97" ht="12.5">
      <c r="E988" s="8"/>
      <c r="F988" s="8"/>
      <c r="G988" s="8"/>
      <c r="W988" s="10"/>
      <c r="Y988" s="9"/>
      <c r="Z988" s="10"/>
      <c r="AB988" s="9"/>
      <c r="CH988" s="10"/>
      <c r="CJ988" s="9"/>
      <c r="CK988" s="10"/>
      <c r="CM988" s="9"/>
      <c r="CN988" s="10"/>
      <c r="CO988" s="97"/>
      <c r="CP988" s="9"/>
      <c r="CQ988" s="10"/>
      <c r="CR988" s="97"/>
      <c r="CS988" s="9"/>
    </row>
    <row r="989" spans="5:97" ht="12.5">
      <c r="E989" s="8"/>
      <c r="F989" s="8"/>
      <c r="G989" s="8"/>
      <c r="W989" s="10"/>
      <c r="Y989" s="9"/>
      <c r="Z989" s="10"/>
      <c r="AB989" s="9"/>
      <c r="CH989" s="10"/>
      <c r="CJ989" s="9"/>
      <c r="CK989" s="10"/>
      <c r="CM989" s="9"/>
      <c r="CN989" s="10"/>
      <c r="CO989" s="97"/>
      <c r="CP989" s="9"/>
      <c r="CQ989" s="10"/>
      <c r="CR989" s="97"/>
      <c r="CS989" s="9"/>
    </row>
    <row r="990" spans="5:97" ht="12.5">
      <c r="E990" s="8"/>
      <c r="F990" s="8"/>
      <c r="G990" s="8"/>
      <c r="W990" s="10"/>
      <c r="Y990" s="9"/>
      <c r="Z990" s="10"/>
      <c r="AB990" s="9"/>
      <c r="CH990" s="10"/>
      <c r="CJ990" s="9"/>
      <c r="CK990" s="10"/>
      <c r="CM990" s="9"/>
      <c r="CN990" s="10"/>
      <c r="CO990" s="97"/>
      <c r="CP990" s="9"/>
      <c r="CQ990" s="10"/>
      <c r="CR990" s="97"/>
      <c r="CS990" s="9"/>
    </row>
    <row r="991" spans="5:97" ht="12.5">
      <c r="E991" s="8"/>
      <c r="F991" s="8"/>
      <c r="G991" s="8"/>
      <c r="W991" s="10"/>
      <c r="Y991" s="9"/>
      <c r="Z991" s="10"/>
      <c r="AB991" s="9"/>
      <c r="CH991" s="10"/>
      <c r="CJ991" s="9"/>
      <c r="CK991" s="10"/>
      <c r="CM991" s="9"/>
      <c r="CN991" s="10"/>
      <c r="CO991" s="97"/>
      <c r="CP991" s="9"/>
      <c r="CQ991" s="10"/>
      <c r="CR991" s="97"/>
      <c r="CS991" s="9"/>
    </row>
    <row r="992" spans="5:97" ht="12.5">
      <c r="E992" s="8"/>
      <c r="F992" s="8"/>
      <c r="G992" s="8"/>
      <c r="W992" s="10"/>
      <c r="Y992" s="9"/>
      <c r="Z992" s="10"/>
      <c r="AB992" s="9"/>
      <c r="CH992" s="10"/>
      <c r="CJ992" s="9"/>
      <c r="CK992" s="10"/>
      <c r="CM992" s="9"/>
      <c r="CN992" s="10"/>
      <c r="CO992" s="97"/>
      <c r="CP992" s="9"/>
      <c r="CQ992" s="10"/>
      <c r="CR992" s="97"/>
      <c r="CS992" s="9"/>
    </row>
    <row r="993" spans="5:97" ht="12.5">
      <c r="E993" s="8"/>
      <c r="F993" s="8"/>
      <c r="G993" s="8"/>
      <c r="W993" s="10"/>
      <c r="Y993" s="9"/>
      <c r="Z993" s="10"/>
      <c r="AB993" s="9"/>
      <c r="CH993" s="10"/>
      <c r="CJ993" s="9"/>
      <c r="CK993" s="10"/>
      <c r="CM993" s="9"/>
      <c r="CN993" s="10"/>
      <c r="CO993" s="97"/>
      <c r="CP993" s="9"/>
      <c r="CQ993" s="10"/>
      <c r="CR993" s="97"/>
      <c r="CS993" s="9"/>
    </row>
    <row r="994" spans="5:97" ht="12.5">
      <c r="E994" s="8"/>
      <c r="F994" s="8"/>
      <c r="G994" s="8"/>
      <c r="W994" s="10"/>
      <c r="Y994" s="9"/>
      <c r="Z994" s="10"/>
      <c r="AB994" s="9"/>
      <c r="CH994" s="10"/>
      <c r="CJ994" s="9"/>
      <c r="CK994" s="10"/>
      <c r="CM994" s="9"/>
      <c r="CN994" s="10"/>
      <c r="CO994" s="97"/>
      <c r="CP994" s="9"/>
      <c r="CQ994" s="10"/>
      <c r="CR994" s="97"/>
      <c r="CS994" s="9"/>
    </row>
    <row r="995" spans="5:97" ht="12.5">
      <c r="E995" s="8"/>
      <c r="F995" s="8"/>
      <c r="G995" s="8"/>
      <c r="W995" s="10"/>
      <c r="Y995" s="9"/>
      <c r="Z995" s="10"/>
      <c r="AB995" s="9"/>
      <c r="CH995" s="10"/>
      <c r="CJ995" s="9"/>
      <c r="CK995" s="10"/>
      <c r="CM995" s="9"/>
      <c r="CN995" s="10"/>
      <c r="CO995" s="97"/>
      <c r="CP995" s="9"/>
      <c r="CQ995" s="10"/>
      <c r="CR995" s="97"/>
      <c r="CS995" s="9"/>
    </row>
    <row r="996" spans="5:97" ht="12.5">
      <c r="E996" s="8"/>
      <c r="F996" s="8"/>
      <c r="G996" s="8"/>
      <c r="W996" s="10"/>
      <c r="Y996" s="9"/>
      <c r="Z996" s="10"/>
      <c r="AB996" s="9"/>
      <c r="CH996" s="10"/>
      <c r="CJ996" s="9"/>
      <c r="CK996" s="10"/>
      <c r="CM996" s="9"/>
      <c r="CN996" s="10"/>
      <c r="CO996" s="97"/>
      <c r="CP996" s="9"/>
      <c r="CQ996" s="10"/>
      <c r="CR996" s="97"/>
      <c r="CS996" s="9"/>
    </row>
    <row r="997" spans="5:97" ht="12.5">
      <c r="E997" s="8"/>
      <c r="F997" s="8"/>
      <c r="G997" s="8"/>
      <c r="W997" s="10"/>
      <c r="Y997" s="9"/>
      <c r="Z997" s="10"/>
      <c r="AB997" s="9"/>
      <c r="CH997" s="10"/>
      <c r="CJ997" s="9"/>
      <c r="CK997" s="10"/>
      <c r="CM997" s="9"/>
      <c r="CN997" s="10"/>
      <c r="CO997" s="97"/>
      <c r="CP997" s="9"/>
      <c r="CQ997" s="10"/>
      <c r="CR997" s="97"/>
      <c r="CS997" s="9"/>
    </row>
    <row r="998" spans="5:97" ht="12.5">
      <c r="E998" s="8"/>
      <c r="F998" s="8"/>
      <c r="G998" s="8"/>
      <c r="W998" s="10"/>
      <c r="Y998" s="9"/>
      <c r="Z998" s="10"/>
      <c r="AB998" s="9"/>
      <c r="CH998" s="10"/>
      <c r="CJ998" s="9"/>
      <c r="CK998" s="10"/>
      <c r="CM998" s="9"/>
      <c r="CN998" s="10"/>
      <c r="CO998" s="97"/>
      <c r="CP998" s="9"/>
      <c r="CQ998" s="10"/>
      <c r="CR998" s="97"/>
      <c r="CS998" s="9"/>
    </row>
    <row r="999" spans="5:97" ht="12.5">
      <c r="E999" s="8"/>
      <c r="F999" s="8"/>
      <c r="G999" s="8"/>
      <c r="W999" s="10"/>
      <c r="Y999" s="9"/>
      <c r="Z999" s="10"/>
      <c r="AB999" s="9"/>
      <c r="CH999" s="10"/>
      <c r="CJ999" s="9"/>
      <c r="CK999" s="10"/>
      <c r="CM999" s="9"/>
      <c r="CN999" s="10"/>
      <c r="CO999" s="97"/>
      <c r="CP999" s="9"/>
      <c r="CQ999" s="10"/>
      <c r="CR999" s="97"/>
      <c r="CS999" s="9"/>
    </row>
    <row r="1000" spans="5:97" ht="12.5">
      <c r="E1000" s="8"/>
      <c r="F1000" s="8"/>
      <c r="G1000" s="8"/>
      <c r="W1000" s="10"/>
      <c r="Y1000" s="9"/>
      <c r="Z1000" s="10"/>
      <c r="AB1000" s="9"/>
      <c r="CH1000" s="10"/>
      <c r="CJ1000" s="9"/>
      <c r="CK1000" s="10"/>
      <c r="CM1000" s="9"/>
      <c r="CN1000" s="10"/>
      <c r="CO1000" s="97"/>
      <c r="CP1000" s="9"/>
      <c r="CQ1000" s="10"/>
      <c r="CR1000" s="97"/>
      <c r="CS1000" s="9"/>
    </row>
    <row r="1001" spans="5:97" ht="12.5">
      <c r="E1001" s="8"/>
      <c r="F1001" s="8"/>
      <c r="G1001" s="8"/>
      <c r="W1001" s="10"/>
      <c r="Y1001" s="9"/>
      <c r="Z1001" s="10"/>
      <c r="AB1001" s="9"/>
      <c r="CH1001" s="10"/>
      <c r="CJ1001" s="9"/>
      <c r="CK1001" s="10"/>
      <c r="CM1001" s="9"/>
      <c r="CN1001" s="10"/>
      <c r="CO1001" s="97"/>
      <c r="CP1001" s="9"/>
      <c r="CQ1001" s="10"/>
      <c r="CR1001" s="97"/>
      <c r="CS1001" s="9"/>
    </row>
  </sheetData>
  <mergeCells count="2">
    <mergeCell ref="CX3:CY3"/>
    <mergeCell ref="A4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H10"/>
  <sheetViews>
    <sheetView workbookViewId="0"/>
  </sheetViews>
  <sheetFormatPr defaultColWidth="12.6328125" defaultRowHeight="15.75" customHeight="1"/>
  <cols>
    <col min="1" max="1" width="14.7265625" customWidth="1"/>
    <col min="2" max="4" width="10" customWidth="1"/>
    <col min="5" max="5" width="6" customWidth="1"/>
    <col min="6" max="8" width="11.08984375" customWidth="1"/>
  </cols>
  <sheetData>
    <row r="2" spans="1:8" ht="15.75" customHeight="1">
      <c r="A2" s="223" t="s">
        <v>4685</v>
      </c>
      <c r="B2" s="322" t="s">
        <v>1</v>
      </c>
      <c r="C2" s="318"/>
      <c r="D2" s="318"/>
      <c r="F2" s="10">
        <f>'DS HS không ăn'!DH1</f>
        <v>19843</v>
      </c>
      <c r="G2" s="13">
        <f>'DS HS không ăn'!DI1</f>
        <v>19851</v>
      </c>
      <c r="H2" s="12">
        <f>'DS HS không ăn'!DJ1</f>
        <v>19861</v>
      </c>
    </row>
    <row r="3" spans="1:8" ht="15.75" customHeight="1">
      <c r="C3" s="324">
        <f>C4+D4</f>
        <v>154</v>
      </c>
      <c r="D3" s="318"/>
      <c r="E3" s="24"/>
      <c r="F3" s="24" t="s">
        <v>3</v>
      </c>
      <c r="G3" s="325">
        <f>G4+H4</f>
        <v>39774</v>
      </c>
      <c r="H3" s="318"/>
    </row>
    <row r="4" spans="1:8" ht="15.75" customHeight="1">
      <c r="B4" s="13">
        <f>'DS HS không ăn'!DD3</f>
        <v>90</v>
      </c>
      <c r="C4" s="10">
        <f>'DS HS không ăn'!DE3</f>
        <v>82</v>
      </c>
      <c r="D4" s="224">
        <f>'DS HS không ăn'!DF3</f>
        <v>72</v>
      </c>
      <c r="E4" s="33">
        <f>'DS HS không ăn'!DG3</f>
        <v>0</v>
      </c>
      <c r="F4" s="10">
        <f>'DS HS không ăn'!DH3</f>
        <v>19874</v>
      </c>
      <c r="G4" s="13">
        <f>'DS HS không ăn'!DI3</f>
        <v>19882</v>
      </c>
      <c r="H4" s="12">
        <f>'DS HS không ăn'!DJ3</f>
        <v>19892</v>
      </c>
    </row>
    <row r="5" spans="1:8" ht="15.75" customHeight="1">
      <c r="B5" s="41" t="s">
        <v>18</v>
      </c>
      <c r="C5" s="42" t="s">
        <v>19</v>
      </c>
      <c r="D5" s="43" t="s">
        <v>20</v>
      </c>
      <c r="E5" s="44"/>
      <c r="F5" s="41" t="s">
        <v>18</v>
      </c>
      <c r="G5" s="42" t="s">
        <v>19</v>
      </c>
      <c r="H5" s="43" t="s">
        <v>20</v>
      </c>
    </row>
    <row r="7" spans="1:8" ht="15.75" customHeight="1">
      <c r="A7" s="223" t="s">
        <v>4686</v>
      </c>
      <c r="F7" s="225" t="s">
        <v>4687</v>
      </c>
    </row>
    <row r="8" spans="1:8" ht="15.75" customHeight="1">
      <c r="B8" s="20"/>
      <c r="C8" s="326">
        <f>C9+D9</f>
        <v>122</v>
      </c>
      <c r="D8" s="318"/>
      <c r="F8" s="20"/>
      <c r="G8" s="326">
        <f>G9+H9</f>
        <v>39744</v>
      </c>
      <c r="H8" s="318"/>
    </row>
    <row r="9" spans="1:8" ht="15.75" customHeight="1">
      <c r="B9" s="154">
        <f>'SL cắt phần ăn'!CW4</f>
        <v>69</v>
      </c>
      <c r="C9" s="171">
        <f>'SL cắt phần ăn'!CX4</f>
        <v>67</v>
      </c>
      <c r="D9" s="226">
        <f>'SL cắt phần ăn'!CY4</f>
        <v>55</v>
      </c>
      <c r="F9" s="171">
        <f>'Thống kê'!CW4</f>
        <v>19864</v>
      </c>
      <c r="G9" s="154">
        <f>'Thống kê'!CX4</f>
        <v>19866</v>
      </c>
      <c r="H9" s="227">
        <f>'Thống kê'!CY4</f>
        <v>19878</v>
      </c>
    </row>
    <row r="10" spans="1:8" ht="15.75" customHeight="1">
      <c r="B10" s="41" t="s">
        <v>18</v>
      </c>
      <c r="C10" s="42" t="s">
        <v>19</v>
      </c>
      <c r="D10" s="43" t="s">
        <v>20</v>
      </c>
      <c r="F10" s="212" t="s">
        <v>18</v>
      </c>
      <c r="G10" s="213" t="s">
        <v>19</v>
      </c>
      <c r="H10" s="214" t="s">
        <v>20</v>
      </c>
    </row>
  </sheetData>
  <mergeCells count="5">
    <mergeCell ref="B2:D2"/>
    <mergeCell ref="C3:D3"/>
    <mergeCell ref="G3:H3"/>
    <mergeCell ref="C8:D8"/>
    <mergeCell ref="G8:H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DM955"/>
  <sheetViews>
    <sheetView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K6" sqref="K6"/>
    </sheetView>
  </sheetViews>
  <sheetFormatPr defaultColWidth="12.6328125" defaultRowHeight="15.75" customHeight="1"/>
  <cols>
    <col min="1" max="1" width="4.08984375" hidden="1" customWidth="1"/>
    <col min="2" max="2" width="6" hidden="1" customWidth="1"/>
    <col min="3" max="4" width="5" hidden="1" customWidth="1"/>
    <col min="5" max="6" width="5" customWidth="1"/>
    <col min="7" max="7" width="10.6328125" hidden="1" customWidth="1"/>
    <col min="8" max="8" width="10.26953125" hidden="1" customWidth="1"/>
    <col min="9" max="9" width="11.453125" hidden="1" customWidth="1"/>
    <col min="10" max="10" width="23.36328125" customWidth="1"/>
    <col min="11" max="11" width="10.90625" customWidth="1"/>
    <col min="12" max="12" width="5.7265625" customWidth="1"/>
    <col min="13" max="13" width="13.26953125" customWidth="1"/>
    <col min="14" max="14" width="14.26953125" customWidth="1"/>
    <col min="15" max="15" width="14.08984375" customWidth="1"/>
    <col min="16" max="16" width="15.453125" customWidth="1"/>
    <col min="17" max="17" width="22.7265625" customWidth="1"/>
    <col min="18" max="18" width="28.26953125" customWidth="1"/>
    <col min="19" max="19" width="19.7265625" customWidth="1"/>
    <col min="20" max="20" width="55.08984375" customWidth="1"/>
    <col min="21" max="21" width="38.08984375" customWidth="1"/>
    <col min="22" max="22" width="10.08984375" customWidth="1"/>
    <col min="23" max="23" width="26" customWidth="1"/>
    <col min="24" max="24" width="32.08984375" customWidth="1"/>
    <col min="25" max="25" width="21.08984375" customWidth="1"/>
    <col min="26" max="26" width="4.453125" customWidth="1"/>
    <col min="27" max="27" width="10.36328125" customWidth="1"/>
    <col min="28" max="33" width="9.453125" customWidth="1"/>
    <col min="34" max="36" width="6.453125" customWidth="1"/>
    <col min="37" max="37" width="4.90625" customWidth="1"/>
    <col min="38" max="38" width="4.453125" customWidth="1"/>
    <col min="39" max="39" width="5.36328125" customWidth="1"/>
    <col min="40" max="40" width="4.90625" customWidth="1"/>
    <col min="41" max="44" width="10" customWidth="1"/>
    <col min="45" max="45" width="5.36328125" customWidth="1"/>
    <col min="46" max="46" width="4.90625" customWidth="1"/>
    <col min="47" max="47" width="4.453125" customWidth="1"/>
    <col min="48" max="48" width="5.36328125" customWidth="1"/>
    <col min="49" max="49" width="4.90625" customWidth="1"/>
    <col min="50" max="51" width="8.36328125" customWidth="1"/>
    <col min="52" max="52" width="4.90625" customWidth="1"/>
    <col min="53" max="54" width="8.36328125" customWidth="1"/>
    <col min="55" max="55" width="7.453125" customWidth="1"/>
    <col min="56" max="56" width="8" customWidth="1"/>
    <col min="57" max="57" width="7.08984375" customWidth="1"/>
    <col min="58" max="58" width="4.90625" customWidth="1"/>
    <col min="59" max="59" width="4.453125" customWidth="1"/>
    <col min="60" max="61" width="6" customWidth="1"/>
    <col min="62" max="63" width="8.36328125" customWidth="1"/>
    <col min="64" max="64" width="6.08984375" customWidth="1"/>
    <col min="65" max="65" width="8.36328125" customWidth="1"/>
    <col min="66" max="66" width="6" customWidth="1"/>
    <col min="67" max="67" width="4.90625" customWidth="1"/>
    <col min="68" max="68" width="4.453125" customWidth="1"/>
    <col min="69" max="69" width="5.36328125" customWidth="1"/>
    <col min="70" max="70" width="4.90625" customWidth="1"/>
    <col min="71" max="71" width="8.36328125" customWidth="1"/>
    <col min="72" max="72" width="5.36328125" customWidth="1"/>
    <col min="73" max="73" width="9.7265625" customWidth="1"/>
    <col min="74" max="74" width="7.36328125" customWidth="1"/>
    <col min="75" max="75" width="10.26953125" customWidth="1"/>
    <col min="76" max="76" width="9.7265625" customWidth="1"/>
    <col min="77" max="77" width="11.08984375" customWidth="1"/>
    <col min="78" max="78" width="12.08984375" customWidth="1"/>
    <col min="79" max="79" width="4.90625" customWidth="1"/>
    <col min="80" max="80" width="4.453125" customWidth="1"/>
    <col min="81" max="81" width="5.36328125" customWidth="1"/>
    <col min="82" max="82" width="4.90625" customWidth="1"/>
    <col min="83" max="86" width="13.08984375" customWidth="1"/>
    <col min="87" max="87" width="5.36328125" customWidth="1"/>
    <col min="88" max="88" width="4.90625" customWidth="1"/>
    <col min="89" max="89" width="4.453125" customWidth="1"/>
    <col min="90" max="90" width="5.36328125" customWidth="1"/>
    <col min="91" max="91" width="4.90625" customWidth="1"/>
    <col min="92" max="92" width="4.453125" customWidth="1"/>
    <col min="93" max="96" width="13.36328125" customWidth="1"/>
    <col min="97" max="98" width="5.26953125" customWidth="1"/>
    <col min="99" max="99" width="5.36328125" customWidth="1"/>
    <col min="100" max="101" width="5.26953125" customWidth="1"/>
    <col min="102" max="102" width="5.36328125" customWidth="1"/>
    <col min="103" max="108" width="8.08984375" customWidth="1"/>
    <col min="109" max="110" width="22.08984375" customWidth="1"/>
    <col min="111" max="116" width="13.26953125" customWidth="1"/>
    <col min="117" max="117" width="5.36328125" customWidth="1"/>
  </cols>
  <sheetData>
    <row r="1" spans="1:117" ht="13" hidden="1">
      <c r="A1" s="1"/>
      <c r="B1" s="2"/>
      <c r="C1" s="3"/>
      <c r="D1" s="2"/>
      <c r="E1" s="4"/>
      <c r="F1" s="2"/>
      <c r="G1" s="1"/>
      <c r="H1" s="1"/>
      <c r="I1" s="6"/>
      <c r="J1" s="109"/>
      <c r="K1" s="13"/>
      <c r="L1" s="18"/>
      <c r="M1" s="9"/>
      <c r="N1" s="228"/>
      <c r="O1" s="228"/>
      <c r="P1" s="229"/>
      <c r="Q1" s="230"/>
      <c r="R1" s="231"/>
      <c r="S1" s="232"/>
      <c r="T1" s="231"/>
      <c r="U1" s="233"/>
      <c r="V1" s="234"/>
      <c r="W1" s="234"/>
      <c r="X1" s="231"/>
      <c r="Y1" s="230"/>
      <c r="AG1" s="9"/>
      <c r="CI1" s="9"/>
      <c r="CR1" s="9"/>
      <c r="CS1" s="10"/>
    </row>
    <row r="2" spans="1:117" ht="13" hidden="1">
      <c r="A2" s="15"/>
      <c r="B2" s="16"/>
      <c r="C2" s="16"/>
      <c r="D2" s="16"/>
      <c r="E2" s="110"/>
      <c r="F2" s="16"/>
      <c r="G2" s="15"/>
      <c r="H2" s="15"/>
      <c r="I2" s="17"/>
      <c r="J2" s="111" t="s">
        <v>2</v>
      </c>
      <c r="K2" s="30"/>
      <c r="L2" s="235"/>
      <c r="M2" s="22"/>
      <c r="N2" s="236"/>
      <c r="O2" s="236"/>
      <c r="P2" s="237"/>
      <c r="Q2" s="238"/>
      <c r="R2" s="239"/>
      <c r="S2" s="240"/>
      <c r="T2" s="241"/>
      <c r="U2" s="242"/>
      <c r="V2" s="243"/>
      <c r="W2" s="243"/>
      <c r="X2" s="239"/>
      <c r="Y2" s="244"/>
      <c r="Z2" s="20"/>
      <c r="AA2" s="20"/>
      <c r="AB2" s="20"/>
      <c r="AC2" s="20"/>
      <c r="AD2" s="20"/>
      <c r="AE2" s="20"/>
      <c r="AF2" s="20"/>
      <c r="AG2" s="22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1"/>
      <c r="CI2" s="22"/>
      <c r="CJ2" s="20"/>
      <c r="CK2" s="20"/>
      <c r="CL2" s="40"/>
      <c r="CM2" s="20"/>
      <c r="CN2" s="20"/>
      <c r="CO2" s="40"/>
      <c r="CP2" s="20"/>
      <c r="CQ2" s="20"/>
      <c r="CR2" s="22"/>
      <c r="CS2" s="23"/>
      <c r="CT2" s="20"/>
      <c r="CU2" s="20"/>
      <c r="CV2" s="20"/>
      <c r="CW2" s="20"/>
      <c r="CX2" s="20"/>
      <c r="CY2" s="20"/>
      <c r="CZ2" s="20"/>
      <c r="DA2" s="20"/>
      <c r="DB2" s="113"/>
      <c r="DC2" s="113"/>
      <c r="DD2" s="113"/>
      <c r="DE2" s="24"/>
      <c r="DF2" s="24"/>
      <c r="DG2" s="24"/>
      <c r="DH2" s="24"/>
      <c r="DI2" s="24"/>
      <c r="DJ2" s="24"/>
      <c r="DK2" s="24"/>
      <c r="DL2" s="24"/>
      <c r="DM2" s="24"/>
    </row>
    <row r="3" spans="1:117" ht="13" hidden="1">
      <c r="A3" s="25">
        <f>COUNTA(A6:A654)</f>
        <v>649</v>
      </c>
      <c r="B3" s="2">
        <f>COUNTIF(B6:B633,"?")</f>
        <v>0</v>
      </c>
      <c r="C3" s="25">
        <f>COUNTA(C6:C654)</f>
        <v>649</v>
      </c>
      <c r="D3" s="2">
        <f t="shared" ref="D3:E3" si="0">COUNTA(D6:D633)</f>
        <v>0</v>
      </c>
      <c r="E3" s="25">
        <f t="shared" si="0"/>
        <v>123</v>
      </c>
      <c r="G3" s="26"/>
      <c r="H3" s="26"/>
      <c r="I3" s="27"/>
      <c r="J3" s="28" t="s">
        <v>4</v>
      </c>
      <c r="K3" s="30"/>
      <c r="L3" s="235"/>
      <c r="M3" s="22"/>
      <c r="N3" s="236"/>
      <c r="O3" s="236"/>
      <c r="P3" s="237"/>
      <c r="Q3" s="238"/>
      <c r="R3" s="239"/>
      <c r="S3" s="240"/>
      <c r="T3" s="239"/>
      <c r="U3" s="245"/>
      <c r="V3" s="243"/>
      <c r="W3" s="243"/>
      <c r="X3" s="239"/>
      <c r="Y3" s="238"/>
      <c r="Z3" s="20"/>
      <c r="AA3" s="20"/>
      <c r="AB3" s="30"/>
      <c r="AC3" s="30"/>
      <c r="AD3" s="22"/>
      <c r="AE3" s="30"/>
      <c r="AF3" s="30"/>
      <c r="AG3" s="3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30"/>
      <c r="AX3" s="30"/>
      <c r="AY3" s="30"/>
      <c r="AZ3" s="30"/>
      <c r="BA3" s="30"/>
      <c r="BB3" s="3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30"/>
      <c r="BS3" s="30"/>
      <c r="BT3" s="30"/>
      <c r="BU3" s="30"/>
      <c r="BV3" s="30"/>
      <c r="BW3" s="3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30"/>
      <c r="CN3" s="30"/>
      <c r="CO3" s="30"/>
      <c r="CP3" s="31"/>
      <c r="CQ3" s="31"/>
      <c r="CR3" s="31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30"/>
      <c r="DI3" s="30"/>
      <c r="DJ3" s="22"/>
      <c r="DK3" s="30"/>
      <c r="DL3" s="30"/>
      <c r="DM3" s="30"/>
    </row>
    <row r="4" spans="1:117" ht="13">
      <c r="A4" s="26" t="s">
        <v>12</v>
      </c>
      <c r="B4" s="2" t="s">
        <v>13</v>
      </c>
      <c r="C4" s="2"/>
      <c r="D4" s="2"/>
      <c r="E4" s="4"/>
      <c r="F4" s="2" t="s">
        <v>692</v>
      </c>
      <c r="G4" s="26" t="s">
        <v>14</v>
      </c>
      <c r="H4" s="26" t="s">
        <v>15</v>
      </c>
      <c r="I4" s="27" t="s">
        <v>16</v>
      </c>
      <c r="J4" s="25">
        <f>COUNTA(F6:F654)</f>
        <v>649</v>
      </c>
      <c r="K4" s="25">
        <f t="shared" ref="K4:Y4" si="1">COUNTA(K6:K654)</f>
        <v>649</v>
      </c>
      <c r="L4" s="25">
        <f t="shared" si="1"/>
        <v>649</v>
      </c>
      <c r="M4" s="25">
        <f t="shared" si="1"/>
        <v>648</v>
      </c>
      <c r="N4" s="25">
        <f t="shared" si="1"/>
        <v>0</v>
      </c>
      <c r="O4" s="25">
        <f t="shared" si="1"/>
        <v>0</v>
      </c>
      <c r="P4" s="25">
        <f t="shared" si="1"/>
        <v>282</v>
      </c>
      <c r="Q4" s="25">
        <f t="shared" si="1"/>
        <v>323</v>
      </c>
      <c r="R4" s="25">
        <f t="shared" si="1"/>
        <v>289</v>
      </c>
      <c r="S4" s="25">
        <f t="shared" si="1"/>
        <v>251</v>
      </c>
      <c r="T4" s="25">
        <f t="shared" si="1"/>
        <v>269</v>
      </c>
      <c r="U4" s="25">
        <f t="shared" si="1"/>
        <v>20</v>
      </c>
      <c r="V4" s="25">
        <f t="shared" si="1"/>
        <v>83</v>
      </c>
      <c r="W4" s="25">
        <f t="shared" si="1"/>
        <v>6</v>
      </c>
      <c r="X4" s="25">
        <f t="shared" si="1"/>
        <v>47</v>
      </c>
      <c r="Y4" s="25">
        <f t="shared" si="1"/>
        <v>59</v>
      </c>
      <c r="Z4" s="20"/>
      <c r="AA4" s="22"/>
      <c r="AB4" s="23"/>
      <c r="AC4" s="20"/>
      <c r="AD4" s="22"/>
      <c r="AE4" s="23"/>
      <c r="AF4" s="20"/>
      <c r="AG4" s="22"/>
      <c r="AH4" s="23"/>
      <c r="AI4" s="20"/>
      <c r="AJ4" s="22"/>
      <c r="AK4" s="23"/>
      <c r="AL4" s="20"/>
      <c r="AM4" s="22"/>
      <c r="AN4" s="23"/>
      <c r="AO4" s="20"/>
      <c r="AP4" s="22"/>
      <c r="AQ4" s="23"/>
      <c r="AR4" s="20"/>
      <c r="AS4" s="22"/>
      <c r="AT4" s="23"/>
      <c r="AU4" s="20"/>
      <c r="AV4" s="22"/>
      <c r="AW4" s="23"/>
      <c r="AX4" s="20"/>
      <c r="AY4" s="22"/>
      <c r="AZ4" s="23"/>
      <c r="BA4" s="20"/>
      <c r="BB4" s="22"/>
      <c r="BC4" s="23"/>
      <c r="BD4" s="20"/>
      <c r="BE4" s="22"/>
      <c r="BF4" s="23"/>
      <c r="BG4" s="20"/>
      <c r="BH4" s="22"/>
      <c r="BI4" s="23"/>
      <c r="BJ4" s="20"/>
      <c r="BK4" s="22"/>
      <c r="BL4" s="23"/>
      <c r="BM4" s="20"/>
      <c r="BN4" s="22"/>
      <c r="BO4" s="23"/>
      <c r="BP4" s="20"/>
      <c r="BQ4" s="22"/>
      <c r="BR4" s="23"/>
      <c r="BS4" s="20"/>
      <c r="BT4" s="22"/>
      <c r="BU4" s="23"/>
      <c r="BV4" s="20"/>
      <c r="BW4" s="22"/>
      <c r="BX4" s="23"/>
      <c r="BY4" s="20"/>
      <c r="BZ4" s="22"/>
      <c r="CA4" s="23"/>
      <c r="CB4" s="20"/>
      <c r="CC4" s="22"/>
      <c r="CD4" s="23"/>
      <c r="CE4" s="20"/>
      <c r="CF4" s="22"/>
      <c r="CG4" s="23"/>
      <c r="CH4" s="20"/>
      <c r="CI4" s="22"/>
      <c r="CJ4" s="23"/>
      <c r="CK4" s="20"/>
      <c r="CL4" s="22"/>
      <c r="CM4" s="23"/>
      <c r="CN4" s="40"/>
      <c r="CO4" s="22"/>
      <c r="CP4" s="23"/>
      <c r="CQ4" s="40"/>
      <c r="CR4" s="22"/>
      <c r="CS4" s="23"/>
      <c r="CT4" s="40"/>
      <c r="CU4" s="22"/>
      <c r="CV4" s="23"/>
      <c r="CW4" s="20"/>
      <c r="CX4" s="22"/>
      <c r="CY4" s="23"/>
      <c r="CZ4" s="40"/>
      <c r="DA4" s="22"/>
      <c r="DB4" s="23"/>
      <c r="DC4" s="40"/>
      <c r="DD4" s="22"/>
      <c r="DE4" s="23"/>
      <c r="DF4" s="40"/>
      <c r="DG4" s="22"/>
      <c r="DH4" s="44"/>
      <c r="DI4" s="44"/>
      <c r="DJ4" s="44"/>
      <c r="DK4" s="44"/>
      <c r="DL4" s="44"/>
      <c r="DM4" s="44"/>
    </row>
    <row r="5" spans="1:117" ht="26.25" customHeight="1">
      <c r="A5" s="4"/>
      <c r="B5" s="115">
        <f>COUNTA(B6:B654)</f>
        <v>108</v>
      </c>
      <c r="C5" s="105"/>
      <c r="D5" s="105"/>
      <c r="E5" s="103" t="s">
        <v>12</v>
      </c>
      <c r="F5" s="246"/>
      <c r="G5" s="4"/>
      <c r="H5" s="4"/>
      <c r="I5" s="4"/>
      <c r="J5" s="36" t="s">
        <v>17</v>
      </c>
      <c r="K5" s="247" t="s">
        <v>1856</v>
      </c>
      <c r="L5" s="248" t="s">
        <v>968</v>
      </c>
      <c r="M5" s="249" t="s">
        <v>4688</v>
      </c>
      <c r="N5" s="250" t="s">
        <v>4689</v>
      </c>
      <c r="O5" s="250" t="s">
        <v>4690</v>
      </c>
      <c r="P5" s="247" t="s">
        <v>4691</v>
      </c>
      <c r="Q5" s="251" t="s">
        <v>4692</v>
      </c>
      <c r="R5" s="252" t="s">
        <v>972</v>
      </c>
      <c r="S5" s="249" t="s">
        <v>4693</v>
      </c>
      <c r="T5" s="253" t="s">
        <v>974</v>
      </c>
      <c r="U5" s="254" t="s">
        <v>4694</v>
      </c>
      <c r="V5" s="255" t="s">
        <v>4695</v>
      </c>
      <c r="W5" s="255" t="s">
        <v>4696</v>
      </c>
      <c r="X5" s="251" t="s">
        <v>4697</v>
      </c>
      <c r="Y5" s="251" t="s">
        <v>4698</v>
      </c>
      <c r="AG5" s="9"/>
      <c r="CI5" s="9"/>
      <c r="CR5" s="9"/>
      <c r="CS5" s="10"/>
    </row>
    <row r="6" spans="1:117" ht="13" hidden="1">
      <c r="A6" s="4">
        <v>1</v>
      </c>
      <c r="B6" s="2" t="str">
        <f t="shared" ref="B6:B91" si="2">IF(C6&lt;&gt;F6,"?","")</f>
        <v/>
      </c>
      <c r="C6" s="45" t="s">
        <v>21</v>
      </c>
      <c r="D6" s="2"/>
      <c r="E6" s="4">
        <v>1</v>
      </c>
      <c r="F6" s="46" t="s">
        <v>21</v>
      </c>
      <c r="G6" s="4">
        <v>2005929926</v>
      </c>
      <c r="H6" s="4"/>
      <c r="I6" s="4"/>
      <c r="J6" s="47" t="s">
        <v>22</v>
      </c>
      <c r="K6" s="256">
        <v>41880</v>
      </c>
      <c r="L6" s="67" t="s">
        <v>977</v>
      </c>
      <c r="M6" s="44">
        <v>68314012551</v>
      </c>
      <c r="N6" s="228"/>
      <c r="O6" s="228"/>
      <c r="P6" s="231"/>
      <c r="Q6" s="231"/>
      <c r="R6" s="231"/>
      <c r="S6" s="231"/>
      <c r="T6" s="231"/>
      <c r="U6" s="233"/>
      <c r="V6" s="234"/>
      <c r="W6" s="234"/>
      <c r="X6" s="231"/>
      <c r="Y6" s="231"/>
      <c r="BC6" s="49"/>
      <c r="BD6" s="49"/>
      <c r="BE6" s="49"/>
      <c r="BF6" s="49"/>
      <c r="BG6" s="49"/>
      <c r="BS6" s="40"/>
      <c r="BT6" s="40"/>
      <c r="BU6" s="40"/>
      <c r="BV6" s="40"/>
      <c r="CS6" s="61"/>
    </row>
    <row r="7" spans="1:117" ht="12.5" hidden="1">
      <c r="A7" s="4">
        <v>2</v>
      </c>
      <c r="B7" s="2" t="str">
        <f t="shared" si="2"/>
        <v/>
      </c>
      <c r="C7" s="45" t="s">
        <v>21</v>
      </c>
      <c r="D7" s="2"/>
      <c r="E7" s="4">
        <v>2</v>
      </c>
      <c r="F7" s="46" t="s">
        <v>21</v>
      </c>
      <c r="G7" s="4">
        <v>2005987563</v>
      </c>
      <c r="H7" s="4"/>
      <c r="I7" s="4"/>
      <c r="J7" s="47" t="s">
        <v>23</v>
      </c>
      <c r="K7" s="256">
        <v>41921</v>
      </c>
      <c r="L7" s="67" t="s">
        <v>977</v>
      </c>
      <c r="M7" s="44">
        <v>68314011299</v>
      </c>
      <c r="N7" s="228"/>
      <c r="O7" s="228"/>
      <c r="P7" s="231"/>
      <c r="Q7" s="231"/>
      <c r="R7" s="231"/>
      <c r="S7" s="231"/>
      <c r="T7" s="231"/>
      <c r="U7" s="233"/>
      <c r="V7" s="234"/>
      <c r="W7" s="234"/>
      <c r="X7" s="231"/>
      <c r="Y7" s="231"/>
      <c r="BB7" s="49"/>
      <c r="BC7" s="49"/>
      <c r="BD7" s="49"/>
      <c r="BE7" s="49"/>
      <c r="BF7" s="49"/>
      <c r="BG7" s="49"/>
      <c r="BS7" s="40"/>
      <c r="BT7" s="40"/>
      <c r="BU7" s="40"/>
      <c r="BV7" s="40"/>
    </row>
    <row r="8" spans="1:117" ht="12.5" hidden="1">
      <c r="A8" s="4">
        <v>3</v>
      </c>
      <c r="B8" s="2" t="str">
        <f t="shared" si="2"/>
        <v/>
      </c>
      <c r="C8" s="45" t="s">
        <v>21</v>
      </c>
      <c r="D8" s="2"/>
      <c r="E8" s="4">
        <v>3</v>
      </c>
      <c r="F8" s="46" t="s">
        <v>21</v>
      </c>
      <c r="G8" s="4">
        <v>2007861016</v>
      </c>
      <c r="H8" s="4"/>
      <c r="I8" s="4"/>
      <c r="J8" s="47" t="s">
        <v>24</v>
      </c>
      <c r="K8" s="256">
        <v>41640</v>
      </c>
      <c r="L8" s="67" t="s">
        <v>982</v>
      </c>
      <c r="M8" s="44">
        <v>68214012739</v>
      </c>
      <c r="N8" s="228"/>
      <c r="O8" s="228"/>
      <c r="P8" s="231"/>
      <c r="Q8" s="231"/>
      <c r="R8" s="231"/>
      <c r="S8" s="231"/>
      <c r="T8" s="231"/>
      <c r="U8" s="233"/>
      <c r="V8" s="234"/>
      <c r="W8" s="234"/>
      <c r="X8" s="231"/>
      <c r="Y8" s="231"/>
      <c r="BB8" s="49"/>
      <c r="BD8" s="49"/>
      <c r="BS8" s="40"/>
      <c r="BT8" s="40"/>
      <c r="BU8" s="40"/>
      <c r="BV8" s="40"/>
    </row>
    <row r="9" spans="1:117" ht="12.5" hidden="1">
      <c r="A9" s="4">
        <v>4</v>
      </c>
      <c r="B9" s="2" t="str">
        <f t="shared" si="2"/>
        <v/>
      </c>
      <c r="C9" s="45" t="s">
        <v>21</v>
      </c>
      <c r="D9" s="2"/>
      <c r="E9" s="4">
        <v>4</v>
      </c>
      <c r="F9" s="46" t="s">
        <v>21</v>
      </c>
      <c r="G9" s="4">
        <v>2007275982</v>
      </c>
      <c r="H9" s="4"/>
      <c r="I9" s="4"/>
      <c r="J9" s="47" t="s">
        <v>25</v>
      </c>
      <c r="K9" s="257">
        <v>41964</v>
      </c>
      <c r="L9" s="67" t="s">
        <v>977</v>
      </c>
      <c r="M9" s="44">
        <v>68314008738</v>
      </c>
      <c r="N9" s="228"/>
      <c r="O9" s="228"/>
      <c r="P9" s="231"/>
      <c r="Q9" s="231"/>
      <c r="R9" s="231"/>
      <c r="S9" s="231"/>
      <c r="T9" s="231"/>
      <c r="U9" s="233"/>
      <c r="V9" s="234"/>
      <c r="W9" s="234"/>
      <c r="X9" s="231"/>
      <c r="Y9" s="231"/>
      <c r="BB9" s="49"/>
      <c r="BC9" s="49"/>
      <c r="BD9" s="49"/>
      <c r="BE9" s="49"/>
      <c r="BF9" s="49"/>
      <c r="BG9" s="49"/>
      <c r="BS9" s="40"/>
      <c r="BT9" s="40"/>
      <c r="BU9" s="40"/>
      <c r="BV9" s="40"/>
    </row>
    <row r="10" spans="1:117" ht="12.5" hidden="1">
      <c r="A10" s="4">
        <v>5</v>
      </c>
      <c r="B10" s="2" t="str">
        <f t="shared" si="2"/>
        <v/>
      </c>
      <c r="C10" s="45" t="s">
        <v>21</v>
      </c>
      <c r="D10" s="2"/>
      <c r="E10" s="4">
        <v>5</v>
      </c>
      <c r="F10" s="46" t="s">
        <v>21</v>
      </c>
      <c r="G10" s="4">
        <v>2005932767</v>
      </c>
      <c r="H10" s="4"/>
      <c r="I10" s="4"/>
      <c r="J10" s="47" t="s">
        <v>26</v>
      </c>
      <c r="K10" s="256">
        <v>41827</v>
      </c>
      <c r="L10" s="67" t="s">
        <v>982</v>
      </c>
      <c r="M10" s="44">
        <v>68214008449</v>
      </c>
      <c r="N10" s="228"/>
      <c r="O10" s="228"/>
      <c r="P10" s="231"/>
      <c r="Q10" s="231"/>
      <c r="R10" s="231"/>
      <c r="S10" s="231"/>
      <c r="T10" s="231"/>
      <c r="U10" s="233"/>
      <c r="V10" s="234"/>
      <c r="W10" s="234"/>
      <c r="X10" s="231"/>
      <c r="Y10" s="231"/>
      <c r="BB10" s="49"/>
      <c r="BS10" s="40"/>
      <c r="BT10" s="40"/>
      <c r="BU10" s="40"/>
      <c r="BV10" s="40"/>
    </row>
    <row r="11" spans="1:117" ht="12.5" hidden="1">
      <c r="A11" s="4">
        <v>6</v>
      </c>
      <c r="B11" s="2" t="str">
        <f t="shared" si="2"/>
        <v/>
      </c>
      <c r="C11" s="45" t="s">
        <v>21</v>
      </c>
      <c r="D11" s="2"/>
      <c r="E11" s="4">
        <v>6</v>
      </c>
      <c r="F11" s="46" t="s">
        <v>21</v>
      </c>
      <c r="G11" s="4">
        <v>2005987564</v>
      </c>
      <c r="H11" s="4"/>
      <c r="I11" s="4"/>
      <c r="J11" s="47" t="s">
        <v>27</v>
      </c>
      <c r="K11" s="256">
        <v>41771</v>
      </c>
      <c r="L11" s="67" t="s">
        <v>977</v>
      </c>
      <c r="M11" s="44">
        <v>68314005263</v>
      </c>
      <c r="N11" s="228"/>
      <c r="O11" s="228"/>
      <c r="P11" s="231"/>
      <c r="Q11" s="231"/>
      <c r="R11" s="231"/>
      <c r="S11" s="231"/>
      <c r="T11" s="231"/>
      <c r="U11" s="233"/>
      <c r="V11" s="234"/>
      <c r="W11" s="234"/>
      <c r="X11" s="231"/>
      <c r="Y11" s="231"/>
      <c r="BB11" s="49"/>
      <c r="BC11" s="49"/>
      <c r="BD11" s="49"/>
      <c r="BE11" s="49"/>
      <c r="BF11" s="49"/>
      <c r="BG11" s="49"/>
      <c r="BS11" s="40"/>
      <c r="BT11" s="40"/>
      <c r="BU11" s="40"/>
      <c r="BV11" s="40"/>
    </row>
    <row r="12" spans="1:117" ht="12.5" hidden="1">
      <c r="A12" s="4">
        <v>7</v>
      </c>
      <c r="B12" s="2" t="str">
        <f t="shared" si="2"/>
        <v/>
      </c>
      <c r="C12" s="45" t="s">
        <v>21</v>
      </c>
      <c r="D12" s="2"/>
      <c r="E12" s="4">
        <v>7</v>
      </c>
      <c r="F12" s="46" t="s">
        <v>21</v>
      </c>
      <c r="G12" s="4">
        <v>2007861253</v>
      </c>
      <c r="H12" s="4"/>
      <c r="I12" s="4"/>
      <c r="J12" s="47" t="s">
        <v>28</v>
      </c>
      <c r="K12" s="256">
        <v>41667</v>
      </c>
      <c r="L12" s="67" t="s">
        <v>982</v>
      </c>
      <c r="M12" s="44">
        <v>68214006126</v>
      </c>
      <c r="N12" s="228"/>
      <c r="O12" s="228"/>
      <c r="P12" s="231"/>
      <c r="Q12" s="231"/>
      <c r="R12" s="231"/>
      <c r="S12" s="231"/>
      <c r="T12" s="231"/>
      <c r="U12" s="233"/>
      <c r="V12" s="234"/>
      <c r="W12" s="234"/>
      <c r="X12" s="231"/>
      <c r="Y12" s="231"/>
      <c r="BB12" s="49"/>
      <c r="BC12" s="49"/>
      <c r="BD12" s="49"/>
      <c r="BE12" s="49"/>
      <c r="BF12" s="49"/>
      <c r="BG12" s="49"/>
      <c r="BS12" s="40"/>
      <c r="BT12" s="40"/>
      <c r="BU12" s="40"/>
      <c r="BV12" s="40"/>
    </row>
    <row r="13" spans="1:117" ht="12.5" hidden="1">
      <c r="A13" s="4">
        <v>8</v>
      </c>
      <c r="B13" s="2" t="str">
        <f t="shared" si="2"/>
        <v/>
      </c>
      <c r="C13" s="45" t="s">
        <v>21</v>
      </c>
      <c r="D13" s="2"/>
      <c r="E13" s="4">
        <v>8</v>
      </c>
      <c r="F13" s="46" t="s">
        <v>21</v>
      </c>
      <c r="G13" s="4">
        <v>2007282084</v>
      </c>
      <c r="H13" s="4"/>
      <c r="I13" s="4"/>
      <c r="J13" s="47" t="s">
        <v>29</v>
      </c>
      <c r="K13" s="256">
        <v>41822</v>
      </c>
      <c r="L13" s="67" t="s">
        <v>977</v>
      </c>
      <c r="M13" s="44">
        <v>68314004312</v>
      </c>
      <c r="N13" s="228"/>
      <c r="O13" s="228"/>
      <c r="P13" s="231"/>
      <c r="Q13" s="231"/>
      <c r="R13" s="231"/>
      <c r="S13" s="231"/>
      <c r="T13" s="231"/>
      <c r="U13" s="233"/>
      <c r="V13" s="234"/>
      <c r="W13" s="234"/>
      <c r="X13" s="231"/>
      <c r="Y13" s="231"/>
      <c r="BB13" s="49"/>
      <c r="BC13" s="49"/>
      <c r="BD13" s="49"/>
      <c r="BS13" s="40"/>
      <c r="BT13" s="40"/>
      <c r="BU13" s="40"/>
      <c r="BV13" s="40"/>
      <c r="CZ13" s="49"/>
    </row>
    <row r="14" spans="1:117" ht="12.5" hidden="1">
      <c r="A14" s="4">
        <v>9</v>
      </c>
      <c r="B14" s="2" t="str">
        <f t="shared" si="2"/>
        <v/>
      </c>
      <c r="C14" s="45" t="s">
        <v>21</v>
      </c>
      <c r="D14" s="2"/>
      <c r="E14" s="4">
        <v>9</v>
      </c>
      <c r="F14" s="46" t="s">
        <v>21</v>
      </c>
      <c r="G14" s="4">
        <v>2007771303</v>
      </c>
      <c r="H14" s="4"/>
      <c r="I14" s="4"/>
      <c r="J14" s="47" t="s">
        <v>30</v>
      </c>
      <c r="K14" s="256">
        <v>41786</v>
      </c>
      <c r="L14" s="67" t="s">
        <v>977</v>
      </c>
      <c r="M14" s="44">
        <v>68314011169</v>
      </c>
      <c r="N14" s="228"/>
      <c r="O14" s="228"/>
      <c r="P14" s="231"/>
      <c r="Q14" s="231"/>
      <c r="R14" s="231"/>
      <c r="S14" s="231"/>
      <c r="T14" s="231"/>
      <c r="U14" s="233"/>
      <c r="V14" s="234"/>
      <c r="W14" s="234"/>
      <c r="X14" s="231"/>
      <c r="Y14" s="231"/>
      <c r="BB14" s="49"/>
      <c r="BD14" s="49"/>
      <c r="BS14" s="40"/>
      <c r="BT14" s="40"/>
      <c r="BU14" s="40"/>
      <c r="BV14" s="40"/>
    </row>
    <row r="15" spans="1:117" ht="12.5" hidden="1">
      <c r="A15" s="4">
        <v>10</v>
      </c>
      <c r="B15" s="2" t="str">
        <f t="shared" si="2"/>
        <v/>
      </c>
      <c r="C15" s="45" t="s">
        <v>21</v>
      </c>
      <c r="D15" s="2"/>
      <c r="E15" s="4">
        <v>10</v>
      </c>
      <c r="F15" s="46" t="s">
        <v>21</v>
      </c>
      <c r="G15" s="4">
        <v>2005987566</v>
      </c>
      <c r="H15" s="4"/>
      <c r="I15" s="4"/>
      <c r="J15" s="47" t="s">
        <v>31</v>
      </c>
      <c r="K15" s="256">
        <v>41918</v>
      </c>
      <c r="L15" s="67" t="s">
        <v>982</v>
      </c>
      <c r="M15" s="44">
        <v>68214008536</v>
      </c>
      <c r="N15" s="228"/>
      <c r="O15" s="228"/>
      <c r="P15" s="231"/>
      <c r="Q15" s="231"/>
      <c r="R15" s="231"/>
      <c r="S15" s="231"/>
      <c r="T15" s="231"/>
      <c r="U15" s="233"/>
      <c r="V15" s="234"/>
      <c r="W15" s="234"/>
      <c r="X15" s="231"/>
      <c r="Y15" s="231"/>
      <c r="BB15" s="49"/>
      <c r="BC15" s="49"/>
      <c r="BD15" s="49"/>
      <c r="BS15" s="40"/>
      <c r="BT15" s="40"/>
      <c r="BU15" s="40"/>
      <c r="BV15" s="40"/>
      <c r="CZ15" s="49"/>
    </row>
    <row r="16" spans="1:117" ht="12.5" hidden="1">
      <c r="A16" s="4">
        <v>11</v>
      </c>
      <c r="B16" s="2" t="str">
        <f t="shared" si="2"/>
        <v/>
      </c>
      <c r="C16" s="45" t="s">
        <v>21</v>
      </c>
      <c r="D16" s="2"/>
      <c r="E16" s="4">
        <v>11</v>
      </c>
      <c r="F16" s="46" t="s">
        <v>21</v>
      </c>
      <c r="G16" s="4">
        <v>2005929465</v>
      </c>
      <c r="H16" s="4"/>
      <c r="I16" s="4"/>
      <c r="J16" s="47" t="s">
        <v>32</v>
      </c>
      <c r="K16" s="256">
        <v>41672</v>
      </c>
      <c r="L16" s="67" t="s">
        <v>977</v>
      </c>
      <c r="M16" s="44">
        <v>68314011089</v>
      </c>
      <c r="N16" s="228"/>
      <c r="O16" s="228"/>
      <c r="P16" s="231"/>
      <c r="Q16" s="231"/>
      <c r="R16" s="231"/>
      <c r="S16" s="231"/>
      <c r="T16" s="231"/>
      <c r="U16" s="233"/>
      <c r="V16" s="234"/>
      <c r="W16" s="234"/>
      <c r="X16" s="231"/>
      <c r="Y16" s="231"/>
      <c r="BB16" s="49"/>
      <c r="BD16" s="49"/>
      <c r="BE16" s="49"/>
      <c r="BF16" s="49"/>
      <c r="BG16" s="49"/>
      <c r="BS16" s="40"/>
      <c r="BT16" s="40"/>
      <c r="BU16" s="40"/>
      <c r="BV16" s="40"/>
    </row>
    <row r="17" spans="1:104" ht="12.5" hidden="1">
      <c r="A17" s="4">
        <v>12</v>
      </c>
      <c r="B17" s="2" t="str">
        <f t="shared" si="2"/>
        <v/>
      </c>
      <c r="C17" s="45" t="s">
        <v>21</v>
      </c>
      <c r="D17" s="2"/>
      <c r="E17" s="4">
        <v>12</v>
      </c>
      <c r="F17" s="46" t="s">
        <v>21</v>
      </c>
      <c r="G17" s="4">
        <v>2005929092</v>
      </c>
      <c r="H17" s="4"/>
      <c r="I17" s="4"/>
      <c r="J17" s="47" t="s">
        <v>33</v>
      </c>
      <c r="K17" s="256">
        <v>41951</v>
      </c>
      <c r="L17" s="67" t="s">
        <v>977</v>
      </c>
      <c r="M17" s="44">
        <v>68314008959</v>
      </c>
      <c r="N17" s="228"/>
      <c r="O17" s="228"/>
      <c r="P17" s="231"/>
      <c r="Q17" s="231"/>
      <c r="R17" s="231"/>
      <c r="S17" s="231"/>
      <c r="T17" s="231"/>
      <c r="U17" s="233"/>
      <c r="V17" s="234"/>
      <c r="W17" s="234"/>
      <c r="X17" s="231"/>
      <c r="Y17" s="231"/>
      <c r="BB17" s="49"/>
      <c r="BD17" s="49"/>
      <c r="BE17" s="49"/>
      <c r="BF17" s="49"/>
      <c r="BG17" s="49"/>
      <c r="BS17" s="40"/>
      <c r="BT17" s="40"/>
      <c r="BU17" s="40"/>
      <c r="BV17" s="40"/>
    </row>
    <row r="18" spans="1:104" ht="12.5" hidden="1">
      <c r="A18" s="4">
        <v>13</v>
      </c>
      <c r="B18" s="2" t="str">
        <f t="shared" si="2"/>
        <v/>
      </c>
      <c r="C18" s="45" t="s">
        <v>21</v>
      </c>
      <c r="D18" s="2"/>
      <c r="E18" s="4">
        <v>13</v>
      </c>
      <c r="F18" s="46" t="s">
        <v>21</v>
      </c>
      <c r="G18" s="4">
        <v>2007281821</v>
      </c>
      <c r="H18" s="4"/>
      <c r="I18" s="4"/>
      <c r="J18" s="47" t="s">
        <v>34</v>
      </c>
      <c r="K18" s="256">
        <v>41950</v>
      </c>
      <c r="L18" s="67" t="s">
        <v>982</v>
      </c>
      <c r="M18" s="44">
        <v>68214007220</v>
      </c>
      <c r="N18" s="228"/>
      <c r="O18" s="228"/>
      <c r="P18" s="231"/>
      <c r="Q18" s="231"/>
      <c r="R18" s="231"/>
      <c r="S18" s="231"/>
      <c r="T18" s="231"/>
      <c r="U18" s="233"/>
      <c r="V18" s="234"/>
      <c r="W18" s="234"/>
      <c r="X18" s="231"/>
      <c r="Y18" s="231"/>
      <c r="BB18" s="49"/>
      <c r="BD18" s="49"/>
      <c r="BE18" s="49"/>
      <c r="BF18" s="49"/>
      <c r="BG18" s="49"/>
      <c r="BS18" s="40"/>
      <c r="BT18" s="40"/>
      <c r="BU18" s="40"/>
      <c r="BV18" s="40"/>
    </row>
    <row r="19" spans="1:104" ht="12.5" hidden="1">
      <c r="A19" s="4">
        <v>14</v>
      </c>
      <c r="B19" s="2" t="str">
        <f t="shared" si="2"/>
        <v/>
      </c>
      <c r="C19" s="45" t="s">
        <v>21</v>
      </c>
      <c r="D19" s="2"/>
      <c r="E19" s="4">
        <v>14</v>
      </c>
      <c r="F19" s="46" t="s">
        <v>21</v>
      </c>
      <c r="G19" s="4">
        <v>2007771938</v>
      </c>
      <c r="H19" s="4"/>
      <c r="I19" s="4"/>
      <c r="J19" s="47" t="s">
        <v>35</v>
      </c>
      <c r="K19" s="256">
        <v>41740</v>
      </c>
      <c r="L19" s="67" t="s">
        <v>977</v>
      </c>
      <c r="M19" s="44">
        <v>68214001702</v>
      </c>
      <c r="N19" s="228"/>
      <c r="O19" s="228"/>
      <c r="P19" s="231"/>
      <c r="Q19" s="231"/>
      <c r="R19" s="231"/>
      <c r="S19" s="231"/>
      <c r="T19" s="231"/>
      <c r="U19" s="233"/>
      <c r="V19" s="234"/>
      <c r="W19" s="234"/>
      <c r="X19" s="231"/>
      <c r="Y19" s="231"/>
      <c r="BB19" s="49"/>
      <c r="BC19" s="49"/>
      <c r="BD19" s="49"/>
      <c r="BE19" s="49"/>
      <c r="BF19" s="49"/>
      <c r="BG19" s="49"/>
      <c r="BS19" s="40"/>
      <c r="BT19" s="40"/>
      <c r="BU19" s="40"/>
      <c r="BV19" s="40"/>
      <c r="CZ19" s="49"/>
    </row>
    <row r="20" spans="1:104" ht="12.5" hidden="1">
      <c r="A20" s="4">
        <v>15</v>
      </c>
      <c r="B20" s="2" t="str">
        <f t="shared" si="2"/>
        <v/>
      </c>
      <c r="C20" s="45" t="s">
        <v>21</v>
      </c>
      <c r="D20" s="2"/>
      <c r="E20" s="4">
        <v>15</v>
      </c>
      <c r="F20" s="46" t="s">
        <v>21</v>
      </c>
      <c r="G20" s="4">
        <v>2007269049</v>
      </c>
      <c r="H20" s="4"/>
      <c r="I20" s="4"/>
      <c r="J20" s="47" t="s">
        <v>36</v>
      </c>
      <c r="K20" s="256">
        <v>41642</v>
      </c>
      <c r="L20" s="67" t="s">
        <v>977</v>
      </c>
      <c r="M20" s="44">
        <v>68314005469</v>
      </c>
      <c r="N20" s="228"/>
      <c r="O20" s="228"/>
      <c r="P20" s="231"/>
      <c r="Q20" s="231"/>
      <c r="R20" s="231"/>
      <c r="S20" s="231"/>
      <c r="T20" s="231"/>
      <c r="U20" s="233"/>
      <c r="V20" s="234"/>
      <c r="W20" s="234"/>
      <c r="X20" s="231"/>
      <c r="Y20" s="231"/>
      <c r="BB20" s="49"/>
      <c r="BC20" s="49"/>
      <c r="BD20" s="49"/>
      <c r="BS20" s="40"/>
      <c r="BT20" s="40"/>
      <c r="BU20" s="40"/>
      <c r="BV20" s="40"/>
    </row>
    <row r="21" spans="1:104" ht="12.5" hidden="1">
      <c r="A21" s="4">
        <v>16</v>
      </c>
      <c r="B21" s="2" t="str">
        <f t="shared" si="2"/>
        <v/>
      </c>
      <c r="C21" s="45" t="s">
        <v>21</v>
      </c>
      <c r="D21" s="2"/>
      <c r="E21" s="4">
        <v>16</v>
      </c>
      <c r="F21" s="46" t="s">
        <v>21</v>
      </c>
      <c r="G21" s="4">
        <v>2005985963</v>
      </c>
      <c r="H21" s="4"/>
      <c r="I21" s="4"/>
      <c r="J21" s="47" t="s">
        <v>37</v>
      </c>
      <c r="K21" s="256">
        <v>41846</v>
      </c>
      <c r="L21" s="67" t="s">
        <v>977</v>
      </c>
      <c r="M21" s="44">
        <v>68314004478</v>
      </c>
      <c r="N21" s="228"/>
      <c r="O21" s="228"/>
      <c r="P21" s="231"/>
      <c r="Q21" s="231"/>
      <c r="R21" s="231"/>
      <c r="S21" s="231"/>
      <c r="T21" s="231"/>
      <c r="U21" s="233"/>
      <c r="V21" s="234"/>
      <c r="W21" s="234"/>
      <c r="X21" s="231"/>
      <c r="Y21" s="231"/>
      <c r="BB21" s="49"/>
      <c r="BD21" s="49"/>
      <c r="BS21" s="40"/>
      <c r="BT21" s="40"/>
      <c r="BU21" s="40"/>
      <c r="BV21" s="40"/>
      <c r="CZ21" s="49"/>
    </row>
    <row r="22" spans="1:104" ht="12.5" hidden="1">
      <c r="A22" s="4">
        <v>17</v>
      </c>
      <c r="B22" s="2" t="str">
        <f t="shared" si="2"/>
        <v/>
      </c>
      <c r="C22" s="45" t="s">
        <v>21</v>
      </c>
      <c r="D22" s="2"/>
      <c r="E22" s="4">
        <v>17</v>
      </c>
      <c r="F22" s="46" t="s">
        <v>21</v>
      </c>
      <c r="G22" s="4">
        <v>2007281822</v>
      </c>
      <c r="H22" s="4"/>
      <c r="I22" s="4"/>
      <c r="J22" s="47" t="s">
        <v>38</v>
      </c>
      <c r="K22" s="256">
        <v>41921</v>
      </c>
      <c r="L22" s="67" t="s">
        <v>977</v>
      </c>
      <c r="M22" s="44">
        <v>68314004554</v>
      </c>
      <c r="N22" s="228"/>
      <c r="O22" s="228"/>
      <c r="P22" s="231"/>
      <c r="Q22" s="231"/>
      <c r="R22" s="231"/>
      <c r="S22" s="231"/>
      <c r="T22" s="231"/>
      <c r="U22" s="233"/>
      <c r="V22" s="234"/>
      <c r="W22" s="234"/>
      <c r="X22" s="231"/>
      <c r="Y22" s="231"/>
      <c r="AX22" s="53"/>
      <c r="BB22" s="49"/>
      <c r="BC22" s="49"/>
      <c r="BD22" s="49"/>
      <c r="BE22" s="49"/>
      <c r="BF22" s="49"/>
      <c r="BG22" s="49"/>
      <c r="BS22" s="40"/>
      <c r="BT22" s="40"/>
      <c r="BU22" s="40"/>
      <c r="BV22" s="40"/>
    </row>
    <row r="23" spans="1:104" ht="12.5" hidden="1">
      <c r="A23" s="4">
        <v>18</v>
      </c>
      <c r="B23" s="2" t="str">
        <f t="shared" si="2"/>
        <v/>
      </c>
      <c r="C23" s="45" t="s">
        <v>21</v>
      </c>
      <c r="D23" s="2"/>
      <c r="E23" s="4">
        <v>18</v>
      </c>
      <c r="F23" s="46" t="s">
        <v>21</v>
      </c>
      <c r="G23" s="4">
        <v>2007289895</v>
      </c>
      <c r="H23" s="4"/>
      <c r="I23" s="4"/>
      <c r="J23" s="47" t="s">
        <v>39</v>
      </c>
      <c r="K23" s="256">
        <v>41640</v>
      </c>
      <c r="L23" s="67" t="s">
        <v>977</v>
      </c>
      <c r="M23" s="44">
        <v>68314005823</v>
      </c>
      <c r="N23" s="228"/>
      <c r="O23" s="228"/>
      <c r="P23" s="231"/>
      <c r="Q23" s="231"/>
      <c r="R23" s="231"/>
      <c r="S23" s="231"/>
      <c r="T23" s="231"/>
      <c r="U23" s="233"/>
      <c r="V23" s="234"/>
      <c r="W23" s="234"/>
      <c r="X23" s="231"/>
      <c r="Y23" s="231"/>
      <c r="BD23" s="49"/>
      <c r="BS23" s="40"/>
      <c r="BT23" s="40"/>
      <c r="BU23" s="40"/>
      <c r="BV23" s="40"/>
    </row>
    <row r="24" spans="1:104" ht="12.5" hidden="1">
      <c r="A24" s="4">
        <v>19</v>
      </c>
      <c r="B24" s="2" t="str">
        <f t="shared" si="2"/>
        <v/>
      </c>
      <c r="C24" s="45" t="s">
        <v>21</v>
      </c>
      <c r="D24" s="2"/>
      <c r="E24" s="4">
        <v>19</v>
      </c>
      <c r="F24" s="46" t="s">
        <v>21</v>
      </c>
      <c r="G24" s="4">
        <v>2006022256</v>
      </c>
      <c r="H24" s="4"/>
      <c r="I24" s="4"/>
      <c r="J24" s="47" t="s">
        <v>40</v>
      </c>
      <c r="K24" s="256">
        <v>41850</v>
      </c>
      <c r="L24" s="67" t="s">
        <v>977</v>
      </c>
      <c r="M24" s="44">
        <v>68314008751</v>
      </c>
      <c r="N24" s="228"/>
      <c r="O24" s="228"/>
      <c r="P24" s="231"/>
      <c r="Q24" s="231"/>
      <c r="R24" s="231"/>
      <c r="S24" s="231"/>
      <c r="T24" s="231"/>
      <c r="U24" s="233"/>
      <c r="V24" s="234"/>
      <c r="W24" s="234"/>
      <c r="X24" s="231"/>
      <c r="Y24" s="231"/>
      <c r="BB24" s="49"/>
      <c r="BD24" s="49"/>
      <c r="BS24" s="40"/>
      <c r="BT24" s="40"/>
      <c r="BU24" s="40"/>
      <c r="BV24" s="40"/>
    </row>
    <row r="25" spans="1:104" ht="12.5" hidden="1">
      <c r="A25" s="4">
        <v>20</v>
      </c>
      <c r="B25" s="2" t="str">
        <f t="shared" si="2"/>
        <v/>
      </c>
      <c r="C25" s="45" t="s">
        <v>21</v>
      </c>
      <c r="D25" s="2"/>
      <c r="E25" s="4">
        <v>20</v>
      </c>
      <c r="F25" s="46" t="s">
        <v>21</v>
      </c>
      <c r="G25" s="4">
        <v>2005930865</v>
      </c>
      <c r="H25" s="4"/>
      <c r="I25" s="4"/>
      <c r="J25" s="47" t="s">
        <v>41</v>
      </c>
      <c r="K25" s="256">
        <v>41697</v>
      </c>
      <c r="L25" s="67" t="s">
        <v>982</v>
      </c>
      <c r="M25" s="44">
        <v>68214006117</v>
      </c>
      <c r="N25" s="228"/>
      <c r="O25" s="228"/>
      <c r="P25" s="231"/>
      <c r="Q25" s="231"/>
      <c r="R25" s="231"/>
      <c r="S25" s="231"/>
      <c r="T25" s="231"/>
      <c r="U25" s="233"/>
      <c r="V25" s="234"/>
      <c r="W25" s="234"/>
      <c r="X25" s="231"/>
      <c r="Y25" s="231"/>
      <c r="BD25" s="49"/>
      <c r="BE25" s="49"/>
      <c r="BF25" s="49"/>
      <c r="BG25" s="49"/>
      <c r="BS25" s="40"/>
      <c r="BT25" s="40"/>
      <c r="BU25" s="40"/>
      <c r="BV25" s="40"/>
    </row>
    <row r="26" spans="1:104" ht="12.5" hidden="1">
      <c r="A26" s="4">
        <v>21</v>
      </c>
      <c r="B26" s="2" t="str">
        <f t="shared" si="2"/>
        <v/>
      </c>
      <c r="C26" s="45" t="s">
        <v>21</v>
      </c>
      <c r="D26" s="2"/>
      <c r="E26" s="4">
        <v>21</v>
      </c>
      <c r="F26" s="46" t="s">
        <v>21</v>
      </c>
      <c r="G26" s="4">
        <v>2007779557</v>
      </c>
      <c r="H26" s="4"/>
      <c r="I26" s="4"/>
      <c r="J26" s="47" t="s">
        <v>42</v>
      </c>
      <c r="K26" s="257">
        <v>41960</v>
      </c>
      <c r="L26" s="67" t="s">
        <v>977</v>
      </c>
      <c r="M26" s="44">
        <v>68314010442</v>
      </c>
      <c r="N26" s="228"/>
      <c r="O26" s="228"/>
      <c r="P26" s="231"/>
      <c r="Q26" s="231"/>
      <c r="R26" s="231"/>
      <c r="S26" s="231"/>
      <c r="T26" s="231"/>
      <c r="U26" s="233"/>
      <c r="V26" s="234"/>
      <c r="W26" s="234"/>
      <c r="X26" s="231"/>
      <c r="Y26" s="231"/>
      <c r="BD26" s="49"/>
      <c r="BE26" s="49"/>
      <c r="BF26" s="49"/>
      <c r="BG26" s="49"/>
      <c r="BS26" s="40"/>
      <c r="BT26" s="40"/>
      <c r="BU26" s="40"/>
      <c r="BV26" s="40"/>
    </row>
    <row r="27" spans="1:104" ht="12.5" hidden="1">
      <c r="A27" s="4">
        <v>22</v>
      </c>
      <c r="B27" s="2" t="str">
        <f t="shared" si="2"/>
        <v/>
      </c>
      <c r="C27" s="45" t="s">
        <v>21</v>
      </c>
      <c r="D27" s="2"/>
      <c r="E27" s="4">
        <v>22</v>
      </c>
      <c r="F27" s="46" t="s">
        <v>21</v>
      </c>
      <c r="G27" s="4">
        <v>2007361108</v>
      </c>
      <c r="H27" s="4"/>
      <c r="I27" s="4"/>
      <c r="J27" s="47" t="s">
        <v>43</v>
      </c>
      <c r="K27" s="257">
        <v>41960</v>
      </c>
      <c r="L27" s="67" t="s">
        <v>977</v>
      </c>
      <c r="M27" s="44">
        <v>68314008947</v>
      </c>
      <c r="N27" s="228"/>
      <c r="O27" s="228"/>
      <c r="P27" s="231"/>
      <c r="Q27" s="231"/>
      <c r="R27" s="231"/>
      <c r="S27" s="231"/>
      <c r="T27" s="231"/>
      <c r="U27" s="233"/>
      <c r="V27" s="234"/>
      <c r="W27" s="234"/>
      <c r="X27" s="231"/>
      <c r="Y27" s="231"/>
      <c r="BB27" s="49"/>
      <c r="BD27" s="49"/>
      <c r="BS27" s="40"/>
      <c r="BT27" s="40"/>
      <c r="BU27" s="40"/>
      <c r="BV27" s="40"/>
    </row>
    <row r="28" spans="1:104" ht="12.5" hidden="1">
      <c r="A28" s="4">
        <v>23</v>
      </c>
      <c r="B28" s="2" t="str">
        <f t="shared" si="2"/>
        <v/>
      </c>
      <c r="C28" s="45" t="s">
        <v>21</v>
      </c>
      <c r="D28" s="2"/>
      <c r="E28" s="4">
        <v>23</v>
      </c>
      <c r="F28" s="46" t="s">
        <v>21</v>
      </c>
      <c r="G28" s="4">
        <v>2007290526</v>
      </c>
      <c r="H28" s="4"/>
      <c r="I28" s="4"/>
      <c r="J28" s="47" t="s">
        <v>44</v>
      </c>
      <c r="K28" s="256">
        <v>41736</v>
      </c>
      <c r="L28" s="67" t="s">
        <v>977</v>
      </c>
      <c r="M28" s="44">
        <v>68314006827</v>
      </c>
      <c r="N28" s="228"/>
      <c r="O28" s="228"/>
      <c r="P28" s="231"/>
      <c r="Q28" s="231"/>
      <c r="R28" s="231"/>
      <c r="S28" s="231"/>
      <c r="T28" s="231"/>
      <c r="U28" s="233"/>
      <c r="V28" s="234"/>
      <c r="W28" s="234"/>
      <c r="X28" s="231"/>
      <c r="Y28" s="231"/>
      <c r="BB28" s="49"/>
      <c r="BC28" s="49"/>
      <c r="BD28" s="49"/>
      <c r="BS28" s="40"/>
      <c r="BT28" s="40"/>
      <c r="BU28" s="40"/>
      <c r="BV28" s="40"/>
    </row>
    <row r="29" spans="1:104" ht="12.5" hidden="1">
      <c r="A29" s="4">
        <v>24</v>
      </c>
      <c r="B29" s="2" t="str">
        <f t="shared" si="2"/>
        <v/>
      </c>
      <c r="C29" s="45" t="s">
        <v>21</v>
      </c>
      <c r="D29" s="2"/>
      <c r="E29" s="4">
        <v>24</v>
      </c>
      <c r="F29" s="46" t="s">
        <v>21</v>
      </c>
      <c r="G29" s="4">
        <v>2006770213</v>
      </c>
      <c r="H29" s="4"/>
      <c r="I29" s="4"/>
      <c r="J29" s="47" t="s">
        <v>45</v>
      </c>
      <c r="K29" s="257">
        <v>41989</v>
      </c>
      <c r="L29" s="67" t="s">
        <v>982</v>
      </c>
      <c r="M29" s="44">
        <v>68214000834</v>
      </c>
      <c r="N29" s="228"/>
      <c r="O29" s="228"/>
      <c r="P29" s="231"/>
      <c r="Q29" s="231"/>
      <c r="R29" s="231"/>
      <c r="S29" s="231"/>
      <c r="T29" s="231"/>
      <c r="U29" s="233"/>
      <c r="V29" s="234"/>
      <c r="W29" s="234"/>
      <c r="X29" s="231"/>
      <c r="Y29" s="231"/>
      <c r="BB29" s="49"/>
      <c r="BC29" s="49"/>
      <c r="BD29" s="49"/>
      <c r="BE29" s="49"/>
      <c r="BF29" s="49"/>
      <c r="BG29" s="49"/>
      <c r="BS29" s="40"/>
      <c r="BT29" s="40"/>
      <c r="BU29" s="40"/>
      <c r="BV29" s="40"/>
    </row>
    <row r="30" spans="1:104" ht="12.5" hidden="1">
      <c r="A30" s="4">
        <v>25</v>
      </c>
      <c r="B30" s="2" t="str">
        <f t="shared" si="2"/>
        <v/>
      </c>
      <c r="C30" s="45" t="s">
        <v>21</v>
      </c>
      <c r="D30" s="2"/>
      <c r="E30" s="4">
        <v>25</v>
      </c>
      <c r="F30" s="46" t="s">
        <v>21</v>
      </c>
      <c r="G30" s="4">
        <v>2007774899</v>
      </c>
      <c r="H30" s="4"/>
      <c r="I30" s="4"/>
      <c r="J30" s="47" t="s">
        <v>46</v>
      </c>
      <c r="K30" s="257">
        <v>41937</v>
      </c>
      <c r="L30" s="67" t="s">
        <v>977</v>
      </c>
      <c r="M30" s="44">
        <v>58314005412</v>
      </c>
      <c r="N30" s="228"/>
      <c r="O30" s="228"/>
      <c r="P30" s="231"/>
      <c r="Q30" s="231"/>
      <c r="R30" s="231"/>
      <c r="S30" s="231"/>
      <c r="T30" s="231"/>
      <c r="U30" s="233"/>
      <c r="V30" s="234"/>
      <c r="W30" s="234"/>
      <c r="X30" s="231"/>
      <c r="Y30" s="231"/>
      <c r="BB30" s="49"/>
      <c r="BD30" s="49"/>
      <c r="BS30" s="40"/>
      <c r="BT30" s="40"/>
      <c r="BU30" s="40"/>
      <c r="BV30" s="40"/>
      <c r="CZ30" s="49"/>
    </row>
    <row r="31" spans="1:104" ht="12.5" hidden="1">
      <c r="A31" s="4">
        <v>26</v>
      </c>
      <c r="B31" s="2" t="str">
        <f t="shared" si="2"/>
        <v/>
      </c>
      <c r="C31" s="45" t="s">
        <v>21</v>
      </c>
      <c r="D31" s="2"/>
      <c r="E31" s="4">
        <v>26</v>
      </c>
      <c r="F31" s="46" t="s">
        <v>21</v>
      </c>
      <c r="G31" s="4">
        <v>2007281828</v>
      </c>
      <c r="H31" s="4"/>
      <c r="I31" s="4"/>
      <c r="J31" s="47" t="s">
        <v>47</v>
      </c>
      <c r="K31" s="256">
        <v>41710</v>
      </c>
      <c r="L31" s="67" t="s">
        <v>977</v>
      </c>
      <c r="M31" s="44">
        <v>68314011540</v>
      </c>
      <c r="N31" s="228"/>
      <c r="O31" s="228"/>
      <c r="P31" s="231"/>
      <c r="Q31" s="231"/>
      <c r="R31" s="231"/>
      <c r="S31" s="231"/>
      <c r="T31" s="231"/>
      <c r="U31" s="233"/>
      <c r="V31" s="234"/>
      <c r="W31" s="234"/>
      <c r="X31" s="231"/>
      <c r="Y31" s="231"/>
      <c r="BB31" s="49"/>
      <c r="BC31" s="49"/>
      <c r="BD31" s="49"/>
      <c r="BE31" s="49"/>
      <c r="BF31" s="49"/>
      <c r="BG31" s="49"/>
      <c r="BS31" s="40"/>
      <c r="BT31" s="40"/>
      <c r="BU31" s="40"/>
      <c r="BV31" s="40"/>
    </row>
    <row r="32" spans="1:104" ht="12.5" hidden="1">
      <c r="A32" s="4">
        <v>54</v>
      </c>
      <c r="B32" s="2" t="str">
        <f t="shared" si="2"/>
        <v/>
      </c>
      <c r="C32" s="45" t="s">
        <v>21</v>
      </c>
      <c r="D32" s="2"/>
      <c r="E32" s="4">
        <v>27</v>
      </c>
      <c r="F32" s="46" t="s">
        <v>21</v>
      </c>
      <c r="G32" s="4">
        <v>2007236925</v>
      </c>
      <c r="H32" s="4"/>
      <c r="I32" s="4"/>
      <c r="J32" s="47" t="s">
        <v>49</v>
      </c>
      <c r="K32" s="256">
        <v>41652</v>
      </c>
      <c r="L32" s="67" t="s">
        <v>977</v>
      </c>
      <c r="M32" s="44">
        <v>68314012856</v>
      </c>
      <c r="N32" s="228"/>
      <c r="O32" s="228"/>
      <c r="P32" s="231"/>
      <c r="Q32" s="231"/>
      <c r="R32" s="231"/>
      <c r="S32" s="231"/>
      <c r="T32" s="231"/>
      <c r="U32" s="233"/>
      <c r="V32" s="234"/>
      <c r="W32" s="234"/>
      <c r="X32" s="231"/>
      <c r="Y32" s="231"/>
      <c r="BS32" s="40"/>
      <c r="BT32" s="40"/>
      <c r="BU32" s="40"/>
      <c r="BV32" s="40"/>
    </row>
    <row r="33" spans="1:104" ht="12.5" hidden="1">
      <c r="A33" s="4">
        <v>27</v>
      </c>
      <c r="B33" s="2" t="str">
        <f t="shared" si="2"/>
        <v/>
      </c>
      <c r="C33" s="45" t="s">
        <v>21</v>
      </c>
      <c r="D33" s="2"/>
      <c r="E33" s="4">
        <v>28</v>
      </c>
      <c r="F33" s="46" t="s">
        <v>21</v>
      </c>
      <c r="G33" s="4">
        <v>2007398127</v>
      </c>
      <c r="H33" s="4"/>
      <c r="I33" s="4"/>
      <c r="J33" s="47" t="s">
        <v>50</v>
      </c>
      <c r="K33" s="256">
        <v>41809</v>
      </c>
      <c r="L33" s="67" t="s">
        <v>977</v>
      </c>
      <c r="M33" s="44">
        <v>68314005705</v>
      </c>
      <c r="N33" s="228"/>
      <c r="O33" s="228"/>
      <c r="P33" s="231"/>
      <c r="Q33" s="231"/>
      <c r="R33" s="231"/>
      <c r="S33" s="231"/>
      <c r="T33" s="231"/>
      <c r="U33" s="233"/>
      <c r="V33" s="234"/>
      <c r="W33" s="234"/>
      <c r="X33" s="231"/>
      <c r="Y33" s="231"/>
      <c r="BB33" s="49"/>
      <c r="BD33" s="49"/>
      <c r="BS33" s="40"/>
      <c r="BT33" s="40"/>
      <c r="BU33" s="40"/>
      <c r="BV33" s="40"/>
      <c r="CZ33" s="49"/>
    </row>
    <row r="34" spans="1:104" ht="12.5" hidden="1">
      <c r="A34" s="4">
        <v>28</v>
      </c>
      <c r="B34" s="2" t="str">
        <f t="shared" si="2"/>
        <v/>
      </c>
      <c r="C34" s="45" t="s">
        <v>21</v>
      </c>
      <c r="D34" s="2"/>
      <c r="E34" s="4">
        <v>29</v>
      </c>
      <c r="F34" s="46" t="s">
        <v>21</v>
      </c>
      <c r="G34" s="4">
        <v>2007290534</v>
      </c>
      <c r="H34" s="4"/>
      <c r="I34" s="4"/>
      <c r="J34" s="47" t="s">
        <v>52</v>
      </c>
      <c r="K34" s="256">
        <v>41811</v>
      </c>
      <c r="L34" s="67" t="s">
        <v>982</v>
      </c>
      <c r="M34" s="44">
        <v>68214001956</v>
      </c>
      <c r="N34" s="228"/>
      <c r="O34" s="228"/>
      <c r="P34" s="231"/>
      <c r="Q34" s="231"/>
      <c r="R34" s="231"/>
      <c r="S34" s="231"/>
      <c r="T34" s="231"/>
      <c r="U34" s="233"/>
      <c r="V34" s="234"/>
      <c r="W34" s="234"/>
      <c r="X34" s="231"/>
      <c r="Y34" s="231"/>
      <c r="BD34" s="49"/>
      <c r="BS34" s="40"/>
      <c r="BT34" s="40"/>
      <c r="BU34" s="40"/>
      <c r="BV34" s="40"/>
      <c r="CW34" s="117"/>
      <c r="CZ34" s="49"/>
    </row>
    <row r="35" spans="1:104" ht="12.5" hidden="1">
      <c r="A35" s="4">
        <v>29</v>
      </c>
      <c r="B35" s="2" t="str">
        <f t="shared" si="2"/>
        <v/>
      </c>
      <c r="C35" s="45" t="s">
        <v>51</v>
      </c>
      <c r="D35" s="2"/>
      <c r="E35" s="4">
        <v>1</v>
      </c>
      <c r="F35" s="46" t="s">
        <v>51</v>
      </c>
      <c r="G35" s="4">
        <v>2005925205</v>
      </c>
      <c r="H35" s="4"/>
      <c r="I35" s="4"/>
      <c r="J35" s="47" t="s">
        <v>53</v>
      </c>
      <c r="K35" s="256">
        <v>41945</v>
      </c>
      <c r="L35" s="67" t="s">
        <v>977</v>
      </c>
      <c r="M35" s="44">
        <v>68314009847</v>
      </c>
      <c r="N35" s="228"/>
      <c r="O35" s="228"/>
      <c r="P35" s="231"/>
      <c r="Q35" s="231"/>
      <c r="R35" s="231"/>
      <c r="S35" s="231"/>
      <c r="T35" s="231"/>
      <c r="U35" s="233"/>
      <c r="V35" s="234"/>
      <c r="W35" s="234"/>
      <c r="X35" s="231"/>
      <c r="Y35" s="231"/>
      <c r="BB35" s="49"/>
      <c r="BC35" s="49"/>
      <c r="BD35" s="49"/>
      <c r="BE35" s="49"/>
      <c r="BF35" s="49"/>
      <c r="BG35" s="49"/>
      <c r="BS35" s="40"/>
      <c r="BT35" s="40"/>
      <c r="BU35" s="40"/>
      <c r="BV35" s="40"/>
    </row>
    <row r="36" spans="1:104" ht="12.5" hidden="1">
      <c r="A36" s="4">
        <v>30</v>
      </c>
      <c r="B36" s="2" t="str">
        <f t="shared" si="2"/>
        <v/>
      </c>
      <c r="C36" s="45" t="s">
        <v>51</v>
      </c>
      <c r="D36" s="2"/>
      <c r="E36" s="4">
        <v>2</v>
      </c>
      <c r="F36" s="46" t="s">
        <v>51</v>
      </c>
      <c r="G36" s="4">
        <v>2007291610</v>
      </c>
      <c r="H36" s="4"/>
      <c r="I36" s="4"/>
      <c r="J36" s="47" t="s">
        <v>54</v>
      </c>
      <c r="K36" s="256">
        <v>41722</v>
      </c>
      <c r="L36" s="67" t="s">
        <v>977</v>
      </c>
      <c r="M36" s="44">
        <v>68314002568</v>
      </c>
      <c r="N36" s="228"/>
      <c r="O36" s="228"/>
      <c r="P36" s="231"/>
      <c r="Q36" s="231"/>
      <c r="R36" s="231"/>
      <c r="S36" s="231"/>
      <c r="T36" s="231"/>
      <c r="U36" s="233"/>
      <c r="V36" s="234"/>
      <c r="W36" s="234"/>
      <c r="X36" s="231"/>
      <c r="Y36" s="231"/>
    </row>
    <row r="37" spans="1:104" ht="12.5" hidden="1">
      <c r="A37" s="4">
        <v>31</v>
      </c>
      <c r="B37" s="2" t="str">
        <f t="shared" si="2"/>
        <v/>
      </c>
      <c r="C37" s="45" t="s">
        <v>51</v>
      </c>
      <c r="D37" s="2"/>
      <c r="E37" s="4">
        <v>3</v>
      </c>
      <c r="F37" s="46" t="s">
        <v>51</v>
      </c>
      <c r="G37" s="4">
        <v>2005985972</v>
      </c>
      <c r="H37" s="4"/>
      <c r="I37" s="4"/>
      <c r="J37" s="47" t="s">
        <v>55</v>
      </c>
      <c r="K37" s="256">
        <v>41912</v>
      </c>
      <c r="L37" s="67" t="s">
        <v>977</v>
      </c>
      <c r="M37" s="44">
        <v>68314007649</v>
      </c>
      <c r="N37" s="228"/>
      <c r="O37" s="228"/>
      <c r="P37" s="231"/>
      <c r="Q37" s="231"/>
      <c r="R37" s="231"/>
      <c r="S37" s="231"/>
      <c r="T37" s="231"/>
      <c r="U37" s="233"/>
      <c r="V37" s="234"/>
      <c r="W37" s="234"/>
      <c r="X37" s="231"/>
      <c r="Y37" s="231"/>
    </row>
    <row r="38" spans="1:104" ht="12.5" hidden="1">
      <c r="A38" s="4">
        <v>32</v>
      </c>
      <c r="B38" s="2" t="str">
        <f t="shared" si="2"/>
        <v/>
      </c>
      <c r="C38" s="45" t="s">
        <v>51</v>
      </c>
      <c r="D38" s="2"/>
      <c r="E38" s="4">
        <v>4</v>
      </c>
      <c r="F38" s="46" t="s">
        <v>51</v>
      </c>
      <c r="G38" s="4">
        <v>2005927229</v>
      </c>
      <c r="H38" s="4"/>
      <c r="I38" s="4"/>
      <c r="J38" s="47" t="s">
        <v>56</v>
      </c>
      <c r="K38" s="256">
        <v>41763</v>
      </c>
      <c r="L38" s="67" t="s">
        <v>977</v>
      </c>
      <c r="M38" s="44">
        <v>68314003096</v>
      </c>
      <c r="N38" s="228"/>
      <c r="O38" s="228"/>
      <c r="P38" s="231"/>
      <c r="Q38" s="231"/>
      <c r="R38" s="231"/>
      <c r="S38" s="231"/>
      <c r="T38" s="231"/>
      <c r="U38" s="233"/>
      <c r="V38" s="234"/>
      <c r="W38" s="234"/>
      <c r="X38" s="231"/>
      <c r="Y38" s="231"/>
    </row>
    <row r="39" spans="1:104" ht="12.5" hidden="1">
      <c r="A39" s="4">
        <v>33</v>
      </c>
      <c r="B39" s="2" t="str">
        <f t="shared" si="2"/>
        <v/>
      </c>
      <c r="C39" s="45" t="s">
        <v>51</v>
      </c>
      <c r="D39" s="2"/>
      <c r="E39" s="4">
        <v>5</v>
      </c>
      <c r="F39" s="46" t="s">
        <v>51</v>
      </c>
      <c r="G39" s="4">
        <v>2006153308</v>
      </c>
      <c r="H39" s="4"/>
      <c r="I39" s="4"/>
      <c r="J39" s="47" t="s">
        <v>57</v>
      </c>
      <c r="K39" s="256">
        <v>41978</v>
      </c>
      <c r="L39" s="67" t="s">
        <v>982</v>
      </c>
      <c r="M39" s="44">
        <v>68214005815</v>
      </c>
      <c r="N39" s="228"/>
      <c r="O39" s="228"/>
      <c r="P39" s="231"/>
      <c r="Q39" s="231"/>
      <c r="R39" s="231"/>
      <c r="S39" s="231"/>
      <c r="T39" s="231"/>
      <c r="U39" s="233"/>
      <c r="V39" s="234"/>
      <c r="W39" s="234"/>
      <c r="X39" s="231"/>
      <c r="Y39" s="231"/>
    </row>
    <row r="40" spans="1:104" ht="12.5" hidden="1">
      <c r="A40" s="4">
        <v>34</v>
      </c>
      <c r="B40" s="2" t="str">
        <f t="shared" si="2"/>
        <v/>
      </c>
      <c r="C40" s="45" t="s">
        <v>51</v>
      </c>
      <c r="D40" s="2"/>
      <c r="E40" s="4">
        <v>6</v>
      </c>
      <c r="F40" s="46" t="s">
        <v>51</v>
      </c>
      <c r="G40" s="4">
        <v>2006027380</v>
      </c>
      <c r="H40" s="4"/>
      <c r="I40" s="4"/>
      <c r="J40" s="47" t="s">
        <v>58</v>
      </c>
      <c r="K40" s="256">
        <v>41894</v>
      </c>
      <c r="L40" s="67" t="s">
        <v>977</v>
      </c>
      <c r="M40" s="44">
        <v>68314001865</v>
      </c>
      <c r="N40" s="228"/>
      <c r="O40" s="228"/>
      <c r="P40" s="231"/>
      <c r="Q40" s="231"/>
      <c r="R40" s="231"/>
      <c r="S40" s="231"/>
      <c r="T40" s="231"/>
      <c r="U40" s="233"/>
      <c r="V40" s="234"/>
      <c r="W40" s="234"/>
      <c r="X40" s="231"/>
      <c r="Y40" s="231"/>
    </row>
    <row r="41" spans="1:104" ht="12.5" hidden="1">
      <c r="A41" s="4">
        <v>35</v>
      </c>
      <c r="B41" s="2" t="str">
        <f t="shared" si="2"/>
        <v/>
      </c>
      <c r="C41" s="45" t="s">
        <v>51</v>
      </c>
      <c r="D41" s="2"/>
      <c r="E41" s="4">
        <v>7</v>
      </c>
      <c r="F41" s="46" t="s">
        <v>51</v>
      </c>
      <c r="G41" s="4">
        <v>2009200496</v>
      </c>
      <c r="H41" s="4"/>
      <c r="I41" s="4"/>
      <c r="J41" s="47" t="s">
        <v>59</v>
      </c>
      <c r="K41" s="256">
        <v>41948</v>
      </c>
      <c r="L41" s="67" t="s">
        <v>982</v>
      </c>
      <c r="M41" s="44">
        <v>68214003691</v>
      </c>
      <c r="N41" s="228"/>
      <c r="O41" s="228"/>
      <c r="P41" s="231"/>
      <c r="Q41" s="231"/>
      <c r="R41" s="231"/>
      <c r="S41" s="231"/>
      <c r="T41" s="231"/>
      <c r="U41" s="233"/>
      <c r="V41" s="234"/>
      <c r="W41" s="234"/>
      <c r="X41" s="231"/>
      <c r="Y41" s="231"/>
    </row>
    <row r="42" spans="1:104" ht="12.5" hidden="1">
      <c r="A42" s="4">
        <v>36</v>
      </c>
      <c r="B42" s="2" t="str">
        <f t="shared" si="2"/>
        <v/>
      </c>
      <c r="C42" s="45" t="s">
        <v>51</v>
      </c>
      <c r="D42" s="2"/>
      <c r="E42" s="4">
        <v>8</v>
      </c>
      <c r="F42" s="46" t="s">
        <v>51</v>
      </c>
      <c r="G42" s="4">
        <v>2005930679</v>
      </c>
      <c r="H42" s="4"/>
      <c r="I42" s="4"/>
      <c r="J42" s="47" t="s">
        <v>60</v>
      </c>
      <c r="K42" s="256">
        <v>41920</v>
      </c>
      <c r="L42" s="67" t="s">
        <v>977</v>
      </c>
      <c r="M42" s="44">
        <v>68314005592</v>
      </c>
      <c r="N42" s="228"/>
      <c r="O42" s="228"/>
      <c r="P42" s="231"/>
      <c r="Q42" s="231"/>
      <c r="R42" s="231"/>
      <c r="S42" s="231"/>
      <c r="T42" s="231"/>
      <c r="U42" s="233"/>
      <c r="V42" s="234"/>
      <c r="W42" s="234"/>
      <c r="X42" s="231"/>
      <c r="Y42" s="231"/>
      <c r="AT42" s="54"/>
    </row>
    <row r="43" spans="1:104" ht="12.5" hidden="1">
      <c r="A43" s="4">
        <v>37</v>
      </c>
      <c r="B43" s="2" t="str">
        <f t="shared" si="2"/>
        <v/>
      </c>
      <c r="C43" s="45" t="s">
        <v>51</v>
      </c>
      <c r="D43" s="2"/>
      <c r="E43" s="4">
        <v>9</v>
      </c>
      <c r="F43" s="46" t="s">
        <v>51</v>
      </c>
      <c r="G43" s="4">
        <v>2007291628</v>
      </c>
      <c r="H43" s="4"/>
      <c r="I43" s="4"/>
      <c r="J43" s="47" t="s">
        <v>61</v>
      </c>
      <c r="K43" s="256">
        <v>41836</v>
      </c>
      <c r="L43" s="67" t="s">
        <v>982</v>
      </c>
      <c r="M43" s="44">
        <v>68214008425</v>
      </c>
      <c r="N43" s="228"/>
      <c r="O43" s="228"/>
      <c r="P43" s="231"/>
      <c r="Q43" s="231"/>
      <c r="R43" s="231"/>
      <c r="S43" s="231"/>
      <c r="T43" s="231"/>
      <c r="U43" s="233"/>
      <c r="V43" s="234"/>
      <c r="W43" s="234"/>
      <c r="X43" s="231"/>
      <c r="Y43" s="231"/>
    </row>
    <row r="44" spans="1:104" ht="12.5" hidden="1">
      <c r="A44" s="4">
        <v>38</v>
      </c>
      <c r="B44" s="2" t="str">
        <f t="shared" si="2"/>
        <v/>
      </c>
      <c r="C44" s="45" t="s">
        <v>51</v>
      </c>
      <c r="D44" s="2"/>
      <c r="E44" s="4">
        <v>10</v>
      </c>
      <c r="F44" s="46" t="s">
        <v>51</v>
      </c>
      <c r="G44" s="4">
        <v>2007780281</v>
      </c>
      <c r="H44" s="4"/>
      <c r="I44" s="4"/>
      <c r="J44" s="47" t="s">
        <v>62</v>
      </c>
      <c r="K44" s="257">
        <v>41996</v>
      </c>
      <c r="L44" s="67" t="s">
        <v>977</v>
      </c>
      <c r="M44" s="44">
        <v>68314008605</v>
      </c>
      <c r="N44" s="228"/>
      <c r="O44" s="228"/>
      <c r="P44" s="231"/>
      <c r="Q44" s="231"/>
      <c r="R44" s="231"/>
      <c r="S44" s="231"/>
      <c r="T44" s="231"/>
      <c r="U44" s="233"/>
      <c r="V44" s="234"/>
      <c r="W44" s="234"/>
      <c r="X44" s="231"/>
      <c r="Y44" s="231"/>
    </row>
    <row r="45" spans="1:104" ht="13" hidden="1">
      <c r="A45" s="4">
        <v>39</v>
      </c>
      <c r="B45" s="2" t="str">
        <f t="shared" si="2"/>
        <v/>
      </c>
      <c r="C45" s="45" t="s">
        <v>51</v>
      </c>
      <c r="D45" s="2"/>
      <c r="E45" s="4">
        <v>11</v>
      </c>
      <c r="F45" s="46" t="s">
        <v>51</v>
      </c>
      <c r="G45" s="4">
        <v>2007269044</v>
      </c>
      <c r="H45" s="4"/>
      <c r="I45" s="4"/>
      <c r="J45" s="47" t="s">
        <v>63</v>
      </c>
      <c r="K45" s="256">
        <v>40913</v>
      </c>
      <c r="L45" s="67" t="s">
        <v>982</v>
      </c>
      <c r="M45" s="44">
        <v>68212016299</v>
      </c>
      <c r="N45" s="228"/>
      <c r="O45" s="228"/>
      <c r="P45" s="231"/>
      <c r="Q45" s="231"/>
      <c r="R45" s="231"/>
      <c r="S45" s="231"/>
      <c r="T45" s="231"/>
      <c r="U45" s="233"/>
      <c r="V45" s="234"/>
      <c r="W45" s="234"/>
      <c r="X45" s="231"/>
      <c r="Y45" s="231"/>
      <c r="AU45" s="61"/>
    </row>
    <row r="46" spans="1:104" ht="12.5" hidden="1">
      <c r="A46" s="4">
        <v>40</v>
      </c>
      <c r="B46" s="2" t="str">
        <f t="shared" si="2"/>
        <v/>
      </c>
      <c r="C46" s="45" t="s">
        <v>51</v>
      </c>
      <c r="D46" s="2"/>
      <c r="E46" s="4">
        <v>12</v>
      </c>
      <c r="F46" s="46" t="s">
        <v>51</v>
      </c>
      <c r="G46" s="4">
        <v>2007260129</v>
      </c>
      <c r="H46" s="4"/>
      <c r="I46" s="4"/>
      <c r="J46" s="47" t="s">
        <v>64</v>
      </c>
      <c r="K46" s="257">
        <v>41958</v>
      </c>
      <c r="L46" s="67" t="s">
        <v>977</v>
      </c>
      <c r="M46" s="44">
        <v>68314012430</v>
      </c>
      <c r="N46" s="228"/>
      <c r="O46" s="228"/>
      <c r="P46" s="231"/>
      <c r="Q46" s="231"/>
      <c r="R46" s="231"/>
      <c r="S46" s="231"/>
      <c r="T46" s="231"/>
      <c r="U46" s="233"/>
      <c r="V46" s="234"/>
      <c r="W46" s="234"/>
      <c r="X46" s="231"/>
      <c r="Y46" s="231"/>
    </row>
    <row r="47" spans="1:104" ht="12.5" hidden="1">
      <c r="A47" s="4">
        <v>41</v>
      </c>
      <c r="B47" s="2" t="str">
        <f t="shared" si="2"/>
        <v/>
      </c>
      <c r="C47" s="45" t="s">
        <v>51</v>
      </c>
      <c r="D47" s="2"/>
      <c r="E47" s="4">
        <v>13</v>
      </c>
      <c r="F47" s="46" t="s">
        <v>51</v>
      </c>
      <c r="G47" s="4">
        <v>2007269046</v>
      </c>
      <c r="H47" s="4"/>
      <c r="I47" s="4"/>
      <c r="J47" s="47" t="s">
        <v>65</v>
      </c>
      <c r="K47" s="256">
        <v>41844</v>
      </c>
      <c r="L47" s="67" t="s">
        <v>977</v>
      </c>
      <c r="M47" s="44">
        <v>68314007975</v>
      </c>
      <c r="N47" s="228"/>
      <c r="O47" s="228"/>
      <c r="P47" s="231"/>
      <c r="Q47" s="231"/>
      <c r="R47" s="231"/>
      <c r="S47" s="231"/>
      <c r="T47" s="231"/>
      <c r="U47" s="233"/>
      <c r="V47" s="234"/>
      <c r="W47" s="234"/>
      <c r="X47" s="231"/>
      <c r="Y47" s="231"/>
    </row>
    <row r="48" spans="1:104" ht="12.5" hidden="1">
      <c r="A48" s="4">
        <v>42</v>
      </c>
      <c r="B48" s="2" t="str">
        <f t="shared" si="2"/>
        <v/>
      </c>
      <c r="C48" s="45" t="s">
        <v>51</v>
      </c>
      <c r="D48" s="2"/>
      <c r="E48" s="4">
        <v>14</v>
      </c>
      <c r="F48" s="46" t="s">
        <v>51</v>
      </c>
      <c r="G48" s="4">
        <v>2007104103</v>
      </c>
      <c r="H48" s="4"/>
      <c r="I48" s="4"/>
      <c r="J48" s="47" t="s">
        <v>885</v>
      </c>
      <c r="K48" s="256">
        <v>41816</v>
      </c>
      <c r="L48" s="67" t="s">
        <v>982</v>
      </c>
      <c r="M48" s="44">
        <v>68214012938</v>
      </c>
      <c r="N48" s="228"/>
      <c r="O48" s="228"/>
      <c r="P48" s="231"/>
      <c r="Q48" s="231"/>
      <c r="R48" s="231"/>
      <c r="S48" s="231"/>
      <c r="T48" s="231"/>
      <c r="U48" s="233"/>
      <c r="V48" s="234"/>
      <c r="W48" s="234"/>
      <c r="X48" s="231"/>
      <c r="Y48" s="231"/>
    </row>
    <row r="49" spans="1:25" ht="12.5" hidden="1">
      <c r="A49" s="4">
        <v>43</v>
      </c>
      <c r="B49" s="2" t="str">
        <f t="shared" si="2"/>
        <v/>
      </c>
      <c r="C49" s="45" t="s">
        <v>51</v>
      </c>
      <c r="D49" s="2"/>
      <c r="E49" s="4">
        <v>15</v>
      </c>
      <c r="F49" s="46" t="s">
        <v>51</v>
      </c>
      <c r="G49" s="4">
        <v>2007291640</v>
      </c>
      <c r="H49" s="4"/>
      <c r="I49" s="4"/>
      <c r="J49" s="47" t="s">
        <v>67</v>
      </c>
      <c r="K49" s="256">
        <v>41705</v>
      </c>
      <c r="L49" s="67" t="s">
        <v>977</v>
      </c>
      <c r="M49" s="44">
        <v>68314010987</v>
      </c>
      <c r="N49" s="228"/>
      <c r="O49" s="228"/>
      <c r="P49" s="231"/>
      <c r="Q49" s="231"/>
      <c r="R49" s="231"/>
      <c r="S49" s="231"/>
      <c r="T49" s="231"/>
      <c r="U49" s="233"/>
      <c r="V49" s="234"/>
      <c r="W49" s="234"/>
      <c r="X49" s="231"/>
      <c r="Y49" s="231"/>
    </row>
    <row r="50" spans="1:25" ht="12.5" hidden="1">
      <c r="A50" s="4">
        <v>44</v>
      </c>
      <c r="B50" s="2" t="str">
        <f t="shared" si="2"/>
        <v/>
      </c>
      <c r="C50" s="45" t="s">
        <v>51</v>
      </c>
      <c r="D50" s="2"/>
      <c r="E50" s="4">
        <v>16</v>
      </c>
      <c r="F50" s="46" t="s">
        <v>51</v>
      </c>
      <c r="G50" s="4">
        <v>2007265923</v>
      </c>
      <c r="H50" s="4"/>
      <c r="I50" s="4"/>
      <c r="J50" s="47" t="s">
        <v>68</v>
      </c>
      <c r="K50" s="256">
        <v>41674</v>
      </c>
      <c r="L50" s="67" t="s">
        <v>977</v>
      </c>
      <c r="M50" s="44">
        <v>68314006458</v>
      </c>
      <c r="N50" s="228"/>
      <c r="O50" s="228"/>
      <c r="P50" s="231"/>
      <c r="Q50" s="231"/>
      <c r="R50" s="231"/>
      <c r="S50" s="231"/>
      <c r="T50" s="231"/>
      <c r="U50" s="233"/>
      <c r="V50" s="234"/>
      <c r="W50" s="234"/>
      <c r="X50" s="231"/>
      <c r="Y50" s="231"/>
    </row>
    <row r="51" spans="1:25" ht="12.5" hidden="1">
      <c r="A51" s="4">
        <v>45</v>
      </c>
      <c r="B51" s="2" t="str">
        <f t="shared" si="2"/>
        <v/>
      </c>
      <c r="C51" s="45" t="s">
        <v>51</v>
      </c>
      <c r="D51" s="2"/>
      <c r="E51" s="4">
        <v>17</v>
      </c>
      <c r="F51" s="46" t="s">
        <v>51</v>
      </c>
      <c r="G51" s="4">
        <v>2007861497</v>
      </c>
      <c r="H51" s="4"/>
      <c r="I51" s="4"/>
      <c r="J51" s="47" t="s">
        <v>37</v>
      </c>
      <c r="K51" s="256">
        <v>41890</v>
      </c>
      <c r="L51" s="67" t="s">
        <v>977</v>
      </c>
      <c r="M51" s="44">
        <v>68314003205</v>
      </c>
      <c r="N51" s="228"/>
      <c r="O51" s="228"/>
      <c r="P51" s="231"/>
      <c r="Q51" s="231"/>
      <c r="R51" s="231"/>
      <c r="S51" s="231"/>
      <c r="T51" s="231"/>
      <c r="U51" s="233"/>
      <c r="V51" s="234"/>
      <c r="W51" s="234"/>
      <c r="X51" s="231"/>
      <c r="Y51" s="231"/>
    </row>
    <row r="52" spans="1:25" ht="12.5" hidden="1">
      <c r="A52" s="4">
        <v>46</v>
      </c>
      <c r="B52" s="2" t="str">
        <f t="shared" si="2"/>
        <v/>
      </c>
      <c r="C52" s="45" t="s">
        <v>51</v>
      </c>
      <c r="D52" s="2"/>
      <c r="E52" s="4">
        <v>18</v>
      </c>
      <c r="F52" s="46" t="s">
        <v>51</v>
      </c>
      <c r="G52" s="4">
        <v>2006153301</v>
      </c>
      <c r="H52" s="4"/>
      <c r="I52" s="4"/>
      <c r="J52" s="47" t="s">
        <v>69</v>
      </c>
      <c r="K52" s="256">
        <v>41643</v>
      </c>
      <c r="L52" s="67" t="s">
        <v>977</v>
      </c>
      <c r="M52" s="44">
        <v>68314009363</v>
      </c>
      <c r="N52" s="228"/>
      <c r="O52" s="228"/>
      <c r="P52" s="231"/>
      <c r="Q52" s="231"/>
      <c r="R52" s="231"/>
      <c r="S52" s="231"/>
      <c r="T52" s="231"/>
      <c r="U52" s="233"/>
      <c r="V52" s="234"/>
      <c r="W52" s="234"/>
      <c r="X52" s="231"/>
      <c r="Y52" s="231"/>
    </row>
    <row r="53" spans="1:25" ht="12.5" hidden="1">
      <c r="A53" s="4">
        <v>47</v>
      </c>
      <c r="B53" s="2" t="str">
        <f t="shared" si="2"/>
        <v/>
      </c>
      <c r="C53" s="45" t="s">
        <v>51</v>
      </c>
      <c r="D53" s="2"/>
      <c r="E53" s="4">
        <v>19</v>
      </c>
      <c r="F53" s="46" t="s">
        <v>51</v>
      </c>
      <c r="G53" s="4">
        <v>2005985964</v>
      </c>
      <c r="H53" s="4"/>
      <c r="I53" s="4"/>
      <c r="J53" s="47" t="s">
        <v>70</v>
      </c>
      <c r="K53" s="256">
        <v>41647</v>
      </c>
      <c r="L53" s="67" t="s">
        <v>977</v>
      </c>
      <c r="M53" s="44">
        <v>68314009634</v>
      </c>
      <c r="N53" s="228"/>
      <c r="O53" s="228"/>
      <c r="P53" s="231"/>
      <c r="Q53" s="231"/>
      <c r="R53" s="231"/>
      <c r="S53" s="231"/>
      <c r="T53" s="231"/>
      <c r="U53" s="233"/>
      <c r="V53" s="234"/>
      <c r="W53" s="234"/>
      <c r="X53" s="231"/>
      <c r="Y53" s="231"/>
    </row>
    <row r="54" spans="1:25" ht="12.5" hidden="1">
      <c r="A54" s="4">
        <v>48</v>
      </c>
      <c r="B54" s="2" t="str">
        <f t="shared" si="2"/>
        <v/>
      </c>
      <c r="C54" s="45" t="s">
        <v>51</v>
      </c>
      <c r="D54" s="2"/>
      <c r="E54" s="4">
        <v>20</v>
      </c>
      <c r="F54" s="46" t="s">
        <v>51</v>
      </c>
      <c r="G54" s="4">
        <v>2005926081</v>
      </c>
      <c r="H54" s="4"/>
      <c r="I54" s="4"/>
      <c r="J54" s="47" t="s">
        <v>71</v>
      </c>
      <c r="K54" s="257">
        <v>41932</v>
      </c>
      <c r="L54" s="67" t="s">
        <v>977</v>
      </c>
      <c r="M54" s="44">
        <v>68314009109</v>
      </c>
      <c r="N54" s="228"/>
      <c r="O54" s="228"/>
      <c r="P54" s="231"/>
      <c r="Q54" s="231"/>
      <c r="R54" s="231"/>
      <c r="S54" s="231"/>
      <c r="T54" s="231"/>
      <c r="U54" s="233"/>
      <c r="V54" s="234"/>
      <c r="W54" s="234"/>
      <c r="X54" s="231"/>
      <c r="Y54" s="231"/>
    </row>
    <row r="55" spans="1:25" ht="12.5" hidden="1">
      <c r="A55" s="4">
        <v>49</v>
      </c>
      <c r="B55" s="2" t="str">
        <f t="shared" si="2"/>
        <v/>
      </c>
      <c r="C55" s="45" t="s">
        <v>51</v>
      </c>
      <c r="D55" s="2"/>
      <c r="E55" s="4">
        <v>21</v>
      </c>
      <c r="F55" s="46" t="s">
        <v>51</v>
      </c>
      <c r="G55" s="4">
        <v>2006028162</v>
      </c>
      <c r="H55" s="4"/>
      <c r="I55" s="4"/>
      <c r="J55" s="47" t="s">
        <v>72</v>
      </c>
      <c r="K55" s="257">
        <v>41932</v>
      </c>
      <c r="L55" s="67" t="s">
        <v>977</v>
      </c>
      <c r="M55" s="44">
        <v>68314008589</v>
      </c>
      <c r="N55" s="228"/>
      <c r="O55" s="228"/>
      <c r="P55" s="231"/>
      <c r="Q55" s="231"/>
      <c r="R55" s="231"/>
      <c r="S55" s="231"/>
      <c r="T55" s="231"/>
      <c r="U55" s="233"/>
      <c r="V55" s="234"/>
      <c r="W55" s="234"/>
      <c r="X55" s="231"/>
      <c r="Y55" s="231"/>
    </row>
    <row r="56" spans="1:25" ht="12.5" hidden="1">
      <c r="A56" s="4">
        <v>50</v>
      </c>
      <c r="B56" s="2" t="str">
        <f t="shared" si="2"/>
        <v/>
      </c>
      <c r="C56" s="45" t="s">
        <v>51</v>
      </c>
      <c r="D56" s="2"/>
      <c r="E56" s="4">
        <v>22</v>
      </c>
      <c r="F56" s="46" t="s">
        <v>51</v>
      </c>
      <c r="G56" s="4">
        <v>2009200511</v>
      </c>
      <c r="H56" s="4"/>
      <c r="I56" s="4"/>
      <c r="J56" s="47" t="s">
        <v>73</v>
      </c>
      <c r="K56" s="256">
        <v>41733</v>
      </c>
      <c r="L56" s="67" t="s">
        <v>982</v>
      </c>
      <c r="M56" s="44">
        <v>68214004985</v>
      </c>
      <c r="N56" s="228"/>
      <c r="O56" s="228"/>
      <c r="P56" s="231"/>
      <c r="Q56" s="231"/>
      <c r="R56" s="231"/>
      <c r="S56" s="231"/>
      <c r="T56" s="231"/>
      <c r="U56" s="233"/>
      <c r="V56" s="234"/>
      <c r="W56" s="234"/>
      <c r="X56" s="231"/>
      <c r="Y56" s="231"/>
    </row>
    <row r="57" spans="1:25" ht="12.5" hidden="1">
      <c r="A57" s="4">
        <v>51</v>
      </c>
      <c r="B57" s="2" t="str">
        <f t="shared" si="2"/>
        <v/>
      </c>
      <c r="C57" s="45" t="s">
        <v>51</v>
      </c>
      <c r="D57" s="2"/>
      <c r="E57" s="4">
        <v>23</v>
      </c>
      <c r="F57" s="46" t="s">
        <v>51</v>
      </c>
      <c r="G57" s="4">
        <v>2007266634</v>
      </c>
      <c r="H57" s="4"/>
      <c r="I57" s="4"/>
      <c r="J57" s="47" t="s">
        <v>74</v>
      </c>
      <c r="K57" s="256">
        <v>41720</v>
      </c>
      <c r="L57" s="67" t="s">
        <v>977</v>
      </c>
      <c r="M57" s="44">
        <v>68314003950</v>
      </c>
      <c r="N57" s="228"/>
      <c r="O57" s="228"/>
      <c r="P57" s="231"/>
      <c r="Q57" s="231"/>
      <c r="R57" s="231"/>
      <c r="S57" s="231"/>
      <c r="T57" s="231"/>
      <c r="U57" s="233"/>
      <c r="V57" s="234"/>
      <c r="W57" s="234"/>
      <c r="X57" s="231"/>
      <c r="Y57" s="231"/>
    </row>
    <row r="58" spans="1:25" ht="12.5" hidden="1">
      <c r="A58" s="4">
        <v>52</v>
      </c>
      <c r="B58" s="2" t="str">
        <f t="shared" si="2"/>
        <v/>
      </c>
      <c r="C58" s="45" t="s">
        <v>51</v>
      </c>
      <c r="D58" s="2"/>
      <c r="E58" s="4">
        <v>24</v>
      </c>
      <c r="F58" s="46" t="s">
        <v>51</v>
      </c>
      <c r="G58" s="4">
        <v>2005918394</v>
      </c>
      <c r="H58" s="4"/>
      <c r="I58" s="4"/>
      <c r="J58" s="47" t="s">
        <v>75</v>
      </c>
      <c r="K58" s="256">
        <v>41804</v>
      </c>
      <c r="L58" s="67" t="s">
        <v>977</v>
      </c>
      <c r="M58" s="44">
        <v>68314004369</v>
      </c>
      <c r="N58" s="228"/>
      <c r="O58" s="228"/>
      <c r="P58" s="231"/>
      <c r="Q58" s="231"/>
      <c r="R58" s="231"/>
      <c r="S58" s="231"/>
      <c r="T58" s="231"/>
      <c r="U58" s="233"/>
      <c r="V58" s="234"/>
      <c r="W58" s="234"/>
      <c r="X58" s="231"/>
      <c r="Y58" s="231"/>
    </row>
    <row r="59" spans="1:25" ht="12.5" hidden="1">
      <c r="A59" s="4">
        <v>53</v>
      </c>
      <c r="B59" s="2" t="str">
        <f t="shared" si="2"/>
        <v/>
      </c>
      <c r="C59" s="45" t="s">
        <v>51</v>
      </c>
      <c r="D59" s="2"/>
      <c r="E59" s="4">
        <v>25</v>
      </c>
      <c r="F59" s="46" t="s">
        <v>51</v>
      </c>
      <c r="G59" s="4">
        <v>2007278678</v>
      </c>
      <c r="H59" s="4"/>
      <c r="I59" s="4"/>
      <c r="J59" s="47" t="s">
        <v>48</v>
      </c>
      <c r="K59" s="256">
        <v>41878</v>
      </c>
      <c r="L59" s="67" t="s">
        <v>977</v>
      </c>
      <c r="M59" s="44">
        <v>68314007402</v>
      </c>
      <c r="N59" s="228"/>
      <c r="O59" s="228"/>
      <c r="P59" s="231"/>
      <c r="Q59" s="231"/>
      <c r="R59" s="231"/>
      <c r="S59" s="231"/>
      <c r="T59" s="231"/>
      <c r="U59" s="233"/>
      <c r="V59" s="234"/>
      <c r="W59" s="234"/>
      <c r="X59" s="231"/>
      <c r="Y59" s="231"/>
    </row>
    <row r="60" spans="1:25" ht="12.5" hidden="1">
      <c r="A60" s="4">
        <v>55</v>
      </c>
      <c r="B60" s="2" t="str">
        <f t="shared" si="2"/>
        <v/>
      </c>
      <c r="C60" s="45" t="s">
        <v>51</v>
      </c>
      <c r="D60" s="2"/>
      <c r="E60" s="4">
        <v>26</v>
      </c>
      <c r="F60" s="46" t="s">
        <v>51</v>
      </c>
      <c r="G60" s="4">
        <v>2007282101</v>
      </c>
      <c r="H60" s="4"/>
      <c r="I60" s="4"/>
      <c r="J60" s="47" t="s">
        <v>76</v>
      </c>
      <c r="K60" s="256">
        <v>41789</v>
      </c>
      <c r="L60" s="67" t="s">
        <v>977</v>
      </c>
      <c r="M60" s="44">
        <v>68314004787</v>
      </c>
      <c r="N60" s="228"/>
      <c r="O60" s="228"/>
      <c r="P60" s="231"/>
      <c r="Q60" s="231"/>
      <c r="R60" s="231"/>
      <c r="S60" s="231"/>
      <c r="T60" s="231"/>
      <c r="U60" s="233"/>
      <c r="V60" s="234"/>
      <c r="W60" s="234"/>
      <c r="X60" s="231"/>
      <c r="Y60" s="231"/>
    </row>
    <row r="61" spans="1:25" ht="12.5" hidden="1">
      <c r="A61" s="4">
        <v>56</v>
      </c>
      <c r="B61" s="2" t="str">
        <f t="shared" si="2"/>
        <v/>
      </c>
      <c r="C61" s="45" t="s">
        <v>51</v>
      </c>
      <c r="D61" s="2"/>
      <c r="E61" s="4">
        <v>27</v>
      </c>
      <c r="F61" s="46" t="s">
        <v>51</v>
      </c>
      <c r="G61" s="4">
        <v>2007266649</v>
      </c>
      <c r="H61" s="4"/>
      <c r="I61" s="4"/>
      <c r="J61" s="47" t="s">
        <v>1080</v>
      </c>
      <c r="K61" s="256">
        <v>41824</v>
      </c>
      <c r="L61" s="67" t="s">
        <v>977</v>
      </c>
      <c r="M61" s="44">
        <v>68314004603</v>
      </c>
      <c r="N61" s="228"/>
      <c r="O61" s="228"/>
      <c r="P61" s="231"/>
      <c r="Q61" s="231"/>
      <c r="R61" s="231"/>
      <c r="S61" s="231"/>
      <c r="T61" s="231"/>
      <c r="U61" s="233"/>
      <c r="V61" s="234"/>
      <c r="W61" s="234"/>
      <c r="X61" s="231"/>
      <c r="Y61" s="231"/>
    </row>
    <row r="62" spans="1:25" ht="12.5" hidden="1">
      <c r="A62" s="4">
        <v>57</v>
      </c>
      <c r="B62" s="2" t="str">
        <f t="shared" si="2"/>
        <v/>
      </c>
      <c r="C62" s="45" t="s">
        <v>51</v>
      </c>
      <c r="D62" s="2"/>
      <c r="E62" s="4">
        <v>28</v>
      </c>
      <c r="F62" s="46" t="s">
        <v>51</v>
      </c>
      <c r="G62" s="4">
        <v>2007245142</v>
      </c>
      <c r="H62" s="4"/>
      <c r="I62" s="4"/>
      <c r="J62" s="47" t="s">
        <v>77</v>
      </c>
      <c r="K62" s="257">
        <v>41966</v>
      </c>
      <c r="L62" s="67" t="s">
        <v>982</v>
      </c>
      <c r="M62" s="44">
        <v>68214011892</v>
      </c>
      <c r="N62" s="228"/>
      <c r="O62" s="228"/>
      <c r="P62" s="231"/>
      <c r="Q62" s="231"/>
      <c r="R62" s="231"/>
      <c r="S62" s="231"/>
      <c r="T62" s="231"/>
      <c r="U62" s="233"/>
      <c r="V62" s="234"/>
      <c r="W62" s="234"/>
      <c r="X62" s="231"/>
      <c r="Y62" s="231"/>
    </row>
    <row r="63" spans="1:25" ht="12.5" hidden="1">
      <c r="A63" s="4">
        <v>58</v>
      </c>
      <c r="B63" s="2" t="str">
        <f t="shared" si="2"/>
        <v/>
      </c>
      <c r="C63" s="45" t="s">
        <v>78</v>
      </c>
      <c r="D63" s="2"/>
      <c r="E63" s="4">
        <v>1</v>
      </c>
      <c r="F63" s="46" t="s">
        <v>78</v>
      </c>
      <c r="G63" s="4">
        <v>2003011968</v>
      </c>
      <c r="H63" s="4">
        <v>6870987192</v>
      </c>
      <c r="I63" s="4"/>
      <c r="J63" s="47" t="s">
        <v>79</v>
      </c>
      <c r="K63" s="256">
        <v>41514</v>
      </c>
      <c r="L63" s="67" t="s">
        <v>977</v>
      </c>
      <c r="M63" s="44">
        <v>68313006414</v>
      </c>
      <c r="N63" s="258"/>
      <c r="O63" s="258"/>
      <c r="P63" s="117" t="s">
        <v>4699</v>
      </c>
      <c r="Q63" s="117">
        <v>6821725878</v>
      </c>
      <c r="R63" s="117" t="s">
        <v>4700</v>
      </c>
      <c r="S63" s="117" t="s">
        <v>4701</v>
      </c>
      <c r="T63" s="117" t="s">
        <v>4702</v>
      </c>
      <c r="U63" s="231"/>
      <c r="V63" s="55" t="s">
        <v>4703</v>
      </c>
      <c r="X63" s="231"/>
      <c r="Y63" s="231"/>
    </row>
    <row r="64" spans="1:25" ht="12.5" hidden="1">
      <c r="A64" s="4">
        <v>59</v>
      </c>
      <c r="B64" s="2" t="str">
        <f t="shared" si="2"/>
        <v/>
      </c>
      <c r="C64" s="45" t="s">
        <v>78</v>
      </c>
      <c r="D64" s="2"/>
      <c r="E64" s="4">
        <v>2</v>
      </c>
      <c r="F64" s="46" t="s">
        <v>78</v>
      </c>
      <c r="G64" s="4">
        <v>2007266660</v>
      </c>
      <c r="H64" s="4">
        <v>6839557963</v>
      </c>
      <c r="I64" s="4"/>
      <c r="J64" s="47" t="s">
        <v>80</v>
      </c>
      <c r="K64" s="256">
        <v>41426</v>
      </c>
      <c r="L64" s="67" t="s">
        <v>977</v>
      </c>
      <c r="M64" s="44">
        <v>68313001040</v>
      </c>
      <c r="N64" s="258"/>
      <c r="O64" s="258"/>
      <c r="P64" s="117" t="s">
        <v>4699</v>
      </c>
      <c r="Q64" s="117">
        <v>6821720697</v>
      </c>
      <c r="R64" s="117" t="s">
        <v>4704</v>
      </c>
      <c r="S64" s="117" t="s">
        <v>4705</v>
      </c>
      <c r="T64" s="117" t="s">
        <v>4706</v>
      </c>
      <c r="U64" s="231"/>
      <c r="V64" s="55" t="s">
        <v>4703</v>
      </c>
      <c r="X64" s="231"/>
      <c r="Y64" s="231"/>
    </row>
    <row r="65" spans="1:25" ht="12.5" hidden="1">
      <c r="A65" s="4">
        <v>60</v>
      </c>
      <c r="B65" s="2" t="str">
        <f t="shared" si="2"/>
        <v/>
      </c>
      <c r="C65" s="45" t="s">
        <v>78</v>
      </c>
      <c r="D65" s="2"/>
      <c r="E65" s="4">
        <v>3</v>
      </c>
      <c r="F65" s="46" t="s">
        <v>78</v>
      </c>
      <c r="G65" s="4">
        <v>2003016149</v>
      </c>
      <c r="H65" s="4">
        <v>6884337059</v>
      </c>
      <c r="I65" s="4"/>
      <c r="J65" s="47" t="s">
        <v>81</v>
      </c>
      <c r="K65" s="257">
        <v>41608</v>
      </c>
      <c r="L65" s="67" t="s">
        <v>982</v>
      </c>
      <c r="M65" s="44">
        <v>68213001414</v>
      </c>
      <c r="N65" s="258"/>
      <c r="O65" s="258"/>
      <c r="P65" s="231"/>
      <c r="Q65" s="117">
        <v>6821730145</v>
      </c>
      <c r="R65" s="117" t="s">
        <v>4707</v>
      </c>
      <c r="S65" s="117" t="s">
        <v>4708</v>
      </c>
      <c r="T65" s="117" t="s">
        <v>4709</v>
      </c>
      <c r="U65" s="231"/>
      <c r="V65" s="55" t="s">
        <v>4703</v>
      </c>
      <c r="X65" s="231"/>
      <c r="Y65" s="231"/>
    </row>
    <row r="66" spans="1:25" ht="12.5" hidden="1">
      <c r="A66" s="4">
        <v>61</v>
      </c>
      <c r="B66" s="2" t="str">
        <f t="shared" si="2"/>
        <v/>
      </c>
      <c r="C66" s="45" t="s">
        <v>78</v>
      </c>
      <c r="D66" s="2"/>
      <c r="E66" s="4">
        <v>4</v>
      </c>
      <c r="F66" s="46" t="s">
        <v>78</v>
      </c>
      <c r="G66" s="4">
        <v>2003015070</v>
      </c>
      <c r="H66" s="4">
        <v>6884337061</v>
      </c>
      <c r="I66" s="4"/>
      <c r="J66" s="47" t="s">
        <v>82</v>
      </c>
      <c r="K66" s="257">
        <v>41566</v>
      </c>
      <c r="L66" s="67" t="s">
        <v>977</v>
      </c>
      <c r="M66" s="44">
        <v>68313008361</v>
      </c>
      <c r="N66" s="258"/>
      <c r="O66" s="258"/>
      <c r="P66" s="231"/>
      <c r="Q66" s="117">
        <v>6821731545</v>
      </c>
      <c r="R66" s="117" t="s">
        <v>4710</v>
      </c>
      <c r="S66" s="117" t="s">
        <v>4711</v>
      </c>
      <c r="T66" s="117" t="s">
        <v>4712</v>
      </c>
      <c r="U66" s="231"/>
      <c r="V66" s="55" t="s">
        <v>4703</v>
      </c>
      <c r="X66" s="231"/>
      <c r="Y66" s="231"/>
    </row>
    <row r="67" spans="1:25" ht="12.5" hidden="1">
      <c r="A67" s="4">
        <v>62</v>
      </c>
      <c r="B67" s="2" t="str">
        <f t="shared" si="2"/>
        <v/>
      </c>
      <c r="C67" s="45" t="s">
        <v>78</v>
      </c>
      <c r="D67" s="2"/>
      <c r="E67" s="4">
        <v>5</v>
      </c>
      <c r="F67" s="46" t="s">
        <v>78</v>
      </c>
      <c r="G67" s="4">
        <v>2003007509</v>
      </c>
      <c r="H67" s="4">
        <v>6884337062</v>
      </c>
      <c r="I67" s="4"/>
      <c r="J67" s="47" t="s">
        <v>83</v>
      </c>
      <c r="K67" s="256">
        <v>41345</v>
      </c>
      <c r="L67" s="67" t="s">
        <v>977</v>
      </c>
      <c r="M67" s="44">
        <v>68313005641</v>
      </c>
      <c r="N67" s="258"/>
      <c r="O67" s="258"/>
      <c r="P67" s="117" t="s">
        <v>4713</v>
      </c>
      <c r="Q67" s="117">
        <v>6821719717</v>
      </c>
      <c r="R67" s="117" t="s">
        <v>4714</v>
      </c>
      <c r="S67" s="117" t="s">
        <v>4715</v>
      </c>
      <c r="T67" s="117" t="s">
        <v>4716</v>
      </c>
      <c r="U67" s="231"/>
      <c r="V67" s="55" t="s">
        <v>4703</v>
      </c>
      <c r="X67" s="231"/>
      <c r="Y67" s="231"/>
    </row>
    <row r="68" spans="1:25" ht="12.5" hidden="1">
      <c r="A68" s="4">
        <v>63</v>
      </c>
      <c r="B68" s="2" t="str">
        <f t="shared" si="2"/>
        <v/>
      </c>
      <c r="C68" s="45" t="s">
        <v>78</v>
      </c>
      <c r="D68" s="2"/>
      <c r="E68" s="4">
        <v>6</v>
      </c>
      <c r="F68" s="46" t="s">
        <v>78</v>
      </c>
      <c r="G68" s="4">
        <v>2007266667</v>
      </c>
      <c r="H68" s="4">
        <v>6839561127</v>
      </c>
      <c r="I68" s="4"/>
      <c r="J68" s="47" t="s">
        <v>84</v>
      </c>
      <c r="K68" s="256">
        <v>41370</v>
      </c>
      <c r="L68" s="67" t="s">
        <v>977</v>
      </c>
      <c r="M68" s="44">
        <v>68313008475</v>
      </c>
      <c r="N68" s="258"/>
      <c r="O68" s="258"/>
      <c r="P68" s="117" t="s">
        <v>4699</v>
      </c>
      <c r="Q68" s="117">
        <v>6821738974</v>
      </c>
      <c r="R68" s="117" t="s">
        <v>4704</v>
      </c>
      <c r="S68" s="117" t="s">
        <v>4705</v>
      </c>
      <c r="T68" s="117" t="s">
        <v>4706</v>
      </c>
      <c r="U68" s="231"/>
      <c r="V68" s="55" t="s">
        <v>4703</v>
      </c>
      <c r="X68" s="231"/>
      <c r="Y68" s="231"/>
    </row>
    <row r="69" spans="1:25" ht="12.5" hidden="1">
      <c r="A69" s="4">
        <v>64</v>
      </c>
      <c r="B69" s="2" t="str">
        <f t="shared" si="2"/>
        <v/>
      </c>
      <c r="C69" s="45" t="s">
        <v>78</v>
      </c>
      <c r="D69" s="2"/>
      <c r="E69" s="4">
        <v>7</v>
      </c>
      <c r="F69" s="46" t="s">
        <v>78</v>
      </c>
      <c r="G69" s="4">
        <v>2003014813</v>
      </c>
      <c r="H69" s="4">
        <v>6857524934</v>
      </c>
      <c r="I69" s="56"/>
      <c r="J69" s="47" t="s">
        <v>85</v>
      </c>
      <c r="K69" s="256">
        <v>41518</v>
      </c>
      <c r="L69" s="67" t="s">
        <v>982</v>
      </c>
      <c r="M69" s="44">
        <v>68213005595</v>
      </c>
      <c r="N69" s="258"/>
      <c r="O69" s="258"/>
      <c r="P69" s="231"/>
      <c r="Q69" s="231"/>
      <c r="R69" s="231"/>
      <c r="S69" s="231"/>
      <c r="T69" s="231"/>
      <c r="U69" s="231"/>
      <c r="X69" s="231"/>
      <c r="Y69" s="231"/>
    </row>
    <row r="70" spans="1:25" ht="12.5" hidden="1">
      <c r="A70" s="4">
        <v>65</v>
      </c>
      <c r="B70" s="2" t="str">
        <f t="shared" si="2"/>
        <v/>
      </c>
      <c r="C70" s="45" t="s">
        <v>78</v>
      </c>
      <c r="D70" s="2"/>
      <c r="E70" s="4">
        <v>8</v>
      </c>
      <c r="F70" s="46" t="s">
        <v>78</v>
      </c>
      <c r="G70" s="4">
        <v>2003016195</v>
      </c>
      <c r="H70" s="4">
        <v>6884337063</v>
      </c>
      <c r="I70" s="4"/>
      <c r="J70" s="47" t="s">
        <v>86</v>
      </c>
      <c r="K70" s="256">
        <v>41334</v>
      </c>
      <c r="L70" s="67" t="s">
        <v>977</v>
      </c>
      <c r="M70" s="44">
        <v>68313008744</v>
      </c>
      <c r="N70" s="258"/>
      <c r="O70" s="258"/>
      <c r="P70" s="117" t="s">
        <v>4717</v>
      </c>
      <c r="Q70" s="117">
        <v>6821725112</v>
      </c>
      <c r="R70" s="117" t="s">
        <v>4707</v>
      </c>
      <c r="S70" s="117" t="s">
        <v>4718</v>
      </c>
      <c r="T70" s="117" t="s">
        <v>4719</v>
      </c>
      <c r="U70" s="231"/>
      <c r="V70" s="55" t="s">
        <v>4703</v>
      </c>
      <c r="X70" s="231"/>
      <c r="Y70" s="231"/>
    </row>
    <row r="71" spans="1:25" ht="12.5" hidden="1">
      <c r="A71" s="4">
        <v>66</v>
      </c>
      <c r="B71" s="2" t="str">
        <f t="shared" si="2"/>
        <v/>
      </c>
      <c r="C71" s="45" t="s">
        <v>78</v>
      </c>
      <c r="D71" s="2"/>
      <c r="E71" s="4">
        <v>9</v>
      </c>
      <c r="F71" s="46" t="s">
        <v>78</v>
      </c>
      <c r="G71" s="4">
        <v>2003007491</v>
      </c>
      <c r="H71" s="4">
        <v>6878019274</v>
      </c>
      <c r="I71" s="4"/>
      <c r="J71" s="47" t="s">
        <v>87</v>
      </c>
      <c r="K71" s="256">
        <v>41493</v>
      </c>
      <c r="L71" s="67" t="s">
        <v>982</v>
      </c>
      <c r="M71" s="44">
        <v>68213010984</v>
      </c>
      <c r="N71" s="258"/>
      <c r="O71" s="258"/>
      <c r="P71" s="231"/>
      <c r="Q71" s="117">
        <v>6821737147</v>
      </c>
      <c r="R71" s="117" t="s">
        <v>4714</v>
      </c>
      <c r="S71" s="117" t="s">
        <v>4720</v>
      </c>
      <c r="T71" s="117" t="s">
        <v>4721</v>
      </c>
      <c r="U71" s="231"/>
      <c r="V71" s="55" t="s">
        <v>4703</v>
      </c>
      <c r="X71" s="231"/>
      <c r="Y71" s="231"/>
    </row>
    <row r="72" spans="1:25" ht="12.5" hidden="1">
      <c r="A72" s="4">
        <v>67</v>
      </c>
      <c r="B72" s="2" t="str">
        <f t="shared" si="2"/>
        <v/>
      </c>
      <c r="C72" s="45" t="s">
        <v>78</v>
      </c>
      <c r="D72" s="2"/>
      <c r="E72" s="4">
        <v>10</v>
      </c>
      <c r="F72" s="46" t="s">
        <v>78</v>
      </c>
      <c r="G72" s="4">
        <v>2003016199</v>
      </c>
      <c r="H72" s="4">
        <v>6884337064</v>
      </c>
      <c r="I72" s="4"/>
      <c r="J72" s="47" t="s">
        <v>88</v>
      </c>
      <c r="K72" s="256">
        <v>41430</v>
      </c>
      <c r="L72" s="67" t="s">
        <v>977</v>
      </c>
      <c r="M72" s="44">
        <v>68313003847</v>
      </c>
      <c r="N72" s="258"/>
      <c r="O72" s="258"/>
      <c r="P72" s="117" t="s">
        <v>4717</v>
      </c>
      <c r="Q72" s="117">
        <v>6821735743</v>
      </c>
      <c r="R72" s="117" t="s">
        <v>4707</v>
      </c>
      <c r="S72" s="117" t="s">
        <v>4701</v>
      </c>
      <c r="T72" s="117" t="s">
        <v>4719</v>
      </c>
      <c r="U72" s="231"/>
      <c r="V72" s="55" t="s">
        <v>4703</v>
      </c>
      <c r="X72" s="231"/>
      <c r="Y72" s="231"/>
    </row>
    <row r="73" spans="1:25" ht="12.5" hidden="1">
      <c r="A73" s="4">
        <v>68</v>
      </c>
      <c r="B73" s="2" t="str">
        <f t="shared" si="2"/>
        <v/>
      </c>
      <c r="C73" s="45" t="s">
        <v>78</v>
      </c>
      <c r="D73" s="2"/>
      <c r="E73" s="4">
        <v>11</v>
      </c>
      <c r="F73" s="46" t="s">
        <v>78</v>
      </c>
      <c r="G73" s="4">
        <v>2001227492</v>
      </c>
      <c r="H73" s="4">
        <v>6878153419</v>
      </c>
      <c r="I73" s="4"/>
      <c r="J73" s="47" t="s">
        <v>89</v>
      </c>
      <c r="K73" s="256">
        <v>41301</v>
      </c>
      <c r="L73" s="67" t="s">
        <v>982</v>
      </c>
      <c r="M73" s="44">
        <v>68213005916</v>
      </c>
      <c r="N73" s="258"/>
      <c r="O73" s="258"/>
      <c r="P73" s="231"/>
      <c r="Q73" s="117">
        <v>6821840579</v>
      </c>
      <c r="R73" s="117" t="s">
        <v>4722</v>
      </c>
      <c r="S73" s="117" t="s">
        <v>4723</v>
      </c>
      <c r="T73" s="117" t="s">
        <v>4724</v>
      </c>
      <c r="U73" s="231"/>
      <c r="V73" s="55" t="s">
        <v>4703</v>
      </c>
      <c r="X73" s="231"/>
      <c r="Y73" s="231"/>
    </row>
    <row r="74" spans="1:25" ht="12.5" hidden="1">
      <c r="A74" s="4">
        <v>69</v>
      </c>
      <c r="B74" s="2" t="str">
        <f t="shared" si="2"/>
        <v/>
      </c>
      <c r="C74" s="45" t="s">
        <v>78</v>
      </c>
      <c r="D74" s="2"/>
      <c r="E74" s="4">
        <v>12</v>
      </c>
      <c r="F74" s="46" t="s">
        <v>78</v>
      </c>
      <c r="G74" s="4">
        <v>2007250577</v>
      </c>
      <c r="H74" s="4">
        <v>6844474140</v>
      </c>
      <c r="I74" s="4"/>
      <c r="J74" s="47" t="s">
        <v>90</v>
      </c>
      <c r="K74" s="256">
        <v>41547</v>
      </c>
      <c r="L74" s="67" t="s">
        <v>977</v>
      </c>
      <c r="M74" s="44">
        <v>68313007622</v>
      </c>
      <c r="N74" s="258"/>
      <c r="O74" s="258"/>
      <c r="P74" s="117" t="s">
        <v>4699</v>
      </c>
      <c r="Q74" s="117">
        <v>6821386459</v>
      </c>
      <c r="R74" s="117" t="s">
        <v>4725</v>
      </c>
      <c r="S74" s="117" t="s">
        <v>4705</v>
      </c>
      <c r="T74" s="117" t="s">
        <v>4726</v>
      </c>
      <c r="U74" s="231"/>
      <c r="V74" s="55" t="s">
        <v>4703</v>
      </c>
      <c r="X74" s="231"/>
      <c r="Y74" s="231"/>
    </row>
    <row r="75" spans="1:25" ht="12.5" hidden="1">
      <c r="A75" s="4">
        <v>70</v>
      </c>
      <c r="B75" s="2" t="str">
        <f t="shared" si="2"/>
        <v/>
      </c>
      <c r="C75" s="45" t="s">
        <v>78</v>
      </c>
      <c r="D75" s="2"/>
      <c r="E75" s="4">
        <v>13</v>
      </c>
      <c r="F75" s="46" t="s">
        <v>78</v>
      </c>
      <c r="G75" s="4">
        <v>2007266483</v>
      </c>
      <c r="H75" s="4">
        <v>6844474196</v>
      </c>
      <c r="I75" s="4"/>
      <c r="J75" s="47" t="s">
        <v>91</v>
      </c>
      <c r="K75" s="256">
        <v>41289</v>
      </c>
      <c r="L75" s="67" t="s">
        <v>977</v>
      </c>
      <c r="M75" s="44">
        <v>68313008509</v>
      </c>
      <c r="N75" s="258"/>
      <c r="O75" s="258"/>
      <c r="P75" s="117" t="s">
        <v>4727</v>
      </c>
      <c r="Q75" s="117">
        <v>191300775</v>
      </c>
      <c r="R75" s="117" t="s">
        <v>4725</v>
      </c>
      <c r="S75" s="117" t="s">
        <v>4728</v>
      </c>
      <c r="T75" s="117" t="s">
        <v>4729</v>
      </c>
      <c r="U75" s="231"/>
      <c r="V75" s="55" t="s">
        <v>4703</v>
      </c>
      <c r="X75" s="231"/>
      <c r="Y75" s="231"/>
    </row>
    <row r="76" spans="1:25" ht="12.5" hidden="1">
      <c r="A76" s="4">
        <v>71</v>
      </c>
      <c r="B76" s="2" t="str">
        <f t="shared" si="2"/>
        <v/>
      </c>
      <c r="C76" s="45" t="s">
        <v>78</v>
      </c>
      <c r="D76" s="2"/>
      <c r="E76" s="4">
        <v>14</v>
      </c>
      <c r="F76" s="46" t="s">
        <v>78</v>
      </c>
      <c r="G76" s="4">
        <v>2003011956</v>
      </c>
      <c r="H76" s="4">
        <v>6844806319</v>
      </c>
      <c r="I76" s="4"/>
      <c r="J76" s="47" t="s">
        <v>93</v>
      </c>
      <c r="K76" s="256">
        <v>41334</v>
      </c>
      <c r="L76" s="67" t="s">
        <v>977</v>
      </c>
      <c r="M76" s="44">
        <v>68313001061</v>
      </c>
      <c r="N76" s="258"/>
      <c r="O76" s="258"/>
      <c r="P76" s="231"/>
      <c r="Q76" s="231"/>
      <c r="R76" s="231"/>
      <c r="S76" s="231"/>
      <c r="T76" s="231"/>
      <c r="U76" s="117" t="s">
        <v>4730</v>
      </c>
      <c r="X76" s="231"/>
      <c r="Y76" s="231"/>
    </row>
    <row r="77" spans="1:25" ht="12.5" hidden="1">
      <c r="A77" s="4">
        <v>72</v>
      </c>
      <c r="B77" s="2" t="str">
        <f t="shared" si="2"/>
        <v/>
      </c>
      <c r="C77" s="45" t="s">
        <v>78</v>
      </c>
      <c r="D77" s="2"/>
      <c r="E77" s="4">
        <v>15</v>
      </c>
      <c r="F77" s="46" t="s">
        <v>78</v>
      </c>
      <c r="G77" s="4">
        <v>2006153766</v>
      </c>
      <c r="H77" s="4">
        <v>6884337065</v>
      </c>
      <c r="I77" s="4"/>
      <c r="J77" s="47" t="s">
        <v>94</v>
      </c>
      <c r="K77" s="256">
        <v>41376</v>
      </c>
      <c r="L77" s="67" t="s">
        <v>977</v>
      </c>
      <c r="M77" s="44">
        <v>68313008703</v>
      </c>
      <c r="N77" s="258"/>
      <c r="O77" s="258"/>
      <c r="P77" s="231"/>
      <c r="Q77" s="231"/>
      <c r="R77" s="231"/>
      <c r="S77" s="231"/>
      <c r="T77" s="231"/>
      <c r="U77" s="231"/>
      <c r="X77" s="231"/>
      <c r="Y77" s="231"/>
    </row>
    <row r="78" spans="1:25" ht="12.5" hidden="1">
      <c r="A78" s="4">
        <v>73</v>
      </c>
      <c r="B78" s="2" t="str">
        <f t="shared" si="2"/>
        <v/>
      </c>
      <c r="C78" s="45" t="s">
        <v>78</v>
      </c>
      <c r="D78" s="2"/>
      <c r="E78" s="4">
        <v>16</v>
      </c>
      <c r="F78" s="46" t="s">
        <v>78</v>
      </c>
      <c r="G78" s="4">
        <v>2003016119</v>
      </c>
      <c r="H78" s="4">
        <v>6884337066</v>
      </c>
      <c r="I78" s="4"/>
      <c r="J78" s="47" t="s">
        <v>95</v>
      </c>
      <c r="K78" s="256">
        <v>41427</v>
      </c>
      <c r="L78" s="67" t="s">
        <v>982</v>
      </c>
      <c r="M78" s="44">
        <v>68213012066</v>
      </c>
      <c r="N78" s="258"/>
      <c r="O78" s="258"/>
      <c r="P78" s="231"/>
      <c r="Q78" s="231"/>
      <c r="R78" s="231"/>
      <c r="S78" s="231"/>
      <c r="T78" s="231"/>
      <c r="U78" s="231"/>
      <c r="X78" s="231"/>
      <c r="Y78" s="231"/>
    </row>
    <row r="79" spans="1:25" ht="12.5" hidden="1">
      <c r="A79" s="4">
        <v>74</v>
      </c>
      <c r="B79" s="2" t="str">
        <f t="shared" si="2"/>
        <v/>
      </c>
      <c r="C79" s="45" t="s">
        <v>78</v>
      </c>
      <c r="D79" s="2"/>
      <c r="E79" s="4">
        <v>17</v>
      </c>
      <c r="F79" s="46" t="s">
        <v>78</v>
      </c>
      <c r="G79" s="4">
        <v>2003011884</v>
      </c>
      <c r="H79" s="4">
        <v>6848391598</v>
      </c>
      <c r="I79" s="4"/>
      <c r="J79" s="47" t="s">
        <v>96</v>
      </c>
      <c r="K79" s="256">
        <v>41335</v>
      </c>
      <c r="L79" s="67" t="s">
        <v>977</v>
      </c>
      <c r="M79" s="44">
        <v>68313014239</v>
      </c>
      <c r="N79" s="258"/>
      <c r="O79" s="258"/>
      <c r="P79" s="117" t="s">
        <v>4699</v>
      </c>
      <c r="Q79" s="117">
        <v>6821722654</v>
      </c>
      <c r="R79" s="117" t="s">
        <v>4700</v>
      </c>
      <c r="S79" s="117" t="s">
        <v>4701</v>
      </c>
      <c r="T79" s="117" t="s">
        <v>4731</v>
      </c>
      <c r="U79" s="231"/>
      <c r="V79" s="55" t="s">
        <v>4703</v>
      </c>
      <c r="X79" s="231"/>
      <c r="Y79" s="231"/>
    </row>
    <row r="80" spans="1:25" ht="12.5" hidden="1">
      <c r="A80" s="4">
        <v>75</v>
      </c>
      <c r="B80" s="2" t="str">
        <f t="shared" si="2"/>
        <v/>
      </c>
      <c r="C80" s="45" t="s">
        <v>78</v>
      </c>
      <c r="D80" s="2"/>
      <c r="E80" s="4">
        <v>18</v>
      </c>
      <c r="F80" s="46" t="s">
        <v>78</v>
      </c>
      <c r="G80" s="4">
        <v>2003007482</v>
      </c>
      <c r="H80" s="4">
        <v>6802301416</v>
      </c>
      <c r="I80" s="4"/>
      <c r="J80" s="47" t="s">
        <v>97</v>
      </c>
      <c r="K80" s="257">
        <v>41637</v>
      </c>
      <c r="L80" s="67" t="s">
        <v>982</v>
      </c>
      <c r="M80" s="44">
        <v>68213011901</v>
      </c>
      <c r="N80" s="258"/>
      <c r="O80" s="258"/>
      <c r="P80" s="231"/>
      <c r="Q80" s="117">
        <v>6821720915</v>
      </c>
      <c r="R80" s="117" t="s">
        <v>4714</v>
      </c>
      <c r="S80" s="117" t="s">
        <v>4711</v>
      </c>
      <c r="T80" s="117" t="s">
        <v>4721</v>
      </c>
      <c r="U80" s="231"/>
      <c r="V80" s="55" t="s">
        <v>4703</v>
      </c>
      <c r="X80" s="231"/>
      <c r="Y80" s="231"/>
    </row>
    <row r="81" spans="1:25" ht="12.5" hidden="1">
      <c r="A81" s="4">
        <v>76</v>
      </c>
      <c r="B81" s="2" t="str">
        <f t="shared" si="2"/>
        <v/>
      </c>
      <c r="C81" s="45" t="s">
        <v>78</v>
      </c>
      <c r="D81" s="2"/>
      <c r="E81" s="4">
        <v>19</v>
      </c>
      <c r="F81" s="46" t="s">
        <v>78</v>
      </c>
      <c r="G81" s="4">
        <v>2006153788</v>
      </c>
      <c r="H81" s="4">
        <v>6858294710</v>
      </c>
      <c r="I81" s="4"/>
      <c r="J81" s="47" t="s">
        <v>98</v>
      </c>
      <c r="K81" s="256">
        <v>41448</v>
      </c>
      <c r="L81" s="67" t="s">
        <v>977</v>
      </c>
      <c r="M81" s="44">
        <v>68313005805</v>
      </c>
      <c r="N81" s="258"/>
      <c r="O81" s="258"/>
      <c r="P81" s="231"/>
      <c r="Q81" s="117">
        <v>6821720600</v>
      </c>
      <c r="R81" s="117" t="s">
        <v>4704</v>
      </c>
      <c r="S81" s="117" t="s">
        <v>4732</v>
      </c>
      <c r="T81" s="117" t="s">
        <v>4733</v>
      </c>
      <c r="U81" s="231"/>
      <c r="V81" s="55" t="s">
        <v>4703</v>
      </c>
      <c r="X81" s="231"/>
      <c r="Y81" s="231"/>
    </row>
    <row r="82" spans="1:25" ht="12.5" hidden="1">
      <c r="A82" s="4">
        <v>77</v>
      </c>
      <c r="B82" s="2" t="str">
        <f t="shared" si="2"/>
        <v/>
      </c>
      <c r="C82" s="45" t="s">
        <v>78</v>
      </c>
      <c r="D82" s="2"/>
      <c r="E82" s="4">
        <v>20</v>
      </c>
      <c r="F82" s="46" t="s">
        <v>78</v>
      </c>
      <c r="G82" s="4">
        <v>2009201989</v>
      </c>
      <c r="H82" s="4">
        <v>6804793994</v>
      </c>
      <c r="I82" s="4"/>
      <c r="J82" s="47" t="s">
        <v>99</v>
      </c>
      <c r="K82" s="256">
        <v>41482</v>
      </c>
      <c r="L82" s="67" t="s">
        <v>982</v>
      </c>
      <c r="M82" s="44">
        <v>17213010875</v>
      </c>
      <c r="N82" s="258"/>
      <c r="O82" s="258"/>
      <c r="P82" s="117" t="s">
        <v>4699</v>
      </c>
      <c r="Q82" s="117">
        <v>6822772733</v>
      </c>
      <c r="R82" s="117" t="s">
        <v>4704</v>
      </c>
      <c r="S82" s="117" t="s">
        <v>4701</v>
      </c>
      <c r="T82" s="117" t="s">
        <v>4734</v>
      </c>
      <c r="U82" s="231"/>
      <c r="V82" s="55" t="s">
        <v>4703</v>
      </c>
      <c r="X82" s="231"/>
      <c r="Y82" s="231"/>
    </row>
    <row r="83" spans="1:25" ht="12.5" hidden="1">
      <c r="A83" s="4">
        <v>78</v>
      </c>
      <c r="B83" s="2" t="str">
        <f t="shared" si="2"/>
        <v/>
      </c>
      <c r="C83" s="45" t="s">
        <v>78</v>
      </c>
      <c r="D83" s="2"/>
      <c r="E83" s="4">
        <v>21</v>
      </c>
      <c r="F83" s="46" t="s">
        <v>78</v>
      </c>
      <c r="G83" s="4">
        <v>2007115913</v>
      </c>
      <c r="H83" s="4">
        <v>6840162672</v>
      </c>
      <c r="I83" s="4"/>
      <c r="J83" s="47" t="s">
        <v>100</v>
      </c>
      <c r="K83" s="256">
        <v>41479</v>
      </c>
      <c r="L83" s="67" t="s">
        <v>982</v>
      </c>
      <c r="M83" s="44">
        <v>68213006387</v>
      </c>
      <c r="N83" s="258"/>
      <c r="O83" s="258"/>
      <c r="P83" s="117" t="s">
        <v>4699</v>
      </c>
      <c r="Q83" s="117">
        <v>6821779369</v>
      </c>
      <c r="R83" s="117" t="s">
        <v>4704</v>
      </c>
      <c r="S83" s="117" t="s">
        <v>4701</v>
      </c>
      <c r="T83" s="117" t="s">
        <v>4734</v>
      </c>
      <c r="U83" s="231"/>
      <c r="V83" s="55" t="s">
        <v>4703</v>
      </c>
      <c r="X83" s="231"/>
      <c r="Y83" s="231"/>
    </row>
    <row r="84" spans="1:25" ht="12.5" hidden="1">
      <c r="A84" s="4">
        <v>79</v>
      </c>
      <c r="B84" s="2" t="str">
        <f t="shared" si="2"/>
        <v/>
      </c>
      <c r="C84" s="45" t="s">
        <v>78</v>
      </c>
      <c r="D84" s="2"/>
      <c r="E84" s="4">
        <v>22</v>
      </c>
      <c r="F84" s="46" t="s">
        <v>78</v>
      </c>
      <c r="G84" s="4">
        <v>2006163697</v>
      </c>
      <c r="H84" s="4">
        <v>6884337068</v>
      </c>
      <c r="I84" s="4"/>
      <c r="J84" s="47" t="s">
        <v>101</v>
      </c>
      <c r="K84" s="256">
        <v>41424</v>
      </c>
      <c r="L84" s="67" t="s">
        <v>977</v>
      </c>
      <c r="M84" s="44">
        <v>68313012294</v>
      </c>
      <c r="N84" s="258"/>
      <c r="O84" s="258"/>
      <c r="P84" s="231"/>
      <c r="Q84" s="117">
        <v>6821728791</v>
      </c>
      <c r="R84" s="117" t="s">
        <v>4735</v>
      </c>
      <c r="S84" s="117" t="s">
        <v>4736</v>
      </c>
      <c r="T84" s="117" t="s">
        <v>4737</v>
      </c>
      <c r="U84" s="231"/>
      <c r="X84" s="231"/>
      <c r="Y84" s="231"/>
    </row>
    <row r="85" spans="1:25" ht="12.5" hidden="1">
      <c r="A85" s="4">
        <v>80</v>
      </c>
      <c r="B85" s="2" t="str">
        <f t="shared" si="2"/>
        <v/>
      </c>
      <c r="C85" s="45" t="s">
        <v>78</v>
      </c>
      <c r="D85" s="2"/>
      <c r="E85" s="4">
        <v>23</v>
      </c>
      <c r="F85" s="46" t="s">
        <v>78</v>
      </c>
      <c r="G85" s="4">
        <v>2006153773</v>
      </c>
      <c r="H85" s="4">
        <v>6884337069</v>
      </c>
      <c r="I85" s="4"/>
      <c r="J85" s="47" t="s">
        <v>102</v>
      </c>
      <c r="K85" s="256">
        <v>41314</v>
      </c>
      <c r="L85" s="67" t="s">
        <v>977</v>
      </c>
      <c r="M85" s="44">
        <v>68313008746</v>
      </c>
      <c r="N85" s="258"/>
      <c r="O85" s="258"/>
      <c r="P85" s="231"/>
      <c r="Q85" s="117">
        <v>6821739397</v>
      </c>
      <c r="R85" s="117" t="s">
        <v>4735</v>
      </c>
      <c r="S85" s="117" t="s">
        <v>4738</v>
      </c>
      <c r="T85" s="117" t="s">
        <v>4733</v>
      </c>
      <c r="U85" s="231"/>
      <c r="V85" s="55" t="s">
        <v>4703</v>
      </c>
      <c r="X85" s="231"/>
      <c r="Y85" s="231"/>
    </row>
    <row r="86" spans="1:25" ht="12.5" hidden="1">
      <c r="A86" s="4">
        <v>81</v>
      </c>
      <c r="B86" s="2" t="str">
        <f t="shared" si="2"/>
        <v/>
      </c>
      <c r="C86" s="45" t="s">
        <v>78</v>
      </c>
      <c r="D86" s="2"/>
      <c r="E86" s="4">
        <v>24</v>
      </c>
      <c r="F86" s="46" t="s">
        <v>78</v>
      </c>
      <c r="G86" s="4">
        <v>2003012385</v>
      </c>
      <c r="H86" s="4">
        <v>6870986428</v>
      </c>
      <c r="I86" s="4"/>
      <c r="J86" s="47" t="s">
        <v>103</v>
      </c>
      <c r="K86" s="256">
        <v>41523</v>
      </c>
      <c r="L86" s="67" t="s">
        <v>982</v>
      </c>
      <c r="M86" s="44">
        <v>68213002414</v>
      </c>
      <c r="N86" s="258"/>
      <c r="O86" s="258"/>
      <c r="P86" s="231"/>
      <c r="Q86" s="231"/>
      <c r="R86" s="231"/>
      <c r="S86" s="231"/>
      <c r="T86" s="231"/>
      <c r="U86" s="231"/>
      <c r="X86" s="231"/>
      <c r="Y86" s="231"/>
    </row>
    <row r="87" spans="1:25" ht="12.5" hidden="1">
      <c r="A87" s="4">
        <v>82</v>
      </c>
      <c r="B87" s="2" t="str">
        <f t="shared" si="2"/>
        <v/>
      </c>
      <c r="C87" s="45" t="s">
        <v>78</v>
      </c>
      <c r="D87" s="2"/>
      <c r="E87" s="4">
        <v>25</v>
      </c>
      <c r="F87" s="46" t="s">
        <v>78</v>
      </c>
      <c r="G87" s="4">
        <v>2003014839</v>
      </c>
      <c r="H87" s="4">
        <v>6841159824</v>
      </c>
      <c r="I87" s="4"/>
      <c r="J87" s="47" t="s">
        <v>104</v>
      </c>
      <c r="K87" s="256">
        <v>41275</v>
      </c>
      <c r="L87" s="67" t="s">
        <v>977</v>
      </c>
      <c r="M87" s="44">
        <v>68313003461</v>
      </c>
      <c r="N87" s="258"/>
      <c r="O87" s="258"/>
      <c r="P87" s="117" t="s">
        <v>4699</v>
      </c>
      <c r="Q87" s="117">
        <v>6821728341</v>
      </c>
      <c r="R87" s="117" t="s">
        <v>4710</v>
      </c>
      <c r="S87" s="117" t="s">
        <v>4738</v>
      </c>
      <c r="T87" s="117" t="s">
        <v>4712</v>
      </c>
      <c r="U87" s="231"/>
      <c r="V87" s="55" t="s">
        <v>4703</v>
      </c>
      <c r="X87" s="231"/>
      <c r="Y87" s="231"/>
    </row>
    <row r="88" spans="1:25" ht="12.5" hidden="1">
      <c r="A88" s="4">
        <v>83</v>
      </c>
      <c r="B88" s="2" t="str">
        <f t="shared" si="2"/>
        <v/>
      </c>
      <c r="C88" s="45" t="s">
        <v>78</v>
      </c>
      <c r="D88" s="2"/>
      <c r="E88" s="4">
        <v>26</v>
      </c>
      <c r="F88" s="46" t="s">
        <v>78</v>
      </c>
      <c r="G88" s="4">
        <v>2007266638</v>
      </c>
      <c r="H88" s="4">
        <v>6855815162</v>
      </c>
      <c r="I88" s="4"/>
      <c r="J88" s="47" t="s">
        <v>105</v>
      </c>
      <c r="K88" s="256">
        <v>41388</v>
      </c>
      <c r="L88" s="67" t="s">
        <v>982</v>
      </c>
      <c r="M88" s="44">
        <v>68213006448</v>
      </c>
      <c r="N88" s="258"/>
      <c r="O88" s="258"/>
      <c r="P88" s="231"/>
      <c r="Q88" s="231"/>
      <c r="R88" s="231"/>
      <c r="S88" s="231"/>
      <c r="T88" s="231"/>
      <c r="U88" s="231"/>
      <c r="X88" s="231"/>
      <c r="Y88" s="231"/>
    </row>
    <row r="89" spans="1:25" ht="12.5" hidden="1">
      <c r="A89" s="4">
        <v>84</v>
      </c>
      <c r="B89" s="2" t="str">
        <f t="shared" si="2"/>
        <v/>
      </c>
      <c r="C89" s="45" t="s">
        <v>78</v>
      </c>
      <c r="D89" s="2"/>
      <c r="E89" s="4">
        <v>27</v>
      </c>
      <c r="F89" s="46" t="s">
        <v>78</v>
      </c>
      <c r="G89" s="4">
        <v>2003007504</v>
      </c>
      <c r="H89" s="4">
        <v>6878019283</v>
      </c>
      <c r="I89" s="4"/>
      <c r="J89" s="47" t="s">
        <v>106</v>
      </c>
      <c r="K89" s="256">
        <v>41520</v>
      </c>
      <c r="L89" s="67" t="s">
        <v>977</v>
      </c>
      <c r="M89" s="44">
        <v>68313004149</v>
      </c>
      <c r="N89" s="258"/>
      <c r="O89" s="258"/>
      <c r="P89" s="231"/>
      <c r="Q89" s="117">
        <v>6821723941</v>
      </c>
      <c r="R89" s="117" t="s">
        <v>4714</v>
      </c>
      <c r="S89" s="117" t="s">
        <v>4720</v>
      </c>
      <c r="T89" s="117" t="s">
        <v>4721</v>
      </c>
      <c r="U89" s="231"/>
      <c r="V89" s="55" t="s">
        <v>4703</v>
      </c>
      <c r="X89" s="231"/>
      <c r="Y89" s="231"/>
    </row>
    <row r="90" spans="1:25" ht="12.5" hidden="1">
      <c r="A90" s="4">
        <v>85</v>
      </c>
      <c r="B90" s="2" t="str">
        <f t="shared" si="2"/>
        <v/>
      </c>
      <c r="C90" s="45" t="s">
        <v>78</v>
      </c>
      <c r="D90" s="2"/>
      <c r="E90" s="4">
        <v>28</v>
      </c>
      <c r="F90" s="46" t="s">
        <v>78</v>
      </c>
      <c r="G90" s="4">
        <v>2003016166</v>
      </c>
      <c r="H90" s="4">
        <v>6884337070</v>
      </c>
      <c r="I90" s="4"/>
      <c r="J90" s="47" t="s">
        <v>107</v>
      </c>
      <c r="K90" s="256">
        <v>41483</v>
      </c>
      <c r="L90" s="67" t="s">
        <v>977</v>
      </c>
      <c r="M90" s="44">
        <v>68313004880</v>
      </c>
      <c r="N90" s="258"/>
      <c r="O90" s="258"/>
      <c r="P90" s="117" t="s">
        <v>4699</v>
      </c>
      <c r="Q90" s="117">
        <v>6821730479</v>
      </c>
      <c r="R90" s="117" t="s">
        <v>4707</v>
      </c>
      <c r="S90" s="117" t="s">
        <v>4739</v>
      </c>
      <c r="T90" s="117" t="s">
        <v>4740</v>
      </c>
      <c r="U90" s="231"/>
      <c r="X90" s="231"/>
      <c r="Y90" s="231"/>
    </row>
    <row r="91" spans="1:25" ht="12.5" hidden="1">
      <c r="A91" s="4">
        <v>86</v>
      </c>
      <c r="B91" s="2" t="str">
        <f t="shared" si="2"/>
        <v/>
      </c>
      <c r="C91" s="45" t="s">
        <v>78</v>
      </c>
      <c r="D91" s="2"/>
      <c r="E91" s="4">
        <v>29</v>
      </c>
      <c r="F91" s="46" t="s">
        <v>78</v>
      </c>
      <c r="G91" s="4">
        <v>2003014922</v>
      </c>
      <c r="H91" s="4">
        <v>6841189638</v>
      </c>
      <c r="I91" s="4"/>
      <c r="J91" s="47" t="s">
        <v>108</v>
      </c>
      <c r="K91" s="257">
        <v>41575</v>
      </c>
      <c r="L91" s="67" t="s">
        <v>977</v>
      </c>
      <c r="M91" s="44">
        <v>68313010734</v>
      </c>
      <c r="N91" s="258"/>
      <c r="O91" s="258"/>
      <c r="P91" s="231"/>
      <c r="Q91" s="117">
        <v>6821720167</v>
      </c>
      <c r="R91" s="117" t="s">
        <v>4710</v>
      </c>
      <c r="S91" s="117" t="s">
        <v>4738</v>
      </c>
      <c r="T91" s="117" t="s">
        <v>4712</v>
      </c>
      <c r="U91" s="231"/>
      <c r="V91" s="55" t="s">
        <v>4703</v>
      </c>
      <c r="X91" s="231"/>
      <c r="Y91" s="231"/>
    </row>
    <row r="92" spans="1:25" ht="12.5" hidden="1">
      <c r="A92" s="4">
        <v>87</v>
      </c>
      <c r="B92" s="2"/>
      <c r="C92" s="45" t="s">
        <v>109</v>
      </c>
      <c r="D92" s="2"/>
      <c r="E92" s="4"/>
      <c r="F92" s="46" t="s">
        <v>109</v>
      </c>
      <c r="G92" s="4">
        <v>2007266665</v>
      </c>
      <c r="H92" s="4">
        <v>6884660085</v>
      </c>
      <c r="I92" s="4"/>
      <c r="J92" s="47" t="s">
        <v>110</v>
      </c>
      <c r="K92" s="256">
        <v>41322</v>
      </c>
      <c r="L92" s="67" t="s">
        <v>977</v>
      </c>
      <c r="M92" s="44">
        <v>68313012356</v>
      </c>
      <c r="N92" s="258"/>
      <c r="O92" s="258"/>
      <c r="P92" s="259" t="s">
        <v>4699</v>
      </c>
      <c r="Q92" s="259">
        <v>6821740411</v>
      </c>
      <c r="R92" s="117" t="s">
        <v>4741</v>
      </c>
      <c r="S92" s="231"/>
      <c r="T92" s="176" t="s">
        <v>4742</v>
      </c>
      <c r="U92" s="231"/>
      <c r="X92" s="231"/>
      <c r="Y92" s="117" t="s">
        <v>892</v>
      </c>
    </row>
    <row r="93" spans="1:25" ht="12.5" hidden="1">
      <c r="A93" s="4">
        <v>88</v>
      </c>
      <c r="B93" s="2"/>
      <c r="C93" s="45" t="s">
        <v>109</v>
      </c>
      <c r="D93" s="2"/>
      <c r="E93" s="4"/>
      <c r="F93" s="46" t="s">
        <v>109</v>
      </c>
      <c r="G93" s="4">
        <v>2003016118</v>
      </c>
      <c r="H93" s="4">
        <v>6884337184</v>
      </c>
      <c r="I93" s="4"/>
      <c r="J93" s="47" t="s">
        <v>111</v>
      </c>
      <c r="K93" s="256">
        <v>41367</v>
      </c>
      <c r="L93" s="67" t="s">
        <v>977</v>
      </c>
      <c r="M93" s="44">
        <v>68313010493</v>
      </c>
      <c r="N93" s="258"/>
      <c r="O93" s="258"/>
      <c r="P93" s="259" t="s">
        <v>4699</v>
      </c>
      <c r="Q93" s="259">
        <v>6821736560</v>
      </c>
      <c r="R93" s="117" t="s">
        <v>4743</v>
      </c>
      <c r="S93" s="231"/>
      <c r="T93" s="176" t="s">
        <v>4744</v>
      </c>
      <c r="U93" s="231"/>
      <c r="X93" s="231"/>
      <c r="Y93" s="117" t="s">
        <v>892</v>
      </c>
    </row>
    <row r="94" spans="1:25" ht="12.5" hidden="1">
      <c r="A94" s="4">
        <v>89</v>
      </c>
      <c r="B94" s="2"/>
      <c r="C94" s="45" t="s">
        <v>109</v>
      </c>
      <c r="D94" s="2"/>
      <c r="E94" s="4"/>
      <c r="F94" s="46" t="s">
        <v>109</v>
      </c>
      <c r="G94" s="4">
        <v>2003016112</v>
      </c>
      <c r="H94" s="4">
        <v>6884337185</v>
      </c>
      <c r="I94" s="4"/>
      <c r="J94" s="47" t="s">
        <v>112</v>
      </c>
      <c r="K94" s="257">
        <v>41572</v>
      </c>
      <c r="L94" s="67" t="s">
        <v>982</v>
      </c>
      <c r="M94" s="44">
        <v>68213008583</v>
      </c>
      <c r="N94" s="258"/>
      <c r="O94" s="258"/>
      <c r="P94" s="259" t="s">
        <v>4699</v>
      </c>
      <c r="Q94" s="259">
        <v>6821728472</v>
      </c>
      <c r="R94" s="117" t="s">
        <v>4743</v>
      </c>
      <c r="S94" s="231"/>
      <c r="T94" s="176" t="s">
        <v>4744</v>
      </c>
      <c r="U94" s="231"/>
      <c r="X94" s="231"/>
      <c r="Y94" s="117" t="s">
        <v>892</v>
      </c>
    </row>
    <row r="95" spans="1:25" ht="12.5" hidden="1">
      <c r="A95" s="4">
        <v>90</v>
      </c>
      <c r="B95" s="2"/>
      <c r="C95" s="45" t="s">
        <v>109</v>
      </c>
      <c r="D95" s="2"/>
      <c r="E95" s="4"/>
      <c r="F95" s="46" t="s">
        <v>109</v>
      </c>
      <c r="G95" s="4">
        <v>2003012369</v>
      </c>
      <c r="H95" s="4">
        <v>6870987105</v>
      </c>
      <c r="I95" s="4"/>
      <c r="J95" s="47" t="s">
        <v>113</v>
      </c>
      <c r="K95" s="256">
        <v>41348</v>
      </c>
      <c r="L95" s="67" t="s">
        <v>977</v>
      </c>
      <c r="M95" s="44">
        <v>68313005559</v>
      </c>
      <c r="N95" s="258"/>
      <c r="O95" s="258"/>
      <c r="P95" s="259" t="s">
        <v>4699</v>
      </c>
      <c r="Q95" s="259">
        <v>6821736960</v>
      </c>
      <c r="R95" s="117" t="s">
        <v>4745</v>
      </c>
      <c r="S95" s="231"/>
      <c r="T95" s="176" t="s">
        <v>4746</v>
      </c>
      <c r="U95" s="231"/>
      <c r="X95" s="231"/>
      <c r="Y95" s="117" t="s">
        <v>892</v>
      </c>
    </row>
    <row r="96" spans="1:25" ht="12.5" hidden="1">
      <c r="A96" s="4">
        <v>91</v>
      </c>
      <c r="B96" s="2"/>
      <c r="C96" s="45" t="s">
        <v>109</v>
      </c>
      <c r="D96" s="2"/>
      <c r="E96" s="4"/>
      <c r="F96" s="46" t="s">
        <v>109</v>
      </c>
      <c r="G96" s="4">
        <v>2006164505</v>
      </c>
      <c r="H96" s="4">
        <v>6884337186</v>
      </c>
      <c r="I96" s="4"/>
      <c r="J96" s="47" t="s">
        <v>114</v>
      </c>
      <c r="K96" s="256">
        <v>41278</v>
      </c>
      <c r="L96" s="67" t="s">
        <v>977</v>
      </c>
      <c r="M96" s="44">
        <v>68313007286</v>
      </c>
      <c r="N96" s="258"/>
      <c r="O96" s="258"/>
      <c r="P96" s="259" t="s">
        <v>4699</v>
      </c>
      <c r="Q96" s="259">
        <v>6821717725</v>
      </c>
      <c r="R96" s="117" t="s">
        <v>4747</v>
      </c>
      <c r="S96" s="231"/>
      <c r="T96" s="176" t="s">
        <v>4748</v>
      </c>
      <c r="U96" s="231"/>
      <c r="X96" s="231"/>
      <c r="Y96" s="117" t="s">
        <v>892</v>
      </c>
    </row>
    <row r="97" spans="1:25" ht="12.5" hidden="1">
      <c r="A97" s="4">
        <v>92</v>
      </c>
      <c r="B97" s="2"/>
      <c r="C97" s="45" t="s">
        <v>109</v>
      </c>
      <c r="D97" s="2"/>
      <c r="E97" s="4"/>
      <c r="F97" s="46" t="s">
        <v>109</v>
      </c>
      <c r="G97" s="4">
        <v>2003015048</v>
      </c>
      <c r="H97" s="4">
        <v>6841422869</v>
      </c>
      <c r="I97" s="4"/>
      <c r="J97" s="47" t="s">
        <v>115</v>
      </c>
      <c r="K97" s="256">
        <v>41510</v>
      </c>
      <c r="L97" s="67" t="s">
        <v>982</v>
      </c>
      <c r="M97" s="44">
        <v>68213003815</v>
      </c>
      <c r="N97" s="258"/>
      <c r="O97" s="258"/>
      <c r="P97" s="259" t="s">
        <v>4699</v>
      </c>
      <c r="Q97" s="259">
        <v>6821727837</v>
      </c>
      <c r="R97" s="117" t="s">
        <v>4749</v>
      </c>
      <c r="S97" s="231"/>
      <c r="T97" s="176" t="s">
        <v>4750</v>
      </c>
      <c r="U97" s="231"/>
      <c r="X97" s="231"/>
      <c r="Y97" s="117" t="s">
        <v>892</v>
      </c>
    </row>
    <row r="98" spans="1:25" ht="12.5" hidden="1">
      <c r="A98" s="4">
        <v>93</v>
      </c>
      <c r="B98" s="2"/>
      <c r="C98" s="45" t="s">
        <v>109</v>
      </c>
      <c r="D98" s="2"/>
      <c r="E98" s="4"/>
      <c r="F98" s="46" t="s">
        <v>109</v>
      </c>
      <c r="G98" s="4">
        <v>2006153764</v>
      </c>
      <c r="H98" s="4">
        <v>6884337188</v>
      </c>
      <c r="I98" s="4"/>
      <c r="J98" s="47" t="s">
        <v>116</v>
      </c>
      <c r="K98" s="257">
        <v>41558</v>
      </c>
      <c r="L98" s="67" t="s">
        <v>982</v>
      </c>
      <c r="M98" s="44">
        <v>68213007608</v>
      </c>
      <c r="N98" s="258"/>
      <c r="O98" s="258"/>
      <c r="P98" s="259" t="s">
        <v>4699</v>
      </c>
      <c r="Q98" s="259">
        <v>6821723984</v>
      </c>
      <c r="R98" s="117" t="s">
        <v>4751</v>
      </c>
      <c r="S98" s="231"/>
      <c r="T98" s="176" t="s">
        <v>4752</v>
      </c>
      <c r="U98" s="231"/>
      <c r="X98" s="231"/>
      <c r="Y98" s="117" t="s">
        <v>892</v>
      </c>
    </row>
    <row r="99" spans="1:25" ht="12.5" hidden="1">
      <c r="A99" s="4">
        <v>94</v>
      </c>
      <c r="B99" s="2"/>
      <c r="C99" s="45" t="s">
        <v>109</v>
      </c>
      <c r="D99" s="2"/>
      <c r="E99" s="4"/>
      <c r="F99" s="46" t="s">
        <v>109</v>
      </c>
      <c r="G99" s="4">
        <v>2003015002</v>
      </c>
      <c r="H99" s="4">
        <v>6841201362</v>
      </c>
      <c r="I99" s="4"/>
      <c r="J99" s="47" t="s">
        <v>117</v>
      </c>
      <c r="K99" s="256">
        <v>41397</v>
      </c>
      <c r="L99" s="67" t="s">
        <v>977</v>
      </c>
      <c r="M99" s="44">
        <v>68313006536</v>
      </c>
      <c r="N99" s="258"/>
      <c r="O99" s="258"/>
      <c r="P99" s="259" t="s">
        <v>4699</v>
      </c>
      <c r="Q99" s="259">
        <v>6821736956</v>
      </c>
      <c r="R99" s="117" t="s">
        <v>4753</v>
      </c>
      <c r="S99" s="231"/>
      <c r="T99" s="176" t="s">
        <v>4754</v>
      </c>
      <c r="U99" s="231"/>
      <c r="X99" s="231"/>
      <c r="Y99" s="117" t="s">
        <v>892</v>
      </c>
    </row>
    <row r="100" spans="1:25" ht="12.5" hidden="1">
      <c r="A100" s="4">
        <v>95</v>
      </c>
      <c r="B100" s="2"/>
      <c r="C100" s="45" t="s">
        <v>109</v>
      </c>
      <c r="D100" s="2"/>
      <c r="E100" s="4"/>
      <c r="F100" s="46" t="s">
        <v>109</v>
      </c>
      <c r="G100" s="4">
        <v>2003016104</v>
      </c>
      <c r="H100" s="4">
        <v>6803388754</v>
      </c>
      <c r="I100" s="4"/>
      <c r="J100" s="47" t="s">
        <v>118</v>
      </c>
      <c r="K100" s="256">
        <v>41446</v>
      </c>
      <c r="L100" s="67" t="s">
        <v>977</v>
      </c>
      <c r="M100" s="44">
        <v>68313007164</v>
      </c>
      <c r="N100" s="258"/>
      <c r="O100" s="258"/>
      <c r="P100" s="259" t="s">
        <v>4699</v>
      </c>
      <c r="Q100" s="259">
        <v>6821737850</v>
      </c>
      <c r="R100" s="117" t="s">
        <v>4743</v>
      </c>
      <c r="S100" s="231"/>
      <c r="T100" s="176" t="s">
        <v>4755</v>
      </c>
      <c r="U100" s="231"/>
      <c r="X100" s="231"/>
      <c r="Y100" s="117" t="s">
        <v>892</v>
      </c>
    </row>
    <row r="101" spans="1:25" ht="12.5" hidden="1">
      <c r="A101" s="4">
        <v>96</v>
      </c>
      <c r="B101" s="2"/>
      <c r="C101" s="45" t="s">
        <v>109</v>
      </c>
      <c r="D101" s="2"/>
      <c r="E101" s="4"/>
      <c r="F101" s="46" t="s">
        <v>109</v>
      </c>
      <c r="G101" s="4">
        <v>2007266955</v>
      </c>
      <c r="H101" s="4">
        <v>6844474194</v>
      </c>
      <c r="I101" s="4"/>
      <c r="J101" s="47" t="s">
        <v>119</v>
      </c>
      <c r="K101" s="256">
        <v>41339</v>
      </c>
      <c r="L101" s="67" t="s">
        <v>977</v>
      </c>
      <c r="M101" s="44">
        <v>68313009573</v>
      </c>
      <c r="N101" s="258"/>
      <c r="O101" s="258"/>
      <c r="P101" s="259" t="s">
        <v>4699</v>
      </c>
      <c r="Q101" s="259">
        <v>6821464114</v>
      </c>
      <c r="R101" s="117" t="s">
        <v>4756</v>
      </c>
      <c r="S101" s="231"/>
      <c r="T101" s="176" t="s">
        <v>4757</v>
      </c>
      <c r="U101" s="231"/>
      <c r="X101" s="231"/>
      <c r="Y101" s="117" t="s">
        <v>892</v>
      </c>
    </row>
    <row r="102" spans="1:25" ht="12.5" hidden="1">
      <c r="A102" s="4">
        <v>97</v>
      </c>
      <c r="B102" s="2"/>
      <c r="C102" s="45" t="s">
        <v>109</v>
      </c>
      <c r="D102" s="2"/>
      <c r="E102" s="4"/>
      <c r="F102" s="46" t="s">
        <v>109</v>
      </c>
      <c r="G102" s="4">
        <v>2003011892</v>
      </c>
      <c r="H102" s="4">
        <v>6801561613</v>
      </c>
      <c r="I102" s="4"/>
      <c r="J102" s="47" t="s">
        <v>120</v>
      </c>
      <c r="K102" s="256">
        <v>41426</v>
      </c>
      <c r="L102" s="67" t="s">
        <v>982</v>
      </c>
      <c r="M102" s="44">
        <v>68213005760</v>
      </c>
      <c r="N102" s="258"/>
      <c r="O102" s="258"/>
      <c r="P102" s="259" t="s">
        <v>4699</v>
      </c>
      <c r="Q102" s="259">
        <v>6821727650</v>
      </c>
      <c r="R102" s="117" t="s">
        <v>4758</v>
      </c>
      <c r="S102" s="231"/>
      <c r="T102" s="176" t="s">
        <v>4759</v>
      </c>
      <c r="U102" s="231"/>
      <c r="X102" s="231"/>
      <c r="Y102" s="117" t="s">
        <v>892</v>
      </c>
    </row>
    <row r="103" spans="1:25" ht="12.5" hidden="1">
      <c r="A103" s="4">
        <v>98</v>
      </c>
      <c r="B103" s="2"/>
      <c r="C103" s="45" t="s">
        <v>109</v>
      </c>
      <c r="D103" s="2"/>
      <c r="E103" s="4"/>
      <c r="F103" s="46" t="s">
        <v>109</v>
      </c>
      <c r="G103" s="4">
        <v>2003007481</v>
      </c>
      <c r="H103" s="4">
        <v>6843769404</v>
      </c>
      <c r="I103" s="4"/>
      <c r="J103" s="47" t="s">
        <v>121</v>
      </c>
      <c r="K103" s="256">
        <v>41447</v>
      </c>
      <c r="L103" s="67" t="s">
        <v>982</v>
      </c>
      <c r="M103" s="44">
        <v>68213004380</v>
      </c>
      <c r="N103" s="258"/>
      <c r="O103" s="258"/>
      <c r="P103" s="259" t="s">
        <v>4699</v>
      </c>
      <c r="Q103" s="259">
        <v>6821739945</v>
      </c>
      <c r="R103" s="117" t="s">
        <v>4760</v>
      </c>
      <c r="S103" s="231"/>
      <c r="T103" s="176" t="s">
        <v>4746</v>
      </c>
      <c r="U103" s="231"/>
      <c r="X103" s="231"/>
      <c r="Y103" s="117" t="s">
        <v>892</v>
      </c>
    </row>
    <row r="104" spans="1:25" ht="12.5" hidden="1">
      <c r="A104" s="4">
        <v>99</v>
      </c>
      <c r="B104" s="2"/>
      <c r="C104" s="45" t="s">
        <v>109</v>
      </c>
      <c r="D104" s="2"/>
      <c r="E104" s="4"/>
      <c r="F104" s="46" t="s">
        <v>109</v>
      </c>
      <c r="G104" s="4">
        <v>2006163691</v>
      </c>
      <c r="H104" s="4">
        <v>6884337189</v>
      </c>
      <c r="I104" s="4"/>
      <c r="J104" s="47" t="s">
        <v>122</v>
      </c>
      <c r="K104" s="257">
        <v>41593</v>
      </c>
      <c r="L104" s="67" t="s">
        <v>977</v>
      </c>
      <c r="M104" s="44">
        <v>68313004367</v>
      </c>
      <c r="N104" s="258"/>
      <c r="O104" s="258"/>
      <c r="P104" s="259" t="s">
        <v>4699</v>
      </c>
      <c r="Q104" s="259">
        <v>6821729332</v>
      </c>
      <c r="R104" s="117" t="s">
        <v>4747</v>
      </c>
      <c r="S104" s="231"/>
      <c r="T104" s="176" t="s">
        <v>4761</v>
      </c>
      <c r="U104" s="231"/>
      <c r="X104" s="231"/>
      <c r="Y104" s="117" t="s">
        <v>892</v>
      </c>
    </row>
    <row r="105" spans="1:25" ht="12.5" hidden="1">
      <c r="A105" s="4">
        <v>100</v>
      </c>
      <c r="B105" s="2"/>
      <c r="C105" s="45" t="s">
        <v>109</v>
      </c>
      <c r="D105" s="2"/>
      <c r="E105" s="4"/>
      <c r="F105" s="46" t="s">
        <v>109</v>
      </c>
      <c r="G105" s="4">
        <v>2003015010</v>
      </c>
      <c r="H105" s="4">
        <v>6884337190</v>
      </c>
      <c r="I105" s="4"/>
      <c r="J105" s="47" t="s">
        <v>123</v>
      </c>
      <c r="K105" s="256">
        <v>41276</v>
      </c>
      <c r="L105" s="67" t="s">
        <v>977</v>
      </c>
      <c r="M105" s="44">
        <v>68313008094</v>
      </c>
      <c r="N105" s="258"/>
      <c r="O105" s="258"/>
      <c r="P105" s="259" t="s">
        <v>4762</v>
      </c>
      <c r="Q105" s="259">
        <v>6821734082</v>
      </c>
      <c r="R105" s="117" t="s">
        <v>4753</v>
      </c>
      <c r="S105" s="231"/>
      <c r="T105" s="176" t="s">
        <v>4763</v>
      </c>
      <c r="U105" s="231"/>
      <c r="X105" s="231"/>
      <c r="Y105" s="117" t="s">
        <v>892</v>
      </c>
    </row>
    <row r="106" spans="1:25" ht="12.5" hidden="1">
      <c r="A106" s="4">
        <v>101</v>
      </c>
      <c r="B106" s="2"/>
      <c r="C106" s="45" t="s">
        <v>109</v>
      </c>
      <c r="D106" s="2"/>
      <c r="E106" s="4"/>
      <c r="F106" s="46" t="s">
        <v>109</v>
      </c>
      <c r="G106" s="4">
        <v>2003008018</v>
      </c>
      <c r="H106" s="4">
        <v>6841440141</v>
      </c>
      <c r="I106" s="4"/>
      <c r="J106" s="47" t="s">
        <v>124</v>
      </c>
      <c r="K106" s="256">
        <v>41299</v>
      </c>
      <c r="L106" s="67" t="s">
        <v>977</v>
      </c>
      <c r="M106" s="44">
        <v>68313004914</v>
      </c>
      <c r="N106" s="258"/>
      <c r="O106" s="258"/>
      <c r="P106" s="259" t="s">
        <v>4699</v>
      </c>
      <c r="Q106" s="259">
        <v>6821732906</v>
      </c>
      <c r="R106" s="117" t="s">
        <v>4760</v>
      </c>
      <c r="S106" s="231"/>
      <c r="T106" s="176" t="s">
        <v>4764</v>
      </c>
      <c r="U106" s="231"/>
      <c r="X106" s="231"/>
      <c r="Y106" s="117" t="s">
        <v>892</v>
      </c>
    </row>
    <row r="107" spans="1:25" ht="12.5" hidden="1">
      <c r="A107" s="4">
        <v>102</v>
      </c>
      <c r="B107" s="2"/>
      <c r="C107" s="45" t="s">
        <v>109</v>
      </c>
      <c r="D107" s="2"/>
      <c r="E107" s="4"/>
      <c r="F107" s="46" t="s">
        <v>109</v>
      </c>
      <c r="G107" s="4">
        <v>2006153770</v>
      </c>
      <c r="H107" s="4">
        <v>6884337191</v>
      </c>
      <c r="I107" s="4"/>
      <c r="J107" s="47" t="s">
        <v>125</v>
      </c>
      <c r="K107" s="256">
        <v>41364</v>
      </c>
      <c r="L107" s="67" t="s">
        <v>977</v>
      </c>
      <c r="M107" s="44">
        <v>68313011757</v>
      </c>
      <c r="N107" s="258"/>
      <c r="O107" s="258"/>
      <c r="P107" s="259" t="s">
        <v>4699</v>
      </c>
      <c r="Q107" s="259">
        <v>6821732439</v>
      </c>
      <c r="R107" s="117" t="s">
        <v>4747</v>
      </c>
      <c r="S107" s="231"/>
      <c r="T107" s="176" t="s">
        <v>4765</v>
      </c>
      <c r="U107" s="231"/>
      <c r="X107" s="231"/>
      <c r="Y107" s="117" t="s">
        <v>892</v>
      </c>
    </row>
    <row r="108" spans="1:25" ht="12.5" hidden="1">
      <c r="A108" s="4">
        <v>103</v>
      </c>
      <c r="B108" s="2"/>
      <c r="C108" s="45" t="s">
        <v>109</v>
      </c>
      <c r="D108" s="2"/>
      <c r="E108" s="4"/>
      <c r="F108" s="46" t="s">
        <v>109</v>
      </c>
      <c r="G108" s="4">
        <v>2007266676</v>
      </c>
      <c r="H108" s="4">
        <v>6839575309</v>
      </c>
      <c r="I108" s="4"/>
      <c r="J108" s="47" t="s">
        <v>126</v>
      </c>
      <c r="K108" s="256">
        <v>41552</v>
      </c>
      <c r="L108" s="67" t="s">
        <v>982</v>
      </c>
      <c r="M108" s="44">
        <v>68213010493</v>
      </c>
      <c r="N108" s="258"/>
      <c r="O108" s="258"/>
      <c r="P108" s="259" t="s">
        <v>4699</v>
      </c>
      <c r="Q108" s="259">
        <v>6823102394</v>
      </c>
      <c r="R108" s="117" t="s">
        <v>4741</v>
      </c>
      <c r="S108" s="231"/>
      <c r="T108" s="176" t="s">
        <v>4766</v>
      </c>
      <c r="U108" s="231"/>
      <c r="X108" s="231"/>
      <c r="Y108" s="117" t="s">
        <v>892</v>
      </c>
    </row>
    <row r="109" spans="1:25" ht="12.5" hidden="1">
      <c r="A109" s="4">
        <v>104</v>
      </c>
      <c r="B109" s="2"/>
      <c r="C109" s="45" t="s">
        <v>109</v>
      </c>
      <c r="D109" s="2"/>
      <c r="E109" s="4"/>
      <c r="F109" s="46" t="s">
        <v>109</v>
      </c>
      <c r="G109" s="4">
        <v>2007300705</v>
      </c>
      <c r="H109" s="4">
        <v>6855815186</v>
      </c>
      <c r="I109" s="4"/>
      <c r="J109" s="47" t="s">
        <v>127</v>
      </c>
      <c r="K109" s="257">
        <v>41629</v>
      </c>
      <c r="L109" s="67" t="s">
        <v>977</v>
      </c>
      <c r="M109" s="44">
        <v>68313000996</v>
      </c>
      <c r="N109" s="258"/>
      <c r="O109" s="258"/>
      <c r="P109" s="259" t="s">
        <v>4699</v>
      </c>
      <c r="Q109" s="259">
        <v>6821426902</v>
      </c>
      <c r="R109" s="117" t="s">
        <v>4756</v>
      </c>
      <c r="S109" s="231"/>
      <c r="T109" s="176" t="s">
        <v>4767</v>
      </c>
      <c r="U109" s="231"/>
      <c r="X109" s="231"/>
      <c r="Y109" s="117" t="s">
        <v>892</v>
      </c>
    </row>
    <row r="110" spans="1:25" ht="13" hidden="1">
      <c r="A110" s="4">
        <v>105</v>
      </c>
      <c r="B110" s="2"/>
      <c r="C110" s="45" t="s">
        <v>109</v>
      </c>
      <c r="D110" s="2"/>
      <c r="E110" s="4"/>
      <c r="F110" s="46" t="s">
        <v>109</v>
      </c>
      <c r="G110" s="4">
        <v>2106883300</v>
      </c>
      <c r="H110" s="4">
        <v>6884337192</v>
      </c>
      <c r="I110" s="4"/>
      <c r="J110" s="47" t="s">
        <v>128</v>
      </c>
      <c r="K110" s="256">
        <v>41336</v>
      </c>
      <c r="L110" s="67" t="s">
        <v>977</v>
      </c>
      <c r="M110" s="44">
        <v>68313002481</v>
      </c>
      <c r="N110" s="258"/>
      <c r="O110" s="258"/>
      <c r="P110" s="259" t="s">
        <v>4699</v>
      </c>
      <c r="Q110" s="260">
        <v>6821733467</v>
      </c>
      <c r="R110" s="117" t="s">
        <v>4760</v>
      </c>
      <c r="S110" s="231"/>
      <c r="T110" s="176" t="s">
        <v>4768</v>
      </c>
      <c r="U110" s="231"/>
      <c r="X110" s="231"/>
      <c r="Y110" s="117" t="s">
        <v>892</v>
      </c>
    </row>
    <row r="111" spans="1:25" ht="12.5" hidden="1">
      <c r="A111" s="4">
        <v>106</v>
      </c>
      <c r="B111" s="2"/>
      <c r="C111" s="45" t="s">
        <v>109</v>
      </c>
      <c r="D111" s="2"/>
      <c r="E111" s="4"/>
      <c r="F111" s="46" t="s">
        <v>109</v>
      </c>
      <c r="G111" s="4">
        <v>2003011874</v>
      </c>
      <c r="H111" s="4">
        <v>6820464695</v>
      </c>
      <c r="I111" s="4"/>
      <c r="J111" s="47" t="s">
        <v>129</v>
      </c>
      <c r="K111" s="256">
        <v>41485</v>
      </c>
      <c r="L111" s="67" t="s">
        <v>977</v>
      </c>
      <c r="M111" s="44">
        <v>68313012695</v>
      </c>
      <c r="N111" s="258"/>
      <c r="O111" s="258"/>
      <c r="P111" s="259" t="s">
        <v>4699</v>
      </c>
      <c r="Q111" s="259">
        <v>6821733392</v>
      </c>
      <c r="R111" s="117" t="s">
        <v>4745</v>
      </c>
      <c r="S111" s="231"/>
      <c r="T111" s="176" t="s">
        <v>3893</v>
      </c>
      <c r="U111" s="231"/>
      <c r="X111" s="231"/>
      <c r="Y111" s="117" t="s">
        <v>892</v>
      </c>
    </row>
    <row r="112" spans="1:25" ht="12.5" hidden="1">
      <c r="A112" s="4">
        <v>107</v>
      </c>
      <c r="B112" s="2"/>
      <c r="C112" s="45" t="s">
        <v>109</v>
      </c>
      <c r="D112" s="2"/>
      <c r="E112" s="4"/>
      <c r="F112" s="46" t="s">
        <v>109</v>
      </c>
      <c r="G112" s="4">
        <v>2007268096</v>
      </c>
      <c r="H112" s="4">
        <v>6034378668</v>
      </c>
      <c r="I112" s="4"/>
      <c r="J112" s="47" t="s">
        <v>130</v>
      </c>
      <c r="K112" s="256">
        <v>41387</v>
      </c>
      <c r="L112" s="67" t="s">
        <v>982</v>
      </c>
      <c r="M112" s="44">
        <v>68213013253</v>
      </c>
      <c r="N112" s="258"/>
      <c r="O112" s="258"/>
      <c r="P112" s="259" t="s">
        <v>4699</v>
      </c>
      <c r="Q112" s="259">
        <v>6822624997</v>
      </c>
      <c r="R112" s="117" t="s">
        <v>4756</v>
      </c>
      <c r="S112" s="231"/>
      <c r="T112" s="176" t="s">
        <v>4769</v>
      </c>
      <c r="U112" s="231"/>
      <c r="X112" s="231"/>
      <c r="Y112" s="117" t="s">
        <v>892</v>
      </c>
    </row>
    <row r="113" spans="1:25" ht="12.5" hidden="1">
      <c r="A113" s="4">
        <v>108</v>
      </c>
      <c r="B113" s="2"/>
      <c r="C113" s="45" t="s">
        <v>109</v>
      </c>
      <c r="D113" s="2"/>
      <c r="E113" s="4"/>
      <c r="F113" s="46" t="s">
        <v>109</v>
      </c>
      <c r="G113" s="4">
        <v>2009205032</v>
      </c>
      <c r="H113" s="4">
        <v>6805218388</v>
      </c>
      <c r="I113" s="4"/>
      <c r="J113" s="47" t="s">
        <v>131</v>
      </c>
      <c r="K113" s="256">
        <v>41314</v>
      </c>
      <c r="L113" s="67" t="s">
        <v>982</v>
      </c>
      <c r="M113" s="44">
        <v>68213010461</v>
      </c>
      <c r="N113" s="258"/>
      <c r="O113" s="258"/>
      <c r="P113" s="259" t="s">
        <v>4699</v>
      </c>
      <c r="Q113" s="259">
        <v>6821725838</v>
      </c>
      <c r="R113" s="117" t="s">
        <v>4741</v>
      </c>
      <c r="S113" s="231"/>
      <c r="T113" s="176" t="s">
        <v>4770</v>
      </c>
      <c r="U113" s="231"/>
      <c r="X113" s="231"/>
      <c r="Y113" s="117" t="s">
        <v>892</v>
      </c>
    </row>
    <row r="114" spans="1:25" ht="12.5" hidden="1">
      <c r="A114" s="4">
        <v>109</v>
      </c>
      <c r="B114" s="2"/>
      <c r="C114" s="45" t="s">
        <v>109</v>
      </c>
      <c r="D114" s="2"/>
      <c r="E114" s="4"/>
      <c r="F114" s="46" t="s">
        <v>109</v>
      </c>
      <c r="G114" s="4">
        <v>2003014918</v>
      </c>
      <c r="H114" s="4">
        <v>6884337194</v>
      </c>
      <c r="I114" s="4"/>
      <c r="J114" s="47" t="s">
        <v>132</v>
      </c>
      <c r="K114" s="256">
        <v>41615</v>
      </c>
      <c r="L114" s="67" t="s">
        <v>977</v>
      </c>
      <c r="M114" s="44">
        <v>68313008669</v>
      </c>
      <c r="N114" s="258"/>
      <c r="O114" s="258"/>
      <c r="P114" s="259" t="s">
        <v>4699</v>
      </c>
      <c r="Q114" s="259">
        <v>6821741504</v>
      </c>
      <c r="R114" s="117" t="s">
        <v>4760</v>
      </c>
      <c r="S114" s="231"/>
      <c r="T114" s="176" t="s">
        <v>4771</v>
      </c>
      <c r="U114" s="231"/>
      <c r="X114" s="231"/>
      <c r="Y114" s="117" t="s">
        <v>892</v>
      </c>
    </row>
    <row r="115" spans="1:25" ht="12.5" hidden="1">
      <c r="A115" s="4">
        <v>110</v>
      </c>
      <c r="B115" s="2"/>
      <c r="C115" s="45" t="s">
        <v>109</v>
      </c>
      <c r="D115" s="2"/>
      <c r="E115" s="4"/>
      <c r="F115" s="46" t="s">
        <v>109</v>
      </c>
      <c r="G115" s="4">
        <v>2003007489</v>
      </c>
      <c r="H115" s="4">
        <v>6802298357</v>
      </c>
      <c r="I115" s="4"/>
      <c r="J115" s="47" t="s">
        <v>133</v>
      </c>
      <c r="K115" s="256">
        <v>41541</v>
      </c>
      <c r="L115" s="67" t="s">
        <v>977</v>
      </c>
      <c r="M115" s="44">
        <v>68313002639</v>
      </c>
      <c r="N115" s="258"/>
      <c r="O115" s="258"/>
      <c r="P115" s="259" t="s">
        <v>4699</v>
      </c>
      <c r="Q115" s="259">
        <v>6821731447</v>
      </c>
      <c r="R115" s="117" t="s">
        <v>4760</v>
      </c>
      <c r="S115" s="231"/>
      <c r="T115" s="176" t="s">
        <v>3899</v>
      </c>
      <c r="U115" s="231"/>
      <c r="X115" s="231"/>
      <c r="Y115" s="117" t="s">
        <v>892</v>
      </c>
    </row>
    <row r="116" spans="1:25" ht="12.5" hidden="1">
      <c r="A116" s="4">
        <v>111</v>
      </c>
      <c r="B116" s="2"/>
      <c r="C116" s="45" t="s">
        <v>109</v>
      </c>
      <c r="D116" s="2"/>
      <c r="E116" s="4"/>
      <c r="F116" s="46" t="s">
        <v>109</v>
      </c>
      <c r="G116" s="4">
        <v>2003829942</v>
      </c>
      <c r="H116" s="4">
        <v>6801643524</v>
      </c>
      <c r="I116" s="4"/>
      <c r="J116" s="47" t="s">
        <v>134</v>
      </c>
      <c r="K116" s="256">
        <v>41470</v>
      </c>
      <c r="L116" s="67" t="s">
        <v>982</v>
      </c>
      <c r="M116" s="44">
        <v>68213006923</v>
      </c>
      <c r="N116" s="258"/>
      <c r="O116" s="258"/>
      <c r="P116" s="259" t="s">
        <v>4699</v>
      </c>
      <c r="Q116" s="259">
        <v>6821723381</v>
      </c>
      <c r="R116" s="117" t="s">
        <v>4758</v>
      </c>
      <c r="S116" s="231"/>
      <c r="T116" s="176" t="s">
        <v>3900</v>
      </c>
      <c r="U116" s="231"/>
      <c r="X116" s="231"/>
      <c r="Y116" s="117" t="s">
        <v>892</v>
      </c>
    </row>
    <row r="117" spans="1:25" ht="12.5" hidden="1">
      <c r="A117" s="4">
        <v>112</v>
      </c>
      <c r="B117" s="2"/>
      <c r="C117" s="45" t="s">
        <v>109</v>
      </c>
      <c r="D117" s="2"/>
      <c r="E117" s="4"/>
      <c r="F117" s="46" t="s">
        <v>109</v>
      </c>
      <c r="G117" s="4">
        <v>2003016162</v>
      </c>
      <c r="H117" s="4">
        <v>6884337195</v>
      </c>
      <c r="I117" s="4"/>
      <c r="J117" s="47" t="s">
        <v>135</v>
      </c>
      <c r="K117" s="256">
        <v>41514</v>
      </c>
      <c r="L117" s="67" t="s">
        <v>977</v>
      </c>
      <c r="M117" s="44">
        <v>68313008887</v>
      </c>
      <c r="N117" s="258"/>
      <c r="O117" s="258"/>
      <c r="P117" s="259" t="s">
        <v>4699</v>
      </c>
      <c r="Q117" s="259">
        <v>6821740522</v>
      </c>
      <c r="R117" s="117" t="s">
        <v>4743</v>
      </c>
      <c r="S117" s="231"/>
      <c r="T117" s="176" t="s">
        <v>4772</v>
      </c>
      <c r="U117" s="231"/>
      <c r="X117" s="231"/>
      <c r="Y117" s="117" t="s">
        <v>892</v>
      </c>
    </row>
    <row r="118" spans="1:25" ht="12.5" hidden="1">
      <c r="A118" s="4">
        <v>113</v>
      </c>
      <c r="B118" s="2"/>
      <c r="C118" s="45" t="s">
        <v>109</v>
      </c>
      <c r="D118" s="2"/>
      <c r="E118" s="4"/>
      <c r="F118" s="46" t="s">
        <v>109</v>
      </c>
      <c r="G118" s="4">
        <v>2007115927</v>
      </c>
      <c r="H118" s="4">
        <v>6840161242</v>
      </c>
      <c r="I118" s="4"/>
      <c r="J118" s="47" t="s">
        <v>136</v>
      </c>
      <c r="K118" s="257">
        <v>41598</v>
      </c>
      <c r="L118" s="67" t="s">
        <v>977</v>
      </c>
      <c r="M118" s="44">
        <v>68313003331</v>
      </c>
      <c r="N118" s="258"/>
      <c r="O118" s="258"/>
      <c r="P118" s="259" t="s">
        <v>4699</v>
      </c>
      <c r="Q118" s="259">
        <v>6821733018</v>
      </c>
      <c r="R118" s="117" t="s">
        <v>4741</v>
      </c>
      <c r="S118" s="231"/>
      <c r="T118" s="176" t="s">
        <v>4773</v>
      </c>
      <c r="U118" s="231"/>
      <c r="X118" s="231"/>
      <c r="Y118" s="117" t="s">
        <v>892</v>
      </c>
    </row>
    <row r="119" spans="1:25" ht="12.5" hidden="1">
      <c r="A119" s="4">
        <v>114</v>
      </c>
      <c r="B119" s="2"/>
      <c r="C119" s="45" t="s">
        <v>109</v>
      </c>
      <c r="D119" s="2"/>
      <c r="E119" s="4"/>
      <c r="F119" s="46" t="s">
        <v>109</v>
      </c>
      <c r="G119" s="4">
        <v>2007363248</v>
      </c>
      <c r="H119" s="4">
        <v>6855815166</v>
      </c>
      <c r="I119" s="4"/>
      <c r="J119" s="47" t="s">
        <v>137</v>
      </c>
      <c r="K119" s="256">
        <v>41346</v>
      </c>
      <c r="L119" s="67" t="s">
        <v>982</v>
      </c>
      <c r="M119" s="44">
        <v>68213009900</v>
      </c>
      <c r="N119" s="258"/>
      <c r="O119" s="258"/>
      <c r="P119" s="259" t="s">
        <v>4699</v>
      </c>
      <c r="Q119" s="259">
        <v>6823078201</v>
      </c>
      <c r="R119" s="117" t="s">
        <v>4756</v>
      </c>
      <c r="S119" s="231"/>
      <c r="T119" s="176" t="s">
        <v>4774</v>
      </c>
      <c r="U119" s="231"/>
      <c r="X119" s="231"/>
      <c r="Y119" s="117" t="s">
        <v>892</v>
      </c>
    </row>
    <row r="120" spans="1:25" ht="12.5" hidden="1">
      <c r="A120" s="4">
        <v>115</v>
      </c>
      <c r="B120" s="2"/>
      <c r="C120" s="45" t="s">
        <v>109</v>
      </c>
      <c r="D120" s="2"/>
      <c r="E120" s="4"/>
      <c r="F120" s="46" t="s">
        <v>109</v>
      </c>
      <c r="G120" s="4">
        <v>2009203896</v>
      </c>
      <c r="H120" s="4">
        <v>6821643927</v>
      </c>
      <c r="I120" s="4"/>
      <c r="J120" s="47" t="s">
        <v>138</v>
      </c>
      <c r="K120" s="256">
        <v>41394</v>
      </c>
      <c r="L120" s="67" t="s">
        <v>977</v>
      </c>
      <c r="M120" s="44">
        <v>68313013433</v>
      </c>
      <c r="N120" s="258"/>
      <c r="O120" s="258"/>
      <c r="P120" s="259" t="s">
        <v>4699</v>
      </c>
      <c r="Q120" s="259">
        <v>6821730879</v>
      </c>
      <c r="R120" s="117" t="s">
        <v>4741</v>
      </c>
      <c r="S120" s="231"/>
      <c r="T120" s="176" t="s">
        <v>4775</v>
      </c>
      <c r="U120" s="231"/>
      <c r="X120" s="231"/>
      <c r="Y120" s="117" t="s">
        <v>892</v>
      </c>
    </row>
    <row r="121" spans="1:25" ht="12.5" hidden="1">
      <c r="A121" s="4">
        <v>116</v>
      </c>
      <c r="B121" s="2"/>
      <c r="C121" s="45" t="s">
        <v>139</v>
      </c>
      <c r="D121" s="2"/>
      <c r="E121" s="4"/>
      <c r="F121" s="46" t="s">
        <v>139</v>
      </c>
      <c r="G121" s="4">
        <v>2305235270</v>
      </c>
      <c r="H121" s="4">
        <v>6880981626</v>
      </c>
      <c r="I121" s="4"/>
      <c r="J121" s="47" t="s">
        <v>140</v>
      </c>
      <c r="K121" s="256">
        <v>41093</v>
      </c>
      <c r="L121" s="67" t="s">
        <v>977</v>
      </c>
      <c r="M121" s="44">
        <v>68312004649</v>
      </c>
      <c r="N121" s="258"/>
      <c r="O121" s="258"/>
      <c r="P121" s="117" t="s">
        <v>4699</v>
      </c>
      <c r="Q121" s="117">
        <v>6821722923</v>
      </c>
      <c r="R121" s="117" t="s">
        <v>4776</v>
      </c>
      <c r="S121" s="261">
        <v>44927</v>
      </c>
      <c r="T121" s="117" t="s">
        <v>4777</v>
      </c>
      <c r="U121" s="231"/>
      <c r="X121" s="231"/>
      <c r="Y121" s="231"/>
    </row>
    <row r="122" spans="1:25" ht="12.5" hidden="1">
      <c r="A122" s="4">
        <v>117</v>
      </c>
      <c r="B122" s="2"/>
      <c r="C122" s="45" t="s">
        <v>139</v>
      </c>
      <c r="D122" s="2"/>
      <c r="E122" s="4"/>
      <c r="F122" s="46" t="s">
        <v>139</v>
      </c>
      <c r="G122" s="4">
        <v>2305214958</v>
      </c>
      <c r="H122" s="4">
        <v>6880981627</v>
      </c>
      <c r="I122" s="4"/>
      <c r="J122" s="47" t="s">
        <v>141</v>
      </c>
      <c r="K122" s="256">
        <v>40925</v>
      </c>
      <c r="L122" s="67" t="s">
        <v>977</v>
      </c>
      <c r="M122" s="44">
        <v>68312008438</v>
      </c>
      <c r="N122" s="258"/>
      <c r="O122" s="258"/>
      <c r="P122" s="117" t="s">
        <v>4699</v>
      </c>
      <c r="Q122" s="117">
        <v>6821737733</v>
      </c>
      <c r="R122" s="117" t="s">
        <v>4778</v>
      </c>
      <c r="S122" s="261">
        <v>44927</v>
      </c>
      <c r="T122" s="117" t="s">
        <v>4779</v>
      </c>
      <c r="U122" s="231"/>
      <c r="X122" s="231"/>
      <c r="Y122" s="231"/>
    </row>
    <row r="123" spans="1:25" ht="12.5" hidden="1">
      <c r="A123" s="4">
        <v>118</v>
      </c>
      <c r="B123" s="2"/>
      <c r="C123" s="45" t="s">
        <v>139</v>
      </c>
      <c r="D123" s="2"/>
      <c r="E123" s="4"/>
      <c r="F123" s="46" t="s">
        <v>139</v>
      </c>
      <c r="G123" s="4">
        <v>2305213396</v>
      </c>
      <c r="H123" s="4">
        <v>6881032825</v>
      </c>
      <c r="I123" s="4"/>
      <c r="J123" s="47" t="s">
        <v>142</v>
      </c>
      <c r="K123" s="256">
        <v>41061</v>
      </c>
      <c r="L123" s="67" t="s">
        <v>982</v>
      </c>
      <c r="M123" s="44">
        <v>68212014691</v>
      </c>
      <c r="N123" s="258"/>
      <c r="O123" s="258"/>
      <c r="P123" s="117" t="s">
        <v>4727</v>
      </c>
      <c r="Q123" s="117">
        <v>1686821737008</v>
      </c>
      <c r="R123" s="117" t="s">
        <v>4780</v>
      </c>
      <c r="S123" s="261">
        <v>43103</v>
      </c>
      <c r="T123" s="117" t="s">
        <v>4781</v>
      </c>
      <c r="U123" s="231"/>
      <c r="X123" s="231"/>
      <c r="Y123" s="231"/>
    </row>
    <row r="124" spans="1:25" ht="12.5" hidden="1">
      <c r="A124" s="4">
        <v>119</v>
      </c>
      <c r="B124" s="2"/>
      <c r="C124" s="45" t="s">
        <v>139</v>
      </c>
      <c r="D124" s="2"/>
      <c r="E124" s="4"/>
      <c r="F124" s="46" t="s">
        <v>139</v>
      </c>
      <c r="G124" s="4">
        <v>2305215936</v>
      </c>
      <c r="H124" s="4">
        <v>6880981628</v>
      </c>
      <c r="I124" s="4"/>
      <c r="J124" s="47" t="s">
        <v>143</v>
      </c>
      <c r="K124" s="256">
        <v>40910</v>
      </c>
      <c r="L124" s="67" t="s">
        <v>977</v>
      </c>
      <c r="M124" s="44">
        <v>68312007492</v>
      </c>
      <c r="N124" s="258"/>
      <c r="O124" s="258"/>
      <c r="P124" s="117" t="s">
        <v>4699</v>
      </c>
      <c r="Q124" s="117">
        <v>6821741772</v>
      </c>
      <c r="R124" s="117" t="s">
        <v>4747</v>
      </c>
      <c r="S124" s="261">
        <v>44927</v>
      </c>
      <c r="T124" s="117" t="s">
        <v>4782</v>
      </c>
      <c r="U124" s="231"/>
      <c r="X124" s="231"/>
      <c r="Y124" s="231"/>
    </row>
    <row r="125" spans="1:25" ht="12.5" hidden="1">
      <c r="A125" s="4">
        <v>120</v>
      </c>
      <c r="B125" s="2"/>
      <c r="C125" s="45" t="s">
        <v>139</v>
      </c>
      <c r="D125" s="2"/>
      <c r="E125" s="4"/>
      <c r="F125" s="46" t="s">
        <v>139</v>
      </c>
      <c r="G125" s="4">
        <v>2305220417</v>
      </c>
      <c r="H125" s="4">
        <v>6870987392</v>
      </c>
      <c r="I125" s="4"/>
      <c r="J125" s="47" t="s">
        <v>144</v>
      </c>
      <c r="K125" s="256">
        <v>40988</v>
      </c>
      <c r="L125" s="67" t="s">
        <v>977</v>
      </c>
      <c r="M125" s="44">
        <v>68312010247</v>
      </c>
      <c r="N125" s="258"/>
      <c r="O125" s="258"/>
      <c r="P125" s="117" t="s">
        <v>4699</v>
      </c>
      <c r="Q125" s="117">
        <v>6821720621</v>
      </c>
      <c r="R125" s="117" t="s">
        <v>4783</v>
      </c>
      <c r="S125" s="261">
        <v>45292</v>
      </c>
      <c r="T125" s="117" t="s">
        <v>4784</v>
      </c>
      <c r="U125" s="231"/>
      <c r="X125" s="231"/>
      <c r="Y125" s="231"/>
    </row>
    <row r="126" spans="1:25" ht="12.5" hidden="1">
      <c r="A126" s="4">
        <v>121</v>
      </c>
      <c r="B126" s="2"/>
      <c r="C126" s="45" t="s">
        <v>139</v>
      </c>
      <c r="D126" s="2"/>
      <c r="E126" s="4"/>
      <c r="F126" s="46" t="s">
        <v>139</v>
      </c>
      <c r="G126" s="4">
        <v>2305235648</v>
      </c>
      <c r="H126" s="4">
        <v>6880981629</v>
      </c>
      <c r="I126" s="4"/>
      <c r="J126" s="47" t="s">
        <v>145</v>
      </c>
      <c r="K126" s="256">
        <v>40919</v>
      </c>
      <c r="L126" s="67" t="s">
        <v>977</v>
      </c>
      <c r="M126" s="9"/>
      <c r="N126" s="258"/>
      <c r="O126" s="258"/>
      <c r="P126" s="117" t="s">
        <v>4699</v>
      </c>
      <c r="Q126" s="117">
        <v>6821720036</v>
      </c>
      <c r="R126" s="117" t="s">
        <v>4785</v>
      </c>
      <c r="S126" s="261">
        <v>45352</v>
      </c>
      <c r="T126" s="117" t="s">
        <v>4786</v>
      </c>
      <c r="U126" s="231"/>
      <c r="X126" s="231"/>
      <c r="Y126" s="231"/>
    </row>
    <row r="127" spans="1:25" ht="12.5" hidden="1">
      <c r="A127" s="4">
        <v>122</v>
      </c>
      <c r="B127" s="2"/>
      <c r="C127" s="45" t="s">
        <v>139</v>
      </c>
      <c r="D127" s="2"/>
      <c r="E127" s="4"/>
      <c r="F127" s="46" t="s">
        <v>139</v>
      </c>
      <c r="G127" s="4">
        <v>2305229049</v>
      </c>
      <c r="H127" s="4">
        <v>6880981630</v>
      </c>
      <c r="I127" s="4"/>
      <c r="J127" s="47" t="s">
        <v>146</v>
      </c>
      <c r="K127" s="257">
        <v>41207</v>
      </c>
      <c r="L127" s="67" t="s">
        <v>977</v>
      </c>
      <c r="M127" s="44">
        <v>68312001207</v>
      </c>
      <c r="N127" s="258"/>
      <c r="O127" s="258"/>
      <c r="P127" s="117" t="s">
        <v>4699</v>
      </c>
      <c r="Q127" s="117">
        <v>6821732857</v>
      </c>
      <c r="R127" s="117" t="s">
        <v>4787</v>
      </c>
      <c r="S127" s="261">
        <v>45196</v>
      </c>
      <c r="T127" s="117" t="s">
        <v>4788</v>
      </c>
      <c r="U127" s="231"/>
      <c r="X127" s="231"/>
      <c r="Y127" s="231"/>
    </row>
    <row r="128" spans="1:25" ht="12.5" hidden="1">
      <c r="A128" s="4">
        <v>123</v>
      </c>
      <c r="B128" s="2"/>
      <c r="C128" s="45" t="s">
        <v>139</v>
      </c>
      <c r="D128" s="2"/>
      <c r="E128" s="4"/>
      <c r="F128" s="46" t="s">
        <v>139</v>
      </c>
      <c r="G128" s="4">
        <v>2305235841</v>
      </c>
      <c r="H128" s="4">
        <v>6880981631</v>
      </c>
      <c r="I128" s="4"/>
      <c r="J128" s="47" t="s">
        <v>147</v>
      </c>
      <c r="K128" s="256">
        <v>41190</v>
      </c>
      <c r="L128" s="67" t="s">
        <v>977</v>
      </c>
      <c r="M128" s="44">
        <v>68312010088</v>
      </c>
      <c r="N128" s="258"/>
      <c r="O128" s="258"/>
      <c r="P128" s="117" t="s">
        <v>4699</v>
      </c>
      <c r="Q128" s="117">
        <v>6821740202</v>
      </c>
      <c r="R128" s="117" t="s">
        <v>4789</v>
      </c>
      <c r="S128" s="261">
        <v>44562</v>
      </c>
      <c r="T128" s="117" t="s">
        <v>4790</v>
      </c>
      <c r="U128" s="231"/>
      <c r="X128" s="231"/>
      <c r="Y128" s="231"/>
    </row>
    <row r="129" spans="1:35" ht="12.5" hidden="1">
      <c r="A129" s="4">
        <v>124</v>
      </c>
      <c r="B129" s="2"/>
      <c r="C129" s="45" t="s">
        <v>139</v>
      </c>
      <c r="D129" s="2"/>
      <c r="E129" s="4"/>
      <c r="F129" s="46" t="s">
        <v>139</v>
      </c>
      <c r="G129" s="4">
        <v>2305236349</v>
      </c>
      <c r="H129" s="4">
        <v>6880981632</v>
      </c>
      <c r="I129" s="4"/>
      <c r="J129" s="47" t="s">
        <v>148</v>
      </c>
      <c r="K129" s="257">
        <v>41192</v>
      </c>
      <c r="L129" s="67" t="s">
        <v>977</v>
      </c>
      <c r="M129" s="44">
        <v>68312008245</v>
      </c>
      <c r="N129" s="258"/>
      <c r="O129" s="258"/>
      <c r="P129" s="117" t="s">
        <v>4699</v>
      </c>
      <c r="Q129" s="117">
        <v>4686821717999</v>
      </c>
      <c r="R129" s="117" t="s">
        <v>4789</v>
      </c>
      <c r="S129" s="261">
        <v>44378</v>
      </c>
      <c r="T129" s="117" t="s">
        <v>4791</v>
      </c>
      <c r="U129" s="231"/>
      <c r="X129" s="231"/>
      <c r="Y129" s="231"/>
    </row>
    <row r="130" spans="1:35" ht="12.5" hidden="1">
      <c r="A130" s="4">
        <v>125</v>
      </c>
      <c r="B130" s="2"/>
      <c r="C130" s="45" t="s">
        <v>139</v>
      </c>
      <c r="D130" s="2"/>
      <c r="E130" s="4"/>
      <c r="F130" s="46" t="s">
        <v>139</v>
      </c>
      <c r="G130" s="4">
        <v>2305240330</v>
      </c>
      <c r="H130" s="4">
        <v>6880981633</v>
      </c>
      <c r="I130" s="4"/>
      <c r="J130" s="47" t="s">
        <v>149</v>
      </c>
      <c r="K130" s="257">
        <v>41239</v>
      </c>
      <c r="L130" s="67" t="s">
        <v>977</v>
      </c>
      <c r="M130" s="44">
        <v>68312014695</v>
      </c>
      <c r="N130" s="258"/>
      <c r="O130" s="258"/>
      <c r="P130" s="117" t="s">
        <v>4717</v>
      </c>
      <c r="Q130" s="117">
        <v>2686821732418</v>
      </c>
      <c r="R130" s="117" t="s">
        <v>4792</v>
      </c>
      <c r="S130" s="261">
        <v>44197</v>
      </c>
      <c r="T130" s="117" t="s">
        <v>4790</v>
      </c>
      <c r="U130" s="231"/>
      <c r="X130" s="231"/>
      <c r="Y130" s="231"/>
    </row>
    <row r="131" spans="1:35" ht="12.5" hidden="1">
      <c r="A131" s="4">
        <v>126</v>
      </c>
      <c r="B131" s="2"/>
      <c r="C131" s="45" t="s">
        <v>139</v>
      </c>
      <c r="D131" s="2"/>
      <c r="E131" s="4"/>
      <c r="F131" s="46" t="s">
        <v>139</v>
      </c>
      <c r="G131" s="4">
        <v>2305230258</v>
      </c>
      <c r="H131" s="4">
        <v>6880981634</v>
      </c>
      <c r="I131" s="4"/>
      <c r="J131" s="47" t="s">
        <v>150</v>
      </c>
      <c r="K131" s="257">
        <v>41258</v>
      </c>
      <c r="L131" s="67" t="s">
        <v>982</v>
      </c>
      <c r="M131" s="44">
        <v>68212009059</v>
      </c>
      <c r="N131" s="258"/>
      <c r="O131" s="258"/>
      <c r="P131" s="231"/>
      <c r="Q131" s="231"/>
      <c r="R131" s="231"/>
      <c r="S131" s="231"/>
      <c r="T131" s="231"/>
      <c r="U131" s="117" t="s">
        <v>4793</v>
      </c>
      <c r="X131" s="231"/>
      <c r="Y131" s="231"/>
    </row>
    <row r="132" spans="1:35" ht="12.5" hidden="1">
      <c r="A132" s="4">
        <v>127</v>
      </c>
      <c r="B132" s="2"/>
      <c r="C132" s="45" t="s">
        <v>139</v>
      </c>
      <c r="D132" s="2"/>
      <c r="E132" s="4"/>
      <c r="F132" s="46" t="s">
        <v>139</v>
      </c>
      <c r="G132" s="4">
        <v>2305218180</v>
      </c>
      <c r="H132" s="4">
        <v>6880981635</v>
      </c>
      <c r="I132" s="4"/>
      <c r="J132" s="47" t="s">
        <v>151</v>
      </c>
      <c r="K132" s="256">
        <v>40935</v>
      </c>
      <c r="L132" s="67" t="s">
        <v>977</v>
      </c>
      <c r="M132" s="44">
        <v>68312004022</v>
      </c>
      <c r="N132" s="258"/>
      <c r="O132" s="258"/>
      <c r="P132" s="117" t="s">
        <v>4699</v>
      </c>
      <c r="Q132" s="117">
        <v>6821739227</v>
      </c>
      <c r="R132" s="117" t="s">
        <v>4747</v>
      </c>
      <c r="S132" s="261">
        <v>44927</v>
      </c>
      <c r="T132" s="117" t="s">
        <v>4794</v>
      </c>
      <c r="U132" s="231"/>
      <c r="X132" s="231"/>
      <c r="Y132" s="231"/>
    </row>
    <row r="133" spans="1:35" ht="12.5" hidden="1">
      <c r="A133" s="4">
        <v>128</v>
      </c>
      <c r="B133" s="2"/>
      <c r="C133" s="45" t="s">
        <v>139</v>
      </c>
      <c r="D133" s="2"/>
      <c r="E133" s="4"/>
      <c r="F133" s="46" t="s">
        <v>139</v>
      </c>
      <c r="G133" s="4">
        <v>2305240119</v>
      </c>
      <c r="H133" s="4">
        <v>6880981637</v>
      </c>
      <c r="I133" s="4"/>
      <c r="J133" s="47" t="s">
        <v>152</v>
      </c>
      <c r="K133" s="256">
        <v>40944</v>
      </c>
      <c r="L133" s="67" t="s">
        <v>977</v>
      </c>
      <c r="M133" s="44">
        <v>68312005102</v>
      </c>
      <c r="N133" s="258"/>
      <c r="O133" s="258"/>
      <c r="P133" s="117" t="s">
        <v>4699</v>
      </c>
      <c r="Q133" s="117">
        <v>6821733274</v>
      </c>
      <c r="R133" s="117" t="s">
        <v>4795</v>
      </c>
      <c r="S133" s="261">
        <v>45292</v>
      </c>
      <c r="T133" s="117" t="s">
        <v>4796</v>
      </c>
      <c r="U133" s="231"/>
      <c r="X133" s="231"/>
      <c r="Y133" s="231"/>
    </row>
    <row r="134" spans="1:35" ht="12.5" hidden="1">
      <c r="A134" s="4">
        <v>129</v>
      </c>
      <c r="B134" s="2"/>
      <c r="C134" s="45" t="s">
        <v>139</v>
      </c>
      <c r="D134" s="2"/>
      <c r="E134" s="4"/>
      <c r="F134" s="46" t="s">
        <v>139</v>
      </c>
      <c r="G134" s="4">
        <v>2305219012</v>
      </c>
      <c r="H134" s="4">
        <v>6881032826</v>
      </c>
      <c r="I134" s="4"/>
      <c r="J134" s="47" t="s">
        <v>153</v>
      </c>
      <c r="K134" s="257">
        <v>41234</v>
      </c>
      <c r="L134" s="67" t="s">
        <v>982</v>
      </c>
      <c r="M134" s="44">
        <v>68212003199</v>
      </c>
      <c r="N134" s="258"/>
      <c r="O134" s="258"/>
      <c r="P134" s="117" t="s">
        <v>4699</v>
      </c>
      <c r="Q134" s="117">
        <v>6821741570</v>
      </c>
      <c r="R134" s="117" t="s">
        <v>4747</v>
      </c>
      <c r="S134" s="261">
        <v>44927</v>
      </c>
      <c r="T134" s="117" t="s">
        <v>4794</v>
      </c>
      <c r="U134" s="231"/>
      <c r="X134" s="231"/>
      <c r="Y134" s="231"/>
      <c r="AI134" s="49"/>
    </row>
    <row r="135" spans="1:35" ht="12.5" hidden="1">
      <c r="A135" s="4">
        <v>130</v>
      </c>
      <c r="B135" s="2"/>
      <c r="C135" s="45" t="s">
        <v>139</v>
      </c>
      <c r="D135" s="2"/>
      <c r="E135" s="4"/>
      <c r="F135" s="46" t="s">
        <v>139</v>
      </c>
      <c r="G135" s="4">
        <v>2305231757</v>
      </c>
      <c r="H135" s="4">
        <v>6820650683</v>
      </c>
      <c r="I135" s="4"/>
      <c r="J135" s="47" t="s">
        <v>154</v>
      </c>
      <c r="K135" s="256">
        <v>41139</v>
      </c>
      <c r="L135" s="67" t="s">
        <v>977</v>
      </c>
      <c r="M135" s="44">
        <v>68312009326</v>
      </c>
      <c r="N135" s="258"/>
      <c r="O135" s="258"/>
      <c r="P135" s="117" t="s">
        <v>4699</v>
      </c>
      <c r="Q135" s="117">
        <v>6821721478</v>
      </c>
      <c r="R135" s="117" t="s">
        <v>4797</v>
      </c>
      <c r="S135" s="261">
        <v>45292</v>
      </c>
      <c r="T135" s="117" t="s">
        <v>4798</v>
      </c>
      <c r="U135" s="231"/>
      <c r="X135" s="231"/>
      <c r="Y135" s="231"/>
    </row>
    <row r="136" spans="1:35" ht="12.5" hidden="1">
      <c r="A136" s="4">
        <v>131</v>
      </c>
      <c r="B136" s="2"/>
      <c r="C136" s="45" t="s">
        <v>139</v>
      </c>
      <c r="D136" s="2"/>
      <c r="E136" s="4"/>
      <c r="F136" s="46" t="s">
        <v>139</v>
      </c>
      <c r="G136" s="4">
        <v>2305212358</v>
      </c>
      <c r="H136" s="4">
        <v>6881032827</v>
      </c>
      <c r="I136" s="4"/>
      <c r="J136" s="47" t="s">
        <v>155</v>
      </c>
      <c r="K136" s="256">
        <v>40976</v>
      </c>
      <c r="L136" s="67" t="s">
        <v>977</v>
      </c>
      <c r="M136" s="44">
        <v>68312003415</v>
      </c>
      <c r="N136" s="258"/>
      <c r="O136" s="258"/>
      <c r="P136" s="231"/>
      <c r="Q136" s="231"/>
      <c r="R136" s="231"/>
      <c r="S136" s="231"/>
      <c r="T136" s="231"/>
      <c r="U136" s="117" t="s">
        <v>4793</v>
      </c>
      <c r="X136" s="231"/>
      <c r="Y136" s="231"/>
      <c r="AI136" s="49"/>
    </row>
    <row r="137" spans="1:35" ht="12.5" hidden="1">
      <c r="A137" s="4">
        <v>132</v>
      </c>
      <c r="B137" s="2"/>
      <c r="C137" s="45" t="s">
        <v>139</v>
      </c>
      <c r="D137" s="2"/>
      <c r="E137" s="4"/>
      <c r="F137" s="46" t="s">
        <v>139</v>
      </c>
      <c r="G137" s="4">
        <v>2305210128</v>
      </c>
      <c r="H137" s="4">
        <v>6821779141</v>
      </c>
      <c r="I137" s="4"/>
      <c r="J137" s="47" t="s">
        <v>156</v>
      </c>
      <c r="K137" s="256">
        <v>41059</v>
      </c>
      <c r="L137" s="67" t="s">
        <v>977</v>
      </c>
      <c r="M137" s="44">
        <v>68312010567</v>
      </c>
      <c r="N137" s="258"/>
      <c r="O137" s="258"/>
      <c r="P137" s="117" t="s">
        <v>4699</v>
      </c>
      <c r="Q137" s="117">
        <v>6823061066</v>
      </c>
      <c r="R137" s="117" t="s">
        <v>4799</v>
      </c>
      <c r="S137" s="261">
        <v>45292</v>
      </c>
      <c r="T137" s="117" t="s">
        <v>4800</v>
      </c>
      <c r="U137" s="231"/>
      <c r="X137" s="231"/>
      <c r="Y137" s="231"/>
      <c r="AI137" s="49"/>
    </row>
    <row r="138" spans="1:35" ht="12.5" hidden="1">
      <c r="A138" s="4">
        <v>133</v>
      </c>
      <c r="B138" s="2"/>
      <c r="C138" s="45" t="s">
        <v>139</v>
      </c>
      <c r="D138" s="2"/>
      <c r="E138" s="4"/>
      <c r="F138" s="46" t="s">
        <v>139</v>
      </c>
      <c r="G138" s="4">
        <v>2305216846</v>
      </c>
      <c r="H138" s="4">
        <v>6880981638</v>
      </c>
      <c r="I138" s="4"/>
      <c r="J138" s="47" t="s">
        <v>157</v>
      </c>
      <c r="K138" s="256">
        <v>41214</v>
      </c>
      <c r="L138" s="67" t="s">
        <v>982</v>
      </c>
      <c r="M138" s="44">
        <v>68212010095</v>
      </c>
      <c r="N138" s="258"/>
      <c r="O138" s="258"/>
      <c r="P138" s="117" t="s">
        <v>4699</v>
      </c>
      <c r="Q138" s="117">
        <v>6821731523</v>
      </c>
      <c r="R138" s="117" t="s">
        <v>4747</v>
      </c>
      <c r="S138" s="261">
        <v>44562</v>
      </c>
      <c r="T138" s="117" t="s">
        <v>4801</v>
      </c>
      <c r="U138" s="231"/>
      <c r="X138" s="231"/>
      <c r="Y138" s="231"/>
      <c r="AI138" s="49"/>
    </row>
    <row r="139" spans="1:35" ht="12.5" hidden="1">
      <c r="A139" s="4">
        <v>134</v>
      </c>
      <c r="B139" s="2"/>
      <c r="C139" s="45" t="s">
        <v>139</v>
      </c>
      <c r="D139" s="2"/>
      <c r="E139" s="4"/>
      <c r="F139" s="46" t="s">
        <v>139</v>
      </c>
      <c r="G139" s="4">
        <v>2305221266</v>
      </c>
      <c r="H139" s="4">
        <v>6802359819</v>
      </c>
      <c r="I139" s="4"/>
      <c r="J139" s="47" t="s">
        <v>158</v>
      </c>
      <c r="K139" s="256">
        <v>40934</v>
      </c>
      <c r="L139" s="67" t="s">
        <v>977</v>
      </c>
      <c r="M139" s="44">
        <v>63812007871</v>
      </c>
      <c r="N139" s="258"/>
      <c r="O139" s="258"/>
      <c r="P139" s="117" t="s">
        <v>4699</v>
      </c>
      <c r="Q139" s="117">
        <v>6823097514</v>
      </c>
      <c r="R139" s="117" t="s">
        <v>4745</v>
      </c>
      <c r="S139" s="261">
        <v>44927</v>
      </c>
      <c r="T139" s="117" t="s">
        <v>4802</v>
      </c>
      <c r="U139" s="231"/>
      <c r="X139" s="231"/>
      <c r="Y139" s="231"/>
      <c r="AI139" s="49"/>
    </row>
    <row r="140" spans="1:35" ht="12.5" hidden="1">
      <c r="A140" s="4">
        <v>135</v>
      </c>
      <c r="B140" s="2"/>
      <c r="C140" s="45" t="s">
        <v>139</v>
      </c>
      <c r="D140" s="2"/>
      <c r="E140" s="4"/>
      <c r="F140" s="46" t="s">
        <v>139</v>
      </c>
      <c r="G140" s="4">
        <v>2305235774</v>
      </c>
      <c r="H140" s="4">
        <v>6880981640</v>
      </c>
      <c r="I140" s="4"/>
      <c r="J140" s="47" t="s">
        <v>159</v>
      </c>
      <c r="K140" s="256">
        <v>40920</v>
      </c>
      <c r="L140" s="67" t="s">
        <v>977</v>
      </c>
      <c r="M140" s="44">
        <v>68312003462</v>
      </c>
      <c r="N140" s="258"/>
      <c r="O140" s="258"/>
      <c r="P140" s="117" t="s">
        <v>4717</v>
      </c>
      <c r="Q140" s="117">
        <v>2686821737565</v>
      </c>
      <c r="R140" s="117" t="s">
        <v>4785</v>
      </c>
      <c r="S140" s="261">
        <v>43831</v>
      </c>
      <c r="T140" s="117" t="s">
        <v>4803</v>
      </c>
      <c r="U140" s="231"/>
      <c r="X140" s="231"/>
      <c r="Y140" s="231"/>
      <c r="AI140" s="49"/>
    </row>
    <row r="141" spans="1:35" ht="12.5" hidden="1">
      <c r="A141" s="4">
        <v>136</v>
      </c>
      <c r="B141" s="2"/>
      <c r="C141" s="45" t="s">
        <v>139</v>
      </c>
      <c r="D141" s="2"/>
      <c r="E141" s="4"/>
      <c r="F141" s="46" t="s">
        <v>139</v>
      </c>
      <c r="G141" s="4">
        <v>2305234238</v>
      </c>
      <c r="H141" s="4">
        <v>6880981641</v>
      </c>
      <c r="I141" s="4"/>
      <c r="J141" s="47" t="s">
        <v>160</v>
      </c>
      <c r="K141" s="256">
        <v>41059</v>
      </c>
      <c r="L141" s="67" t="s">
        <v>977</v>
      </c>
      <c r="M141" s="44">
        <v>68312015575</v>
      </c>
      <c r="N141" s="258"/>
      <c r="O141" s="258"/>
      <c r="P141" s="117" t="s">
        <v>4699</v>
      </c>
      <c r="Q141" s="117">
        <v>6821718915</v>
      </c>
      <c r="R141" s="117" t="s">
        <v>4783</v>
      </c>
      <c r="S141" s="261">
        <v>45292</v>
      </c>
      <c r="T141" s="117" t="s">
        <v>4804</v>
      </c>
      <c r="U141" s="231"/>
      <c r="X141" s="231"/>
      <c r="Y141" s="231"/>
      <c r="AI141" s="49"/>
    </row>
    <row r="142" spans="1:35" ht="12.5" hidden="1">
      <c r="A142" s="4">
        <v>137</v>
      </c>
      <c r="B142" s="2"/>
      <c r="C142" s="45" t="s">
        <v>139</v>
      </c>
      <c r="D142" s="2"/>
      <c r="E142" s="4"/>
      <c r="F142" s="46" t="s">
        <v>139</v>
      </c>
      <c r="G142" s="4">
        <v>2305221946</v>
      </c>
      <c r="H142" s="4">
        <v>6880981643</v>
      </c>
      <c r="I142" s="4"/>
      <c r="J142" s="47" t="s">
        <v>161</v>
      </c>
      <c r="K142" s="256">
        <v>41149</v>
      </c>
      <c r="L142" s="67" t="s">
        <v>977</v>
      </c>
      <c r="M142" s="44">
        <v>68312012943</v>
      </c>
      <c r="N142" s="258"/>
      <c r="O142" s="258"/>
      <c r="P142" s="117" t="s">
        <v>4699</v>
      </c>
      <c r="Q142" s="117">
        <v>6821733443</v>
      </c>
      <c r="R142" s="117" t="s">
        <v>4745</v>
      </c>
      <c r="S142" s="261">
        <v>44927</v>
      </c>
      <c r="T142" s="117" t="s">
        <v>4805</v>
      </c>
      <c r="U142" s="231"/>
      <c r="X142" s="231"/>
      <c r="Y142" s="231"/>
      <c r="AI142" s="49"/>
    </row>
    <row r="143" spans="1:35" ht="12.5" hidden="1">
      <c r="A143" s="4">
        <v>138</v>
      </c>
      <c r="B143" s="2" t="str">
        <f t="shared" ref="B143:B164" si="3">IF(C143&lt;&gt;F143,"?","")</f>
        <v/>
      </c>
      <c r="C143" s="45" t="s">
        <v>162</v>
      </c>
      <c r="D143" s="2"/>
      <c r="E143" s="4"/>
      <c r="F143" s="46" t="s">
        <v>162</v>
      </c>
      <c r="G143" s="4">
        <v>2305278481</v>
      </c>
      <c r="H143" s="4">
        <v>6840985376</v>
      </c>
      <c r="I143" s="4"/>
      <c r="J143" s="47" t="s">
        <v>163</v>
      </c>
      <c r="K143" s="256">
        <v>41075</v>
      </c>
      <c r="L143" s="67" t="s">
        <v>977</v>
      </c>
      <c r="M143" s="44">
        <v>68312006864</v>
      </c>
      <c r="N143" s="258"/>
      <c r="O143" s="258"/>
      <c r="P143" s="231"/>
      <c r="Q143" s="231"/>
      <c r="R143" s="231"/>
      <c r="S143" s="231"/>
      <c r="T143" s="231"/>
      <c r="U143" s="231"/>
      <c r="X143" s="231"/>
      <c r="Y143" s="231"/>
      <c r="AI143" s="49"/>
    </row>
    <row r="144" spans="1:35" ht="12.5" hidden="1">
      <c r="A144" s="4">
        <v>139</v>
      </c>
      <c r="B144" s="2" t="str">
        <f t="shared" si="3"/>
        <v/>
      </c>
      <c r="C144" s="45" t="s">
        <v>162</v>
      </c>
      <c r="D144" s="2"/>
      <c r="E144" s="4"/>
      <c r="F144" s="46" t="s">
        <v>162</v>
      </c>
      <c r="G144" s="4">
        <v>2305276829</v>
      </c>
      <c r="H144" s="4">
        <v>6800705675</v>
      </c>
      <c r="I144" s="4"/>
      <c r="J144" s="47" t="s">
        <v>164</v>
      </c>
      <c r="K144" s="256">
        <v>41154</v>
      </c>
      <c r="L144" s="67" t="s">
        <v>977</v>
      </c>
      <c r="M144" s="44">
        <v>68312010959</v>
      </c>
      <c r="N144" s="258"/>
      <c r="O144" s="258"/>
      <c r="P144" s="231"/>
      <c r="Q144" s="231"/>
      <c r="R144" s="231"/>
      <c r="S144" s="231"/>
      <c r="T144" s="231"/>
      <c r="U144" s="231"/>
      <c r="X144" s="231"/>
      <c r="Y144" s="231"/>
    </row>
    <row r="145" spans="1:96" ht="12.5" hidden="1">
      <c r="A145" s="4">
        <v>140</v>
      </c>
      <c r="B145" s="2" t="str">
        <f t="shared" si="3"/>
        <v/>
      </c>
      <c r="C145" s="45" t="s">
        <v>162</v>
      </c>
      <c r="D145" s="2"/>
      <c r="E145" s="4"/>
      <c r="F145" s="46" t="s">
        <v>162</v>
      </c>
      <c r="G145" s="4">
        <v>2305276521</v>
      </c>
      <c r="H145" s="4">
        <v>6881036411</v>
      </c>
      <c r="I145" s="4"/>
      <c r="J145" s="47" t="s">
        <v>165</v>
      </c>
      <c r="K145" s="256">
        <v>41134</v>
      </c>
      <c r="L145" s="67" t="s">
        <v>982</v>
      </c>
      <c r="M145" s="44">
        <v>68212002319</v>
      </c>
      <c r="N145" s="258"/>
      <c r="O145" s="258"/>
      <c r="P145" s="231"/>
      <c r="Q145" s="231"/>
      <c r="R145" s="231"/>
      <c r="S145" s="231"/>
      <c r="T145" s="231"/>
      <c r="U145" s="231"/>
      <c r="X145" s="231"/>
      <c r="Y145" s="231"/>
      <c r="AI145" s="49"/>
    </row>
    <row r="146" spans="1:96" ht="12.5" hidden="1">
      <c r="A146" s="4">
        <v>141</v>
      </c>
      <c r="B146" s="2" t="str">
        <f t="shared" si="3"/>
        <v/>
      </c>
      <c r="C146" s="45" t="s">
        <v>162</v>
      </c>
      <c r="D146" s="2"/>
      <c r="E146" s="4"/>
      <c r="F146" s="46" t="s">
        <v>162</v>
      </c>
      <c r="G146" s="4">
        <v>2305276612</v>
      </c>
      <c r="H146" s="4">
        <v>6881036412</v>
      </c>
      <c r="I146" s="4"/>
      <c r="J146" s="47" t="s">
        <v>166</v>
      </c>
      <c r="K146" s="256">
        <v>41049</v>
      </c>
      <c r="L146" s="67" t="s">
        <v>982</v>
      </c>
      <c r="M146" s="44">
        <v>68212003009</v>
      </c>
      <c r="N146" s="258"/>
      <c r="O146" s="258"/>
      <c r="P146" s="231"/>
      <c r="Q146" s="231"/>
      <c r="R146" s="231"/>
      <c r="S146" s="231"/>
      <c r="T146" s="231"/>
      <c r="U146" s="231"/>
      <c r="X146" s="231"/>
      <c r="Y146" s="231"/>
      <c r="AI146" s="49"/>
    </row>
    <row r="147" spans="1:96" ht="12.5" hidden="1">
      <c r="A147" s="4">
        <v>142</v>
      </c>
      <c r="B147" s="2" t="str">
        <f t="shared" si="3"/>
        <v/>
      </c>
      <c r="C147" s="45" t="s">
        <v>162</v>
      </c>
      <c r="D147" s="2"/>
      <c r="E147" s="4"/>
      <c r="F147" s="46" t="s">
        <v>162</v>
      </c>
      <c r="G147" s="4">
        <v>2305277537</v>
      </c>
      <c r="H147" s="4">
        <v>6881036413</v>
      </c>
      <c r="I147" s="4"/>
      <c r="J147" s="47" t="s">
        <v>167</v>
      </c>
      <c r="K147" s="256">
        <v>40936</v>
      </c>
      <c r="L147" s="67" t="s">
        <v>977</v>
      </c>
      <c r="M147" s="44">
        <v>68312010364</v>
      </c>
      <c r="N147" s="258"/>
      <c r="O147" s="258"/>
      <c r="P147" s="231"/>
      <c r="Q147" s="231"/>
      <c r="R147" s="231"/>
      <c r="S147" s="231"/>
      <c r="T147" s="231"/>
      <c r="U147" s="231"/>
      <c r="X147" s="231"/>
      <c r="Y147" s="231"/>
    </row>
    <row r="148" spans="1:96" ht="12.5" hidden="1">
      <c r="A148" s="4">
        <v>143</v>
      </c>
      <c r="B148" s="2" t="str">
        <f t="shared" si="3"/>
        <v/>
      </c>
      <c r="C148" s="45" t="s">
        <v>162</v>
      </c>
      <c r="D148" s="2"/>
      <c r="E148" s="4"/>
      <c r="F148" s="46" t="s">
        <v>162</v>
      </c>
      <c r="G148" s="4">
        <v>2305264699</v>
      </c>
      <c r="H148" s="4">
        <v>6821289139</v>
      </c>
      <c r="I148" s="4"/>
      <c r="J148" s="47" t="s">
        <v>168</v>
      </c>
      <c r="K148" s="256">
        <v>41016</v>
      </c>
      <c r="L148" s="67" t="s">
        <v>977</v>
      </c>
      <c r="M148" s="44">
        <v>68312002693</v>
      </c>
      <c r="N148" s="258"/>
      <c r="O148" s="258"/>
      <c r="P148" s="231"/>
      <c r="Q148" s="231"/>
      <c r="R148" s="231"/>
      <c r="S148" s="231"/>
      <c r="T148" s="231"/>
      <c r="U148" s="231"/>
      <c r="X148" s="231"/>
      <c r="Y148" s="231"/>
      <c r="AI148" s="49"/>
    </row>
    <row r="149" spans="1:96" ht="16.5" hidden="1">
      <c r="A149" s="4">
        <v>144</v>
      </c>
      <c r="B149" s="2" t="str">
        <f t="shared" si="3"/>
        <v/>
      </c>
      <c r="C149" s="45" t="s">
        <v>162</v>
      </c>
      <c r="D149" s="2"/>
      <c r="E149" s="4"/>
      <c r="F149" s="46" t="s">
        <v>162</v>
      </c>
      <c r="G149" s="4">
        <v>2305275580</v>
      </c>
      <c r="H149" s="4">
        <v>6881036414</v>
      </c>
      <c r="I149" s="4"/>
      <c r="J149" s="47" t="s">
        <v>169</v>
      </c>
      <c r="K149" s="256">
        <v>41111</v>
      </c>
      <c r="L149" s="67" t="s">
        <v>977</v>
      </c>
      <c r="M149" s="44">
        <v>68312005906</v>
      </c>
      <c r="N149" s="258"/>
      <c r="O149" s="258"/>
      <c r="P149" s="231"/>
      <c r="Q149" s="231"/>
      <c r="R149" s="231"/>
      <c r="S149" s="231"/>
      <c r="T149" s="231"/>
      <c r="U149" s="231"/>
      <c r="X149" s="231"/>
      <c r="Y149" s="231"/>
      <c r="CR149" s="118"/>
    </row>
    <row r="150" spans="1:96" ht="12.5" hidden="1">
      <c r="A150" s="4">
        <v>145</v>
      </c>
      <c r="B150" s="2" t="str">
        <f t="shared" si="3"/>
        <v/>
      </c>
      <c r="C150" s="45" t="s">
        <v>162</v>
      </c>
      <c r="D150" s="2"/>
      <c r="E150" s="4"/>
      <c r="F150" s="46" t="s">
        <v>162</v>
      </c>
      <c r="G150" s="4">
        <v>2305266545</v>
      </c>
      <c r="H150" s="4">
        <v>6881036415</v>
      </c>
      <c r="I150" s="4"/>
      <c r="J150" s="47" t="s">
        <v>170</v>
      </c>
      <c r="K150" s="256">
        <v>40991</v>
      </c>
      <c r="L150" s="67" t="s">
        <v>977</v>
      </c>
      <c r="M150" s="44">
        <v>68312006047</v>
      </c>
      <c r="N150" s="258"/>
      <c r="O150" s="258"/>
      <c r="P150" s="231"/>
      <c r="Q150" s="231"/>
      <c r="R150" s="231"/>
      <c r="S150" s="231"/>
      <c r="T150" s="231"/>
      <c r="U150" s="231"/>
      <c r="X150" s="231"/>
      <c r="Y150" s="231"/>
      <c r="AI150" s="49"/>
    </row>
    <row r="151" spans="1:96" ht="12.5" hidden="1">
      <c r="A151" s="4">
        <v>146</v>
      </c>
      <c r="B151" s="2" t="str">
        <f t="shared" si="3"/>
        <v/>
      </c>
      <c r="C151" s="45" t="s">
        <v>162</v>
      </c>
      <c r="D151" s="2"/>
      <c r="E151" s="4"/>
      <c r="F151" s="46" t="s">
        <v>162</v>
      </c>
      <c r="G151" s="4">
        <v>2305274166</v>
      </c>
      <c r="H151" s="4">
        <v>6802248562</v>
      </c>
      <c r="I151" s="4"/>
      <c r="J151" s="47" t="s">
        <v>171</v>
      </c>
      <c r="K151" s="257">
        <v>41239</v>
      </c>
      <c r="L151" s="67" t="s">
        <v>977</v>
      </c>
      <c r="M151" s="44">
        <v>68312013876</v>
      </c>
      <c r="N151" s="258"/>
      <c r="O151" s="258"/>
      <c r="P151" s="231"/>
      <c r="Q151" s="231"/>
      <c r="R151" s="231"/>
      <c r="S151" s="231"/>
      <c r="T151" s="231"/>
      <c r="U151" s="231"/>
      <c r="X151" s="231"/>
      <c r="Y151" s="231"/>
    </row>
    <row r="152" spans="1:96" ht="12.5" hidden="1">
      <c r="A152" s="4">
        <v>147</v>
      </c>
      <c r="B152" s="2" t="str">
        <f t="shared" si="3"/>
        <v/>
      </c>
      <c r="C152" s="45" t="s">
        <v>162</v>
      </c>
      <c r="D152" s="2"/>
      <c r="E152" s="4"/>
      <c r="F152" s="46" t="s">
        <v>162</v>
      </c>
      <c r="G152" s="4">
        <v>2305272631</v>
      </c>
      <c r="H152" s="4">
        <v>6881036416</v>
      </c>
      <c r="I152" s="4"/>
      <c r="J152" s="47" t="s">
        <v>172</v>
      </c>
      <c r="K152" s="256">
        <v>40920</v>
      </c>
      <c r="L152" s="67" t="s">
        <v>977</v>
      </c>
      <c r="M152" s="44">
        <v>68312004266</v>
      </c>
      <c r="N152" s="258"/>
      <c r="O152" s="258"/>
      <c r="P152" s="231"/>
      <c r="Q152" s="231"/>
      <c r="R152" s="231"/>
      <c r="S152" s="231"/>
      <c r="T152" s="231"/>
      <c r="U152" s="231"/>
      <c r="X152" s="231"/>
      <c r="Y152" s="231"/>
      <c r="AI152" s="49"/>
    </row>
    <row r="153" spans="1:96" ht="12.5" hidden="1">
      <c r="A153" s="4">
        <v>148</v>
      </c>
      <c r="B153" s="2" t="str">
        <f t="shared" si="3"/>
        <v/>
      </c>
      <c r="C153" s="45" t="s">
        <v>162</v>
      </c>
      <c r="D153" s="2"/>
      <c r="E153" s="4"/>
      <c r="F153" s="46" t="s">
        <v>162</v>
      </c>
      <c r="G153" s="4">
        <v>2305268909</v>
      </c>
      <c r="H153" s="4">
        <v>6881036417</v>
      </c>
      <c r="I153" s="4"/>
      <c r="J153" s="47" t="s">
        <v>173</v>
      </c>
      <c r="K153" s="257">
        <v>41198</v>
      </c>
      <c r="L153" s="67" t="s">
        <v>977</v>
      </c>
      <c r="M153" s="44">
        <v>68312009755</v>
      </c>
      <c r="N153" s="258"/>
      <c r="O153" s="258"/>
      <c r="P153" s="231"/>
      <c r="Q153" s="231"/>
      <c r="R153" s="231"/>
      <c r="S153" s="231"/>
      <c r="T153" s="231"/>
      <c r="U153" s="231"/>
      <c r="X153" s="231"/>
      <c r="Y153" s="231"/>
      <c r="AI153" s="49"/>
    </row>
    <row r="154" spans="1:96" ht="12.5" hidden="1">
      <c r="A154" s="4">
        <v>149</v>
      </c>
      <c r="B154" s="2" t="str">
        <f t="shared" si="3"/>
        <v/>
      </c>
      <c r="C154" s="45" t="s">
        <v>162</v>
      </c>
      <c r="D154" s="2"/>
      <c r="E154" s="4"/>
      <c r="F154" s="46" t="s">
        <v>162</v>
      </c>
      <c r="G154" s="4">
        <v>2305265659</v>
      </c>
      <c r="H154" s="4">
        <v>6881036418</v>
      </c>
      <c r="I154" s="4"/>
      <c r="J154" s="47" t="s">
        <v>174</v>
      </c>
      <c r="K154" s="256">
        <v>40909</v>
      </c>
      <c r="L154" s="67" t="s">
        <v>982</v>
      </c>
      <c r="M154" s="44">
        <v>68212009370</v>
      </c>
      <c r="N154" s="258"/>
      <c r="O154" s="258"/>
      <c r="P154" s="231"/>
      <c r="Q154" s="231"/>
      <c r="R154" s="231"/>
      <c r="S154" s="231"/>
      <c r="T154" s="231"/>
      <c r="U154" s="231"/>
      <c r="X154" s="231"/>
      <c r="Y154" s="231"/>
    </row>
    <row r="155" spans="1:96" ht="12.5" hidden="1">
      <c r="A155" s="4">
        <v>150</v>
      </c>
      <c r="B155" s="2" t="str">
        <f t="shared" si="3"/>
        <v/>
      </c>
      <c r="C155" s="45" t="s">
        <v>162</v>
      </c>
      <c r="D155" s="2"/>
      <c r="E155" s="4"/>
      <c r="F155" s="46" t="s">
        <v>162</v>
      </c>
      <c r="G155" s="4">
        <v>2305276161</v>
      </c>
      <c r="H155" s="4">
        <v>6881036419</v>
      </c>
      <c r="I155" s="4"/>
      <c r="J155" s="47" t="s">
        <v>175</v>
      </c>
      <c r="K155" s="256">
        <v>40999</v>
      </c>
      <c r="L155" s="67" t="s">
        <v>977</v>
      </c>
      <c r="M155" s="44">
        <v>68312014110</v>
      </c>
      <c r="N155" s="258"/>
      <c r="O155" s="258"/>
      <c r="P155" s="231"/>
      <c r="Q155" s="231"/>
      <c r="R155" s="231"/>
      <c r="S155" s="231"/>
      <c r="T155" s="231"/>
      <c r="U155" s="231"/>
      <c r="X155" s="231"/>
      <c r="Y155" s="231"/>
      <c r="AI155" s="49"/>
    </row>
    <row r="156" spans="1:96" ht="12.5" hidden="1">
      <c r="A156" s="4">
        <v>151</v>
      </c>
      <c r="B156" s="2" t="str">
        <f t="shared" si="3"/>
        <v/>
      </c>
      <c r="C156" s="45" t="s">
        <v>162</v>
      </c>
      <c r="D156" s="2"/>
      <c r="E156" s="4"/>
      <c r="F156" s="46" t="s">
        <v>162</v>
      </c>
      <c r="G156" s="4">
        <v>2305274904</v>
      </c>
      <c r="H156" s="4">
        <v>6802566434</v>
      </c>
      <c r="I156" s="4"/>
      <c r="J156" s="47" t="s">
        <v>176</v>
      </c>
      <c r="K156" s="256">
        <v>41122</v>
      </c>
      <c r="L156" s="67" t="s">
        <v>977</v>
      </c>
      <c r="M156" s="44">
        <v>68312005350</v>
      </c>
      <c r="N156" s="258"/>
      <c r="O156" s="258"/>
      <c r="P156" s="231"/>
      <c r="Q156" s="231"/>
      <c r="R156" s="231"/>
      <c r="S156" s="231"/>
      <c r="T156" s="231"/>
      <c r="U156" s="231"/>
      <c r="X156" s="231"/>
      <c r="Y156" s="231"/>
    </row>
    <row r="157" spans="1:96" ht="12.5" hidden="1">
      <c r="A157" s="4">
        <v>152</v>
      </c>
      <c r="B157" s="2" t="str">
        <f t="shared" si="3"/>
        <v/>
      </c>
      <c r="C157" s="45" t="s">
        <v>162</v>
      </c>
      <c r="D157" s="2"/>
      <c r="E157" s="4"/>
      <c r="F157" s="46" t="s">
        <v>162</v>
      </c>
      <c r="G157" s="4">
        <v>2305278559</v>
      </c>
      <c r="H157" s="4">
        <v>6881036421</v>
      </c>
      <c r="I157" s="4"/>
      <c r="J157" s="47" t="s">
        <v>177</v>
      </c>
      <c r="K157" s="256">
        <v>41128</v>
      </c>
      <c r="L157" s="67" t="s">
        <v>977</v>
      </c>
      <c r="M157" s="44">
        <v>68312010015</v>
      </c>
      <c r="N157" s="258"/>
      <c r="O157" s="258"/>
      <c r="P157" s="231"/>
      <c r="Q157" s="231"/>
      <c r="R157" s="231"/>
      <c r="S157" s="231"/>
      <c r="T157" s="231"/>
      <c r="U157" s="231"/>
      <c r="X157" s="231"/>
      <c r="Y157" s="231"/>
      <c r="AI157" s="49"/>
    </row>
    <row r="158" spans="1:96" ht="12.5" hidden="1">
      <c r="A158" s="4">
        <v>153</v>
      </c>
      <c r="B158" s="2" t="str">
        <f t="shared" si="3"/>
        <v/>
      </c>
      <c r="C158" s="45" t="s">
        <v>162</v>
      </c>
      <c r="D158" s="2"/>
      <c r="E158" s="4"/>
      <c r="F158" s="46" t="s">
        <v>162</v>
      </c>
      <c r="G158" s="4">
        <v>2305277063</v>
      </c>
      <c r="H158" s="4">
        <v>6881036422</v>
      </c>
      <c r="I158" s="4"/>
      <c r="J158" s="47" t="s">
        <v>178</v>
      </c>
      <c r="K158" s="256">
        <v>41008</v>
      </c>
      <c r="L158" s="67" t="s">
        <v>977</v>
      </c>
      <c r="M158" s="44">
        <v>68312013654</v>
      </c>
      <c r="N158" s="258"/>
      <c r="O158" s="258"/>
      <c r="P158" s="231"/>
      <c r="Q158" s="231"/>
      <c r="R158" s="231"/>
      <c r="S158" s="231"/>
      <c r="T158" s="231"/>
      <c r="U158" s="231"/>
      <c r="X158" s="231"/>
      <c r="Y158" s="231"/>
    </row>
    <row r="159" spans="1:96" ht="12.5" hidden="1">
      <c r="A159" s="4">
        <v>154</v>
      </c>
      <c r="B159" s="2" t="str">
        <f t="shared" si="3"/>
        <v/>
      </c>
      <c r="C159" s="45" t="s">
        <v>162</v>
      </c>
      <c r="D159" s="2"/>
      <c r="E159" s="4"/>
      <c r="F159" s="46" t="s">
        <v>162</v>
      </c>
      <c r="G159" s="4">
        <v>2305268131</v>
      </c>
      <c r="H159" s="4">
        <v>6881036423</v>
      </c>
      <c r="I159" s="4"/>
      <c r="J159" s="47" t="s">
        <v>179</v>
      </c>
      <c r="K159" s="257">
        <v>40531</v>
      </c>
      <c r="L159" s="67" t="s">
        <v>977</v>
      </c>
      <c r="M159" s="44">
        <v>68310010370</v>
      </c>
      <c r="N159" s="258"/>
      <c r="O159" s="258"/>
      <c r="P159" s="231"/>
      <c r="Q159" s="231"/>
      <c r="R159" s="231"/>
      <c r="S159" s="231"/>
      <c r="T159" s="231"/>
      <c r="U159" s="231"/>
      <c r="X159" s="231"/>
      <c r="Y159" s="231"/>
    </row>
    <row r="160" spans="1:96" ht="12.5" hidden="1">
      <c r="A160" s="4">
        <v>155</v>
      </c>
      <c r="B160" s="2" t="str">
        <f t="shared" si="3"/>
        <v/>
      </c>
      <c r="C160" s="45" t="s">
        <v>162</v>
      </c>
      <c r="D160" s="2"/>
      <c r="E160" s="4"/>
      <c r="F160" s="46" t="s">
        <v>162</v>
      </c>
      <c r="G160" s="4">
        <v>2305269889</v>
      </c>
      <c r="H160" s="4">
        <v>6881036424</v>
      </c>
      <c r="I160" s="4"/>
      <c r="J160" s="47" t="s">
        <v>180</v>
      </c>
      <c r="K160" s="256">
        <v>40933</v>
      </c>
      <c r="L160" s="67" t="s">
        <v>977</v>
      </c>
      <c r="M160" s="44">
        <v>68312005472</v>
      </c>
      <c r="N160" s="258"/>
      <c r="O160" s="258"/>
      <c r="P160" s="231"/>
      <c r="Q160" s="231"/>
      <c r="R160" s="231"/>
      <c r="S160" s="231"/>
      <c r="T160" s="231"/>
      <c r="U160" s="231"/>
      <c r="X160" s="231"/>
      <c r="Y160" s="231"/>
    </row>
    <row r="161" spans="1:25" ht="12.5" hidden="1">
      <c r="A161" s="4">
        <v>156</v>
      </c>
      <c r="B161" s="2" t="str">
        <f t="shared" si="3"/>
        <v/>
      </c>
      <c r="C161" s="45" t="s">
        <v>162</v>
      </c>
      <c r="D161" s="2"/>
      <c r="E161" s="4"/>
      <c r="F161" s="46" t="s">
        <v>162</v>
      </c>
      <c r="G161" s="4">
        <v>2305267084</v>
      </c>
      <c r="H161" s="4">
        <v>6881036425</v>
      </c>
      <c r="I161" s="4"/>
      <c r="J161" s="47" t="s">
        <v>181</v>
      </c>
      <c r="K161" s="256">
        <v>41062</v>
      </c>
      <c r="L161" s="67" t="s">
        <v>982</v>
      </c>
      <c r="M161" s="44">
        <v>68212002941</v>
      </c>
      <c r="N161" s="258"/>
      <c r="O161" s="258"/>
      <c r="P161" s="231"/>
      <c r="Q161" s="231"/>
      <c r="R161" s="231"/>
      <c r="S161" s="231"/>
      <c r="T161" s="231"/>
      <c r="U161" s="231"/>
      <c r="X161" s="231"/>
      <c r="Y161" s="231"/>
    </row>
    <row r="162" spans="1:25" ht="12.5" hidden="1">
      <c r="A162" s="4">
        <v>157</v>
      </c>
      <c r="B162" s="2" t="str">
        <f t="shared" si="3"/>
        <v/>
      </c>
      <c r="C162" s="45" t="s">
        <v>162</v>
      </c>
      <c r="D162" s="2"/>
      <c r="E162" s="4"/>
      <c r="F162" s="46" t="s">
        <v>162</v>
      </c>
      <c r="G162" s="4">
        <v>2305278493</v>
      </c>
      <c r="H162" s="4">
        <v>6881036426</v>
      </c>
      <c r="I162" s="4"/>
      <c r="J162" s="47" t="s">
        <v>182</v>
      </c>
      <c r="K162" s="256">
        <v>41128</v>
      </c>
      <c r="L162" s="67" t="s">
        <v>982</v>
      </c>
      <c r="M162" s="44">
        <v>68212004660</v>
      </c>
      <c r="N162" s="258"/>
      <c r="O162" s="258"/>
      <c r="P162" s="231"/>
      <c r="Q162" s="231"/>
      <c r="R162" s="231"/>
      <c r="S162" s="231"/>
      <c r="T162" s="231"/>
      <c r="U162" s="231"/>
      <c r="X162" s="231"/>
      <c r="Y162" s="231"/>
    </row>
    <row r="163" spans="1:25" ht="12.5" hidden="1">
      <c r="A163" s="4">
        <v>158</v>
      </c>
      <c r="B163" s="2" t="str">
        <f t="shared" si="3"/>
        <v/>
      </c>
      <c r="C163" s="45" t="s">
        <v>162</v>
      </c>
      <c r="D163" s="2"/>
      <c r="E163" s="4"/>
      <c r="F163" s="46" t="s">
        <v>162</v>
      </c>
      <c r="G163" s="4">
        <v>2305267606</v>
      </c>
      <c r="H163" s="4">
        <v>6881036427</v>
      </c>
      <c r="I163" s="4"/>
      <c r="J163" s="47" t="s">
        <v>183</v>
      </c>
      <c r="K163" s="256">
        <v>40921</v>
      </c>
      <c r="L163" s="67" t="s">
        <v>977</v>
      </c>
      <c r="M163" s="44">
        <v>68312005089</v>
      </c>
      <c r="N163" s="258"/>
      <c r="O163" s="258"/>
      <c r="P163" s="231"/>
      <c r="Q163" s="231"/>
      <c r="R163" s="231"/>
      <c r="S163" s="231"/>
      <c r="T163" s="231"/>
      <c r="U163" s="231"/>
      <c r="X163" s="231"/>
      <c r="Y163" s="231"/>
    </row>
    <row r="164" spans="1:25" ht="15.75" hidden="1" customHeight="1">
      <c r="A164" s="4">
        <v>159</v>
      </c>
      <c r="B164" s="2" t="str">
        <f t="shared" si="3"/>
        <v/>
      </c>
      <c r="C164" s="45" t="s">
        <v>162</v>
      </c>
      <c r="D164" s="2"/>
      <c r="E164" s="4"/>
      <c r="F164" s="46" t="s">
        <v>162</v>
      </c>
      <c r="G164" s="4">
        <v>2305278581</v>
      </c>
      <c r="H164" s="4">
        <v>6881036428</v>
      </c>
      <c r="I164" s="4"/>
      <c r="J164" s="47" t="s">
        <v>184</v>
      </c>
      <c r="K164" s="256">
        <v>40998</v>
      </c>
      <c r="L164" s="67" t="s">
        <v>982</v>
      </c>
      <c r="M164" s="44">
        <v>68212003583</v>
      </c>
      <c r="N164" s="258"/>
      <c r="O164" s="258"/>
      <c r="P164" s="231"/>
      <c r="Q164" s="231"/>
      <c r="R164" s="231"/>
      <c r="S164" s="231"/>
      <c r="T164" s="231"/>
      <c r="U164" s="231"/>
      <c r="X164" s="231"/>
      <c r="Y164" s="231"/>
    </row>
    <row r="165" spans="1:25" ht="15.75" hidden="1" customHeight="1">
      <c r="A165" s="4">
        <v>160</v>
      </c>
      <c r="B165" s="2"/>
      <c r="C165" s="45" t="s">
        <v>185</v>
      </c>
      <c r="D165" s="2"/>
      <c r="E165" s="4"/>
      <c r="F165" s="46" t="s">
        <v>185</v>
      </c>
      <c r="G165" s="4">
        <v>2203068147</v>
      </c>
      <c r="H165" s="4">
        <v>6871106188</v>
      </c>
      <c r="I165" s="4"/>
      <c r="J165" s="47" t="s">
        <v>186</v>
      </c>
      <c r="K165" s="256">
        <v>40567</v>
      </c>
      <c r="L165" s="67" t="s">
        <v>977</v>
      </c>
      <c r="M165" s="44">
        <v>68311004321</v>
      </c>
      <c r="N165" s="258"/>
      <c r="O165" s="258"/>
      <c r="P165" s="60" t="s">
        <v>4699</v>
      </c>
      <c r="Q165" s="262">
        <v>6821734294</v>
      </c>
      <c r="R165" s="262" t="s">
        <v>4806</v>
      </c>
      <c r="S165" s="263">
        <v>45292</v>
      </c>
      <c r="T165" s="60" t="s">
        <v>1897</v>
      </c>
      <c r="U165" s="231"/>
      <c r="X165" s="231"/>
      <c r="Y165" s="231"/>
    </row>
    <row r="166" spans="1:25" ht="15.75" hidden="1" customHeight="1">
      <c r="A166" s="4">
        <v>161</v>
      </c>
      <c r="B166" s="2"/>
      <c r="C166" s="45" t="s">
        <v>185</v>
      </c>
      <c r="D166" s="2"/>
      <c r="E166" s="4"/>
      <c r="F166" s="46" t="s">
        <v>185</v>
      </c>
      <c r="G166" s="4">
        <v>2203068141</v>
      </c>
      <c r="H166" s="4">
        <v>6871106183</v>
      </c>
      <c r="I166" s="4"/>
      <c r="J166" s="47" t="s">
        <v>187</v>
      </c>
      <c r="K166" s="256">
        <v>40656</v>
      </c>
      <c r="L166" s="67" t="s">
        <v>982</v>
      </c>
      <c r="M166" s="44">
        <v>68211007949</v>
      </c>
      <c r="N166" s="258"/>
      <c r="O166" s="258"/>
      <c r="P166" s="60" t="s">
        <v>4699</v>
      </c>
      <c r="Q166" s="262">
        <v>6821739845</v>
      </c>
      <c r="R166" s="262" t="s">
        <v>4807</v>
      </c>
      <c r="S166" s="263">
        <v>44562</v>
      </c>
      <c r="T166" s="60" t="s">
        <v>1897</v>
      </c>
      <c r="U166" s="231"/>
      <c r="X166" s="231"/>
      <c r="Y166" s="231"/>
    </row>
    <row r="167" spans="1:25" ht="15.75" hidden="1" customHeight="1">
      <c r="A167" s="4">
        <v>162</v>
      </c>
      <c r="B167" s="2"/>
      <c r="C167" s="45" t="s">
        <v>185</v>
      </c>
      <c r="D167" s="2"/>
      <c r="E167" s="4"/>
      <c r="F167" s="46" t="s">
        <v>185</v>
      </c>
      <c r="G167" s="4">
        <v>2203068156</v>
      </c>
      <c r="H167" s="4">
        <v>6871106196</v>
      </c>
      <c r="I167" s="4"/>
      <c r="J167" s="47" t="s">
        <v>188</v>
      </c>
      <c r="K167" s="257">
        <v>40869</v>
      </c>
      <c r="L167" s="67" t="s">
        <v>977</v>
      </c>
      <c r="M167" s="44">
        <v>68311005439</v>
      </c>
      <c r="N167" s="258"/>
      <c r="O167" s="258"/>
      <c r="P167" s="60" t="s">
        <v>4699</v>
      </c>
      <c r="Q167" s="231"/>
      <c r="R167" s="231"/>
      <c r="S167" s="231"/>
      <c r="T167" s="60" t="s">
        <v>1890</v>
      </c>
      <c r="U167" s="231"/>
      <c r="X167" s="231"/>
      <c r="Y167" s="231"/>
    </row>
    <row r="168" spans="1:25" ht="15.75" hidden="1" customHeight="1">
      <c r="A168" s="4">
        <v>163</v>
      </c>
      <c r="B168" s="2"/>
      <c r="C168" s="45" t="s">
        <v>185</v>
      </c>
      <c r="D168" s="2"/>
      <c r="E168" s="4"/>
      <c r="F168" s="46" t="s">
        <v>185</v>
      </c>
      <c r="G168" s="4">
        <v>2203068154</v>
      </c>
      <c r="H168" s="4">
        <v>6871106194</v>
      </c>
      <c r="I168" s="4"/>
      <c r="J168" s="47" t="s">
        <v>190</v>
      </c>
      <c r="K168" s="256">
        <v>40663</v>
      </c>
      <c r="L168" s="67" t="s">
        <v>977</v>
      </c>
      <c r="M168" s="44">
        <v>68311012611</v>
      </c>
      <c r="N168" s="258"/>
      <c r="O168" s="258"/>
      <c r="P168" s="60" t="s">
        <v>4699</v>
      </c>
      <c r="Q168" s="231"/>
      <c r="R168" s="231"/>
      <c r="S168" s="231"/>
      <c r="T168" s="60" t="s">
        <v>1897</v>
      </c>
      <c r="U168" s="231"/>
      <c r="X168" s="231"/>
      <c r="Y168" s="231"/>
    </row>
    <row r="169" spans="1:25" ht="15.75" hidden="1" customHeight="1">
      <c r="A169" s="4">
        <v>164</v>
      </c>
      <c r="B169" s="2"/>
      <c r="C169" s="45" t="s">
        <v>185</v>
      </c>
      <c r="D169" s="2"/>
      <c r="E169" s="4"/>
      <c r="F169" s="46" t="s">
        <v>185</v>
      </c>
      <c r="G169" s="4">
        <v>2203068146</v>
      </c>
      <c r="H169" s="4">
        <v>6871106187</v>
      </c>
      <c r="I169" s="4"/>
      <c r="J169" s="47" t="s">
        <v>191</v>
      </c>
      <c r="K169" s="257">
        <v>40836</v>
      </c>
      <c r="L169" s="67" t="s">
        <v>977</v>
      </c>
      <c r="M169" s="44">
        <v>68211004769</v>
      </c>
      <c r="N169" s="258"/>
      <c r="O169" s="258"/>
      <c r="P169" s="60" t="s">
        <v>4699</v>
      </c>
      <c r="Q169" s="262" t="s">
        <v>3958</v>
      </c>
      <c r="R169" s="262" t="s">
        <v>3958</v>
      </c>
      <c r="S169" s="262" t="s">
        <v>3958</v>
      </c>
      <c r="T169" s="60" t="s">
        <v>1895</v>
      </c>
      <c r="U169" s="262" t="s">
        <v>4793</v>
      </c>
      <c r="X169" s="231"/>
      <c r="Y169" s="231"/>
    </row>
    <row r="170" spans="1:25" ht="15.75" hidden="1" customHeight="1">
      <c r="A170" s="4">
        <v>165</v>
      </c>
      <c r="B170" s="2"/>
      <c r="C170" s="45" t="s">
        <v>185</v>
      </c>
      <c r="D170" s="2"/>
      <c r="E170" s="4"/>
      <c r="F170" s="46" t="s">
        <v>185</v>
      </c>
      <c r="G170" s="4">
        <v>2203068150</v>
      </c>
      <c r="H170" s="4">
        <v>6871106191</v>
      </c>
      <c r="I170" s="4"/>
      <c r="J170" s="47" t="s">
        <v>192</v>
      </c>
      <c r="K170" s="256">
        <v>40790</v>
      </c>
      <c r="L170" s="67" t="s">
        <v>977</v>
      </c>
      <c r="M170" s="44">
        <v>68311003726</v>
      </c>
      <c r="N170" s="258"/>
      <c r="O170" s="258"/>
      <c r="P170" s="60" t="s">
        <v>4699</v>
      </c>
      <c r="Q170" s="231"/>
      <c r="R170" s="231"/>
      <c r="S170" s="231"/>
      <c r="T170" s="60" t="s">
        <v>1897</v>
      </c>
      <c r="U170" s="231"/>
      <c r="X170" s="231"/>
      <c r="Y170" s="231"/>
    </row>
    <row r="171" spans="1:25" ht="15.75" hidden="1" customHeight="1">
      <c r="A171" s="4">
        <v>166</v>
      </c>
      <c r="B171" s="2"/>
      <c r="C171" s="45" t="s">
        <v>185</v>
      </c>
      <c r="D171" s="2"/>
      <c r="E171" s="4"/>
      <c r="F171" s="46" t="s">
        <v>185</v>
      </c>
      <c r="G171" s="4">
        <v>2203068164</v>
      </c>
      <c r="H171" s="4">
        <v>6871106202</v>
      </c>
      <c r="I171" s="4"/>
      <c r="J171" s="47" t="s">
        <v>193</v>
      </c>
      <c r="K171" s="256">
        <v>40630</v>
      </c>
      <c r="L171" s="67" t="s">
        <v>982</v>
      </c>
      <c r="M171" s="44">
        <v>68211007545</v>
      </c>
      <c r="N171" s="258"/>
      <c r="O171" s="258"/>
      <c r="P171" s="60" t="s">
        <v>4699</v>
      </c>
      <c r="Q171" s="262">
        <v>6822977801</v>
      </c>
      <c r="R171" s="262" t="s">
        <v>4806</v>
      </c>
      <c r="S171" s="263">
        <v>45292</v>
      </c>
      <c r="T171" s="60" t="s">
        <v>1890</v>
      </c>
      <c r="U171" s="231"/>
      <c r="X171" s="231"/>
      <c r="Y171" s="231"/>
    </row>
    <row r="172" spans="1:25" ht="15.75" hidden="1" customHeight="1">
      <c r="A172" s="4">
        <v>167</v>
      </c>
      <c r="B172" s="2"/>
      <c r="C172" s="45" t="s">
        <v>185</v>
      </c>
      <c r="D172" s="2"/>
      <c r="E172" s="4"/>
      <c r="F172" s="46" t="s">
        <v>185</v>
      </c>
      <c r="G172" s="4">
        <v>2203068142</v>
      </c>
      <c r="H172" s="4">
        <v>6871106184</v>
      </c>
      <c r="I172" s="4"/>
      <c r="J172" s="47" t="s">
        <v>194</v>
      </c>
      <c r="K172" s="256">
        <v>40801</v>
      </c>
      <c r="L172" s="67" t="s">
        <v>977</v>
      </c>
      <c r="M172" s="44">
        <v>68311012557</v>
      </c>
      <c r="N172" s="258"/>
      <c r="O172" s="258"/>
      <c r="P172" s="60" t="s">
        <v>4699</v>
      </c>
      <c r="Q172" s="231"/>
      <c r="R172" s="231"/>
      <c r="S172" s="231"/>
      <c r="T172" s="60" t="s">
        <v>1895</v>
      </c>
      <c r="U172" s="231"/>
      <c r="X172" s="231"/>
      <c r="Y172" s="231"/>
    </row>
    <row r="173" spans="1:25" ht="15.75" hidden="1" customHeight="1">
      <c r="A173" s="4">
        <v>168</v>
      </c>
      <c r="B173" s="2"/>
      <c r="C173" s="45" t="s">
        <v>185</v>
      </c>
      <c r="D173" s="2"/>
      <c r="E173" s="4"/>
      <c r="F173" s="46" t="s">
        <v>185</v>
      </c>
      <c r="G173" s="4">
        <v>2203068161</v>
      </c>
      <c r="H173" s="4">
        <v>6871106200</v>
      </c>
      <c r="I173" s="4"/>
      <c r="J173" s="47" t="s">
        <v>195</v>
      </c>
      <c r="K173" s="256">
        <v>40696</v>
      </c>
      <c r="L173" s="67" t="s">
        <v>977</v>
      </c>
      <c r="M173" s="44">
        <v>68311004408</v>
      </c>
      <c r="N173" s="258"/>
      <c r="O173" s="258"/>
      <c r="P173" s="60" t="s">
        <v>4699</v>
      </c>
      <c r="Q173" s="262">
        <v>6821723620</v>
      </c>
      <c r="R173" s="262" t="s">
        <v>4806</v>
      </c>
      <c r="S173" s="263">
        <v>45292</v>
      </c>
      <c r="T173" s="60" t="s">
        <v>1897</v>
      </c>
      <c r="U173" s="231"/>
      <c r="X173" s="231"/>
      <c r="Y173" s="231"/>
    </row>
    <row r="174" spans="1:25" ht="15.75" hidden="1" customHeight="1">
      <c r="A174" s="4">
        <v>169</v>
      </c>
      <c r="B174" s="2"/>
      <c r="C174" s="45" t="s">
        <v>185</v>
      </c>
      <c r="D174" s="2"/>
      <c r="E174" s="4"/>
      <c r="F174" s="46" t="s">
        <v>185</v>
      </c>
      <c r="G174" s="4">
        <v>2203068151</v>
      </c>
      <c r="H174" s="4">
        <v>6804509863</v>
      </c>
      <c r="I174" s="4"/>
      <c r="J174" s="47" t="s">
        <v>196</v>
      </c>
      <c r="K174" s="256">
        <v>40739</v>
      </c>
      <c r="L174" s="67" t="s">
        <v>982</v>
      </c>
      <c r="M174" s="44">
        <v>68211007195</v>
      </c>
      <c r="N174" s="258"/>
      <c r="O174" s="258"/>
      <c r="P174" s="60" t="s">
        <v>4699</v>
      </c>
      <c r="Q174" s="262">
        <v>6821724595</v>
      </c>
      <c r="R174" s="262" t="s">
        <v>4806</v>
      </c>
      <c r="S174" s="263">
        <v>45292</v>
      </c>
      <c r="T174" s="60" t="s">
        <v>1895</v>
      </c>
      <c r="U174" s="231"/>
      <c r="X174" s="231"/>
      <c r="Y174" s="231"/>
    </row>
    <row r="175" spans="1:25" ht="15.75" hidden="1" customHeight="1">
      <c r="A175" s="4">
        <v>170</v>
      </c>
      <c r="B175" s="2"/>
      <c r="C175" s="45" t="s">
        <v>185</v>
      </c>
      <c r="D175" s="2"/>
      <c r="E175" s="4"/>
      <c r="F175" s="46" t="s">
        <v>185</v>
      </c>
      <c r="G175" s="4">
        <v>2203068160</v>
      </c>
      <c r="H175" s="4">
        <v>6871106199</v>
      </c>
      <c r="I175" s="4"/>
      <c r="J175" s="47" t="s">
        <v>197</v>
      </c>
      <c r="K175" s="256">
        <v>40679</v>
      </c>
      <c r="L175" s="67" t="s">
        <v>982</v>
      </c>
      <c r="M175" s="44">
        <v>68211011632</v>
      </c>
      <c r="N175" s="258"/>
      <c r="O175" s="258"/>
      <c r="P175" s="60" t="s">
        <v>4699</v>
      </c>
      <c r="Q175" s="262">
        <v>6821720016</v>
      </c>
      <c r="R175" s="262" t="s">
        <v>4808</v>
      </c>
      <c r="S175" s="264">
        <v>44541</v>
      </c>
      <c r="T175" s="60" t="s">
        <v>1897</v>
      </c>
      <c r="U175" s="231"/>
      <c r="X175" s="231"/>
      <c r="Y175" s="231"/>
    </row>
    <row r="176" spans="1:25" ht="15.75" hidden="1" customHeight="1">
      <c r="A176" s="4">
        <v>171</v>
      </c>
      <c r="B176" s="2"/>
      <c r="C176" s="45" t="s">
        <v>185</v>
      </c>
      <c r="D176" s="2"/>
      <c r="E176" s="4"/>
      <c r="F176" s="46" t="s">
        <v>185</v>
      </c>
      <c r="G176" s="4">
        <v>2203068152</v>
      </c>
      <c r="H176" s="4">
        <v>6871106192</v>
      </c>
      <c r="I176" s="4"/>
      <c r="J176" s="47" t="s">
        <v>198</v>
      </c>
      <c r="K176" s="256">
        <v>40586</v>
      </c>
      <c r="L176" s="67" t="s">
        <v>982</v>
      </c>
      <c r="M176" s="44">
        <v>68211010569</v>
      </c>
      <c r="N176" s="258"/>
      <c r="O176" s="258"/>
      <c r="P176" s="60" t="s">
        <v>4699</v>
      </c>
      <c r="Q176" s="262">
        <v>8621733067</v>
      </c>
      <c r="R176" s="262" t="s">
        <v>4806</v>
      </c>
      <c r="S176" s="263">
        <v>45292</v>
      </c>
      <c r="T176" s="60" t="s">
        <v>1897</v>
      </c>
      <c r="U176" s="231"/>
      <c r="X176" s="231"/>
      <c r="Y176" s="231"/>
    </row>
    <row r="177" spans="1:25" ht="15.75" hidden="1" customHeight="1">
      <c r="A177" s="4">
        <v>172</v>
      </c>
      <c r="B177" s="2"/>
      <c r="C177" s="45" t="s">
        <v>185</v>
      </c>
      <c r="D177" s="2"/>
      <c r="E177" s="4"/>
      <c r="F177" s="46" t="s">
        <v>185</v>
      </c>
      <c r="G177" s="4">
        <v>2203068144</v>
      </c>
      <c r="H177" s="4">
        <v>6871106185</v>
      </c>
      <c r="I177" s="4"/>
      <c r="J177" s="47" t="s">
        <v>199</v>
      </c>
      <c r="K177" s="256">
        <v>40664</v>
      </c>
      <c r="L177" s="67" t="s">
        <v>977</v>
      </c>
      <c r="M177" s="44">
        <v>68311004604</v>
      </c>
      <c r="N177" s="258"/>
      <c r="O177" s="258"/>
      <c r="P177" s="60" t="s">
        <v>4699</v>
      </c>
      <c r="Q177" s="262">
        <v>6822778250</v>
      </c>
      <c r="R177" s="262" t="s">
        <v>4806</v>
      </c>
      <c r="S177" s="263">
        <v>45292</v>
      </c>
      <c r="T177" s="60" t="s">
        <v>1897</v>
      </c>
      <c r="U177" s="231"/>
      <c r="X177" s="231"/>
      <c r="Y177" s="231"/>
    </row>
    <row r="178" spans="1:25" ht="15.75" hidden="1" customHeight="1">
      <c r="A178" s="4">
        <v>173</v>
      </c>
      <c r="B178" s="2"/>
      <c r="C178" s="45" t="s">
        <v>185</v>
      </c>
      <c r="D178" s="2"/>
      <c r="E178" s="4"/>
      <c r="F178" s="46" t="s">
        <v>185</v>
      </c>
      <c r="G178" s="4">
        <v>2203068149</v>
      </c>
      <c r="H178" s="4">
        <v>6871106190</v>
      </c>
      <c r="I178" s="4"/>
      <c r="J178" s="47" t="s">
        <v>200</v>
      </c>
      <c r="K178" s="256">
        <v>40696</v>
      </c>
      <c r="L178" s="67" t="s">
        <v>977</v>
      </c>
      <c r="M178" s="44">
        <v>68311004915</v>
      </c>
      <c r="N178" s="258"/>
      <c r="O178" s="258"/>
      <c r="P178" s="60" t="s">
        <v>4699</v>
      </c>
      <c r="Q178" s="262">
        <v>6821726635</v>
      </c>
      <c r="R178" s="262" t="s">
        <v>4809</v>
      </c>
      <c r="S178" s="263">
        <v>43831</v>
      </c>
      <c r="T178" s="60" t="s">
        <v>1897</v>
      </c>
      <c r="U178" s="231"/>
      <c r="X178" s="231"/>
      <c r="Y178" s="231"/>
    </row>
    <row r="179" spans="1:25" ht="15.75" hidden="1" customHeight="1">
      <c r="A179" s="4">
        <v>174</v>
      </c>
      <c r="B179" s="2"/>
      <c r="C179" s="45" t="s">
        <v>185</v>
      </c>
      <c r="D179" s="2"/>
      <c r="E179" s="4"/>
      <c r="F179" s="46" t="s">
        <v>185</v>
      </c>
      <c r="G179" s="4">
        <v>2203068143</v>
      </c>
      <c r="H179" s="4">
        <v>6821113508</v>
      </c>
      <c r="I179" s="4"/>
      <c r="J179" s="47" t="s">
        <v>201</v>
      </c>
      <c r="K179" s="256">
        <v>40644</v>
      </c>
      <c r="L179" s="67" t="s">
        <v>977</v>
      </c>
      <c r="M179" s="44">
        <v>68311004946</v>
      </c>
      <c r="N179" s="258"/>
      <c r="O179" s="258"/>
      <c r="P179" s="60" t="s">
        <v>4699</v>
      </c>
      <c r="Q179" s="262">
        <v>6822786767</v>
      </c>
      <c r="R179" s="262" t="s">
        <v>4806</v>
      </c>
      <c r="S179" s="263">
        <v>45292</v>
      </c>
      <c r="T179" s="60" t="s">
        <v>1895</v>
      </c>
      <c r="U179" s="231"/>
      <c r="X179" s="231"/>
      <c r="Y179" s="231"/>
    </row>
    <row r="180" spans="1:25" ht="15.75" hidden="1" customHeight="1">
      <c r="A180" s="4">
        <v>175</v>
      </c>
      <c r="B180" s="2"/>
      <c r="C180" s="45" t="s">
        <v>185</v>
      </c>
      <c r="D180" s="2"/>
      <c r="E180" s="4"/>
      <c r="F180" s="46" t="s">
        <v>185</v>
      </c>
      <c r="G180" s="4">
        <v>2203068162</v>
      </c>
      <c r="H180" s="4">
        <v>6871106391</v>
      </c>
      <c r="I180" s="4"/>
      <c r="J180" s="47" t="s">
        <v>202</v>
      </c>
      <c r="K180" s="257">
        <v>40896</v>
      </c>
      <c r="L180" s="67" t="s">
        <v>977</v>
      </c>
      <c r="M180" s="44">
        <v>68311012571</v>
      </c>
      <c r="N180" s="258"/>
      <c r="O180" s="258"/>
      <c r="P180" s="60" t="s">
        <v>4699</v>
      </c>
      <c r="Q180" s="262">
        <v>6821728794</v>
      </c>
      <c r="R180" s="262" t="s">
        <v>4806</v>
      </c>
      <c r="S180" s="263">
        <v>45292</v>
      </c>
      <c r="T180" s="60" t="s">
        <v>1890</v>
      </c>
      <c r="U180" s="231"/>
      <c r="X180" s="231"/>
      <c r="Y180" s="231"/>
    </row>
    <row r="181" spans="1:25" ht="15.75" hidden="1" customHeight="1">
      <c r="A181" s="4">
        <v>176</v>
      </c>
      <c r="B181" s="2"/>
      <c r="C181" s="45" t="s">
        <v>185</v>
      </c>
      <c r="D181" s="2"/>
      <c r="E181" s="4"/>
      <c r="F181" s="46" t="s">
        <v>185</v>
      </c>
      <c r="G181" s="4">
        <v>2203068153</v>
      </c>
      <c r="H181" s="4">
        <v>6871106193</v>
      </c>
      <c r="I181" s="4"/>
      <c r="J181" s="47" t="s">
        <v>203</v>
      </c>
      <c r="K181" s="256">
        <v>40609</v>
      </c>
      <c r="L181" s="67" t="s">
        <v>982</v>
      </c>
      <c r="M181" s="44">
        <v>68211011211</v>
      </c>
      <c r="N181" s="258"/>
      <c r="O181" s="258"/>
      <c r="P181" s="60" t="s">
        <v>4699</v>
      </c>
      <c r="Q181" s="262">
        <v>6821736605</v>
      </c>
      <c r="R181" s="262" t="s">
        <v>4810</v>
      </c>
      <c r="S181" s="263">
        <v>44652</v>
      </c>
      <c r="T181" s="60" t="s">
        <v>1895</v>
      </c>
      <c r="U181" s="231"/>
      <c r="X181" s="231"/>
      <c r="Y181" s="231"/>
    </row>
    <row r="182" spans="1:25" ht="15.75" hidden="1" customHeight="1">
      <c r="A182" s="4">
        <v>177</v>
      </c>
      <c r="B182" s="2"/>
      <c r="C182" s="45" t="s">
        <v>185</v>
      </c>
      <c r="D182" s="2"/>
      <c r="E182" s="4"/>
      <c r="F182" s="46" t="s">
        <v>185</v>
      </c>
      <c r="G182" s="4">
        <v>2203068163</v>
      </c>
      <c r="H182" s="4">
        <v>6871106201</v>
      </c>
      <c r="I182" s="4"/>
      <c r="J182" s="47" t="s">
        <v>204</v>
      </c>
      <c r="K182" s="256">
        <v>40570</v>
      </c>
      <c r="L182" s="67" t="s">
        <v>977</v>
      </c>
      <c r="M182" s="44">
        <v>68311010479</v>
      </c>
      <c r="N182" s="258"/>
      <c r="O182" s="258"/>
      <c r="P182" s="60" t="s">
        <v>4699</v>
      </c>
      <c r="Q182" s="231"/>
      <c r="R182" s="231"/>
      <c r="S182" s="231"/>
      <c r="T182" s="60" t="s">
        <v>1890</v>
      </c>
      <c r="U182" s="231"/>
      <c r="X182" s="231"/>
      <c r="Y182" s="231"/>
    </row>
    <row r="183" spans="1:25" ht="15.75" hidden="1" customHeight="1">
      <c r="A183" s="4">
        <v>178</v>
      </c>
      <c r="B183" s="2"/>
      <c r="C183" s="45" t="s">
        <v>185</v>
      </c>
      <c r="D183" s="2"/>
      <c r="E183" s="4"/>
      <c r="F183" s="46" t="s">
        <v>185</v>
      </c>
      <c r="G183" s="4">
        <v>2203068155</v>
      </c>
      <c r="H183" s="4">
        <v>6871106195</v>
      </c>
      <c r="I183" s="4"/>
      <c r="J183" s="47" t="s">
        <v>205</v>
      </c>
      <c r="K183" s="256">
        <v>40582</v>
      </c>
      <c r="L183" s="67" t="s">
        <v>977</v>
      </c>
      <c r="M183" s="44">
        <v>68311005950</v>
      </c>
      <c r="N183" s="258"/>
      <c r="O183" s="258"/>
      <c r="P183" s="60" t="s">
        <v>4699</v>
      </c>
      <c r="Q183" s="262">
        <v>6821728175</v>
      </c>
      <c r="R183" s="262" t="s">
        <v>4810</v>
      </c>
      <c r="S183" s="263">
        <v>43070</v>
      </c>
      <c r="T183" s="60" t="s">
        <v>1895</v>
      </c>
      <c r="U183" s="231"/>
      <c r="X183" s="231"/>
      <c r="Y183" s="231"/>
    </row>
    <row r="184" spans="1:25" ht="15.75" hidden="1" customHeight="1">
      <c r="A184" s="4">
        <v>179</v>
      </c>
      <c r="B184" s="2"/>
      <c r="C184" s="45" t="s">
        <v>185</v>
      </c>
      <c r="D184" s="2"/>
      <c r="E184" s="4"/>
      <c r="F184" s="46" t="s">
        <v>185</v>
      </c>
      <c r="G184" s="4">
        <v>2203068159</v>
      </c>
      <c r="H184" s="4">
        <v>6858294845</v>
      </c>
      <c r="I184" s="4"/>
      <c r="J184" s="47" t="s">
        <v>206</v>
      </c>
      <c r="K184" s="256">
        <v>40635</v>
      </c>
      <c r="L184" s="67" t="s">
        <v>977</v>
      </c>
      <c r="M184" s="44">
        <v>68311004054</v>
      </c>
      <c r="N184" s="258"/>
      <c r="O184" s="258"/>
      <c r="P184" s="60" t="s">
        <v>4699</v>
      </c>
      <c r="Q184" s="262">
        <v>6821739449</v>
      </c>
      <c r="R184" s="262" t="s">
        <v>4806</v>
      </c>
      <c r="S184" s="263">
        <v>45292</v>
      </c>
      <c r="T184" s="60" t="s">
        <v>1895</v>
      </c>
      <c r="U184" s="231"/>
      <c r="X184" s="231"/>
      <c r="Y184" s="231"/>
    </row>
    <row r="185" spans="1:25" ht="15.75" hidden="1" customHeight="1">
      <c r="A185" s="4">
        <v>180</v>
      </c>
      <c r="B185" s="2"/>
      <c r="C185" s="45" t="s">
        <v>185</v>
      </c>
      <c r="D185" s="2"/>
      <c r="E185" s="4"/>
      <c r="F185" s="46" t="s">
        <v>185</v>
      </c>
      <c r="G185" s="4">
        <v>2203068158</v>
      </c>
      <c r="H185" s="4">
        <v>6871106198</v>
      </c>
      <c r="I185" s="4"/>
      <c r="J185" s="47" t="s">
        <v>207</v>
      </c>
      <c r="K185" s="257">
        <v>40845</v>
      </c>
      <c r="L185" s="67" t="s">
        <v>977</v>
      </c>
      <c r="M185" s="44">
        <v>68311010768</v>
      </c>
      <c r="N185" s="258"/>
      <c r="O185" s="258"/>
      <c r="P185" s="60" t="s">
        <v>4699</v>
      </c>
      <c r="Q185" s="262">
        <v>6821723900</v>
      </c>
      <c r="R185" s="262" t="s">
        <v>4808</v>
      </c>
      <c r="S185" s="263">
        <v>44986</v>
      </c>
      <c r="T185" s="60" t="s">
        <v>1890</v>
      </c>
      <c r="U185" s="231"/>
      <c r="X185" s="231"/>
      <c r="Y185" s="231"/>
    </row>
    <row r="186" spans="1:25" ht="15.75" hidden="1" customHeight="1">
      <c r="A186" s="4">
        <v>181</v>
      </c>
      <c r="B186" s="2"/>
      <c r="C186" s="45" t="s">
        <v>185</v>
      </c>
      <c r="D186" s="2"/>
      <c r="E186" s="4"/>
      <c r="F186" s="46" t="s">
        <v>185</v>
      </c>
      <c r="G186" s="4">
        <v>2203068157</v>
      </c>
      <c r="H186" s="4">
        <v>6871106197</v>
      </c>
      <c r="I186" s="4"/>
      <c r="J186" s="47" t="s">
        <v>208</v>
      </c>
      <c r="K186" s="256">
        <v>40652</v>
      </c>
      <c r="L186" s="67" t="s">
        <v>982</v>
      </c>
      <c r="M186" s="44">
        <v>68211002386</v>
      </c>
      <c r="N186" s="258"/>
      <c r="O186" s="258"/>
      <c r="P186" s="60" t="s">
        <v>4699</v>
      </c>
      <c r="Q186" s="262">
        <v>6821735233</v>
      </c>
      <c r="R186" s="262" t="s">
        <v>4810</v>
      </c>
      <c r="S186" s="263">
        <v>44682</v>
      </c>
      <c r="T186" s="60" t="s">
        <v>1897</v>
      </c>
      <c r="U186" s="231"/>
      <c r="X186" s="231"/>
      <c r="Y186" s="231"/>
    </row>
    <row r="187" spans="1:25" ht="15.75" hidden="1" customHeight="1">
      <c r="A187" s="4">
        <v>182</v>
      </c>
      <c r="B187" s="2"/>
      <c r="C187" s="45" t="s">
        <v>185</v>
      </c>
      <c r="D187" s="2"/>
      <c r="E187" s="4"/>
      <c r="F187" s="46" t="s">
        <v>185</v>
      </c>
      <c r="G187" s="4">
        <v>2203068140</v>
      </c>
      <c r="H187" s="4">
        <v>6871106182</v>
      </c>
      <c r="I187" s="4"/>
      <c r="J187" s="47" t="s">
        <v>209</v>
      </c>
      <c r="K187" s="256">
        <v>40545</v>
      </c>
      <c r="L187" s="67" t="s">
        <v>977</v>
      </c>
      <c r="M187" s="44">
        <v>68311012335</v>
      </c>
      <c r="N187" s="258"/>
      <c r="O187" s="258"/>
      <c r="P187" s="60" t="s">
        <v>4699</v>
      </c>
      <c r="Q187" s="231"/>
      <c r="R187" s="231"/>
      <c r="S187" s="231"/>
      <c r="T187" s="60" t="s">
        <v>1897</v>
      </c>
      <c r="U187" s="231"/>
      <c r="X187" s="231"/>
      <c r="Y187" s="231"/>
    </row>
    <row r="188" spans="1:25" ht="15.75" hidden="1" customHeight="1">
      <c r="A188" s="4">
        <v>183</v>
      </c>
      <c r="B188" s="2"/>
      <c r="C188" s="45" t="s">
        <v>185</v>
      </c>
      <c r="D188" s="2"/>
      <c r="E188" s="4"/>
      <c r="F188" s="46" t="s">
        <v>185</v>
      </c>
      <c r="G188" s="4">
        <v>2203068145</v>
      </c>
      <c r="H188" s="4">
        <v>6871106186</v>
      </c>
      <c r="I188" s="4"/>
      <c r="J188" s="47" t="s">
        <v>210</v>
      </c>
      <c r="K188" s="256">
        <v>40695</v>
      </c>
      <c r="L188" s="67" t="s">
        <v>977</v>
      </c>
      <c r="M188" s="44">
        <v>68311008654</v>
      </c>
      <c r="N188" s="258"/>
      <c r="O188" s="258"/>
      <c r="P188" s="60" t="s">
        <v>4699</v>
      </c>
      <c r="Q188" s="262">
        <v>6821729212</v>
      </c>
      <c r="R188" s="262" t="s">
        <v>4806</v>
      </c>
      <c r="S188" s="263">
        <v>45292</v>
      </c>
      <c r="T188" s="60" t="s">
        <v>1897</v>
      </c>
      <c r="U188" s="231"/>
      <c r="X188" s="231"/>
      <c r="Y188" s="231"/>
    </row>
    <row r="189" spans="1:25" ht="15.75" hidden="1" customHeight="1">
      <c r="A189" s="4">
        <v>184</v>
      </c>
      <c r="B189" s="2"/>
      <c r="C189" s="45" t="s">
        <v>211</v>
      </c>
      <c r="D189" s="2"/>
      <c r="E189" s="4"/>
      <c r="F189" s="46" t="s">
        <v>211</v>
      </c>
      <c r="G189" s="4">
        <v>2203068329</v>
      </c>
      <c r="H189" s="4">
        <v>6802081425</v>
      </c>
      <c r="I189" s="4"/>
      <c r="J189" s="47" t="s">
        <v>212</v>
      </c>
      <c r="K189" s="256">
        <v>40642</v>
      </c>
      <c r="L189" s="67" t="s">
        <v>977</v>
      </c>
      <c r="M189" s="44">
        <v>68311010891</v>
      </c>
      <c r="N189" s="258"/>
      <c r="O189" s="258"/>
      <c r="P189" s="117" t="s">
        <v>4717</v>
      </c>
      <c r="Q189" s="117">
        <v>2686821732531</v>
      </c>
      <c r="R189" s="117" t="s">
        <v>4811</v>
      </c>
      <c r="S189" s="265">
        <v>43123</v>
      </c>
      <c r="T189" s="117" t="s">
        <v>4812</v>
      </c>
      <c r="U189" s="231"/>
      <c r="X189" s="231"/>
      <c r="Y189" s="231"/>
    </row>
    <row r="190" spans="1:25" ht="15.75" hidden="1" customHeight="1">
      <c r="A190" s="4">
        <v>185</v>
      </c>
      <c r="B190" s="2"/>
      <c r="C190" s="45" t="s">
        <v>211</v>
      </c>
      <c r="D190" s="2"/>
      <c r="E190" s="4"/>
      <c r="F190" s="46" t="s">
        <v>211</v>
      </c>
      <c r="G190" s="4">
        <v>2203068350</v>
      </c>
      <c r="H190" s="4">
        <v>6871146870</v>
      </c>
      <c r="I190" s="4"/>
      <c r="J190" s="47" t="s">
        <v>213</v>
      </c>
      <c r="K190" s="256">
        <v>40769</v>
      </c>
      <c r="L190" s="67" t="s">
        <v>977</v>
      </c>
      <c r="M190" s="44">
        <v>68311005051</v>
      </c>
      <c r="N190" s="258"/>
      <c r="O190" s="258"/>
      <c r="P190" s="231"/>
      <c r="Q190" s="231"/>
      <c r="R190" s="231"/>
      <c r="S190" s="231"/>
      <c r="T190" s="231"/>
      <c r="U190" s="117" t="s">
        <v>4793</v>
      </c>
      <c r="X190" s="231"/>
      <c r="Y190" s="231"/>
    </row>
    <row r="191" spans="1:25" ht="15.75" hidden="1" customHeight="1">
      <c r="A191" s="4">
        <v>186</v>
      </c>
      <c r="B191" s="2"/>
      <c r="C191" s="45" t="s">
        <v>211</v>
      </c>
      <c r="D191" s="2"/>
      <c r="E191" s="4"/>
      <c r="F191" s="46" t="s">
        <v>211</v>
      </c>
      <c r="G191" s="4">
        <v>2203068336</v>
      </c>
      <c r="H191" s="4">
        <v>6871146855</v>
      </c>
      <c r="I191" s="4"/>
      <c r="J191" s="47" t="s">
        <v>214</v>
      </c>
      <c r="K191" s="256">
        <v>40548</v>
      </c>
      <c r="L191" s="67" t="s">
        <v>977</v>
      </c>
      <c r="M191" s="44">
        <v>68311004607</v>
      </c>
      <c r="N191" s="258"/>
      <c r="O191" s="258"/>
      <c r="P191" s="117" t="s">
        <v>4699</v>
      </c>
      <c r="Q191" s="117">
        <v>4686821737088</v>
      </c>
      <c r="R191" s="117" t="s">
        <v>4745</v>
      </c>
      <c r="S191" s="261">
        <v>43101</v>
      </c>
      <c r="T191" s="117" t="s">
        <v>4813</v>
      </c>
      <c r="U191" s="231"/>
      <c r="X191" s="231"/>
      <c r="Y191" s="231"/>
    </row>
    <row r="192" spans="1:25" ht="15.75" hidden="1" customHeight="1">
      <c r="A192" s="4">
        <v>187</v>
      </c>
      <c r="B192" s="2"/>
      <c r="C192" s="45" t="s">
        <v>211</v>
      </c>
      <c r="D192" s="2"/>
      <c r="E192" s="4"/>
      <c r="F192" s="46" t="s">
        <v>211</v>
      </c>
      <c r="G192" s="4">
        <v>2203068344</v>
      </c>
      <c r="H192" s="4">
        <v>6871146864</v>
      </c>
      <c r="I192" s="4"/>
      <c r="J192" s="47" t="s">
        <v>215</v>
      </c>
      <c r="K192" s="257">
        <v>40847</v>
      </c>
      <c r="L192" s="67" t="s">
        <v>977</v>
      </c>
      <c r="M192" s="44">
        <v>68311003433</v>
      </c>
      <c r="N192" s="258"/>
      <c r="O192" s="258"/>
      <c r="P192" s="117" t="s">
        <v>4762</v>
      </c>
      <c r="Q192" s="117">
        <v>2686822834084</v>
      </c>
      <c r="R192" s="117" t="s">
        <v>4792</v>
      </c>
      <c r="S192" s="261">
        <v>44652</v>
      </c>
      <c r="T192" s="117" t="s">
        <v>4814</v>
      </c>
      <c r="U192" s="231"/>
      <c r="X192" s="231"/>
      <c r="Y192" s="231"/>
    </row>
    <row r="193" spans="1:104" ht="15.75" hidden="1" customHeight="1">
      <c r="A193" s="4">
        <v>188</v>
      </c>
      <c r="B193" s="2"/>
      <c r="C193" s="45" t="s">
        <v>211</v>
      </c>
      <c r="D193" s="2"/>
      <c r="E193" s="4"/>
      <c r="F193" s="46" t="s">
        <v>211</v>
      </c>
      <c r="G193" s="4">
        <v>2203068342</v>
      </c>
      <c r="H193" s="4">
        <v>6871146862</v>
      </c>
      <c r="I193" s="4"/>
      <c r="J193" s="47" t="s">
        <v>216</v>
      </c>
      <c r="K193" s="256">
        <v>40761</v>
      </c>
      <c r="L193" s="67" t="s">
        <v>977</v>
      </c>
      <c r="M193" s="44">
        <v>68311010315</v>
      </c>
      <c r="N193" s="258"/>
      <c r="O193" s="258"/>
      <c r="P193" s="231"/>
      <c r="Q193" s="231"/>
      <c r="R193" s="231"/>
      <c r="S193" s="231"/>
      <c r="T193" s="231"/>
      <c r="U193" s="231"/>
      <c r="X193" s="231"/>
      <c r="Y193" s="231"/>
    </row>
    <row r="194" spans="1:104" ht="15.75" hidden="1" customHeight="1">
      <c r="A194" s="4">
        <v>189</v>
      </c>
      <c r="B194" s="2"/>
      <c r="C194" s="45" t="s">
        <v>211</v>
      </c>
      <c r="D194" s="2"/>
      <c r="E194" s="4"/>
      <c r="F194" s="46" t="s">
        <v>211</v>
      </c>
      <c r="G194" s="4">
        <v>2203068333</v>
      </c>
      <c r="H194" s="4">
        <v>6871146853</v>
      </c>
      <c r="I194" s="4"/>
      <c r="J194" s="47" t="s">
        <v>217</v>
      </c>
      <c r="K194" s="257">
        <v>40900</v>
      </c>
      <c r="L194" s="67" t="s">
        <v>977</v>
      </c>
      <c r="M194" s="44">
        <v>68311005660</v>
      </c>
      <c r="N194" s="258"/>
      <c r="O194" s="258"/>
      <c r="P194" s="231"/>
      <c r="Q194" s="231"/>
      <c r="R194" s="231"/>
      <c r="S194" s="231"/>
      <c r="T194" s="231"/>
      <c r="U194" s="117" t="s">
        <v>4793</v>
      </c>
      <c r="X194" s="231"/>
      <c r="Y194" s="231"/>
    </row>
    <row r="195" spans="1:104" ht="15.75" hidden="1" customHeight="1">
      <c r="A195" s="4">
        <v>190</v>
      </c>
      <c r="B195" s="2"/>
      <c r="C195" s="45" t="s">
        <v>211</v>
      </c>
      <c r="D195" s="2"/>
      <c r="E195" s="4"/>
      <c r="F195" s="46" t="s">
        <v>211</v>
      </c>
      <c r="G195" s="4">
        <v>2203068343</v>
      </c>
      <c r="H195" s="4">
        <v>6871146863</v>
      </c>
      <c r="I195" s="4"/>
      <c r="J195" s="47" t="s">
        <v>218</v>
      </c>
      <c r="K195" s="257">
        <v>40905</v>
      </c>
      <c r="L195" s="67" t="s">
        <v>977</v>
      </c>
      <c r="M195" s="44">
        <v>68311003724</v>
      </c>
      <c r="N195" s="258"/>
      <c r="O195" s="258"/>
      <c r="P195" s="117" t="s">
        <v>4699</v>
      </c>
      <c r="Q195" s="117">
        <v>6821718881</v>
      </c>
      <c r="R195" s="117" t="s">
        <v>4785</v>
      </c>
      <c r="S195" s="261">
        <v>45337</v>
      </c>
      <c r="T195" s="117" t="s">
        <v>4815</v>
      </c>
      <c r="U195" s="231"/>
      <c r="X195" s="231"/>
      <c r="Y195" s="231"/>
    </row>
    <row r="196" spans="1:104" ht="15.75" hidden="1" customHeight="1">
      <c r="A196" s="4">
        <v>191</v>
      </c>
      <c r="B196" s="2"/>
      <c r="C196" s="45" t="s">
        <v>211</v>
      </c>
      <c r="D196" s="2"/>
      <c r="E196" s="4"/>
      <c r="F196" s="46" t="s">
        <v>211</v>
      </c>
      <c r="G196" s="4">
        <v>2203068331</v>
      </c>
      <c r="H196" s="4">
        <v>6871146851</v>
      </c>
      <c r="I196" s="4"/>
      <c r="J196" s="47" t="s">
        <v>219</v>
      </c>
      <c r="K196" s="256">
        <v>40555</v>
      </c>
      <c r="L196" s="67" t="s">
        <v>977</v>
      </c>
      <c r="M196" s="44">
        <v>68311002103</v>
      </c>
      <c r="N196" s="258"/>
      <c r="O196" s="258"/>
      <c r="P196" s="231"/>
      <c r="Q196" s="231"/>
      <c r="R196" s="231"/>
      <c r="S196" s="231"/>
      <c r="T196" s="231"/>
      <c r="U196" s="117" t="s">
        <v>4793</v>
      </c>
      <c r="X196" s="231"/>
      <c r="Y196" s="231"/>
    </row>
    <row r="197" spans="1:104" ht="15.75" hidden="1" customHeight="1">
      <c r="A197" s="4">
        <v>192</v>
      </c>
      <c r="B197" s="2"/>
      <c r="C197" s="45" t="s">
        <v>211</v>
      </c>
      <c r="D197" s="2"/>
      <c r="E197" s="4"/>
      <c r="F197" s="46" t="s">
        <v>211</v>
      </c>
      <c r="G197" s="4">
        <v>2203068351</v>
      </c>
      <c r="H197" s="4">
        <v>6871146871</v>
      </c>
      <c r="I197" s="4"/>
      <c r="J197" s="47" t="s">
        <v>220</v>
      </c>
      <c r="K197" s="256">
        <v>40562</v>
      </c>
      <c r="L197" s="67" t="s">
        <v>982</v>
      </c>
      <c r="M197" s="44">
        <v>68211004090</v>
      </c>
      <c r="N197" s="258"/>
      <c r="O197" s="258"/>
      <c r="P197" s="117" t="s">
        <v>4699</v>
      </c>
      <c r="Q197" s="117">
        <v>6821734298</v>
      </c>
      <c r="R197" s="117" t="s">
        <v>4783</v>
      </c>
      <c r="S197" s="261">
        <v>45292</v>
      </c>
      <c r="T197" s="117" t="s">
        <v>4816</v>
      </c>
      <c r="U197" s="231"/>
      <c r="X197" s="231"/>
      <c r="Y197" s="231"/>
    </row>
    <row r="198" spans="1:104" ht="15.75" hidden="1" customHeight="1">
      <c r="A198" s="4">
        <v>193</v>
      </c>
      <c r="B198" s="2"/>
      <c r="C198" s="45" t="s">
        <v>211</v>
      </c>
      <c r="D198" s="2"/>
      <c r="E198" s="4"/>
      <c r="F198" s="46" t="s">
        <v>211</v>
      </c>
      <c r="G198" s="4">
        <v>2203068335</v>
      </c>
      <c r="H198" s="4">
        <v>6871146854</v>
      </c>
      <c r="I198" s="4"/>
      <c r="J198" s="47" t="s">
        <v>221</v>
      </c>
      <c r="K198" s="256">
        <v>40548</v>
      </c>
      <c r="L198" s="67" t="s">
        <v>977</v>
      </c>
      <c r="M198" s="44">
        <v>68311001305</v>
      </c>
      <c r="N198" s="258"/>
      <c r="O198" s="258"/>
      <c r="P198" s="117" t="s">
        <v>4699</v>
      </c>
      <c r="Q198" s="117">
        <v>4686821731315</v>
      </c>
      <c r="R198" s="117" t="s">
        <v>4817</v>
      </c>
      <c r="S198" s="261">
        <v>44154</v>
      </c>
      <c r="T198" s="117" t="s">
        <v>4818</v>
      </c>
      <c r="U198" s="231"/>
      <c r="X198" s="231"/>
      <c r="Y198" s="231"/>
    </row>
    <row r="199" spans="1:104" ht="15.75" hidden="1" customHeight="1">
      <c r="A199" s="4">
        <v>194</v>
      </c>
      <c r="B199" s="2"/>
      <c r="C199" s="45" t="s">
        <v>211</v>
      </c>
      <c r="D199" s="2"/>
      <c r="E199" s="4"/>
      <c r="F199" s="46" t="s">
        <v>211</v>
      </c>
      <c r="G199" s="4">
        <v>2203068334</v>
      </c>
      <c r="H199" s="4">
        <v>6852241720</v>
      </c>
      <c r="I199" s="4"/>
      <c r="J199" s="47" t="s">
        <v>222</v>
      </c>
      <c r="K199" s="256">
        <v>40579</v>
      </c>
      <c r="L199" s="67" t="s">
        <v>977</v>
      </c>
      <c r="M199" s="44">
        <v>68311002114</v>
      </c>
      <c r="N199" s="258"/>
      <c r="O199" s="258"/>
      <c r="P199" s="117" t="s">
        <v>4699</v>
      </c>
      <c r="Q199" s="117">
        <v>4686822992765</v>
      </c>
      <c r="R199" s="117" t="s">
        <v>4819</v>
      </c>
      <c r="S199" s="261">
        <v>44340</v>
      </c>
      <c r="T199" s="117" t="s">
        <v>4804</v>
      </c>
      <c r="U199" s="231"/>
      <c r="X199" s="231"/>
      <c r="Y199" s="231"/>
    </row>
    <row r="200" spans="1:104" ht="15.75" hidden="1" customHeight="1">
      <c r="A200" s="4">
        <v>195</v>
      </c>
      <c r="B200" s="2"/>
      <c r="C200" s="45" t="s">
        <v>211</v>
      </c>
      <c r="D200" s="2"/>
      <c r="E200" s="4"/>
      <c r="F200" s="46" t="s">
        <v>211</v>
      </c>
      <c r="G200" s="4">
        <v>2203068346</v>
      </c>
      <c r="H200" s="4">
        <v>6871146866</v>
      </c>
      <c r="I200" s="4"/>
      <c r="J200" s="47" t="s">
        <v>223</v>
      </c>
      <c r="K200" s="256">
        <v>40884</v>
      </c>
      <c r="L200" s="67" t="s">
        <v>977</v>
      </c>
      <c r="M200" s="44">
        <v>68311012311</v>
      </c>
      <c r="N200" s="258"/>
      <c r="O200" s="258"/>
      <c r="P200" s="117" t="s">
        <v>4717</v>
      </c>
      <c r="Q200" s="117">
        <v>2686821731968</v>
      </c>
      <c r="R200" s="117" t="s">
        <v>4792</v>
      </c>
      <c r="S200" s="261">
        <v>43739</v>
      </c>
      <c r="T200" s="117" t="s">
        <v>4820</v>
      </c>
      <c r="U200" s="231"/>
      <c r="X200" s="231"/>
      <c r="Y200" s="231"/>
    </row>
    <row r="201" spans="1:104" ht="15.75" hidden="1" customHeight="1">
      <c r="A201" s="4">
        <v>196</v>
      </c>
      <c r="B201" s="2"/>
      <c r="C201" s="45" t="s">
        <v>211</v>
      </c>
      <c r="D201" s="2"/>
      <c r="E201" s="4"/>
      <c r="F201" s="46" t="s">
        <v>211</v>
      </c>
      <c r="G201" s="4">
        <v>2203068330</v>
      </c>
      <c r="H201" s="4">
        <v>6802106893</v>
      </c>
      <c r="I201" s="4"/>
      <c r="J201" s="47" t="s">
        <v>224</v>
      </c>
      <c r="K201" s="256">
        <v>40577</v>
      </c>
      <c r="L201" s="67" t="s">
        <v>977</v>
      </c>
      <c r="M201" s="44">
        <v>68311004092</v>
      </c>
      <c r="N201" s="258"/>
      <c r="O201" s="258"/>
      <c r="P201" s="117" t="s">
        <v>4717</v>
      </c>
      <c r="Q201" s="117">
        <v>2686821734990</v>
      </c>
      <c r="R201" s="117" t="s">
        <v>4760</v>
      </c>
      <c r="S201" s="261">
        <v>43132</v>
      </c>
      <c r="T201" s="117" t="s">
        <v>4821</v>
      </c>
      <c r="U201" s="231"/>
      <c r="X201" s="231"/>
      <c r="Y201" s="231"/>
    </row>
    <row r="202" spans="1:104" ht="15.75" hidden="1" customHeight="1">
      <c r="A202" s="4">
        <v>197</v>
      </c>
      <c r="B202" s="2"/>
      <c r="C202" s="45" t="s">
        <v>211</v>
      </c>
      <c r="D202" s="2"/>
      <c r="E202" s="4"/>
      <c r="F202" s="46" t="s">
        <v>211</v>
      </c>
      <c r="G202" s="4">
        <v>2203068337</v>
      </c>
      <c r="H202" s="4">
        <v>6871146856</v>
      </c>
      <c r="I202" s="4"/>
      <c r="J202" s="47" t="s">
        <v>225</v>
      </c>
      <c r="K202" s="256">
        <v>40550</v>
      </c>
      <c r="L202" s="67" t="s">
        <v>977</v>
      </c>
      <c r="M202" s="44">
        <v>68311006842</v>
      </c>
      <c r="N202" s="258"/>
      <c r="O202" s="258"/>
      <c r="P202" s="231"/>
      <c r="Q202" s="231"/>
      <c r="R202" s="231"/>
      <c r="S202" s="231"/>
      <c r="T202" s="231"/>
      <c r="U202" s="231"/>
      <c r="X202" s="231"/>
      <c r="Y202" s="231"/>
    </row>
    <row r="203" spans="1:104" ht="15.75" hidden="1" customHeight="1">
      <c r="A203" s="4">
        <v>198</v>
      </c>
      <c r="B203" s="2"/>
      <c r="C203" s="45" t="s">
        <v>211</v>
      </c>
      <c r="D203" s="2"/>
      <c r="E203" s="4"/>
      <c r="F203" s="46" t="s">
        <v>211</v>
      </c>
      <c r="G203" s="4">
        <v>2203068341</v>
      </c>
      <c r="H203" s="4">
        <v>6871146861</v>
      </c>
      <c r="I203" s="4"/>
      <c r="J203" s="47" t="s">
        <v>226</v>
      </c>
      <c r="K203" s="256">
        <v>40804</v>
      </c>
      <c r="L203" s="67" t="s">
        <v>982</v>
      </c>
      <c r="M203" s="44">
        <v>68211012925</v>
      </c>
      <c r="N203" s="258"/>
      <c r="O203" s="258"/>
      <c r="P203" s="117" t="s">
        <v>4717</v>
      </c>
      <c r="Q203" s="117">
        <v>2686822834118</v>
      </c>
      <c r="R203" s="117" t="s">
        <v>4785</v>
      </c>
      <c r="S203" s="261">
        <v>43070</v>
      </c>
      <c r="T203" s="117" t="s">
        <v>4822</v>
      </c>
      <c r="U203" s="231"/>
      <c r="X203" s="231"/>
      <c r="Y203" s="231"/>
    </row>
    <row r="204" spans="1:104" ht="15.75" hidden="1" customHeight="1">
      <c r="A204" s="4">
        <v>199</v>
      </c>
      <c r="B204" s="2"/>
      <c r="C204" s="45" t="s">
        <v>211</v>
      </c>
      <c r="D204" s="2"/>
      <c r="E204" s="4"/>
      <c r="F204" s="46" t="s">
        <v>211</v>
      </c>
      <c r="G204" s="4">
        <v>2203068347</v>
      </c>
      <c r="H204" s="4">
        <v>6871146867</v>
      </c>
      <c r="I204" s="4"/>
      <c r="J204" s="47" t="s">
        <v>227</v>
      </c>
      <c r="K204" s="257">
        <v>40893</v>
      </c>
      <c r="L204" s="67" t="s">
        <v>977</v>
      </c>
      <c r="M204" s="44">
        <v>68311010717</v>
      </c>
      <c r="N204" s="258"/>
      <c r="O204" s="258"/>
      <c r="P204" s="117" t="s">
        <v>5</v>
      </c>
      <c r="Q204" s="117">
        <v>3686821723821</v>
      </c>
      <c r="R204" s="117" t="s">
        <v>4747</v>
      </c>
      <c r="S204" s="261">
        <v>44562</v>
      </c>
      <c r="T204" s="117" t="s">
        <v>4823</v>
      </c>
      <c r="U204" s="231"/>
      <c r="X204" s="231"/>
      <c r="Y204" s="231"/>
      <c r="CZ204" s="58"/>
    </row>
    <row r="205" spans="1:104" ht="15.75" hidden="1" customHeight="1">
      <c r="A205" s="4">
        <v>200</v>
      </c>
      <c r="B205" s="2"/>
      <c r="C205" s="45" t="s">
        <v>211</v>
      </c>
      <c r="D205" s="2"/>
      <c r="E205" s="4"/>
      <c r="F205" s="46" t="s">
        <v>211</v>
      </c>
      <c r="G205" s="4">
        <v>2203068338</v>
      </c>
      <c r="H205" s="4">
        <v>6871146857</v>
      </c>
      <c r="I205" s="4"/>
      <c r="J205" s="47" t="s">
        <v>228</v>
      </c>
      <c r="K205" s="256">
        <v>40663</v>
      </c>
      <c r="L205" s="67" t="s">
        <v>977</v>
      </c>
      <c r="M205" s="44">
        <v>68311009933</v>
      </c>
      <c r="N205" s="258"/>
      <c r="O205" s="258"/>
      <c r="P205" s="231"/>
      <c r="Q205" s="231"/>
      <c r="R205" s="231"/>
      <c r="S205" s="231"/>
      <c r="T205" s="231"/>
      <c r="U205" s="117" t="s">
        <v>4824</v>
      </c>
      <c r="X205" s="231"/>
      <c r="Y205" s="231"/>
    </row>
    <row r="206" spans="1:104" ht="15.75" hidden="1" customHeight="1">
      <c r="A206" s="4">
        <v>201</v>
      </c>
      <c r="B206" s="2"/>
      <c r="C206" s="45" t="s">
        <v>211</v>
      </c>
      <c r="D206" s="2"/>
      <c r="E206" s="4"/>
      <c r="F206" s="46" t="s">
        <v>211</v>
      </c>
      <c r="G206" s="4">
        <v>2203068349</v>
      </c>
      <c r="H206" s="4">
        <v>6871146869</v>
      </c>
      <c r="I206" s="4"/>
      <c r="J206" s="47" t="s">
        <v>229</v>
      </c>
      <c r="K206" s="257">
        <v>40896</v>
      </c>
      <c r="L206" s="67" t="s">
        <v>977</v>
      </c>
      <c r="M206" s="44">
        <v>68311004278</v>
      </c>
      <c r="N206" s="258"/>
      <c r="O206" s="258"/>
      <c r="P206" s="117" t="s">
        <v>4699</v>
      </c>
      <c r="Q206" s="117">
        <v>6822781498</v>
      </c>
      <c r="R206" s="117" t="s">
        <v>4795</v>
      </c>
      <c r="S206" s="261">
        <v>45292</v>
      </c>
      <c r="T206" s="117" t="s">
        <v>4823</v>
      </c>
      <c r="U206" s="231"/>
      <c r="X206" s="231"/>
      <c r="Y206" s="231"/>
      <c r="BJ206" s="40"/>
      <c r="BK206" s="40"/>
      <c r="BL206" s="40"/>
      <c r="BM206" s="40"/>
    </row>
    <row r="207" spans="1:104" ht="15.75" hidden="1" customHeight="1">
      <c r="A207" s="4">
        <v>202</v>
      </c>
      <c r="B207" s="2"/>
      <c r="C207" s="45" t="s">
        <v>211</v>
      </c>
      <c r="D207" s="2"/>
      <c r="E207" s="4"/>
      <c r="F207" s="46" t="s">
        <v>211</v>
      </c>
      <c r="G207" s="4">
        <v>2203068332</v>
      </c>
      <c r="H207" s="4">
        <v>6871146852</v>
      </c>
      <c r="I207" s="4"/>
      <c r="J207" s="47" t="s">
        <v>230</v>
      </c>
      <c r="K207" s="256">
        <v>40650</v>
      </c>
      <c r="L207" s="67" t="s">
        <v>977</v>
      </c>
      <c r="M207" s="44">
        <v>68311007686</v>
      </c>
      <c r="N207" s="258"/>
      <c r="O207" s="258"/>
      <c r="P207" s="231"/>
      <c r="Q207" s="231"/>
      <c r="R207" s="231"/>
      <c r="S207" s="231"/>
      <c r="T207" s="231"/>
      <c r="U207" s="117" t="s">
        <v>4824</v>
      </c>
      <c r="X207" s="231"/>
      <c r="Y207" s="231"/>
    </row>
    <row r="208" spans="1:104" ht="15.75" hidden="1" customHeight="1">
      <c r="A208" s="4">
        <v>203</v>
      </c>
      <c r="B208" s="2"/>
      <c r="C208" s="45" t="s">
        <v>211</v>
      </c>
      <c r="D208" s="2"/>
      <c r="E208" s="4"/>
      <c r="F208" s="46" t="s">
        <v>211</v>
      </c>
      <c r="G208" s="4">
        <v>2203068348</v>
      </c>
      <c r="H208" s="4">
        <v>6871146868</v>
      </c>
      <c r="I208" s="4"/>
      <c r="J208" s="47" t="s">
        <v>231</v>
      </c>
      <c r="K208" s="256">
        <v>40799</v>
      </c>
      <c r="L208" s="67" t="s">
        <v>977</v>
      </c>
      <c r="M208" s="44">
        <v>68311010529</v>
      </c>
      <c r="N208" s="258"/>
      <c r="O208" s="258"/>
      <c r="P208" s="117" t="s">
        <v>4699</v>
      </c>
      <c r="Q208" s="117">
        <v>6821720181</v>
      </c>
      <c r="R208" s="117" t="s">
        <v>4783</v>
      </c>
      <c r="S208" s="261">
        <v>45292</v>
      </c>
      <c r="T208" s="117" t="s">
        <v>4816</v>
      </c>
      <c r="U208" s="231"/>
      <c r="X208" s="231"/>
      <c r="Y208" s="231"/>
    </row>
    <row r="209" spans="1:102" ht="15.75" hidden="1" customHeight="1">
      <c r="A209" s="4">
        <v>204</v>
      </c>
      <c r="B209" s="2"/>
      <c r="C209" s="45" t="s">
        <v>211</v>
      </c>
      <c r="D209" s="2"/>
      <c r="E209" s="4"/>
      <c r="F209" s="46" t="s">
        <v>211</v>
      </c>
      <c r="G209" s="4">
        <v>2203068339</v>
      </c>
      <c r="H209" s="4">
        <v>6871146858</v>
      </c>
      <c r="I209" s="4"/>
      <c r="J209" s="47" t="s">
        <v>232</v>
      </c>
      <c r="K209" s="256">
        <v>40706</v>
      </c>
      <c r="L209" s="67" t="s">
        <v>982</v>
      </c>
      <c r="M209" s="44">
        <v>68211005790</v>
      </c>
      <c r="N209" s="258"/>
      <c r="O209" s="258"/>
      <c r="P209" s="117" t="s">
        <v>4699</v>
      </c>
      <c r="Q209" s="117">
        <v>6821731461</v>
      </c>
      <c r="R209" s="117" t="s">
        <v>4783</v>
      </c>
      <c r="S209" s="261">
        <v>45292</v>
      </c>
      <c r="T209" s="117" t="s">
        <v>4777</v>
      </c>
      <c r="U209" s="231"/>
      <c r="X209" s="231"/>
      <c r="Y209" s="231"/>
    </row>
    <row r="210" spans="1:102" ht="15.75" hidden="1" customHeight="1">
      <c r="A210" s="4">
        <v>205</v>
      </c>
      <c r="B210" s="2"/>
      <c r="C210" s="45" t="s">
        <v>211</v>
      </c>
      <c r="D210" s="2"/>
      <c r="E210" s="4"/>
      <c r="F210" s="46" t="s">
        <v>211</v>
      </c>
      <c r="G210" s="4">
        <v>2203068353</v>
      </c>
      <c r="H210" s="4">
        <v>6871146873</v>
      </c>
      <c r="I210" s="4"/>
      <c r="J210" s="47" t="s">
        <v>233</v>
      </c>
      <c r="K210" s="256">
        <v>40884</v>
      </c>
      <c r="L210" s="67" t="s">
        <v>977</v>
      </c>
      <c r="M210" s="44">
        <v>68311008080</v>
      </c>
      <c r="N210" s="258"/>
      <c r="O210" s="258"/>
      <c r="P210" s="117" t="s">
        <v>4699</v>
      </c>
      <c r="Q210" s="117">
        <v>6821739234</v>
      </c>
      <c r="R210" s="117" t="s">
        <v>4783</v>
      </c>
      <c r="S210" s="261">
        <v>45292</v>
      </c>
      <c r="T210" s="117" t="s">
        <v>4823</v>
      </c>
      <c r="U210" s="231"/>
      <c r="X210" s="231"/>
      <c r="Y210" s="231"/>
    </row>
    <row r="211" spans="1:102" ht="15.75" hidden="1" customHeight="1">
      <c r="A211" s="4">
        <v>206</v>
      </c>
      <c r="B211" s="2"/>
      <c r="C211" s="45" t="s">
        <v>211</v>
      </c>
      <c r="D211" s="2"/>
      <c r="E211" s="4"/>
      <c r="F211" s="46" t="s">
        <v>211</v>
      </c>
      <c r="G211" s="4">
        <v>2203068345</v>
      </c>
      <c r="H211" s="4">
        <v>6871146865</v>
      </c>
      <c r="I211" s="4"/>
      <c r="J211" s="47" t="s">
        <v>234</v>
      </c>
      <c r="K211" s="256">
        <v>40796</v>
      </c>
      <c r="L211" s="67" t="s">
        <v>982</v>
      </c>
      <c r="M211" s="44">
        <v>68211008163</v>
      </c>
      <c r="N211" s="258"/>
      <c r="O211" s="258"/>
      <c r="P211" s="231"/>
      <c r="Q211" s="231"/>
      <c r="R211" s="231"/>
      <c r="S211" s="231"/>
      <c r="T211" s="231"/>
      <c r="U211" s="117" t="s">
        <v>4824</v>
      </c>
      <c r="X211" s="231"/>
      <c r="Y211" s="231"/>
      <c r="BJ211" s="40"/>
      <c r="BK211" s="40"/>
      <c r="BL211" s="40"/>
      <c r="BM211" s="40"/>
    </row>
    <row r="212" spans="1:102" ht="15.75" hidden="1" customHeight="1">
      <c r="A212" s="4">
        <v>207</v>
      </c>
      <c r="B212" s="2"/>
      <c r="C212" s="45" t="s">
        <v>211</v>
      </c>
      <c r="D212" s="2"/>
      <c r="E212" s="4"/>
      <c r="F212" s="46" t="s">
        <v>211</v>
      </c>
      <c r="G212" s="4">
        <v>2203068340</v>
      </c>
      <c r="H212" s="4">
        <v>6871146859</v>
      </c>
      <c r="I212" s="4"/>
      <c r="J212" s="47" t="s">
        <v>235</v>
      </c>
      <c r="K212" s="256">
        <v>40793</v>
      </c>
      <c r="L212" s="67" t="s">
        <v>977</v>
      </c>
      <c r="M212" s="44">
        <v>68311013874</v>
      </c>
      <c r="N212" s="258"/>
      <c r="O212" s="258"/>
      <c r="P212" s="231"/>
      <c r="Q212" s="231"/>
      <c r="R212" s="231"/>
      <c r="S212" s="231"/>
      <c r="T212" s="231"/>
      <c r="U212" s="231"/>
      <c r="X212" s="231"/>
      <c r="Y212" s="231"/>
    </row>
    <row r="213" spans="1:102" ht="15.75" hidden="1" customHeight="1">
      <c r="A213" s="4">
        <v>208</v>
      </c>
      <c r="B213" s="2"/>
      <c r="C213" s="45" t="s">
        <v>236</v>
      </c>
      <c r="D213" s="2"/>
      <c r="E213" s="4"/>
      <c r="F213" s="46" t="s">
        <v>236</v>
      </c>
      <c r="G213" s="4">
        <v>2104285756</v>
      </c>
      <c r="H213" s="4">
        <v>6854324408</v>
      </c>
      <c r="I213" s="4"/>
      <c r="J213" s="47" t="s">
        <v>237</v>
      </c>
      <c r="K213" s="256">
        <v>40342</v>
      </c>
      <c r="L213" s="67" t="s">
        <v>977</v>
      </c>
      <c r="M213" s="44">
        <v>68310005608</v>
      </c>
      <c r="N213" s="228"/>
      <c r="O213" s="228"/>
      <c r="P213" s="262">
        <v>6822228915</v>
      </c>
      <c r="Q213" s="262">
        <v>6822228915</v>
      </c>
      <c r="R213" s="231"/>
      <c r="S213" s="231"/>
      <c r="T213" s="231"/>
      <c r="U213" s="233"/>
      <c r="V213" s="234"/>
      <c r="W213" s="234"/>
      <c r="X213" s="231"/>
      <c r="Y213" s="230"/>
      <c r="AS213" s="58"/>
    </row>
    <row r="214" spans="1:102" ht="15.75" hidden="1" customHeight="1">
      <c r="A214" s="4">
        <v>209</v>
      </c>
      <c r="B214" s="2"/>
      <c r="C214" s="45" t="s">
        <v>236</v>
      </c>
      <c r="D214" s="2"/>
      <c r="E214" s="4"/>
      <c r="F214" s="46" t="s">
        <v>236</v>
      </c>
      <c r="G214" s="4">
        <v>2106686501</v>
      </c>
      <c r="H214" s="4">
        <v>6865095786</v>
      </c>
      <c r="I214" s="4"/>
      <c r="J214" s="47" t="s">
        <v>238</v>
      </c>
      <c r="K214" s="256">
        <v>40405</v>
      </c>
      <c r="L214" s="67" t="s">
        <v>977</v>
      </c>
      <c r="M214" s="44">
        <v>68310000316</v>
      </c>
      <c r="N214" s="228"/>
      <c r="O214" s="228"/>
      <c r="P214" s="117">
        <v>686821805627</v>
      </c>
      <c r="Q214" s="266">
        <v>686821805627</v>
      </c>
      <c r="R214" s="231"/>
      <c r="S214" s="231"/>
      <c r="T214" s="117" t="s">
        <v>4823</v>
      </c>
      <c r="U214" s="233"/>
      <c r="V214" s="234"/>
      <c r="W214" s="234"/>
      <c r="X214" s="231"/>
      <c r="Y214" s="230"/>
    </row>
    <row r="215" spans="1:102" ht="15.75" hidden="1" customHeight="1">
      <c r="A215" s="4">
        <v>210</v>
      </c>
      <c r="B215" s="2"/>
      <c r="C215" s="45" t="s">
        <v>236</v>
      </c>
      <c r="D215" s="2"/>
      <c r="E215" s="4"/>
      <c r="F215" s="46" t="s">
        <v>236</v>
      </c>
      <c r="G215" s="4">
        <v>2106115356</v>
      </c>
      <c r="H215" s="4">
        <v>6864988522</v>
      </c>
      <c r="I215" s="4"/>
      <c r="J215" s="47" t="s">
        <v>239</v>
      </c>
      <c r="K215" s="256">
        <v>40252</v>
      </c>
      <c r="L215" s="67" t="s">
        <v>977</v>
      </c>
      <c r="M215" s="44">
        <v>68310005188</v>
      </c>
      <c r="N215" s="228"/>
      <c r="O215" s="228"/>
      <c r="P215" s="262" t="s">
        <v>4717</v>
      </c>
      <c r="Q215" s="262">
        <v>2686822811683</v>
      </c>
      <c r="R215" s="231"/>
      <c r="S215" s="231"/>
      <c r="T215" s="231"/>
      <c r="U215" s="233"/>
      <c r="V215" s="234"/>
      <c r="W215" s="234"/>
      <c r="X215" s="231"/>
      <c r="Y215" s="230"/>
      <c r="CX215" s="58"/>
    </row>
    <row r="216" spans="1:102" ht="15.75" hidden="1" customHeight="1">
      <c r="A216" s="4">
        <v>211</v>
      </c>
      <c r="B216" s="2"/>
      <c r="C216" s="45" t="s">
        <v>236</v>
      </c>
      <c r="D216" s="2"/>
      <c r="E216" s="4"/>
      <c r="F216" s="46" t="s">
        <v>236</v>
      </c>
      <c r="G216" s="4">
        <v>2102514835</v>
      </c>
      <c r="H216" s="4">
        <v>6855842265</v>
      </c>
      <c r="I216" s="4"/>
      <c r="J216" s="47" t="s">
        <v>241</v>
      </c>
      <c r="K216" s="257">
        <v>40493</v>
      </c>
      <c r="L216" s="67" t="s">
        <v>982</v>
      </c>
      <c r="M216" s="44">
        <v>68210000058</v>
      </c>
      <c r="N216" s="228"/>
      <c r="O216" s="228"/>
      <c r="P216" s="231"/>
      <c r="Q216" s="231"/>
      <c r="R216" s="231"/>
      <c r="S216" s="231"/>
      <c r="T216" s="231"/>
      <c r="U216" s="233"/>
      <c r="V216" s="234"/>
      <c r="W216" s="234"/>
      <c r="X216" s="231"/>
      <c r="Y216" s="230"/>
      <c r="BJ216" s="40"/>
      <c r="BK216" s="40"/>
      <c r="BL216" s="40"/>
      <c r="BM216" s="40"/>
    </row>
    <row r="217" spans="1:102" ht="15.75" hidden="1" customHeight="1">
      <c r="A217" s="4">
        <v>212</v>
      </c>
      <c r="B217" s="2"/>
      <c r="C217" s="45" t="s">
        <v>236</v>
      </c>
      <c r="D217" s="2"/>
      <c r="E217" s="4"/>
      <c r="F217" s="46" t="s">
        <v>236</v>
      </c>
      <c r="G217" s="4">
        <v>2102594132</v>
      </c>
      <c r="H217" s="4">
        <v>6864706785</v>
      </c>
      <c r="I217" s="4"/>
      <c r="J217" s="47" t="s">
        <v>242</v>
      </c>
      <c r="K217" s="256">
        <v>40485</v>
      </c>
      <c r="L217" s="67" t="s">
        <v>982</v>
      </c>
      <c r="M217" s="44">
        <v>68210008313</v>
      </c>
      <c r="N217" s="228"/>
      <c r="O217" s="228"/>
      <c r="P217" s="231"/>
      <c r="Q217" s="231"/>
      <c r="R217" s="231"/>
      <c r="S217" s="231"/>
      <c r="T217" s="231"/>
      <c r="U217" s="233"/>
      <c r="V217" s="234"/>
      <c r="W217" s="234"/>
      <c r="X217" s="231"/>
      <c r="Y217" s="230"/>
    </row>
    <row r="218" spans="1:102" ht="15.75" hidden="1" customHeight="1">
      <c r="A218" s="4">
        <v>213</v>
      </c>
      <c r="B218" s="2"/>
      <c r="C218" s="45" t="s">
        <v>236</v>
      </c>
      <c r="D218" s="2"/>
      <c r="E218" s="4"/>
      <c r="F218" s="46" t="s">
        <v>236</v>
      </c>
      <c r="G218" s="4">
        <v>2001287148</v>
      </c>
      <c r="H218" s="4">
        <v>6859225518</v>
      </c>
      <c r="I218" s="4"/>
      <c r="J218" s="47" t="s">
        <v>243</v>
      </c>
      <c r="K218" s="257">
        <v>40540</v>
      </c>
      <c r="L218" s="67" t="s">
        <v>977</v>
      </c>
      <c r="M218" s="44">
        <v>68310000900</v>
      </c>
      <c r="N218" s="228"/>
      <c r="O218" s="228"/>
      <c r="P218" s="231"/>
      <c r="Q218" s="231"/>
      <c r="R218" s="231"/>
      <c r="S218" s="231"/>
      <c r="T218" s="231"/>
      <c r="U218" s="233"/>
      <c r="V218" s="234"/>
      <c r="W218" s="234"/>
      <c r="X218" s="231"/>
      <c r="Y218" s="230"/>
      <c r="BJ218" s="40"/>
      <c r="BK218" s="40"/>
      <c r="BL218" s="40"/>
      <c r="BM218" s="40"/>
    </row>
    <row r="219" spans="1:102" ht="15.75" hidden="1" customHeight="1">
      <c r="A219" s="4">
        <v>214</v>
      </c>
      <c r="B219" s="2"/>
      <c r="C219" s="45" t="s">
        <v>236</v>
      </c>
      <c r="D219" s="2"/>
      <c r="E219" s="4"/>
      <c r="F219" s="46" t="s">
        <v>236</v>
      </c>
      <c r="G219" s="4">
        <v>2106289361</v>
      </c>
      <c r="H219" s="4">
        <v>6882955551</v>
      </c>
      <c r="I219" s="4"/>
      <c r="J219" s="47" t="s">
        <v>244</v>
      </c>
      <c r="K219" s="256">
        <v>40199</v>
      </c>
      <c r="L219" s="67" t="s">
        <v>977</v>
      </c>
      <c r="M219" s="44">
        <v>68310005496</v>
      </c>
      <c r="N219" s="228"/>
      <c r="O219" s="228"/>
      <c r="P219" s="231"/>
      <c r="Q219" s="231"/>
      <c r="R219" s="231"/>
      <c r="S219" s="231"/>
      <c r="T219" s="231"/>
      <c r="U219" s="233"/>
      <c r="V219" s="234"/>
      <c r="W219" s="234"/>
      <c r="X219" s="231"/>
      <c r="Y219" s="230"/>
    </row>
    <row r="220" spans="1:102" ht="15.75" hidden="1" customHeight="1">
      <c r="A220" s="4">
        <v>215</v>
      </c>
      <c r="B220" s="2"/>
      <c r="C220" s="45" t="s">
        <v>236</v>
      </c>
      <c r="D220" s="2"/>
      <c r="E220" s="4"/>
      <c r="F220" s="46" t="s">
        <v>236</v>
      </c>
      <c r="G220" s="4">
        <v>2106289362</v>
      </c>
      <c r="H220" s="4">
        <v>6864979839</v>
      </c>
      <c r="I220" s="4"/>
      <c r="J220" s="47" t="s">
        <v>245</v>
      </c>
      <c r="K220" s="256">
        <v>40334</v>
      </c>
      <c r="L220" s="67" t="s">
        <v>977</v>
      </c>
      <c r="M220" s="44">
        <v>68310004322</v>
      </c>
      <c r="N220" s="228"/>
      <c r="O220" s="228"/>
      <c r="P220" s="117"/>
      <c r="Q220" s="117">
        <v>6823048905</v>
      </c>
      <c r="R220" s="117" t="s">
        <v>4825</v>
      </c>
      <c r="S220" s="231"/>
      <c r="T220" s="117" t="s">
        <v>4826</v>
      </c>
      <c r="U220" s="233"/>
      <c r="V220" s="234"/>
      <c r="W220" s="234"/>
      <c r="X220" s="231"/>
      <c r="Y220" s="230"/>
    </row>
    <row r="221" spans="1:102" ht="15.75" hidden="1" customHeight="1">
      <c r="A221" s="4">
        <v>216</v>
      </c>
      <c r="B221" s="2"/>
      <c r="C221" s="45" t="s">
        <v>236</v>
      </c>
      <c r="D221" s="2"/>
      <c r="E221" s="4"/>
      <c r="F221" s="46" t="s">
        <v>236</v>
      </c>
      <c r="G221" s="4">
        <v>2102750180</v>
      </c>
      <c r="H221" s="4">
        <v>6864703867</v>
      </c>
      <c r="I221" s="4"/>
      <c r="J221" s="47" t="s">
        <v>246</v>
      </c>
      <c r="K221" s="256">
        <v>40352</v>
      </c>
      <c r="L221" s="67" t="s">
        <v>982</v>
      </c>
      <c r="M221" s="44">
        <v>68210011262</v>
      </c>
      <c r="N221" s="228"/>
      <c r="O221" s="228"/>
      <c r="P221" s="262">
        <v>6822130785</v>
      </c>
      <c r="Q221" s="262">
        <v>6822130785</v>
      </c>
      <c r="R221" s="231"/>
      <c r="S221" s="231"/>
      <c r="T221" s="231"/>
      <c r="U221" s="233"/>
      <c r="V221" s="234"/>
      <c r="W221" s="234"/>
      <c r="X221" s="231"/>
      <c r="Y221" s="230"/>
      <c r="BJ221" s="40"/>
      <c r="BK221" s="40"/>
      <c r="BL221" s="40"/>
      <c r="BM221" s="40"/>
    </row>
    <row r="222" spans="1:102" ht="15.75" hidden="1" customHeight="1">
      <c r="A222" s="4">
        <v>217</v>
      </c>
      <c r="B222" s="2"/>
      <c r="C222" s="45" t="s">
        <v>236</v>
      </c>
      <c r="D222" s="2"/>
      <c r="E222" s="4"/>
      <c r="F222" s="46" t="s">
        <v>236</v>
      </c>
      <c r="G222" s="4">
        <v>2102105157</v>
      </c>
      <c r="H222" s="4">
        <v>6876894807</v>
      </c>
      <c r="I222" s="4"/>
      <c r="J222" s="47" t="s">
        <v>247</v>
      </c>
      <c r="K222" s="256">
        <v>40268</v>
      </c>
      <c r="L222" s="67" t="s">
        <v>982</v>
      </c>
      <c r="M222" s="44">
        <v>68210010828</v>
      </c>
      <c r="N222" s="228"/>
      <c r="O222" s="228"/>
      <c r="P222" s="231"/>
      <c r="Q222" s="231"/>
      <c r="R222" s="231"/>
      <c r="S222" s="231"/>
      <c r="T222" s="231"/>
      <c r="U222" s="233"/>
      <c r="V222" s="234"/>
      <c r="W222" s="234"/>
      <c r="X222" s="231"/>
      <c r="Y222" s="230"/>
      <c r="BJ222" s="40"/>
      <c r="BK222" s="40"/>
      <c r="BL222" s="40"/>
      <c r="BM222" s="40"/>
    </row>
    <row r="223" spans="1:102" ht="15.75" hidden="1" customHeight="1">
      <c r="A223" s="4">
        <v>218</v>
      </c>
      <c r="B223" s="2"/>
      <c r="C223" s="45" t="s">
        <v>236</v>
      </c>
      <c r="D223" s="2"/>
      <c r="E223" s="4"/>
      <c r="F223" s="46" t="s">
        <v>236</v>
      </c>
      <c r="G223" s="4">
        <v>2102518820</v>
      </c>
      <c r="H223" s="4">
        <v>6806134274</v>
      </c>
      <c r="I223" s="4"/>
      <c r="J223" s="47" t="s">
        <v>248</v>
      </c>
      <c r="K223" s="256">
        <v>40284</v>
      </c>
      <c r="L223" s="67" t="s">
        <v>982</v>
      </c>
      <c r="M223" s="44">
        <v>68210003761</v>
      </c>
      <c r="N223" s="228"/>
      <c r="O223" s="228"/>
      <c r="P223" s="117">
        <v>4686822837712</v>
      </c>
      <c r="Q223" s="117">
        <v>4686822837712</v>
      </c>
      <c r="R223" s="231"/>
      <c r="S223" s="231"/>
      <c r="T223" s="231"/>
      <c r="U223" s="233"/>
      <c r="V223" s="234"/>
      <c r="W223" s="234"/>
      <c r="X223" s="231"/>
      <c r="Y223" s="230"/>
      <c r="BJ223" s="40"/>
      <c r="BK223" s="40"/>
      <c r="BL223" s="40"/>
      <c r="BM223" s="40"/>
    </row>
    <row r="224" spans="1:102" ht="15.75" hidden="1" customHeight="1">
      <c r="A224" s="4">
        <v>219</v>
      </c>
      <c r="B224" s="2"/>
      <c r="C224" s="45" t="s">
        <v>236</v>
      </c>
      <c r="D224" s="2"/>
      <c r="E224" s="4"/>
      <c r="F224" s="46" t="s">
        <v>236</v>
      </c>
      <c r="G224" s="4">
        <v>2104289459</v>
      </c>
      <c r="H224" s="4">
        <v>6865202321</v>
      </c>
      <c r="I224" s="4"/>
      <c r="J224" s="47" t="s">
        <v>249</v>
      </c>
      <c r="K224" s="256">
        <v>40300</v>
      </c>
      <c r="L224" s="67" t="s">
        <v>977</v>
      </c>
      <c r="M224" s="44">
        <v>68310008890</v>
      </c>
      <c r="N224" s="228"/>
      <c r="O224" s="228"/>
      <c r="P224" s="262">
        <v>4686822274187</v>
      </c>
      <c r="Q224" s="262">
        <v>4686822274187</v>
      </c>
      <c r="R224" s="231"/>
      <c r="S224" s="231"/>
      <c r="T224" s="231"/>
      <c r="U224" s="233"/>
      <c r="V224" s="234"/>
      <c r="W224" s="234"/>
      <c r="X224" s="231"/>
      <c r="Y224" s="230"/>
      <c r="BJ224" s="40"/>
      <c r="BK224" s="40"/>
      <c r="BL224" s="40"/>
      <c r="BM224" s="40"/>
    </row>
    <row r="225" spans="1:98" ht="15.75" hidden="1" customHeight="1">
      <c r="A225" s="4">
        <v>220</v>
      </c>
      <c r="B225" s="2"/>
      <c r="C225" s="45" t="s">
        <v>236</v>
      </c>
      <c r="D225" s="2"/>
      <c r="E225" s="4"/>
      <c r="F225" s="46" t="s">
        <v>236</v>
      </c>
      <c r="G225" s="4">
        <v>2102106196</v>
      </c>
      <c r="H225" s="4">
        <v>6865524199</v>
      </c>
      <c r="I225" s="4"/>
      <c r="J225" s="47" t="s">
        <v>250</v>
      </c>
      <c r="K225" s="257">
        <v>40501</v>
      </c>
      <c r="L225" s="67" t="s">
        <v>982</v>
      </c>
      <c r="M225" s="44">
        <v>17210001794</v>
      </c>
      <c r="N225" s="228"/>
      <c r="O225" s="228"/>
      <c r="P225" s="117"/>
      <c r="Q225" s="117">
        <v>6821736572</v>
      </c>
      <c r="R225" s="117" t="s">
        <v>4827</v>
      </c>
      <c r="S225" s="231"/>
      <c r="T225" s="231"/>
      <c r="U225" s="233"/>
      <c r="V225" s="234"/>
      <c r="W225" s="234"/>
      <c r="X225" s="117"/>
      <c r="Y225" s="230"/>
      <c r="BJ225" s="40"/>
      <c r="BK225" s="40"/>
      <c r="BL225" s="40"/>
      <c r="BM225" s="40"/>
    </row>
    <row r="226" spans="1:98" ht="15.75" hidden="1" customHeight="1">
      <c r="A226" s="4">
        <v>221</v>
      </c>
      <c r="B226" s="2"/>
      <c r="C226" s="45" t="s">
        <v>236</v>
      </c>
      <c r="D226" s="2"/>
      <c r="E226" s="4"/>
      <c r="F226" s="46" t="s">
        <v>236</v>
      </c>
      <c r="G226" s="4">
        <v>2102598237</v>
      </c>
      <c r="H226" s="4">
        <v>6802737615</v>
      </c>
      <c r="I226" s="4"/>
      <c r="J226" s="47" t="s">
        <v>251</v>
      </c>
      <c r="K226" s="256">
        <v>40424</v>
      </c>
      <c r="L226" s="67" t="s">
        <v>982</v>
      </c>
      <c r="M226" s="44">
        <v>68210009014</v>
      </c>
      <c r="N226" s="228"/>
      <c r="O226" s="228"/>
      <c r="P226" s="117">
        <v>468682106030</v>
      </c>
      <c r="Q226" s="117">
        <v>468682106030</v>
      </c>
      <c r="R226" s="231"/>
      <c r="S226" s="231"/>
      <c r="T226" s="231"/>
      <c r="U226" s="233"/>
      <c r="V226" s="234"/>
      <c r="W226" s="234"/>
      <c r="X226" s="231"/>
      <c r="Y226" s="230"/>
      <c r="AS226" s="58"/>
    </row>
    <row r="227" spans="1:98" ht="15.75" hidden="1" customHeight="1">
      <c r="A227" s="4">
        <v>222</v>
      </c>
      <c r="B227" s="2"/>
      <c r="C227" s="45" t="s">
        <v>236</v>
      </c>
      <c r="D227" s="2"/>
      <c r="E227" s="4"/>
      <c r="F227" s="46" t="s">
        <v>236</v>
      </c>
      <c r="G227" s="4">
        <v>2106686645</v>
      </c>
      <c r="H227" s="4">
        <v>6865102383</v>
      </c>
      <c r="I227" s="4"/>
      <c r="J227" s="47" t="s">
        <v>252</v>
      </c>
      <c r="K227" s="256">
        <v>40379</v>
      </c>
      <c r="L227" s="67" t="s">
        <v>982</v>
      </c>
      <c r="M227" s="44">
        <v>68210004290</v>
      </c>
      <c r="N227" s="228"/>
      <c r="O227" s="228"/>
      <c r="P227" s="262" t="s">
        <v>4717</v>
      </c>
      <c r="Q227" s="117">
        <v>2686821792542</v>
      </c>
      <c r="R227" s="117" t="s">
        <v>4828</v>
      </c>
      <c r="S227" s="231"/>
      <c r="T227" s="231"/>
      <c r="U227" s="233"/>
      <c r="V227" s="234"/>
      <c r="W227" s="234"/>
      <c r="X227" s="117"/>
      <c r="Y227" s="230"/>
      <c r="BJ227" s="40"/>
      <c r="BK227" s="40"/>
      <c r="BL227" s="40"/>
      <c r="BM227" s="40"/>
    </row>
    <row r="228" spans="1:98" ht="15.75" hidden="1" customHeight="1">
      <c r="A228" s="4">
        <v>223</v>
      </c>
      <c r="B228" s="2"/>
      <c r="C228" s="45" t="s">
        <v>236</v>
      </c>
      <c r="D228" s="2"/>
      <c r="E228" s="4"/>
      <c r="F228" s="46" t="s">
        <v>236</v>
      </c>
      <c r="G228" s="4">
        <v>2001290677</v>
      </c>
      <c r="H228" s="4">
        <v>6863842685</v>
      </c>
      <c r="I228" s="4"/>
      <c r="J228" s="47" t="s">
        <v>365</v>
      </c>
      <c r="K228" s="256">
        <v>39911</v>
      </c>
      <c r="L228" s="67" t="s">
        <v>977</v>
      </c>
      <c r="M228" s="44">
        <v>68309005329</v>
      </c>
      <c r="N228" s="228"/>
      <c r="O228" s="228"/>
      <c r="P228" s="231"/>
      <c r="Q228" s="231"/>
      <c r="R228" s="231"/>
      <c r="S228" s="231"/>
      <c r="T228" s="231"/>
      <c r="U228" s="233"/>
      <c r="V228" s="234"/>
      <c r="W228" s="234"/>
      <c r="X228" s="231"/>
      <c r="Y228" s="230"/>
    </row>
    <row r="229" spans="1:98" ht="15.75" hidden="1" customHeight="1">
      <c r="A229" s="4">
        <v>224</v>
      </c>
      <c r="B229" s="2"/>
      <c r="C229" s="45" t="s">
        <v>236</v>
      </c>
      <c r="D229" s="2"/>
      <c r="E229" s="4"/>
      <c r="F229" s="46" t="s">
        <v>236</v>
      </c>
      <c r="G229" s="4">
        <v>2102508794</v>
      </c>
      <c r="H229" s="4">
        <v>6819240784</v>
      </c>
      <c r="I229" s="4"/>
      <c r="J229" s="47" t="s">
        <v>253</v>
      </c>
      <c r="K229" s="256">
        <v>40385</v>
      </c>
      <c r="L229" s="67" t="s">
        <v>977</v>
      </c>
      <c r="M229" s="44">
        <v>68310008167</v>
      </c>
      <c r="N229" s="228"/>
      <c r="O229" s="228"/>
      <c r="P229" s="231"/>
      <c r="Q229" s="231"/>
      <c r="R229" s="231"/>
      <c r="S229" s="231"/>
      <c r="T229" s="231"/>
      <c r="U229" s="233"/>
      <c r="V229" s="234"/>
      <c r="W229" s="234"/>
      <c r="X229" s="231"/>
      <c r="Y229" s="230"/>
      <c r="BJ229" s="40"/>
      <c r="BK229" s="40"/>
      <c r="BL229" s="40"/>
      <c r="BM229" s="40"/>
    </row>
    <row r="230" spans="1:98" ht="15.75" hidden="1" customHeight="1">
      <c r="A230" s="4">
        <v>225</v>
      </c>
      <c r="B230" s="2"/>
      <c r="C230" s="45" t="s">
        <v>236</v>
      </c>
      <c r="D230" s="2"/>
      <c r="E230" s="4"/>
      <c r="F230" s="46" t="s">
        <v>236</v>
      </c>
      <c r="G230" s="4">
        <v>2104296095</v>
      </c>
      <c r="H230" s="4">
        <v>6800833778</v>
      </c>
      <c r="I230" s="4"/>
      <c r="J230" s="47" t="s">
        <v>254</v>
      </c>
      <c r="K230" s="256">
        <v>40442</v>
      </c>
      <c r="L230" s="67" t="s">
        <v>977</v>
      </c>
      <c r="M230" s="44">
        <v>68310007353</v>
      </c>
      <c r="N230" s="228"/>
      <c r="O230" s="228"/>
      <c r="P230" s="231"/>
      <c r="Q230" s="231"/>
      <c r="R230" s="231"/>
      <c r="S230" s="231"/>
      <c r="T230" s="231"/>
      <c r="U230" s="233"/>
      <c r="V230" s="234"/>
      <c r="W230" s="234"/>
      <c r="X230" s="231"/>
      <c r="Y230" s="230"/>
    </row>
    <row r="231" spans="1:98" ht="15.75" hidden="1" customHeight="1">
      <c r="A231" s="4">
        <v>226</v>
      </c>
      <c r="B231" s="2"/>
      <c r="C231" s="45" t="s">
        <v>236</v>
      </c>
      <c r="D231" s="2"/>
      <c r="E231" s="4"/>
      <c r="F231" s="46" t="s">
        <v>236</v>
      </c>
      <c r="G231" s="4">
        <v>2106686063</v>
      </c>
      <c r="H231" s="4">
        <v>6865106124</v>
      </c>
      <c r="I231" s="4"/>
      <c r="J231" s="47" t="s">
        <v>255</v>
      </c>
      <c r="K231" s="257">
        <v>40537</v>
      </c>
      <c r="L231" s="67" t="s">
        <v>982</v>
      </c>
      <c r="M231" s="44">
        <v>68210008656</v>
      </c>
      <c r="N231" s="228"/>
      <c r="O231" s="228"/>
      <c r="P231" s="231"/>
      <c r="Q231" s="231"/>
      <c r="R231" s="231"/>
      <c r="S231" s="231"/>
      <c r="T231" s="231"/>
      <c r="U231" s="233"/>
      <c r="V231" s="234"/>
      <c r="W231" s="234"/>
      <c r="X231" s="231"/>
      <c r="Y231" s="230"/>
    </row>
    <row r="232" spans="1:98" ht="15.75" hidden="1" customHeight="1">
      <c r="A232" s="4">
        <v>227</v>
      </c>
      <c r="B232" s="2"/>
      <c r="C232" s="45" t="s">
        <v>236</v>
      </c>
      <c r="D232" s="2"/>
      <c r="E232" s="4"/>
      <c r="F232" s="46" t="s">
        <v>236</v>
      </c>
      <c r="G232" s="4">
        <v>2104296059</v>
      </c>
      <c r="H232" s="4">
        <v>6802223282</v>
      </c>
      <c r="I232" s="4"/>
      <c r="J232" s="47" t="s">
        <v>1357</v>
      </c>
      <c r="K232" s="256">
        <v>40296</v>
      </c>
      <c r="L232" s="67" t="s">
        <v>977</v>
      </c>
      <c r="M232" s="44">
        <v>68310003085</v>
      </c>
      <c r="N232" s="228"/>
      <c r="O232" s="228"/>
      <c r="P232" s="231"/>
      <c r="Q232" s="231"/>
      <c r="R232" s="231"/>
      <c r="S232" s="231"/>
      <c r="T232" s="231"/>
      <c r="U232" s="233"/>
      <c r="V232" s="234"/>
      <c r="W232" s="234"/>
      <c r="X232" s="231"/>
      <c r="Y232" s="230"/>
    </row>
    <row r="233" spans="1:98" ht="15.75" hidden="1" customHeight="1">
      <c r="A233" s="4">
        <v>228</v>
      </c>
      <c r="B233" s="2"/>
      <c r="C233" s="45" t="s">
        <v>236</v>
      </c>
      <c r="D233" s="2"/>
      <c r="E233" s="4"/>
      <c r="F233" s="46" t="s">
        <v>236</v>
      </c>
      <c r="G233" s="4">
        <v>2104298848</v>
      </c>
      <c r="H233" s="4">
        <v>6865202367</v>
      </c>
      <c r="I233" s="4"/>
      <c r="J233" s="47" t="s">
        <v>256</v>
      </c>
      <c r="K233" s="256">
        <v>40364</v>
      </c>
      <c r="L233" s="67" t="s">
        <v>977</v>
      </c>
      <c r="M233" s="44">
        <v>68310006924</v>
      </c>
      <c r="N233" s="228"/>
      <c r="O233" s="228"/>
      <c r="P233" s="231"/>
      <c r="Q233" s="231"/>
      <c r="R233" s="231"/>
      <c r="S233" s="231"/>
      <c r="T233" s="231"/>
      <c r="U233" s="233"/>
      <c r="V233" s="234"/>
      <c r="W233" s="234"/>
      <c r="X233" s="231"/>
      <c r="Y233" s="230"/>
    </row>
    <row r="234" spans="1:98" ht="15.75" hidden="1" customHeight="1">
      <c r="A234" s="4">
        <v>229</v>
      </c>
      <c r="B234" s="2"/>
      <c r="C234" s="45" t="s">
        <v>236</v>
      </c>
      <c r="D234" s="2"/>
      <c r="E234" s="4"/>
      <c r="F234" s="46" t="s">
        <v>236</v>
      </c>
      <c r="G234" s="4">
        <v>2102750704</v>
      </c>
      <c r="H234" s="4">
        <v>6801671501</v>
      </c>
      <c r="I234" s="4"/>
      <c r="J234" s="47" t="s">
        <v>257</v>
      </c>
      <c r="K234" s="256">
        <v>40188</v>
      </c>
      <c r="L234" s="67" t="s">
        <v>977</v>
      </c>
      <c r="M234" s="44">
        <v>68310011304</v>
      </c>
      <c r="N234" s="228"/>
      <c r="O234" s="228"/>
      <c r="P234" s="231"/>
      <c r="Q234" s="231"/>
      <c r="R234" s="231"/>
      <c r="S234" s="231"/>
      <c r="T234" s="231"/>
      <c r="U234" s="233"/>
      <c r="V234" s="234"/>
      <c r="W234" s="234"/>
      <c r="X234" s="231"/>
      <c r="Y234" s="230"/>
      <c r="BJ234" s="40"/>
      <c r="BK234" s="40"/>
      <c r="BL234" s="40"/>
      <c r="BM234" s="40"/>
    </row>
    <row r="235" spans="1:98" ht="15.75" hidden="1" customHeight="1">
      <c r="A235" s="4">
        <v>230</v>
      </c>
      <c r="B235" s="2"/>
      <c r="C235" s="45" t="s">
        <v>236</v>
      </c>
      <c r="D235" s="2"/>
      <c r="E235" s="4"/>
      <c r="F235" s="46" t="s">
        <v>236</v>
      </c>
      <c r="G235" s="4">
        <v>2102511326</v>
      </c>
      <c r="H235" s="4">
        <v>6864706805</v>
      </c>
      <c r="I235" s="4"/>
      <c r="J235" s="47" t="s">
        <v>258</v>
      </c>
      <c r="K235" s="256">
        <v>40425</v>
      </c>
      <c r="L235" s="67" t="s">
        <v>977</v>
      </c>
      <c r="M235" s="44">
        <v>68310009593</v>
      </c>
      <c r="N235" s="228"/>
      <c r="O235" s="228"/>
      <c r="P235" s="117" t="s">
        <v>4829</v>
      </c>
      <c r="Q235" s="117">
        <v>4686822987096</v>
      </c>
      <c r="R235" s="117" t="s">
        <v>4830</v>
      </c>
      <c r="S235" s="231"/>
      <c r="T235" s="117" t="s">
        <v>4831</v>
      </c>
      <c r="U235" s="233"/>
      <c r="V235" s="234"/>
      <c r="W235" s="234"/>
      <c r="X235" s="231"/>
      <c r="Y235" s="230"/>
    </row>
    <row r="236" spans="1:98" ht="15.75" hidden="1" customHeight="1">
      <c r="A236" s="4">
        <v>231</v>
      </c>
      <c r="B236" s="2"/>
      <c r="C236" s="45" t="s">
        <v>236</v>
      </c>
      <c r="D236" s="2"/>
      <c r="E236" s="4"/>
      <c r="F236" s="46" t="s">
        <v>236</v>
      </c>
      <c r="G236" s="4">
        <v>2106690543</v>
      </c>
      <c r="H236" s="4">
        <v>6865110766</v>
      </c>
      <c r="I236" s="4"/>
      <c r="J236" s="47" t="s">
        <v>259</v>
      </c>
      <c r="K236" s="256">
        <v>40445</v>
      </c>
      <c r="L236" s="67" t="s">
        <v>977</v>
      </c>
      <c r="M236" s="44">
        <v>68310001133</v>
      </c>
      <c r="N236" s="228"/>
      <c r="O236" s="228"/>
      <c r="P236" s="262" t="s">
        <v>4717</v>
      </c>
      <c r="Q236" s="117">
        <v>2686821783410</v>
      </c>
      <c r="R236" s="117" t="s">
        <v>4832</v>
      </c>
      <c r="S236" s="231"/>
      <c r="T236" s="117" t="s">
        <v>4833</v>
      </c>
      <c r="U236" s="233"/>
      <c r="V236" s="234"/>
      <c r="W236" s="234"/>
      <c r="X236" s="231"/>
      <c r="Y236" s="230"/>
    </row>
    <row r="237" spans="1:98" ht="15.75" hidden="1" customHeight="1">
      <c r="A237" s="4">
        <v>232</v>
      </c>
      <c r="B237" s="2"/>
      <c r="C237" s="45" t="s">
        <v>236</v>
      </c>
      <c r="D237" s="2"/>
      <c r="E237" s="4"/>
      <c r="F237" s="46" t="s">
        <v>236</v>
      </c>
      <c r="G237" s="4">
        <v>2104298913</v>
      </c>
      <c r="H237" s="4">
        <v>6865202370</v>
      </c>
      <c r="I237" s="4"/>
      <c r="J237" s="47" t="s">
        <v>260</v>
      </c>
      <c r="K237" s="256">
        <v>40245</v>
      </c>
      <c r="L237" s="67" t="s">
        <v>977</v>
      </c>
      <c r="M237" s="44">
        <v>68310007240</v>
      </c>
      <c r="N237" s="228"/>
      <c r="O237" s="228"/>
      <c r="P237" s="262" t="s">
        <v>4834</v>
      </c>
      <c r="Q237" s="266">
        <v>2686822300193</v>
      </c>
      <c r="R237" s="231"/>
      <c r="S237" s="231"/>
      <c r="T237" s="231"/>
      <c r="U237" s="233"/>
      <c r="V237" s="234"/>
      <c r="W237" s="234"/>
      <c r="X237" s="231"/>
      <c r="Y237" s="230"/>
      <c r="CR237" s="44"/>
      <c r="CS237" s="10"/>
    </row>
    <row r="238" spans="1:98" ht="15.75" hidden="1" customHeight="1">
      <c r="A238" s="4">
        <v>233</v>
      </c>
      <c r="B238" s="2"/>
      <c r="C238" s="45" t="s">
        <v>236</v>
      </c>
      <c r="D238" s="2"/>
      <c r="E238" s="4"/>
      <c r="F238" s="46" t="s">
        <v>236</v>
      </c>
      <c r="G238" s="4">
        <v>2007570914</v>
      </c>
      <c r="H238" s="4">
        <v>6800618801</v>
      </c>
      <c r="I238" s="4"/>
      <c r="J238" s="47" t="s">
        <v>261</v>
      </c>
      <c r="K238" s="256">
        <v>40239</v>
      </c>
      <c r="L238" s="67" t="s">
        <v>977</v>
      </c>
      <c r="M238" s="44">
        <v>68310003361</v>
      </c>
      <c r="N238" s="228"/>
      <c r="O238" s="228"/>
      <c r="P238" s="231"/>
      <c r="Q238" s="231"/>
      <c r="R238" s="231"/>
      <c r="S238" s="231"/>
      <c r="T238" s="231"/>
      <c r="U238" s="233"/>
      <c r="V238" s="234"/>
      <c r="W238" s="234"/>
      <c r="X238" s="231"/>
      <c r="Y238" s="230"/>
      <c r="CR238" s="44"/>
      <c r="CS238" s="10"/>
    </row>
    <row r="239" spans="1:98" ht="15.75" hidden="1" customHeight="1">
      <c r="A239" s="4">
        <v>234</v>
      </c>
      <c r="B239" s="2"/>
      <c r="C239" s="45" t="s">
        <v>236</v>
      </c>
      <c r="D239" s="2"/>
      <c r="E239" s="4"/>
      <c r="F239" s="46" t="s">
        <v>236</v>
      </c>
      <c r="G239" s="4">
        <v>2001272135</v>
      </c>
      <c r="H239" s="4">
        <v>6822378322</v>
      </c>
      <c r="I239" s="4"/>
      <c r="J239" s="47" t="s">
        <v>262</v>
      </c>
      <c r="K239" s="256">
        <v>40186</v>
      </c>
      <c r="L239" s="67" t="s">
        <v>977</v>
      </c>
      <c r="M239" s="44">
        <v>68310006694</v>
      </c>
      <c r="N239" s="228"/>
      <c r="O239" s="228"/>
      <c r="P239" s="231"/>
      <c r="Q239" s="231"/>
      <c r="R239" s="231"/>
      <c r="S239" s="231"/>
      <c r="T239" s="231"/>
      <c r="U239" s="233"/>
      <c r="V239" s="234"/>
      <c r="W239" s="234"/>
      <c r="X239" s="231"/>
      <c r="Y239" s="230"/>
      <c r="CR239" s="44"/>
      <c r="CS239" s="10"/>
    </row>
    <row r="240" spans="1:98" ht="15.75" hidden="1" customHeight="1">
      <c r="A240" s="4">
        <v>235</v>
      </c>
      <c r="B240" s="2"/>
      <c r="C240" s="45" t="s">
        <v>236</v>
      </c>
      <c r="D240" s="2"/>
      <c r="E240" s="4"/>
      <c r="F240" s="46" t="s">
        <v>236</v>
      </c>
      <c r="G240" s="4">
        <v>2001274599</v>
      </c>
      <c r="H240" s="4">
        <v>6802551494</v>
      </c>
      <c r="I240" s="4"/>
      <c r="J240" s="47" t="s">
        <v>263</v>
      </c>
      <c r="K240" s="256">
        <v>40412</v>
      </c>
      <c r="L240" s="67" t="s">
        <v>977</v>
      </c>
      <c r="M240" s="44">
        <v>68310000999</v>
      </c>
      <c r="N240" s="228"/>
      <c r="O240" s="228"/>
      <c r="P240" s="231"/>
      <c r="Q240" s="231"/>
      <c r="R240" s="231"/>
      <c r="S240" s="231"/>
      <c r="T240" s="231"/>
      <c r="U240" s="233"/>
      <c r="V240" s="234"/>
      <c r="W240" s="234"/>
      <c r="X240" s="231"/>
      <c r="Y240" s="230"/>
      <c r="CR240" s="44"/>
      <c r="CS240" s="44"/>
      <c r="CT240" s="44"/>
    </row>
    <row r="241" spans="1:98" ht="15.75" hidden="1" customHeight="1">
      <c r="A241" s="4">
        <v>236</v>
      </c>
      <c r="B241" s="2"/>
      <c r="C241" s="45" t="s">
        <v>236</v>
      </c>
      <c r="D241" s="2"/>
      <c r="E241" s="4"/>
      <c r="F241" s="46" t="s">
        <v>236</v>
      </c>
      <c r="G241" s="4">
        <v>2104291851</v>
      </c>
      <c r="H241" s="4">
        <v>6865202327</v>
      </c>
      <c r="I241" s="4"/>
      <c r="J241" s="47" t="s">
        <v>264</v>
      </c>
      <c r="K241" s="256">
        <v>40446</v>
      </c>
      <c r="L241" s="67" t="s">
        <v>977</v>
      </c>
      <c r="M241" s="44">
        <v>68310001612</v>
      </c>
      <c r="N241" s="228"/>
      <c r="O241" s="228"/>
      <c r="P241" s="231"/>
      <c r="Q241" s="117">
        <v>6822327779</v>
      </c>
      <c r="R241" s="231"/>
      <c r="S241" s="231"/>
      <c r="T241" s="231"/>
      <c r="U241" s="233"/>
      <c r="V241" s="234"/>
      <c r="W241" s="234"/>
      <c r="X241" s="117">
        <v>6822327779</v>
      </c>
      <c r="Y241" s="230"/>
      <c r="CR241" s="44"/>
      <c r="CS241" s="67"/>
    </row>
    <row r="242" spans="1:98" ht="15.75" hidden="1" customHeight="1">
      <c r="A242" s="4">
        <v>237</v>
      </c>
      <c r="B242" s="2"/>
      <c r="C242" s="45" t="s">
        <v>236</v>
      </c>
      <c r="D242" s="2"/>
      <c r="E242" s="4"/>
      <c r="F242" s="46" t="s">
        <v>236</v>
      </c>
      <c r="G242" s="4">
        <v>2102751930</v>
      </c>
      <c r="H242" s="4">
        <v>6888254776</v>
      </c>
      <c r="I242" s="4"/>
      <c r="J242" s="47" t="s">
        <v>265</v>
      </c>
      <c r="K242" s="257">
        <v>40539</v>
      </c>
      <c r="L242" s="67" t="s">
        <v>977</v>
      </c>
      <c r="M242" s="44">
        <v>68310000058</v>
      </c>
      <c r="N242" s="228"/>
      <c r="O242" s="228"/>
      <c r="P242" s="231"/>
      <c r="Q242" s="231"/>
      <c r="R242" s="231"/>
      <c r="S242" s="231"/>
      <c r="T242" s="231"/>
      <c r="U242" s="233"/>
      <c r="V242" s="234"/>
      <c r="W242" s="234"/>
      <c r="X242" s="231"/>
      <c r="Y242" s="230"/>
      <c r="CR242" s="44"/>
      <c r="CS242" s="67"/>
    </row>
    <row r="243" spans="1:98" ht="15.75" hidden="1" customHeight="1">
      <c r="A243" s="4">
        <v>238</v>
      </c>
      <c r="B243" s="2"/>
      <c r="C243" s="45" t="s">
        <v>236</v>
      </c>
      <c r="D243" s="2"/>
      <c r="E243" s="4"/>
      <c r="F243" s="46" t="s">
        <v>236</v>
      </c>
      <c r="G243" s="4">
        <v>2001293036</v>
      </c>
      <c r="H243" s="4">
        <v>6855985240</v>
      </c>
      <c r="I243" s="4"/>
      <c r="J243" s="47" t="s">
        <v>266</v>
      </c>
      <c r="K243" s="257">
        <v>40537</v>
      </c>
      <c r="L243" s="67" t="s">
        <v>977</v>
      </c>
      <c r="M243" s="44">
        <v>68310010120</v>
      </c>
      <c r="N243" s="228"/>
      <c r="O243" s="228"/>
      <c r="P243" s="117"/>
      <c r="Q243" s="117">
        <v>6822327411</v>
      </c>
      <c r="R243" s="231"/>
      <c r="S243" s="231"/>
      <c r="T243" s="231"/>
      <c r="U243" s="233"/>
      <c r="V243" s="234"/>
      <c r="W243" s="234"/>
      <c r="X243" s="231"/>
      <c r="Y243" s="230"/>
      <c r="CQ243" s="44"/>
      <c r="CR243" s="44"/>
      <c r="CS243" s="44"/>
      <c r="CT243" s="44"/>
    </row>
    <row r="244" spans="1:98" ht="15.75" hidden="1" customHeight="1">
      <c r="A244" s="4">
        <v>239</v>
      </c>
      <c r="B244" s="2"/>
      <c r="C244" s="45" t="s">
        <v>236</v>
      </c>
      <c r="D244" s="2"/>
      <c r="E244" s="4"/>
      <c r="F244" s="46" t="s">
        <v>236</v>
      </c>
      <c r="G244" s="4">
        <v>2102509934</v>
      </c>
      <c r="H244" s="4">
        <v>6801671501</v>
      </c>
      <c r="I244" s="4"/>
      <c r="J244" s="47" t="s">
        <v>267</v>
      </c>
      <c r="K244" s="256">
        <v>40519</v>
      </c>
      <c r="L244" s="67" t="s">
        <v>977</v>
      </c>
      <c r="M244" s="44">
        <v>68310009684</v>
      </c>
      <c r="N244" s="228"/>
      <c r="O244" s="228"/>
      <c r="P244" s="231"/>
      <c r="Q244" s="231"/>
      <c r="R244" s="231"/>
      <c r="S244" s="231"/>
      <c r="T244" s="231"/>
      <c r="U244" s="233"/>
      <c r="V244" s="234"/>
      <c r="W244" s="234"/>
      <c r="X244" s="231"/>
      <c r="Y244" s="230"/>
      <c r="CR244" s="44"/>
      <c r="CS244" s="10"/>
    </row>
    <row r="245" spans="1:98" ht="15.75" hidden="1" customHeight="1">
      <c r="A245" s="4">
        <v>240</v>
      </c>
      <c r="B245" s="2"/>
      <c r="C245" s="45" t="s">
        <v>268</v>
      </c>
      <c r="D245" s="2"/>
      <c r="E245" s="4"/>
      <c r="F245" s="46" t="s">
        <v>268</v>
      </c>
      <c r="G245" s="4">
        <v>2106115442</v>
      </c>
      <c r="H245" s="4">
        <v>6864987235</v>
      </c>
      <c r="I245" s="4"/>
      <c r="J245" s="47" t="s">
        <v>269</v>
      </c>
      <c r="K245" s="256">
        <v>40190</v>
      </c>
      <c r="L245" s="67" t="s">
        <v>977</v>
      </c>
      <c r="M245" s="44">
        <v>68310003463</v>
      </c>
      <c r="N245" s="258"/>
      <c r="O245" s="258"/>
      <c r="P245" s="231"/>
      <c r="Q245" s="231"/>
      <c r="R245" s="231"/>
      <c r="S245" s="231"/>
      <c r="T245" s="231"/>
      <c r="U245" s="231"/>
      <c r="X245" s="231"/>
      <c r="Y245" s="231"/>
      <c r="CK245" s="119"/>
      <c r="CL245" s="119"/>
      <c r="CM245" s="120"/>
      <c r="CN245" s="119"/>
      <c r="CR245" s="44"/>
      <c r="CS245" s="67"/>
    </row>
    <row r="246" spans="1:98" ht="15.75" hidden="1" customHeight="1">
      <c r="A246" s="4">
        <v>241</v>
      </c>
      <c r="B246" s="2"/>
      <c r="C246" s="45" t="s">
        <v>268</v>
      </c>
      <c r="D246" s="2"/>
      <c r="E246" s="4"/>
      <c r="F246" s="46" t="s">
        <v>268</v>
      </c>
      <c r="G246" s="4">
        <v>2001293881</v>
      </c>
      <c r="H246" s="4">
        <v>6853713979</v>
      </c>
      <c r="I246" s="4"/>
      <c r="J246" s="47" t="s">
        <v>271</v>
      </c>
      <c r="K246" s="256">
        <v>40182</v>
      </c>
      <c r="L246" s="67" t="s">
        <v>982</v>
      </c>
      <c r="M246" s="44">
        <v>68210004510</v>
      </c>
      <c r="N246" s="258"/>
      <c r="O246" s="258"/>
      <c r="P246" s="231"/>
      <c r="Q246" s="231"/>
      <c r="R246" s="231"/>
      <c r="S246" s="231"/>
      <c r="T246" s="231"/>
      <c r="U246" s="231"/>
      <c r="X246" s="231"/>
      <c r="Y246" s="231"/>
      <c r="CK246" s="119"/>
      <c r="CL246" s="119"/>
      <c r="CM246" s="119"/>
      <c r="CN246" s="119"/>
      <c r="CR246" s="44"/>
      <c r="CS246" s="10"/>
    </row>
    <row r="247" spans="1:98" ht="15.75" hidden="1" customHeight="1">
      <c r="A247" s="4">
        <v>242</v>
      </c>
      <c r="B247" s="2"/>
      <c r="C247" s="45" t="s">
        <v>268</v>
      </c>
      <c r="D247" s="2"/>
      <c r="E247" s="4"/>
      <c r="F247" s="46" t="s">
        <v>268</v>
      </c>
      <c r="G247" s="4">
        <v>2102836941</v>
      </c>
      <c r="H247" s="4">
        <v>6859388134</v>
      </c>
      <c r="I247" s="4"/>
      <c r="J247" s="47" t="s">
        <v>272</v>
      </c>
      <c r="K247" s="256">
        <v>40189</v>
      </c>
      <c r="L247" s="67" t="s">
        <v>977</v>
      </c>
      <c r="M247" s="44">
        <v>68310001546</v>
      </c>
      <c r="N247" s="258"/>
      <c r="O247" s="258"/>
      <c r="P247" s="231"/>
      <c r="Q247" s="231"/>
      <c r="R247" s="231"/>
      <c r="S247" s="231"/>
      <c r="T247" s="231"/>
      <c r="U247" s="231"/>
      <c r="X247" s="231"/>
      <c r="Y247" s="231"/>
      <c r="CK247" s="119"/>
      <c r="CL247" s="119"/>
      <c r="CM247" s="120"/>
      <c r="CN247" s="119"/>
      <c r="CR247" s="44"/>
      <c r="CS247" s="67"/>
    </row>
    <row r="248" spans="1:98" ht="15.75" hidden="1" customHeight="1">
      <c r="A248" s="4">
        <v>243</v>
      </c>
      <c r="B248" s="2"/>
      <c r="C248" s="45" t="s">
        <v>268</v>
      </c>
      <c r="D248" s="2"/>
      <c r="E248" s="4"/>
      <c r="F248" s="46" t="s">
        <v>268</v>
      </c>
      <c r="G248" s="4">
        <v>2106685458</v>
      </c>
      <c r="H248" s="4">
        <v>6865095208</v>
      </c>
      <c r="I248" s="4"/>
      <c r="J248" s="47" t="s">
        <v>273</v>
      </c>
      <c r="K248" s="256">
        <v>40183</v>
      </c>
      <c r="L248" s="67" t="s">
        <v>977</v>
      </c>
      <c r="M248" s="44">
        <v>68310006973</v>
      </c>
      <c r="N248" s="258"/>
      <c r="O248" s="258"/>
      <c r="P248" s="231"/>
      <c r="Q248" s="231"/>
      <c r="R248" s="231"/>
      <c r="S248" s="231"/>
      <c r="T248" s="231"/>
      <c r="U248" s="231"/>
      <c r="X248" s="231"/>
      <c r="Y248" s="231"/>
      <c r="CK248" s="120"/>
      <c r="CL248" s="120"/>
      <c r="CM248" s="120"/>
      <c r="CN248" s="120"/>
      <c r="CR248" s="44"/>
      <c r="CS248" s="10"/>
    </row>
    <row r="249" spans="1:98" ht="15.75" hidden="1" customHeight="1">
      <c r="A249" s="4">
        <v>244</v>
      </c>
      <c r="B249" s="2"/>
      <c r="C249" s="45" t="s">
        <v>268</v>
      </c>
      <c r="D249" s="2"/>
      <c r="E249" s="4"/>
      <c r="F249" s="46" t="s">
        <v>268</v>
      </c>
      <c r="G249" s="4">
        <v>2104287100</v>
      </c>
      <c r="H249" s="4">
        <v>6865202320</v>
      </c>
      <c r="I249" s="4"/>
      <c r="J249" s="47" t="s">
        <v>274</v>
      </c>
      <c r="K249" s="256">
        <v>40179</v>
      </c>
      <c r="L249" s="67" t="s">
        <v>977</v>
      </c>
      <c r="M249" s="44">
        <v>68310011024</v>
      </c>
      <c r="N249" s="258"/>
      <c r="O249" s="258"/>
      <c r="P249" s="231"/>
      <c r="Q249" s="266"/>
      <c r="R249" s="231"/>
      <c r="S249" s="231"/>
      <c r="T249" s="231"/>
      <c r="U249" s="231"/>
      <c r="X249" s="231"/>
      <c r="Y249" s="231"/>
      <c r="CK249" s="119"/>
      <c r="CL249" s="119"/>
      <c r="CM249" s="119"/>
      <c r="CN249" s="119"/>
      <c r="CR249" s="44"/>
      <c r="CS249" s="10"/>
    </row>
    <row r="250" spans="1:98" ht="15.75" hidden="1" customHeight="1">
      <c r="A250" s="4">
        <v>245</v>
      </c>
      <c r="B250" s="2"/>
      <c r="C250" s="45" t="s">
        <v>268</v>
      </c>
      <c r="D250" s="2"/>
      <c r="E250" s="4"/>
      <c r="F250" s="46" t="s">
        <v>268</v>
      </c>
      <c r="G250" s="4">
        <v>2106098794</v>
      </c>
      <c r="H250" s="4">
        <v>6882955528</v>
      </c>
      <c r="I250" s="4"/>
      <c r="J250" s="47" t="s">
        <v>275</v>
      </c>
      <c r="K250" s="256">
        <v>40255</v>
      </c>
      <c r="L250" s="67" t="s">
        <v>977</v>
      </c>
      <c r="M250" s="44">
        <v>68310006030</v>
      </c>
      <c r="N250" s="258"/>
      <c r="O250" s="258"/>
      <c r="P250" s="231"/>
      <c r="Q250" s="231"/>
      <c r="R250" s="231"/>
      <c r="S250" s="231"/>
      <c r="T250" s="231"/>
      <c r="U250" s="231"/>
      <c r="X250" s="231"/>
      <c r="Y250" s="231"/>
      <c r="CK250" s="119"/>
      <c r="CL250" s="119"/>
      <c r="CM250" s="119"/>
      <c r="CN250" s="119"/>
      <c r="CR250" s="44"/>
      <c r="CS250" s="10"/>
    </row>
    <row r="251" spans="1:98" ht="15.75" hidden="1" customHeight="1">
      <c r="A251" s="4">
        <v>246</v>
      </c>
      <c r="B251" s="2"/>
      <c r="C251" s="45" t="s">
        <v>268</v>
      </c>
      <c r="D251" s="2"/>
      <c r="E251" s="4"/>
      <c r="F251" s="46" t="s">
        <v>268</v>
      </c>
      <c r="G251" s="4">
        <v>2106686249</v>
      </c>
      <c r="H251" s="4">
        <v>6831169920</v>
      </c>
      <c r="I251" s="4"/>
      <c r="J251" s="47" t="s">
        <v>276</v>
      </c>
      <c r="K251" s="256">
        <v>40214</v>
      </c>
      <c r="L251" s="67" t="s">
        <v>977</v>
      </c>
      <c r="M251" s="44">
        <v>4310001248</v>
      </c>
      <c r="N251" s="258"/>
      <c r="O251" s="258"/>
      <c r="P251" s="231"/>
      <c r="Q251" s="231"/>
      <c r="R251" s="231"/>
      <c r="S251" s="231"/>
      <c r="T251" s="231"/>
      <c r="U251" s="231"/>
      <c r="X251" s="231"/>
      <c r="Y251" s="231"/>
      <c r="CK251" s="120"/>
      <c r="CL251" s="120"/>
      <c r="CM251" s="120"/>
      <c r="CN251" s="120"/>
      <c r="CR251" s="44"/>
      <c r="CS251" s="10"/>
    </row>
    <row r="252" spans="1:98" ht="15.75" hidden="1" customHeight="1">
      <c r="A252" s="4">
        <v>247</v>
      </c>
      <c r="B252" s="2"/>
      <c r="C252" s="45" t="s">
        <v>268</v>
      </c>
      <c r="D252" s="2"/>
      <c r="E252" s="4"/>
      <c r="F252" s="46" t="s">
        <v>268</v>
      </c>
      <c r="G252" s="4">
        <v>2104289522</v>
      </c>
      <c r="H252" s="4">
        <v>6802223274</v>
      </c>
      <c r="I252" s="4"/>
      <c r="J252" s="47" t="s">
        <v>302</v>
      </c>
      <c r="K252" s="256">
        <v>40188</v>
      </c>
      <c r="L252" s="67" t="s">
        <v>977</v>
      </c>
      <c r="M252" s="44">
        <v>68310007421</v>
      </c>
      <c r="N252" s="258"/>
      <c r="O252" s="258"/>
      <c r="P252" s="231"/>
      <c r="Q252" s="231"/>
      <c r="R252" s="231"/>
      <c r="S252" s="231"/>
      <c r="T252" s="231"/>
      <c r="U252" s="231"/>
      <c r="X252" s="231"/>
      <c r="Y252" s="231"/>
      <c r="CR252" s="44"/>
      <c r="CS252" s="10"/>
    </row>
    <row r="253" spans="1:98" ht="15.75" hidden="1" customHeight="1">
      <c r="A253" s="4">
        <v>248</v>
      </c>
      <c r="B253" s="2"/>
      <c r="C253" s="45" t="s">
        <v>268</v>
      </c>
      <c r="D253" s="2"/>
      <c r="E253" s="4"/>
      <c r="F253" s="46" t="s">
        <v>268</v>
      </c>
      <c r="G253" s="4">
        <v>2106100360</v>
      </c>
      <c r="H253" s="4">
        <v>6882955530</v>
      </c>
      <c r="I253" s="4"/>
      <c r="J253" s="47" t="s">
        <v>277</v>
      </c>
      <c r="K253" s="256">
        <v>40340</v>
      </c>
      <c r="L253" s="67" t="s">
        <v>977</v>
      </c>
      <c r="M253" s="44">
        <v>67310001592</v>
      </c>
      <c r="N253" s="258"/>
      <c r="O253" s="258"/>
      <c r="P253" s="231"/>
      <c r="Q253" s="231"/>
      <c r="R253" s="231"/>
      <c r="S253" s="231"/>
      <c r="T253" s="231"/>
      <c r="U253" s="231"/>
      <c r="X253" s="231"/>
      <c r="Y253" s="231"/>
      <c r="CR253" s="44"/>
      <c r="CS253" s="10"/>
    </row>
    <row r="254" spans="1:98" ht="15.75" hidden="1" customHeight="1">
      <c r="A254" s="4">
        <v>249</v>
      </c>
      <c r="B254" s="2"/>
      <c r="C254" s="45" t="s">
        <v>268</v>
      </c>
      <c r="D254" s="2"/>
      <c r="E254" s="4"/>
      <c r="F254" s="46" t="s">
        <v>268</v>
      </c>
      <c r="G254" s="4">
        <v>2106101522</v>
      </c>
      <c r="H254" s="4">
        <v>6882955533</v>
      </c>
      <c r="I254" s="4"/>
      <c r="J254" s="47" t="s">
        <v>278</v>
      </c>
      <c r="K254" s="256">
        <v>40181</v>
      </c>
      <c r="L254" s="67" t="s">
        <v>977</v>
      </c>
      <c r="M254" s="44">
        <v>68310011308</v>
      </c>
      <c r="N254" s="258"/>
      <c r="O254" s="258"/>
      <c r="P254" s="231"/>
      <c r="Q254" s="231"/>
      <c r="R254" s="231"/>
      <c r="S254" s="231"/>
      <c r="T254" s="231"/>
      <c r="U254" s="231"/>
      <c r="X254" s="231"/>
      <c r="Y254" s="231"/>
      <c r="CR254" s="44"/>
      <c r="CS254" s="67"/>
    </row>
    <row r="255" spans="1:98" ht="15.75" hidden="1" customHeight="1">
      <c r="A255" s="4">
        <v>250</v>
      </c>
      <c r="B255" s="2"/>
      <c r="C255" s="45" t="s">
        <v>268</v>
      </c>
      <c r="D255" s="2"/>
      <c r="E255" s="4"/>
      <c r="F255" s="46" t="s">
        <v>268</v>
      </c>
      <c r="G255" s="4">
        <v>2106686677</v>
      </c>
      <c r="H255" s="4">
        <v>6865103828</v>
      </c>
      <c r="I255" s="4"/>
      <c r="J255" s="47" t="s">
        <v>279</v>
      </c>
      <c r="K255" s="256">
        <v>40320</v>
      </c>
      <c r="L255" s="67" t="s">
        <v>977</v>
      </c>
      <c r="M255" s="44">
        <v>66310010965</v>
      </c>
      <c r="N255" s="258"/>
      <c r="O255" s="258"/>
      <c r="P255" s="231"/>
      <c r="Q255" s="231"/>
      <c r="R255" s="231"/>
      <c r="S255" s="231"/>
      <c r="T255" s="231"/>
      <c r="U255" s="231"/>
      <c r="X255" s="231"/>
      <c r="Y255" s="231"/>
      <c r="CR255" s="44"/>
      <c r="CS255" s="10"/>
    </row>
    <row r="256" spans="1:98" ht="15.75" hidden="1" customHeight="1">
      <c r="A256" s="4">
        <v>251</v>
      </c>
      <c r="B256" s="2"/>
      <c r="C256" s="45" t="s">
        <v>268</v>
      </c>
      <c r="D256" s="2"/>
      <c r="E256" s="4"/>
      <c r="F256" s="46" t="s">
        <v>268</v>
      </c>
      <c r="G256" s="4">
        <v>2106105115</v>
      </c>
      <c r="H256" s="4">
        <v>6882955537</v>
      </c>
      <c r="I256" s="4"/>
      <c r="J256" s="47" t="s">
        <v>280</v>
      </c>
      <c r="K256" s="256">
        <v>40337</v>
      </c>
      <c r="L256" s="67" t="s">
        <v>977</v>
      </c>
      <c r="M256" s="44">
        <v>68310005118</v>
      </c>
      <c r="N256" s="258"/>
      <c r="O256" s="258"/>
      <c r="P256" s="231"/>
      <c r="Q256" s="231"/>
      <c r="R256" s="231"/>
      <c r="S256" s="231"/>
      <c r="T256" s="231"/>
      <c r="U256" s="231"/>
      <c r="X256" s="231"/>
      <c r="Y256" s="231"/>
      <c r="CR256" s="44"/>
      <c r="CS256" s="10"/>
    </row>
    <row r="257" spans="1:101" ht="15.75" hidden="1" customHeight="1">
      <c r="A257" s="4">
        <v>252</v>
      </c>
      <c r="B257" s="2"/>
      <c r="C257" s="45" t="s">
        <v>268</v>
      </c>
      <c r="D257" s="2"/>
      <c r="E257" s="4"/>
      <c r="F257" s="46" t="s">
        <v>268</v>
      </c>
      <c r="G257" s="4">
        <v>2104854693</v>
      </c>
      <c r="H257" s="4">
        <v>6863846459</v>
      </c>
      <c r="I257" s="4"/>
      <c r="J257" s="47" t="s">
        <v>333</v>
      </c>
      <c r="K257" s="256">
        <v>40430</v>
      </c>
      <c r="L257" s="67" t="s">
        <v>977</v>
      </c>
      <c r="M257" s="44">
        <v>68310009987</v>
      </c>
      <c r="N257" s="258"/>
      <c r="O257" s="258"/>
      <c r="P257" s="231"/>
      <c r="Q257" s="231"/>
      <c r="R257" s="231"/>
      <c r="S257" s="231"/>
      <c r="T257" s="231"/>
      <c r="U257" s="231"/>
      <c r="X257" s="231"/>
      <c r="Y257" s="231"/>
      <c r="CR257" s="44"/>
      <c r="CS257" s="10"/>
    </row>
    <row r="258" spans="1:101" ht="15.75" hidden="1" customHeight="1">
      <c r="A258" s="4">
        <v>253</v>
      </c>
      <c r="B258" s="2"/>
      <c r="C258" s="45" t="s">
        <v>268</v>
      </c>
      <c r="D258" s="2"/>
      <c r="E258" s="4"/>
      <c r="F258" s="46" t="s">
        <v>268</v>
      </c>
      <c r="G258" s="4">
        <v>2106686747</v>
      </c>
      <c r="H258" s="4">
        <v>6865105050</v>
      </c>
      <c r="I258" s="4"/>
      <c r="J258" s="47" t="s">
        <v>281</v>
      </c>
      <c r="K258" s="257">
        <v>40504</v>
      </c>
      <c r="L258" s="67" t="s">
        <v>982</v>
      </c>
      <c r="M258" s="44">
        <v>68210007542</v>
      </c>
      <c r="N258" s="258"/>
      <c r="O258" s="258"/>
      <c r="P258" s="231"/>
      <c r="Q258" s="231"/>
      <c r="R258" s="231"/>
      <c r="S258" s="231"/>
      <c r="T258" s="231"/>
      <c r="U258" s="231"/>
      <c r="X258" s="231"/>
      <c r="Y258" s="231"/>
      <c r="BB258" s="58"/>
      <c r="CQ258" s="44"/>
      <c r="CR258" s="44"/>
      <c r="CS258" s="44"/>
      <c r="CT258" s="44"/>
      <c r="CU258" s="121"/>
      <c r="CV258" s="121"/>
      <c r="CW258" s="121"/>
    </row>
    <row r="259" spans="1:101" ht="15.75" hidden="1" customHeight="1">
      <c r="A259" s="4">
        <v>254</v>
      </c>
      <c r="B259" s="2"/>
      <c r="C259" s="45" t="s">
        <v>268</v>
      </c>
      <c r="D259" s="2"/>
      <c r="E259" s="4"/>
      <c r="F259" s="46" t="s">
        <v>268</v>
      </c>
      <c r="G259" s="4">
        <v>2102592604</v>
      </c>
      <c r="H259" s="4">
        <v>6864706798</v>
      </c>
      <c r="I259" s="4"/>
      <c r="J259" s="47" t="s">
        <v>282</v>
      </c>
      <c r="K259" s="257">
        <v>40468</v>
      </c>
      <c r="L259" s="67" t="s">
        <v>977</v>
      </c>
      <c r="M259" s="44">
        <v>68310011343</v>
      </c>
      <c r="N259" s="258"/>
      <c r="O259" s="258"/>
      <c r="P259" s="231"/>
      <c r="Q259" s="231"/>
      <c r="R259" s="231"/>
      <c r="S259" s="231"/>
      <c r="T259" s="231"/>
      <c r="U259" s="231"/>
      <c r="X259" s="231"/>
      <c r="Y259" s="231"/>
      <c r="CR259" s="44"/>
      <c r="CS259" s="10"/>
    </row>
    <row r="260" spans="1:101" ht="15.75" hidden="1" customHeight="1">
      <c r="A260" s="4">
        <v>255</v>
      </c>
      <c r="B260" s="2"/>
      <c r="C260" s="45" t="s">
        <v>268</v>
      </c>
      <c r="D260" s="2"/>
      <c r="E260" s="4"/>
      <c r="F260" s="46" t="s">
        <v>268</v>
      </c>
      <c r="G260" s="4">
        <v>2106098545</v>
      </c>
      <c r="H260" s="4">
        <v>6882955635</v>
      </c>
      <c r="I260" s="4"/>
      <c r="J260" s="47" t="s">
        <v>283</v>
      </c>
      <c r="K260" s="256">
        <v>40228</v>
      </c>
      <c r="L260" s="67" t="s">
        <v>977</v>
      </c>
      <c r="M260" s="44">
        <v>68310004444</v>
      </c>
      <c r="N260" s="258"/>
      <c r="O260" s="258"/>
      <c r="P260" s="231"/>
      <c r="Q260" s="231"/>
      <c r="R260" s="231"/>
      <c r="S260" s="231"/>
      <c r="T260" s="231"/>
      <c r="U260" s="231"/>
      <c r="X260" s="231"/>
      <c r="Y260" s="231"/>
      <c r="CR260" s="44"/>
      <c r="CS260" s="10"/>
    </row>
    <row r="261" spans="1:101" ht="15.75" hidden="1" customHeight="1">
      <c r="A261" s="4">
        <v>256</v>
      </c>
      <c r="B261" s="2"/>
      <c r="C261" s="45" t="s">
        <v>268</v>
      </c>
      <c r="D261" s="2"/>
      <c r="E261" s="4"/>
      <c r="F261" s="46" t="s">
        <v>268</v>
      </c>
      <c r="G261" s="4">
        <v>2106683433</v>
      </c>
      <c r="H261" s="4">
        <v>6865112290</v>
      </c>
      <c r="I261" s="4"/>
      <c r="J261" s="47" t="s">
        <v>284</v>
      </c>
      <c r="K261" s="256">
        <v>40456</v>
      </c>
      <c r="L261" s="67" t="s">
        <v>982</v>
      </c>
      <c r="M261" s="44">
        <v>68210005762</v>
      </c>
      <c r="N261" s="258"/>
      <c r="O261" s="258"/>
      <c r="P261" s="231"/>
      <c r="Q261" s="231"/>
      <c r="R261" s="231"/>
      <c r="S261" s="231"/>
      <c r="T261" s="231"/>
      <c r="U261" s="231"/>
      <c r="X261" s="231"/>
      <c r="Y261" s="231"/>
      <c r="CR261" s="44"/>
      <c r="CS261" s="10"/>
    </row>
    <row r="262" spans="1:101" ht="15.75" hidden="1" customHeight="1">
      <c r="A262" s="4">
        <v>257</v>
      </c>
      <c r="B262" s="2"/>
      <c r="C262" s="45" t="s">
        <v>268</v>
      </c>
      <c r="D262" s="2"/>
      <c r="E262" s="4"/>
      <c r="F262" s="46" t="s">
        <v>268</v>
      </c>
      <c r="G262" s="4">
        <v>2106289377</v>
      </c>
      <c r="H262" s="4">
        <v>6882955561</v>
      </c>
      <c r="I262" s="4"/>
      <c r="J262" s="47" t="s">
        <v>285</v>
      </c>
      <c r="K262" s="256">
        <v>40188</v>
      </c>
      <c r="L262" s="67" t="s">
        <v>977</v>
      </c>
      <c r="M262" s="44">
        <v>68310009543</v>
      </c>
      <c r="N262" s="258"/>
      <c r="O262" s="258"/>
      <c r="P262" s="231"/>
      <c r="Q262" s="231"/>
      <c r="R262" s="231"/>
      <c r="S262" s="231"/>
      <c r="T262" s="231"/>
      <c r="U262" s="231"/>
      <c r="X262" s="231"/>
      <c r="Y262" s="231"/>
      <c r="CR262" s="44"/>
      <c r="CS262" s="10"/>
    </row>
    <row r="263" spans="1:101" ht="15.75" hidden="1" customHeight="1">
      <c r="A263" s="4">
        <v>258</v>
      </c>
      <c r="B263" s="2"/>
      <c r="C263" s="45" t="s">
        <v>268</v>
      </c>
      <c r="D263" s="2"/>
      <c r="E263" s="4"/>
      <c r="F263" s="46" t="s">
        <v>268</v>
      </c>
      <c r="G263" s="4">
        <v>2106289378</v>
      </c>
      <c r="H263" s="4">
        <v>6882955562</v>
      </c>
      <c r="I263" s="4"/>
      <c r="J263" s="47" t="s">
        <v>286</v>
      </c>
      <c r="K263" s="256">
        <v>40355</v>
      </c>
      <c r="L263" s="67" t="s">
        <v>977</v>
      </c>
      <c r="M263" s="44">
        <v>68310004672</v>
      </c>
      <c r="N263" s="258"/>
      <c r="O263" s="258"/>
      <c r="P263" s="231"/>
      <c r="Q263" s="231"/>
      <c r="R263" s="231"/>
      <c r="S263" s="231"/>
      <c r="T263" s="231"/>
      <c r="U263" s="231"/>
      <c r="X263" s="231"/>
      <c r="Y263" s="231"/>
      <c r="CR263" s="44"/>
      <c r="CS263" s="10"/>
    </row>
    <row r="264" spans="1:101" ht="15.75" hidden="1" customHeight="1">
      <c r="A264" s="4">
        <v>259</v>
      </c>
      <c r="B264" s="2"/>
      <c r="C264" s="45" t="s">
        <v>268</v>
      </c>
      <c r="D264" s="2"/>
      <c r="E264" s="4"/>
      <c r="F264" s="46" t="s">
        <v>268</v>
      </c>
      <c r="G264" s="4">
        <v>2106107406</v>
      </c>
      <c r="H264" s="4">
        <v>6859663825</v>
      </c>
      <c r="I264" s="4"/>
      <c r="J264" s="47" t="s">
        <v>287</v>
      </c>
      <c r="K264" s="256">
        <v>40189</v>
      </c>
      <c r="L264" s="67" t="s">
        <v>977</v>
      </c>
      <c r="M264" s="44">
        <v>68310001094</v>
      </c>
      <c r="N264" s="258"/>
      <c r="O264" s="258"/>
      <c r="P264" s="231"/>
      <c r="Q264" s="231"/>
      <c r="R264" s="231"/>
      <c r="S264" s="231"/>
      <c r="T264" s="231"/>
      <c r="U264" s="231"/>
      <c r="X264" s="231"/>
      <c r="Y264" s="231"/>
      <c r="CR264" s="44"/>
      <c r="CS264" s="67"/>
    </row>
    <row r="265" spans="1:101" ht="15.75" hidden="1" customHeight="1">
      <c r="A265" s="4">
        <v>260</v>
      </c>
      <c r="B265" s="2"/>
      <c r="C265" s="45" t="s">
        <v>268</v>
      </c>
      <c r="D265" s="2"/>
      <c r="E265" s="4"/>
      <c r="F265" s="46" t="s">
        <v>268</v>
      </c>
      <c r="G265" s="4">
        <v>2001287223</v>
      </c>
      <c r="H265" s="4">
        <v>6859228881</v>
      </c>
      <c r="I265" s="4"/>
      <c r="J265" s="47" t="s">
        <v>288</v>
      </c>
      <c r="K265" s="256">
        <v>40366</v>
      </c>
      <c r="L265" s="67" t="s">
        <v>977</v>
      </c>
      <c r="M265" s="44">
        <v>68310005769</v>
      </c>
      <c r="N265" s="258"/>
      <c r="O265" s="258"/>
      <c r="P265" s="231"/>
      <c r="Q265" s="231"/>
      <c r="R265" s="231"/>
      <c r="S265" s="231"/>
      <c r="T265" s="231"/>
      <c r="U265" s="231"/>
      <c r="X265" s="231"/>
      <c r="Y265" s="231"/>
      <c r="CR265" s="44"/>
      <c r="CS265" s="67"/>
    </row>
    <row r="266" spans="1:101" ht="15.75" hidden="1" customHeight="1">
      <c r="A266" s="4">
        <v>261</v>
      </c>
      <c r="B266" s="2"/>
      <c r="C266" s="45" t="s">
        <v>268</v>
      </c>
      <c r="D266" s="2"/>
      <c r="E266" s="4"/>
      <c r="F266" s="46" t="s">
        <v>268</v>
      </c>
      <c r="G266" s="4">
        <v>2106686446</v>
      </c>
      <c r="H266" s="4">
        <v>6865107433</v>
      </c>
      <c r="I266" s="4"/>
      <c r="J266" s="47" t="s">
        <v>289</v>
      </c>
      <c r="K266" s="256">
        <v>40377</v>
      </c>
      <c r="L266" s="67" t="s">
        <v>977</v>
      </c>
      <c r="M266" s="44">
        <v>68310005297</v>
      </c>
      <c r="N266" s="258"/>
      <c r="O266" s="258"/>
      <c r="P266" s="231"/>
      <c r="Q266" s="231"/>
      <c r="R266" s="231"/>
      <c r="S266" s="231"/>
      <c r="T266" s="231"/>
      <c r="U266" s="231"/>
      <c r="X266" s="231"/>
      <c r="Y266" s="231"/>
      <c r="CR266" s="44"/>
      <c r="CS266" s="44"/>
    </row>
    <row r="267" spans="1:101" ht="15.75" hidden="1" customHeight="1">
      <c r="A267" s="4">
        <v>262</v>
      </c>
      <c r="B267" s="2"/>
      <c r="C267" s="45" t="s">
        <v>268</v>
      </c>
      <c r="D267" s="2"/>
      <c r="E267" s="4"/>
      <c r="F267" s="46" t="s">
        <v>268</v>
      </c>
      <c r="G267" s="4">
        <v>2104297619</v>
      </c>
      <c r="H267" s="4">
        <v>6802223293</v>
      </c>
      <c r="I267" s="4"/>
      <c r="J267" s="47" t="s">
        <v>290</v>
      </c>
      <c r="K267" s="256">
        <v>40347</v>
      </c>
      <c r="L267" s="67" t="s">
        <v>977</v>
      </c>
      <c r="M267" s="44">
        <v>68310006253</v>
      </c>
      <c r="N267" s="258"/>
      <c r="O267" s="258"/>
      <c r="P267" s="231"/>
      <c r="Q267" s="231"/>
      <c r="R267" s="231"/>
      <c r="S267" s="231"/>
      <c r="T267" s="231"/>
      <c r="U267" s="231"/>
      <c r="X267" s="231"/>
      <c r="Y267" s="231"/>
      <c r="CR267" s="44"/>
      <c r="CS267" s="10"/>
    </row>
    <row r="268" spans="1:101" ht="15.75" hidden="1" customHeight="1">
      <c r="A268" s="4">
        <v>263</v>
      </c>
      <c r="B268" s="2"/>
      <c r="C268" s="45" t="s">
        <v>268</v>
      </c>
      <c r="D268" s="2"/>
      <c r="E268" s="4"/>
      <c r="F268" s="46" t="s">
        <v>268</v>
      </c>
      <c r="G268" s="4">
        <v>2104297742</v>
      </c>
      <c r="H268" s="4">
        <v>6865202350</v>
      </c>
      <c r="I268" s="4"/>
      <c r="J268" s="47" t="s">
        <v>291</v>
      </c>
      <c r="K268" s="257">
        <v>40471</v>
      </c>
      <c r="L268" s="67" t="s">
        <v>977</v>
      </c>
      <c r="M268" s="44">
        <v>68310004258</v>
      </c>
      <c r="N268" s="258"/>
      <c r="O268" s="258"/>
      <c r="P268" s="231"/>
      <c r="Q268" s="231"/>
      <c r="R268" s="231"/>
      <c r="S268" s="231"/>
      <c r="T268" s="231"/>
      <c r="U268" s="231"/>
      <c r="X268" s="231"/>
      <c r="Y268" s="231"/>
    </row>
    <row r="269" spans="1:101" ht="15.75" hidden="1" customHeight="1">
      <c r="A269" s="4">
        <v>264</v>
      </c>
      <c r="B269" s="2"/>
      <c r="C269" s="45" t="s">
        <v>268</v>
      </c>
      <c r="D269" s="2"/>
      <c r="E269" s="4"/>
      <c r="F269" s="46" t="s">
        <v>268</v>
      </c>
      <c r="G269" s="4">
        <v>2205544138</v>
      </c>
      <c r="H269" s="4">
        <v>403365436</v>
      </c>
      <c r="I269" s="4"/>
      <c r="J269" s="47" t="s">
        <v>292</v>
      </c>
      <c r="K269" s="256">
        <v>40265</v>
      </c>
      <c r="L269" s="67" t="s">
        <v>977</v>
      </c>
      <c r="M269" s="44">
        <v>4310000055</v>
      </c>
      <c r="N269" s="258"/>
      <c r="O269" s="258"/>
      <c r="P269" s="231"/>
      <c r="Q269" s="231"/>
      <c r="R269" s="231"/>
      <c r="S269" s="231"/>
      <c r="T269" s="231"/>
      <c r="U269" s="231"/>
      <c r="X269" s="231"/>
      <c r="Y269" s="231"/>
    </row>
    <row r="270" spans="1:101" ht="15.75" hidden="1" customHeight="1">
      <c r="A270" s="4">
        <v>265</v>
      </c>
      <c r="B270" s="2"/>
      <c r="C270" s="45" t="s">
        <v>268</v>
      </c>
      <c r="D270" s="2"/>
      <c r="E270" s="4"/>
      <c r="F270" s="46" t="s">
        <v>268</v>
      </c>
      <c r="G270" s="4">
        <v>2106690704</v>
      </c>
      <c r="H270" s="4">
        <v>6865112287</v>
      </c>
      <c r="I270" s="4"/>
      <c r="J270" s="47" t="s">
        <v>293</v>
      </c>
      <c r="K270" s="256">
        <v>40187</v>
      </c>
      <c r="L270" s="67" t="s">
        <v>977</v>
      </c>
      <c r="M270" s="44">
        <v>68310002765</v>
      </c>
      <c r="N270" s="258"/>
      <c r="O270" s="258"/>
      <c r="P270" s="231"/>
      <c r="Q270" s="231"/>
      <c r="R270" s="231"/>
      <c r="S270" s="231"/>
      <c r="T270" s="231"/>
      <c r="U270" s="231"/>
      <c r="X270" s="231"/>
      <c r="Y270" s="231"/>
    </row>
    <row r="271" spans="1:101" ht="15.75" hidden="1" customHeight="1">
      <c r="A271" s="4">
        <v>266</v>
      </c>
      <c r="B271" s="2"/>
      <c r="C271" s="45" t="s">
        <v>268</v>
      </c>
      <c r="D271" s="2"/>
      <c r="E271" s="4"/>
      <c r="F271" s="46" t="s">
        <v>268</v>
      </c>
      <c r="G271" s="4">
        <v>2106690934</v>
      </c>
      <c r="H271" s="4">
        <v>6865108693</v>
      </c>
      <c r="I271" s="4"/>
      <c r="J271" s="47" t="s">
        <v>294</v>
      </c>
      <c r="K271" s="256">
        <v>40343</v>
      </c>
      <c r="L271" s="67" t="s">
        <v>982</v>
      </c>
      <c r="M271" s="44">
        <v>68210000289</v>
      </c>
      <c r="N271" s="258"/>
      <c r="O271" s="258"/>
      <c r="P271" s="231"/>
      <c r="Q271" s="231"/>
      <c r="R271" s="231"/>
      <c r="S271" s="231"/>
      <c r="T271" s="231"/>
      <c r="U271" s="231"/>
      <c r="X271" s="231"/>
      <c r="Y271" s="231"/>
    </row>
    <row r="272" spans="1:101" ht="15.75" hidden="1" customHeight="1">
      <c r="A272" s="4">
        <v>267</v>
      </c>
      <c r="B272" s="2"/>
      <c r="C272" s="45" t="s">
        <v>268</v>
      </c>
      <c r="D272" s="2"/>
      <c r="E272" s="4"/>
      <c r="F272" s="46" t="s">
        <v>268</v>
      </c>
      <c r="G272" s="4">
        <v>2104292147</v>
      </c>
      <c r="H272" s="4">
        <v>6865202330</v>
      </c>
      <c r="I272" s="4"/>
      <c r="J272" s="47" t="s">
        <v>295</v>
      </c>
      <c r="K272" s="256">
        <v>40296</v>
      </c>
      <c r="L272" s="67" t="s">
        <v>977</v>
      </c>
      <c r="M272" s="44">
        <v>68310009852</v>
      </c>
      <c r="N272" s="258"/>
      <c r="O272" s="258"/>
      <c r="P272" s="231"/>
      <c r="Q272" s="231"/>
      <c r="R272" s="231"/>
      <c r="S272" s="231"/>
      <c r="T272" s="231"/>
      <c r="U272" s="231"/>
      <c r="X272" s="231"/>
      <c r="Y272" s="231"/>
    </row>
    <row r="273" spans="1:25" ht="15.75" hidden="1" customHeight="1">
      <c r="A273" s="4">
        <v>268</v>
      </c>
      <c r="B273" s="2"/>
      <c r="C273" s="45" t="s">
        <v>268</v>
      </c>
      <c r="D273" s="2"/>
      <c r="E273" s="4"/>
      <c r="F273" s="46" t="s">
        <v>268</v>
      </c>
      <c r="G273" s="4">
        <v>2106108712</v>
      </c>
      <c r="H273" s="4">
        <v>6882955547</v>
      </c>
      <c r="I273" s="4"/>
      <c r="J273" s="47" t="s">
        <v>296</v>
      </c>
      <c r="K273" s="256">
        <v>40181</v>
      </c>
      <c r="L273" s="67" t="s">
        <v>977</v>
      </c>
      <c r="M273" s="44">
        <v>68310000159</v>
      </c>
      <c r="N273" s="258"/>
      <c r="O273" s="258"/>
      <c r="P273" s="231"/>
      <c r="Q273" s="231"/>
      <c r="R273" s="231"/>
      <c r="S273" s="231"/>
      <c r="T273" s="231"/>
      <c r="U273" s="231"/>
      <c r="X273" s="231"/>
      <c r="Y273" s="231"/>
    </row>
    <row r="274" spans="1:25" ht="15.75" hidden="1" customHeight="1">
      <c r="A274" s="4">
        <v>269</v>
      </c>
      <c r="B274" s="2"/>
      <c r="C274" s="45" t="s">
        <v>268</v>
      </c>
      <c r="D274" s="2"/>
      <c r="E274" s="4"/>
      <c r="F274" s="46" t="s">
        <v>268</v>
      </c>
      <c r="G274" s="4">
        <v>2001272056</v>
      </c>
      <c r="H274" s="4">
        <v>6821115136</v>
      </c>
      <c r="I274" s="4"/>
      <c r="J274" s="47" t="s">
        <v>298</v>
      </c>
      <c r="K274" s="256">
        <v>40392</v>
      </c>
      <c r="L274" s="67" t="s">
        <v>982</v>
      </c>
      <c r="M274" s="44">
        <v>68210002765</v>
      </c>
      <c r="N274" s="258"/>
      <c r="O274" s="258"/>
      <c r="P274" s="231"/>
      <c r="Q274" s="231"/>
      <c r="R274" s="231"/>
      <c r="S274" s="231"/>
      <c r="T274" s="231"/>
      <c r="U274" s="231"/>
      <c r="X274" s="231"/>
      <c r="Y274" s="231"/>
    </row>
    <row r="275" spans="1:25" ht="15.75" hidden="1" customHeight="1">
      <c r="A275" s="4">
        <v>270</v>
      </c>
      <c r="B275" s="2"/>
      <c r="C275" s="45" t="s">
        <v>268</v>
      </c>
      <c r="D275" s="2"/>
      <c r="E275" s="4"/>
      <c r="F275" s="46" t="s">
        <v>268</v>
      </c>
      <c r="G275" s="4">
        <v>2106118225</v>
      </c>
      <c r="H275" s="4">
        <v>6882955582</v>
      </c>
      <c r="I275" s="4"/>
      <c r="J275" s="47" t="s">
        <v>299</v>
      </c>
      <c r="K275" s="256">
        <v>40219</v>
      </c>
      <c r="L275" s="67" t="s">
        <v>977</v>
      </c>
      <c r="M275" s="44">
        <v>68310000292</v>
      </c>
      <c r="N275" s="258"/>
      <c r="O275" s="258"/>
      <c r="P275" s="231"/>
      <c r="Q275" s="231"/>
      <c r="R275" s="231"/>
      <c r="S275" s="231"/>
      <c r="T275" s="231"/>
      <c r="U275" s="231"/>
      <c r="X275" s="231"/>
      <c r="Y275" s="231"/>
    </row>
    <row r="276" spans="1:25" ht="15.75" hidden="1" customHeight="1">
      <c r="A276" s="4">
        <v>271</v>
      </c>
      <c r="B276" s="2"/>
      <c r="C276" s="45" t="s">
        <v>301</v>
      </c>
      <c r="D276" s="2"/>
      <c r="E276" s="4"/>
      <c r="F276" s="46" t="s">
        <v>301</v>
      </c>
      <c r="G276" s="4">
        <v>2104286021</v>
      </c>
      <c r="H276" s="4">
        <v>6865202318</v>
      </c>
      <c r="I276" s="4"/>
      <c r="J276" s="47" t="s">
        <v>303</v>
      </c>
      <c r="K276" s="256">
        <v>40433</v>
      </c>
      <c r="L276" s="67" t="s">
        <v>977</v>
      </c>
      <c r="M276" s="44">
        <v>68310004181</v>
      </c>
      <c r="N276" s="258"/>
      <c r="O276" s="258"/>
      <c r="P276" s="231"/>
      <c r="Q276" s="231"/>
      <c r="R276" s="231"/>
      <c r="S276" s="231"/>
      <c r="T276" s="231"/>
      <c r="U276" s="231"/>
      <c r="X276" s="231"/>
      <c r="Y276" s="231"/>
    </row>
    <row r="277" spans="1:25" ht="15.75" hidden="1" customHeight="1">
      <c r="A277" s="4">
        <v>272</v>
      </c>
      <c r="B277" s="2"/>
      <c r="C277" s="45" t="s">
        <v>301</v>
      </c>
      <c r="D277" s="2"/>
      <c r="E277" s="4"/>
      <c r="F277" s="46" t="s">
        <v>301</v>
      </c>
      <c r="G277" s="4">
        <v>2104294265</v>
      </c>
      <c r="H277" s="4">
        <v>6865202336</v>
      </c>
      <c r="I277" s="4"/>
      <c r="J277" s="47" t="s">
        <v>300</v>
      </c>
      <c r="K277" s="256">
        <v>40381</v>
      </c>
      <c r="L277" s="67" t="s">
        <v>977</v>
      </c>
      <c r="M277" s="44">
        <v>68310005641</v>
      </c>
      <c r="N277" s="258"/>
      <c r="O277" s="258"/>
      <c r="P277" s="231"/>
      <c r="Q277" s="231"/>
      <c r="R277" s="231"/>
      <c r="S277" s="231"/>
      <c r="T277" s="231"/>
      <c r="U277" s="231"/>
      <c r="X277" s="231"/>
      <c r="Y277" s="231"/>
    </row>
    <row r="278" spans="1:25" ht="15.75" hidden="1" customHeight="1">
      <c r="A278" s="4">
        <v>273</v>
      </c>
      <c r="B278" s="2"/>
      <c r="C278" s="45" t="s">
        <v>301</v>
      </c>
      <c r="D278" s="2"/>
      <c r="E278" s="4"/>
      <c r="F278" s="46" t="s">
        <v>301</v>
      </c>
      <c r="G278" s="4">
        <v>2106099179</v>
      </c>
      <c r="H278" s="4">
        <v>6882955529</v>
      </c>
      <c r="I278" s="4"/>
      <c r="J278" s="47" t="s">
        <v>304</v>
      </c>
      <c r="K278" s="256">
        <v>40317</v>
      </c>
      <c r="L278" s="67" t="s">
        <v>977</v>
      </c>
      <c r="M278" s="44">
        <v>68310010923</v>
      </c>
      <c r="N278" s="258"/>
      <c r="O278" s="258"/>
      <c r="P278" s="231"/>
      <c r="Q278" s="231"/>
      <c r="R278" s="231"/>
      <c r="S278" s="231"/>
      <c r="T278" s="231"/>
      <c r="U278" s="231"/>
      <c r="X278" s="231"/>
      <c r="Y278" s="231"/>
    </row>
    <row r="279" spans="1:25" ht="15.75" hidden="1" customHeight="1">
      <c r="A279" s="4">
        <v>274</v>
      </c>
      <c r="B279" s="2"/>
      <c r="C279" s="45" t="s">
        <v>301</v>
      </c>
      <c r="D279" s="2"/>
      <c r="E279" s="4"/>
      <c r="F279" s="46" t="s">
        <v>301</v>
      </c>
      <c r="G279" s="4">
        <v>2104298235</v>
      </c>
      <c r="H279" s="4">
        <v>6865202359</v>
      </c>
      <c r="I279" s="4"/>
      <c r="J279" s="47" t="s">
        <v>305</v>
      </c>
      <c r="K279" s="256">
        <v>40316</v>
      </c>
      <c r="L279" s="67" t="s">
        <v>977</v>
      </c>
      <c r="M279" s="44">
        <v>68310005784</v>
      </c>
      <c r="N279" s="258"/>
      <c r="O279" s="258"/>
      <c r="P279" s="231"/>
      <c r="Q279" s="231"/>
      <c r="R279" s="231"/>
      <c r="S279" s="231"/>
      <c r="T279" s="231"/>
      <c r="U279" s="231"/>
      <c r="X279" s="231"/>
      <c r="Y279" s="231"/>
    </row>
    <row r="280" spans="1:25" ht="15.75" hidden="1" customHeight="1">
      <c r="A280" s="4">
        <v>275</v>
      </c>
      <c r="B280" s="2"/>
      <c r="C280" s="45" t="s">
        <v>301</v>
      </c>
      <c r="D280" s="2"/>
      <c r="E280" s="4"/>
      <c r="F280" s="46" t="s">
        <v>301</v>
      </c>
      <c r="G280" s="4">
        <v>2005644123</v>
      </c>
      <c r="H280" s="4">
        <v>6802302435</v>
      </c>
      <c r="I280" s="4"/>
      <c r="J280" s="47" t="s">
        <v>306</v>
      </c>
      <c r="K280" s="256">
        <v>40307</v>
      </c>
      <c r="L280" s="67" t="s">
        <v>977</v>
      </c>
      <c r="M280" s="44">
        <v>68310009957</v>
      </c>
      <c r="N280" s="258"/>
      <c r="O280" s="258"/>
      <c r="P280" s="231"/>
      <c r="Q280" s="231"/>
      <c r="R280" s="231"/>
      <c r="S280" s="231"/>
      <c r="T280" s="231"/>
      <c r="U280" s="231"/>
      <c r="X280" s="231"/>
      <c r="Y280" s="231"/>
    </row>
    <row r="281" spans="1:25" ht="15.75" hidden="1" customHeight="1">
      <c r="A281" s="4">
        <v>276</v>
      </c>
      <c r="B281" s="2"/>
      <c r="C281" s="45" t="s">
        <v>301</v>
      </c>
      <c r="D281" s="2"/>
      <c r="E281" s="4"/>
      <c r="F281" s="46" t="s">
        <v>301</v>
      </c>
      <c r="G281" s="4">
        <v>2001290760</v>
      </c>
      <c r="H281" s="4">
        <v>6863920555</v>
      </c>
      <c r="I281" s="4"/>
      <c r="J281" s="47" t="s">
        <v>307</v>
      </c>
      <c r="K281" s="256">
        <v>40254</v>
      </c>
      <c r="L281" s="67" t="s">
        <v>977</v>
      </c>
      <c r="M281" s="44">
        <v>68310004049</v>
      </c>
      <c r="N281" s="258"/>
      <c r="O281" s="258"/>
      <c r="P281" s="231"/>
      <c r="Q281" s="231"/>
      <c r="R281" s="231"/>
      <c r="S281" s="231"/>
      <c r="T281" s="231"/>
      <c r="U281" s="231"/>
      <c r="X281" s="231"/>
      <c r="Y281" s="231"/>
    </row>
    <row r="282" spans="1:25" ht="15.75" hidden="1" customHeight="1">
      <c r="A282" s="4">
        <v>277</v>
      </c>
      <c r="B282" s="2"/>
      <c r="C282" s="45" t="s">
        <v>301</v>
      </c>
      <c r="D282" s="2"/>
      <c r="E282" s="4"/>
      <c r="F282" s="46" t="s">
        <v>301</v>
      </c>
      <c r="G282" s="4">
        <v>2106289369</v>
      </c>
      <c r="H282" s="4">
        <v>6882955554</v>
      </c>
      <c r="I282" s="4"/>
      <c r="J282" s="47" t="s">
        <v>308</v>
      </c>
      <c r="K282" s="256">
        <v>40265</v>
      </c>
      <c r="L282" s="67" t="s">
        <v>977</v>
      </c>
      <c r="M282" s="44">
        <v>68310002731</v>
      </c>
      <c r="N282" s="258"/>
      <c r="O282" s="258"/>
      <c r="P282" s="231"/>
      <c r="Q282" s="231"/>
      <c r="R282" s="231"/>
      <c r="S282" s="231"/>
      <c r="T282" s="231"/>
      <c r="U282" s="231"/>
      <c r="X282" s="231"/>
      <c r="Y282" s="231"/>
    </row>
    <row r="283" spans="1:25" ht="15.75" hidden="1" customHeight="1">
      <c r="A283" s="4">
        <v>278</v>
      </c>
      <c r="B283" s="2"/>
      <c r="C283" s="45" t="s">
        <v>301</v>
      </c>
      <c r="D283" s="2"/>
      <c r="E283" s="4"/>
      <c r="F283" s="46" t="s">
        <v>301</v>
      </c>
      <c r="G283" s="4">
        <v>2102105161</v>
      </c>
      <c r="H283" s="4">
        <v>6876894813</v>
      </c>
      <c r="I283" s="4"/>
      <c r="J283" s="47" t="s">
        <v>309</v>
      </c>
      <c r="K283" s="257">
        <v>40510</v>
      </c>
      <c r="L283" s="67" t="s">
        <v>982</v>
      </c>
      <c r="M283" s="44">
        <v>68210010750</v>
      </c>
      <c r="N283" s="258"/>
      <c r="O283" s="258"/>
      <c r="P283" s="231"/>
      <c r="Q283" s="231"/>
      <c r="R283" s="231"/>
      <c r="S283" s="231"/>
      <c r="T283" s="231"/>
      <c r="U283" s="231"/>
      <c r="X283" s="231"/>
      <c r="Y283" s="231"/>
    </row>
    <row r="284" spans="1:25" ht="15.75" hidden="1" customHeight="1">
      <c r="A284" s="4">
        <v>279</v>
      </c>
      <c r="B284" s="2"/>
      <c r="C284" s="45" t="s">
        <v>301</v>
      </c>
      <c r="D284" s="2"/>
      <c r="E284" s="4"/>
      <c r="F284" s="46" t="s">
        <v>301</v>
      </c>
      <c r="G284" s="4">
        <v>2102105149</v>
      </c>
      <c r="H284" s="4">
        <v>6876894814</v>
      </c>
      <c r="I284" s="4"/>
      <c r="J284" s="47" t="s">
        <v>310</v>
      </c>
      <c r="K284" s="256">
        <v>40223</v>
      </c>
      <c r="L284" s="67" t="s">
        <v>977</v>
      </c>
      <c r="M284" s="44">
        <v>68310001346</v>
      </c>
      <c r="N284" s="258"/>
      <c r="O284" s="258"/>
      <c r="P284" s="231"/>
      <c r="Q284" s="231"/>
      <c r="R284" s="231"/>
      <c r="S284" s="231"/>
      <c r="T284" s="231"/>
      <c r="U284" s="231"/>
      <c r="X284" s="231"/>
      <c r="Y284" s="231"/>
    </row>
    <row r="285" spans="1:25" ht="15.75" hidden="1" customHeight="1">
      <c r="A285" s="4">
        <v>281</v>
      </c>
      <c r="B285" s="2"/>
      <c r="C285" s="45" t="s">
        <v>301</v>
      </c>
      <c r="D285" s="2"/>
      <c r="E285" s="4"/>
      <c r="F285" s="46" t="s">
        <v>301</v>
      </c>
      <c r="G285" s="4">
        <v>2104296838</v>
      </c>
      <c r="H285" s="4">
        <v>6860355132</v>
      </c>
      <c r="I285" s="4"/>
      <c r="J285" s="47" t="s">
        <v>311</v>
      </c>
      <c r="K285" s="256">
        <v>40289</v>
      </c>
      <c r="L285" s="67" t="s">
        <v>977</v>
      </c>
      <c r="M285" s="44">
        <v>68310005988</v>
      </c>
      <c r="N285" s="258"/>
      <c r="O285" s="258"/>
      <c r="P285" s="231"/>
      <c r="Q285" s="231"/>
      <c r="R285" s="231"/>
      <c r="S285" s="231"/>
      <c r="T285" s="231"/>
      <c r="U285" s="231"/>
      <c r="X285" s="231"/>
      <c r="Y285" s="231"/>
    </row>
    <row r="286" spans="1:25" ht="15.75" hidden="1" customHeight="1">
      <c r="A286" s="4">
        <v>282</v>
      </c>
      <c r="B286" s="2"/>
      <c r="C286" s="45" t="s">
        <v>301</v>
      </c>
      <c r="D286" s="2"/>
      <c r="E286" s="4"/>
      <c r="F286" s="46" t="s">
        <v>301</v>
      </c>
      <c r="G286" s="4">
        <v>2001280460</v>
      </c>
      <c r="H286" s="4">
        <v>6851141698</v>
      </c>
      <c r="I286" s="4"/>
      <c r="J286" s="47" t="s">
        <v>312</v>
      </c>
      <c r="K286" s="256">
        <v>40402</v>
      </c>
      <c r="L286" s="67" t="s">
        <v>977</v>
      </c>
      <c r="M286" s="44">
        <v>68310011044</v>
      </c>
      <c r="N286" s="258"/>
      <c r="O286" s="258"/>
      <c r="P286" s="231"/>
      <c r="Q286" s="231"/>
      <c r="R286" s="231"/>
      <c r="S286" s="231"/>
      <c r="T286" s="231"/>
      <c r="U286" s="231"/>
      <c r="X286" s="231"/>
      <c r="Y286" s="231"/>
    </row>
    <row r="287" spans="1:25" ht="15.75" hidden="1" customHeight="1">
      <c r="A287" s="4">
        <v>283</v>
      </c>
      <c r="B287" s="2"/>
      <c r="C287" s="45" t="s">
        <v>301</v>
      </c>
      <c r="D287" s="2"/>
      <c r="E287" s="4"/>
      <c r="F287" s="46" t="s">
        <v>301</v>
      </c>
      <c r="G287" s="4">
        <v>2104298853</v>
      </c>
      <c r="H287" s="4">
        <v>6865202368</v>
      </c>
      <c r="I287" s="4"/>
      <c r="J287" s="47" t="s">
        <v>313</v>
      </c>
      <c r="K287" s="256">
        <v>40280</v>
      </c>
      <c r="L287" s="67" t="s">
        <v>977</v>
      </c>
      <c r="M287" s="44">
        <v>68310006308</v>
      </c>
      <c r="N287" s="258"/>
      <c r="O287" s="258"/>
      <c r="P287" s="231"/>
      <c r="Q287" s="231"/>
      <c r="R287" s="231"/>
      <c r="S287" s="231"/>
      <c r="T287" s="231"/>
      <c r="U287" s="231"/>
      <c r="X287" s="231"/>
      <c r="Y287" s="231"/>
    </row>
    <row r="288" spans="1:25" ht="15.75" hidden="1" customHeight="1">
      <c r="A288" s="4">
        <v>284</v>
      </c>
      <c r="B288" s="2"/>
      <c r="C288" s="45" t="s">
        <v>301</v>
      </c>
      <c r="D288" s="2"/>
      <c r="E288" s="4"/>
      <c r="F288" s="46" t="s">
        <v>301</v>
      </c>
      <c r="G288" s="4">
        <v>2102106195</v>
      </c>
      <c r="H288" s="4">
        <v>6871106410</v>
      </c>
      <c r="I288" s="4"/>
      <c r="J288" s="47" t="s">
        <v>314</v>
      </c>
      <c r="K288" s="257">
        <v>40533</v>
      </c>
      <c r="L288" s="67" t="s">
        <v>977</v>
      </c>
      <c r="M288" s="44">
        <v>68310011301</v>
      </c>
      <c r="N288" s="258"/>
      <c r="O288" s="258"/>
      <c r="P288" s="231"/>
      <c r="Q288" s="231"/>
      <c r="R288" s="231"/>
      <c r="S288" s="231"/>
      <c r="T288" s="231"/>
      <c r="U288" s="231"/>
      <c r="X288" s="231"/>
      <c r="Y288" s="231"/>
    </row>
    <row r="289" spans="1:25" ht="15.75" hidden="1" customHeight="1">
      <c r="A289" s="4">
        <v>285</v>
      </c>
      <c r="B289" s="2"/>
      <c r="C289" s="45" t="s">
        <v>301</v>
      </c>
      <c r="D289" s="2"/>
      <c r="E289" s="4"/>
      <c r="F289" s="46" t="s">
        <v>301</v>
      </c>
      <c r="G289" s="4">
        <v>2106690305</v>
      </c>
      <c r="H289" s="4">
        <v>6865107941</v>
      </c>
      <c r="I289" s="4"/>
      <c r="J289" s="47" t="s">
        <v>315</v>
      </c>
      <c r="K289" s="256">
        <v>40378</v>
      </c>
      <c r="L289" s="67" t="s">
        <v>982</v>
      </c>
      <c r="M289" s="44">
        <v>68210000281</v>
      </c>
      <c r="N289" s="258"/>
      <c r="O289" s="258"/>
      <c r="P289" s="231"/>
      <c r="Q289" s="231"/>
      <c r="R289" s="231"/>
      <c r="S289" s="231"/>
      <c r="T289" s="231"/>
      <c r="U289" s="231"/>
      <c r="X289" s="231"/>
      <c r="Y289" s="231"/>
    </row>
    <row r="290" spans="1:25" ht="15.75" hidden="1" customHeight="1">
      <c r="A290" s="4">
        <v>286</v>
      </c>
      <c r="B290" s="2"/>
      <c r="C290" s="45" t="s">
        <v>301</v>
      </c>
      <c r="D290" s="2"/>
      <c r="E290" s="4"/>
      <c r="F290" s="46" t="s">
        <v>301</v>
      </c>
      <c r="G290" s="4">
        <v>2102105165</v>
      </c>
      <c r="H290" s="4">
        <v>6876894817</v>
      </c>
      <c r="I290" s="4"/>
      <c r="J290" s="47" t="s">
        <v>316</v>
      </c>
      <c r="K290" s="256">
        <v>40361</v>
      </c>
      <c r="L290" s="67" t="s">
        <v>977</v>
      </c>
      <c r="M290" s="44">
        <v>68310003985</v>
      </c>
      <c r="N290" s="258"/>
      <c r="O290" s="258"/>
      <c r="P290" s="231"/>
      <c r="Q290" s="231"/>
      <c r="R290" s="231"/>
      <c r="S290" s="231"/>
      <c r="T290" s="231"/>
      <c r="U290" s="231"/>
      <c r="X290" s="231"/>
      <c r="Y290" s="231"/>
    </row>
    <row r="291" spans="1:25" ht="15.75" hidden="1" customHeight="1">
      <c r="A291" s="4">
        <v>287</v>
      </c>
      <c r="B291" s="2"/>
      <c r="C291" s="45" t="s">
        <v>301</v>
      </c>
      <c r="D291" s="2"/>
      <c r="E291" s="4"/>
      <c r="F291" s="46" t="s">
        <v>301</v>
      </c>
      <c r="G291" s="4">
        <v>2102106189</v>
      </c>
      <c r="H291" s="4">
        <v>6865524207</v>
      </c>
      <c r="I291" s="4"/>
      <c r="J291" s="47" t="s">
        <v>317</v>
      </c>
      <c r="K291" s="256">
        <v>40240</v>
      </c>
      <c r="L291" s="67" t="s">
        <v>977</v>
      </c>
      <c r="M291" s="44">
        <v>68310010394</v>
      </c>
      <c r="N291" s="258"/>
      <c r="O291" s="258"/>
      <c r="P291" s="231"/>
      <c r="Q291" s="231"/>
      <c r="R291" s="231"/>
      <c r="S291" s="231"/>
      <c r="T291" s="231"/>
      <c r="U291" s="231"/>
      <c r="X291" s="231"/>
      <c r="Y291" s="231"/>
    </row>
    <row r="292" spans="1:25" ht="15.75" hidden="1" customHeight="1">
      <c r="A292" s="4">
        <v>288</v>
      </c>
      <c r="B292" s="2"/>
      <c r="C292" s="45" t="s">
        <v>301</v>
      </c>
      <c r="D292" s="2"/>
      <c r="E292" s="4"/>
      <c r="F292" s="46" t="s">
        <v>301</v>
      </c>
      <c r="G292" s="4">
        <v>2007746471</v>
      </c>
      <c r="H292" s="4">
        <v>6853927185</v>
      </c>
      <c r="I292" s="4"/>
      <c r="J292" s="47" t="s">
        <v>318</v>
      </c>
      <c r="K292" s="256">
        <v>40312</v>
      </c>
      <c r="L292" s="67" t="s">
        <v>982</v>
      </c>
      <c r="M292" s="44">
        <v>68210003379</v>
      </c>
      <c r="N292" s="258"/>
      <c r="O292" s="258"/>
      <c r="P292" s="231"/>
      <c r="Q292" s="231"/>
      <c r="R292" s="231"/>
      <c r="S292" s="231"/>
      <c r="T292" s="231"/>
      <c r="U292" s="231"/>
      <c r="X292" s="231"/>
      <c r="Y292" s="231"/>
    </row>
    <row r="293" spans="1:25" ht="15.75" hidden="1" customHeight="1">
      <c r="A293" s="4">
        <v>289</v>
      </c>
      <c r="B293" s="2"/>
      <c r="C293" s="45" t="s">
        <v>301</v>
      </c>
      <c r="D293" s="2"/>
      <c r="E293" s="4"/>
      <c r="F293" s="46" t="s">
        <v>301</v>
      </c>
      <c r="G293" s="4">
        <v>2106690486</v>
      </c>
      <c r="H293" s="4">
        <v>6865110492</v>
      </c>
      <c r="I293" s="4"/>
      <c r="J293" s="47" t="s">
        <v>319</v>
      </c>
      <c r="K293" s="256">
        <v>40230</v>
      </c>
      <c r="L293" s="67" t="s">
        <v>977</v>
      </c>
      <c r="M293" s="44">
        <v>68310003458</v>
      </c>
      <c r="N293" s="258"/>
      <c r="O293" s="258"/>
      <c r="P293" s="231"/>
      <c r="Q293" s="231"/>
      <c r="R293" s="231"/>
      <c r="S293" s="231"/>
      <c r="T293" s="231"/>
      <c r="U293" s="231"/>
      <c r="X293" s="231"/>
      <c r="Y293" s="231"/>
    </row>
    <row r="294" spans="1:25" ht="15.75" hidden="1" customHeight="1">
      <c r="A294" s="4">
        <v>290</v>
      </c>
      <c r="B294" s="2"/>
      <c r="C294" s="45" t="s">
        <v>301</v>
      </c>
      <c r="D294" s="2"/>
      <c r="E294" s="4"/>
      <c r="F294" s="46" t="s">
        <v>301</v>
      </c>
      <c r="G294" s="4">
        <v>2102106184</v>
      </c>
      <c r="H294" s="4">
        <v>6865524210</v>
      </c>
      <c r="I294" s="4"/>
      <c r="J294" s="47" t="s">
        <v>320</v>
      </c>
      <c r="K294" s="256">
        <v>40230</v>
      </c>
      <c r="L294" s="67" t="s">
        <v>977</v>
      </c>
      <c r="M294" s="44">
        <v>68310001373</v>
      </c>
      <c r="N294" s="258"/>
      <c r="O294" s="258"/>
      <c r="P294" s="231"/>
      <c r="Q294" s="231"/>
      <c r="R294" s="231"/>
      <c r="S294" s="231"/>
      <c r="T294" s="231"/>
      <c r="U294" s="231"/>
      <c r="X294" s="231"/>
      <c r="Y294" s="231"/>
    </row>
    <row r="295" spans="1:25" ht="15.75" hidden="1" customHeight="1">
      <c r="A295" s="4">
        <v>291</v>
      </c>
      <c r="B295" s="2"/>
      <c r="C295" s="45" t="s">
        <v>301</v>
      </c>
      <c r="D295" s="2"/>
      <c r="E295" s="4"/>
      <c r="F295" s="46" t="s">
        <v>301</v>
      </c>
      <c r="G295" s="4">
        <v>2102106181</v>
      </c>
      <c r="H295" s="4">
        <v>6865524211</v>
      </c>
      <c r="I295" s="4"/>
      <c r="J295" s="47" t="s">
        <v>321</v>
      </c>
      <c r="K295" s="256">
        <v>40250</v>
      </c>
      <c r="L295" s="67" t="s">
        <v>977</v>
      </c>
      <c r="M295" s="44">
        <v>68310003306</v>
      </c>
      <c r="N295" s="258"/>
      <c r="O295" s="258"/>
      <c r="P295" s="231"/>
      <c r="Q295" s="231"/>
      <c r="R295" s="231"/>
      <c r="S295" s="231"/>
      <c r="T295" s="231"/>
      <c r="U295" s="231"/>
      <c r="X295" s="231"/>
      <c r="Y295" s="231"/>
    </row>
    <row r="296" spans="1:25" ht="15.75" hidden="1" customHeight="1">
      <c r="A296" s="4">
        <v>292</v>
      </c>
      <c r="B296" s="2"/>
      <c r="C296" s="45" t="s">
        <v>301</v>
      </c>
      <c r="D296" s="2"/>
      <c r="E296" s="4"/>
      <c r="F296" s="46" t="s">
        <v>301</v>
      </c>
      <c r="G296" s="4">
        <v>2001272132</v>
      </c>
      <c r="H296" s="4">
        <v>6855232713</v>
      </c>
      <c r="I296" s="4"/>
      <c r="J296" s="47" t="s">
        <v>1445</v>
      </c>
      <c r="K296" s="257">
        <v>40542</v>
      </c>
      <c r="L296" s="67" t="s">
        <v>977</v>
      </c>
      <c r="M296" s="44">
        <v>68310006591</v>
      </c>
      <c r="N296" s="258"/>
      <c r="O296" s="258"/>
      <c r="P296" s="231"/>
      <c r="Q296" s="231"/>
      <c r="R296" s="231"/>
      <c r="S296" s="231"/>
      <c r="T296" s="231"/>
      <c r="U296" s="231"/>
      <c r="X296" s="231"/>
      <c r="Y296" s="231"/>
    </row>
    <row r="297" spans="1:25" ht="15.75" hidden="1" customHeight="1">
      <c r="A297" s="4">
        <v>293</v>
      </c>
      <c r="B297" s="2"/>
      <c r="C297" s="45" t="s">
        <v>301</v>
      </c>
      <c r="D297" s="2"/>
      <c r="E297" s="4"/>
      <c r="F297" s="46" t="s">
        <v>301</v>
      </c>
      <c r="G297" s="4">
        <v>2102106182</v>
      </c>
      <c r="H297" s="4">
        <v>6865524213</v>
      </c>
      <c r="I297" s="4"/>
      <c r="J297" s="47" t="s">
        <v>323</v>
      </c>
      <c r="K297" s="256">
        <v>40287</v>
      </c>
      <c r="L297" s="67" t="s">
        <v>977</v>
      </c>
      <c r="M297" s="44">
        <v>68310006800</v>
      </c>
      <c r="N297" s="258"/>
      <c r="O297" s="258"/>
      <c r="P297" s="231"/>
      <c r="Q297" s="231"/>
      <c r="R297" s="231"/>
      <c r="S297" s="231"/>
      <c r="T297" s="231"/>
      <c r="U297" s="231"/>
      <c r="X297" s="231"/>
      <c r="Y297" s="231"/>
    </row>
    <row r="298" spans="1:25" ht="15.75" hidden="1" customHeight="1">
      <c r="A298" s="4">
        <v>294</v>
      </c>
      <c r="B298" s="2"/>
      <c r="C298" s="45" t="s">
        <v>301</v>
      </c>
      <c r="D298" s="2"/>
      <c r="E298" s="4"/>
      <c r="F298" s="46" t="s">
        <v>301</v>
      </c>
      <c r="G298" s="4">
        <v>2102105160</v>
      </c>
      <c r="H298" s="4">
        <v>6876894821</v>
      </c>
      <c r="I298" s="4"/>
      <c r="J298" s="47" t="s">
        <v>324</v>
      </c>
      <c r="K298" s="257">
        <v>40504</v>
      </c>
      <c r="L298" s="67" t="s">
        <v>982</v>
      </c>
      <c r="M298" s="44">
        <v>68210009219</v>
      </c>
      <c r="N298" s="258"/>
      <c r="O298" s="258"/>
      <c r="P298" s="231"/>
      <c r="Q298" s="231"/>
      <c r="R298" s="231"/>
      <c r="S298" s="231"/>
      <c r="T298" s="231"/>
      <c r="U298" s="231"/>
      <c r="X298" s="231"/>
      <c r="Y298" s="231"/>
    </row>
    <row r="299" spans="1:25" ht="15.75" hidden="1" customHeight="1">
      <c r="A299" s="4">
        <v>295</v>
      </c>
      <c r="B299" s="2"/>
      <c r="C299" s="45" t="s">
        <v>301</v>
      </c>
      <c r="D299" s="2"/>
      <c r="E299" s="4"/>
      <c r="F299" s="46" t="s">
        <v>301</v>
      </c>
      <c r="G299" s="4">
        <v>2102519363</v>
      </c>
      <c r="H299" s="4">
        <v>6864706812</v>
      </c>
      <c r="I299" s="4"/>
      <c r="J299" s="47" t="s">
        <v>325</v>
      </c>
      <c r="K299" s="256">
        <v>40306</v>
      </c>
      <c r="L299" s="67" t="s">
        <v>977</v>
      </c>
      <c r="M299" s="44">
        <v>68310006494</v>
      </c>
      <c r="N299" s="258"/>
      <c r="O299" s="258"/>
      <c r="P299" s="231"/>
      <c r="Q299" s="231"/>
      <c r="R299" s="231"/>
      <c r="S299" s="231"/>
      <c r="T299" s="231"/>
      <c r="U299" s="231"/>
      <c r="X299" s="231"/>
      <c r="Y299" s="231"/>
    </row>
    <row r="300" spans="1:25" ht="15.75" hidden="1" customHeight="1">
      <c r="A300" s="4">
        <v>296</v>
      </c>
      <c r="B300" s="2"/>
      <c r="C300" s="45" t="s">
        <v>301</v>
      </c>
      <c r="D300" s="2"/>
      <c r="E300" s="4"/>
      <c r="F300" s="46" t="s">
        <v>301</v>
      </c>
      <c r="G300" s="4">
        <v>2104291865</v>
      </c>
      <c r="H300" s="4">
        <v>6865202328</v>
      </c>
      <c r="I300" s="4"/>
      <c r="J300" s="47" t="s">
        <v>326</v>
      </c>
      <c r="K300" s="256">
        <v>40342</v>
      </c>
      <c r="L300" s="67" t="s">
        <v>977</v>
      </c>
      <c r="M300" s="44">
        <v>68310002445</v>
      </c>
      <c r="N300" s="258"/>
      <c r="O300" s="258"/>
      <c r="P300" s="231"/>
      <c r="Q300" s="231"/>
      <c r="R300" s="231"/>
      <c r="S300" s="231"/>
      <c r="T300" s="231"/>
      <c r="U300" s="231"/>
      <c r="X300" s="231"/>
      <c r="Y300" s="231"/>
    </row>
    <row r="301" spans="1:25" ht="15.75" hidden="1" customHeight="1">
      <c r="A301" s="4">
        <v>297</v>
      </c>
      <c r="B301" s="2"/>
      <c r="C301" s="45" t="s">
        <v>301</v>
      </c>
      <c r="D301" s="2"/>
      <c r="E301" s="4"/>
      <c r="F301" s="46" t="s">
        <v>301</v>
      </c>
      <c r="G301" s="4">
        <v>2106690778</v>
      </c>
      <c r="H301" s="4">
        <v>6865101580</v>
      </c>
      <c r="I301" s="4"/>
      <c r="J301" s="47" t="s">
        <v>327</v>
      </c>
      <c r="K301" s="256">
        <v>40436</v>
      </c>
      <c r="L301" s="67" t="s">
        <v>977</v>
      </c>
      <c r="M301" s="44">
        <v>68310008029</v>
      </c>
      <c r="N301" s="258"/>
      <c r="O301" s="258"/>
      <c r="P301" s="231"/>
      <c r="Q301" s="231"/>
      <c r="R301" s="231"/>
      <c r="S301" s="231"/>
      <c r="T301" s="231"/>
      <c r="U301" s="231"/>
      <c r="X301" s="231"/>
      <c r="Y301" s="231"/>
    </row>
    <row r="302" spans="1:25" ht="15.75" hidden="1" customHeight="1">
      <c r="A302" s="4">
        <v>298</v>
      </c>
      <c r="B302" s="2"/>
      <c r="C302" s="45" t="s">
        <v>301</v>
      </c>
      <c r="D302" s="2"/>
      <c r="E302" s="4"/>
      <c r="F302" s="46" t="s">
        <v>301</v>
      </c>
      <c r="G302" s="4">
        <v>2102106190</v>
      </c>
      <c r="H302" s="4">
        <v>6871106414</v>
      </c>
      <c r="I302" s="4"/>
      <c r="J302" s="47" t="s">
        <v>328</v>
      </c>
      <c r="K302" s="256">
        <v>40248</v>
      </c>
      <c r="L302" s="67" t="s">
        <v>977</v>
      </c>
      <c r="M302" s="44">
        <v>68310010573</v>
      </c>
      <c r="N302" s="258"/>
      <c r="O302" s="258"/>
      <c r="P302" s="231"/>
      <c r="Q302" s="231"/>
      <c r="R302" s="231"/>
      <c r="S302" s="231"/>
      <c r="T302" s="231"/>
      <c r="U302" s="231"/>
      <c r="X302" s="231"/>
      <c r="Y302" s="231"/>
    </row>
    <row r="303" spans="1:25" ht="15.75" hidden="1" customHeight="1">
      <c r="A303" s="4">
        <v>299</v>
      </c>
      <c r="B303" s="2"/>
      <c r="C303" s="45" t="s">
        <v>301</v>
      </c>
      <c r="D303" s="2"/>
      <c r="E303" s="4"/>
      <c r="F303" s="46" t="s">
        <v>301</v>
      </c>
      <c r="G303" s="4">
        <v>2001290785</v>
      </c>
      <c r="H303" s="4">
        <v>6863920558</v>
      </c>
      <c r="I303" s="4"/>
      <c r="J303" s="47" t="s">
        <v>329</v>
      </c>
      <c r="K303" s="256">
        <v>40264</v>
      </c>
      <c r="L303" s="67" t="s">
        <v>977</v>
      </c>
      <c r="M303" s="44">
        <v>68310010471</v>
      </c>
      <c r="N303" s="258"/>
      <c r="O303" s="258"/>
      <c r="P303" s="231"/>
      <c r="Q303" s="231"/>
      <c r="R303" s="231"/>
      <c r="S303" s="231"/>
      <c r="T303" s="231"/>
      <c r="U303" s="231"/>
      <c r="X303" s="231"/>
      <c r="Y303" s="231"/>
    </row>
    <row r="304" spans="1:25" ht="15.75" hidden="1" customHeight="1">
      <c r="A304" s="4">
        <v>300</v>
      </c>
      <c r="B304" s="2"/>
      <c r="C304" s="45" t="s">
        <v>301</v>
      </c>
      <c r="D304" s="2"/>
      <c r="E304" s="4"/>
      <c r="F304" s="46" t="s">
        <v>301</v>
      </c>
      <c r="G304" s="4">
        <v>2001287232</v>
      </c>
      <c r="H304" s="4">
        <v>6859225581</v>
      </c>
      <c r="I304" s="4"/>
      <c r="J304" s="47" t="s">
        <v>330</v>
      </c>
      <c r="K304" s="256">
        <v>40359</v>
      </c>
      <c r="L304" s="67" t="s">
        <v>977</v>
      </c>
      <c r="M304" s="44">
        <v>68310005174</v>
      </c>
      <c r="N304" s="258"/>
      <c r="O304" s="258"/>
      <c r="P304" s="231"/>
      <c r="Q304" s="231"/>
      <c r="R304" s="231"/>
      <c r="S304" s="231"/>
      <c r="T304" s="231"/>
      <c r="U304" s="231"/>
      <c r="X304" s="231"/>
      <c r="Y304" s="231"/>
    </row>
    <row r="305" spans="1:25" ht="15.75" hidden="1" customHeight="1">
      <c r="A305" s="4">
        <v>301</v>
      </c>
      <c r="B305" s="2"/>
      <c r="C305" s="45" t="s">
        <v>332</v>
      </c>
      <c r="D305" s="2"/>
      <c r="E305" s="4"/>
      <c r="F305" s="46" t="s">
        <v>332</v>
      </c>
      <c r="G305" s="4">
        <v>2106097693</v>
      </c>
      <c r="H305" s="4">
        <v>6882955525</v>
      </c>
      <c r="I305" s="4"/>
      <c r="J305" s="47" t="s">
        <v>334</v>
      </c>
      <c r="K305" s="256">
        <v>40318</v>
      </c>
      <c r="L305" s="67" t="s">
        <v>977</v>
      </c>
      <c r="M305" s="44">
        <v>68310008552</v>
      </c>
      <c r="N305" s="258"/>
      <c r="O305" s="258"/>
      <c r="P305" s="231"/>
      <c r="Q305" s="231"/>
      <c r="R305" s="231"/>
      <c r="S305" s="231"/>
      <c r="T305" s="231"/>
      <c r="U305" s="231"/>
      <c r="X305" s="231"/>
      <c r="Y305" s="231"/>
    </row>
    <row r="306" spans="1:25" ht="15.75" hidden="1" customHeight="1">
      <c r="A306" s="4">
        <v>302</v>
      </c>
      <c r="B306" s="2"/>
      <c r="C306" s="45" t="s">
        <v>332</v>
      </c>
      <c r="D306" s="2"/>
      <c r="E306" s="4"/>
      <c r="F306" s="46" t="s">
        <v>332</v>
      </c>
      <c r="G306" s="4">
        <v>2102588981</v>
      </c>
      <c r="H306" s="4">
        <v>6888254765</v>
      </c>
      <c r="I306" s="4"/>
      <c r="J306" s="68" t="s">
        <v>335</v>
      </c>
      <c r="K306" s="256">
        <v>40269</v>
      </c>
      <c r="L306" s="67" t="s">
        <v>982</v>
      </c>
      <c r="M306" s="44">
        <v>68210006509</v>
      </c>
      <c r="N306" s="258"/>
      <c r="O306" s="258"/>
      <c r="P306" s="231"/>
      <c r="Q306" s="231"/>
      <c r="R306" s="231"/>
      <c r="S306" s="231"/>
      <c r="T306" s="231"/>
      <c r="U306" s="231"/>
      <c r="X306" s="231"/>
      <c r="Y306" s="231"/>
    </row>
    <row r="307" spans="1:25" ht="15.75" hidden="1" customHeight="1">
      <c r="A307" s="4">
        <v>303</v>
      </c>
      <c r="B307" s="2"/>
      <c r="C307" s="45" t="s">
        <v>332</v>
      </c>
      <c r="D307" s="2"/>
      <c r="E307" s="4"/>
      <c r="F307" s="46" t="s">
        <v>332</v>
      </c>
      <c r="G307" s="4">
        <v>2102105156</v>
      </c>
      <c r="H307" s="4">
        <v>6876894803</v>
      </c>
      <c r="I307" s="4"/>
      <c r="J307" s="47" t="s">
        <v>336</v>
      </c>
      <c r="K307" s="256">
        <v>40192</v>
      </c>
      <c r="L307" s="67" t="s">
        <v>977</v>
      </c>
      <c r="M307" s="44">
        <v>68310004630</v>
      </c>
      <c r="N307" s="258"/>
      <c r="O307" s="258"/>
      <c r="P307" s="231"/>
      <c r="Q307" s="231"/>
      <c r="R307" s="231"/>
      <c r="S307" s="231"/>
      <c r="T307" s="231"/>
      <c r="U307" s="231"/>
      <c r="X307" s="231"/>
      <c r="Y307" s="231"/>
    </row>
    <row r="308" spans="1:25" ht="15.75" hidden="1" customHeight="1">
      <c r="A308" s="4">
        <v>304</v>
      </c>
      <c r="B308" s="2"/>
      <c r="C308" s="45" t="s">
        <v>332</v>
      </c>
      <c r="D308" s="2"/>
      <c r="E308" s="4"/>
      <c r="F308" s="46" t="s">
        <v>332</v>
      </c>
      <c r="G308" s="4">
        <v>2102748560</v>
      </c>
      <c r="H308" s="4">
        <v>6864703866</v>
      </c>
      <c r="I308" s="4"/>
      <c r="J308" s="47" t="s">
        <v>337</v>
      </c>
      <c r="K308" s="257">
        <v>40510</v>
      </c>
      <c r="L308" s="67" t="s">
        <v>977</v>
      </c>
      <c r="M308" s="44">
        <v>68310003445</v>
      </c>
      <c r="N308" s="258"/>
      <c r="O308" s="258"/>
      <c r="P308" s="231"/>
      <c r="Q308" s="231"/>
      <c r="R308" s="231"/>
      <c r="S308" s="231"/>
      <c r="T308" s="231"/>
      <c r="U308" s="231"/>
      <c r="X308" s="231"/>
      <c r="Y308" s="231"/>
    </row>
    <row r="309" spans="1:25" ht="15.75" hidden="1" customHeight="1">
      <c r="A309" s="4">
        <v>305</v>
      </c>
      <c r="B309" s="2"/>
      <c r="C309" s="45" t="s">
        <v>332</v>
      </c>
      <c r="D309" s="2"/>
      <c r="E309" s="4"/>
      <c r="F309" s="46" t="s">
        <v>332</v>
      </c>
      <c r="G309" s="4">
        <v>2102106200</v>
      </c>
      <c r="H309" s="4">
        <v>6841000991</v>
      </c>
      <c r="I309" s="4"/>
      <c r="J309" s="47" t="s">
        <v>338</v>
      </c>
      <c r="K309" s="257">
        <v>40494</v>
      </c>
      <c r="L309" s="67" t="s">
        <v>977</v>
      </c>
      <c r="M309" s="44">
        <v>68310008946</v>
      </c>
      <c r="N309" s="258"/>
      <c r="O309" s="258"/>
      <c r="P309" s="231"/>
      <c r="Q309" s="231"/>
      <c r="R309" s="231"/>
      <c r="S309" s="231"/>
      <c r="T309" s="231"/>
      <c r="U309" s="231"/>
      <c r="X309" s="231"/>
      <c r="Y309" s="231"/>
    </row>
    <row r="310" spans="1:25" ht="15.75" hidden="1" customHeight="1">
      <c r="A310" s="4">
        <v>306</v>
      </c>
      <c r="B310" s="2"/>
      <c r="C310" s="45" t="s">
        <v>332</v>
      </c>
      <c r="D310" s="2"/>
      <c r="E310" s="4"/>
      <c r="F310" s="46" t="s">
        <v>332</v>
      </c>
      <c r="G310" s="4">
        <v>2106101154</v>
      </c>
      <c r="H310" s="4">
        <v>6882955532</v>
      </c>
      <c r="I310" s="4"/>
      <c r="J310" s="47" t="s">
        <v>339</v>
      </c>
      <c r="K310" s="256">
        <v>40293</v>
      </c>
      <c r="L310" s="67" t="s">
        <v>977</v>
      </c>
      <c r="M310" s="44">
        <v>68310003290</v>
      </c>
      <c r="N310" s="258"/>
      <c r="O310" s="258"/>
      <c r="P310" s="231"/>
      <c r="Q310" s="231"/>
      <c r="R310" s="231"/>
      <c r="S310" s="231"/>
      <c r="T310" s="231"/>
      <c r="U310" s="231"/>
      <c r="X310" s="231"/>
      <c r="Y310" s="231"/>
    </row>
    <row r="311" spans="1:25" ht="15.75" hidden="1" customHeight="1">
      <c r="A311" s="4">
        <v>307</v>
      </c>
      <c r="B311" s="2"/>
      <c r="C311" s="45" t="s">
        <v>332</v>
      </c>
      <c r="D311" s="2"/>
      <c r="E311" s="4"/>
      <c r="F311" s="46" t="s">
        <v>332</v>
      </c>
      <c r="G311" s="4">
        <v>2102106204</v>
      </c>
      <c r="H311" s="4">
        <v>6840897785</v>
      </c>
      <c r="I311" s="4"/>
      <c r="J311" s="47" t="s">
        <v>340</v>
      </c>
      <c r="K311" s="256">
        <v>40429</v>
      </c>
      <c r="L311" s="67" t="s">
        <v>982</v>
      </c>
      <c r="M311" s="44">
        <v>68210004413</v>
      </c>
      <c r="N311" s="258"/>
      <c r="O311" s="258"/>
      <c r="P311" s="231"/>
      <c r="Q311" s="231"/>
      <c r="R311" s="231"/>
      <c r="S311" s="231"/>
      <c r="T311" s="231"/>
      <c r="U311" s="231"/>
      <c r="X311" s="231"/>
      <c r="Y311" s="231"/>
    </row>
    <row r="312" spans="1:25" ht="15.75" hidden="1" customHeight="1">
      <c r="A312" s="4">
        <v>308</v>
      </c>
      <c r="B312" s="2"/>
      <c r="C312" s="45" t="s">
        <v>332</v>
      </c>
      <c r="D312" s="2"/>
      <c r="E312" s="4"/>
      <c r="F312" s="46" t="s">
        <v>332</v>
      </c>
      <c r="G312" s="4">
        <v>2106289359</v>
      </c>
      <c r="H312" s="4">
        <v>6882955550</v>
      </c>
      <c r="I312" s="4"/>
      <c r="J312" s="47" t="s">
        <v>341</v>
      </c>
      <c r="K312" s="256">
        <v>40308</v>
      </c>
      <c r="L312" s="67" t="s">
        <v>977</v>
      </c>
      <c r="M312" s="44">
        <v>68310011163</v>
      </c>
      <c r="N312" s="258"/>
      <c r="O312" s="258"/>
      <c r="P312" s="231"/>
      <c r="Q312" s="231"/>
      <c r="R312" s="231"/>
      <c r="S312" s="231"/>
      <c r="T312" s="231"/>
      <c r="U312" s="231"/>
      <c r="X312" s="231"/>
      <c r="Y312" s="231"/>
    </row>
    <row r="313" spans="1:25" ht="15.75" hidden="1" customHeight="1">
      <c r="A313" s="4">
        <v>309</v>
      </c>
      <c r="B313" s="2"/>
      <c r="C313" s="45" t="s">
        <v>332</v>
      </c>
      <c r="D313" s="2"/>
      <c r="E313" s="4"/>
      <c r="F313" s="46" t="s">
        <v>332</v>
      </c>
      <c r="G313" s="4">
        <v>2104290668</v>
      </c>
      <c r="H313" s="4">
        <v>6865202323</v>
      </c>
      <c r="I313" s="4"/>
      <c r="J313" s="47" t="s">
        <v>331</v>
      </c>
      <c r="K313" s="256">
        <v>40243</v>
      </c>
      <c r="L313" s="67" t="s">
        <v>977</v>
      </c>
      <c r="M313" s="44">
        <v>68310000180</v>
      </c>
      <c r="N313" s="258"/>
      <c r="O313" s="258"/>
      <c r="P313" s="231"/>
      <c r="Q313" s="231"/>
      <c r="R313" s="231"/>
      <c r="S313" s="231"/>
      <c r="T313" s="231"/>
      <c r="U313" s="231"/>
      <c r="X313" s="231"/>
      <c r="Y313" s="231"/>
    </row>
    <row r="314" spans="1:25" ht="15.75" hidden="1" customHeight="1">
      <c r="A314" s="4">
        <v>310</v>
      </c>
      <c r="B314" s="2"/>
      <c r="C314" s="45" t="s">
        <v>332</v>
      </c>
      <c r="D314" s="2"/>
      <c r="E314" s="4"/>
      <c r="F314" s="46" t="s">
        <v>332</v>
      </c>
      <c r="G314" s="4">
        <v>2106289373</v>
      </c>
      <c r="H314" s="4">
        <v>6882955557</v>
      </c>
      <c r="I314" s="4"/>
      <c r="J314" s="47" t="s">
        <v>342</v>
      </c>
      <c r="K314" s="256">
        <v>40299</v>
      </c>
      <c r="L314" s="67" t="s">
        <v>977</v>
      </c>
      <c r="M314" s="44">
        <v>68310004020</v>
      </c>
      <c r="N314" s="258"/>
      <c r="O314" s="258"/>
      <c r="P314" s="231"/>
      <c r="Q314" s="231"/>
      <c r="R314" s="231"/>
      <c r="S314" s="231"/>
      <c r="T314" s="231"/>
      <c r="U314" s="231"/>
      <c r="X314" s="231"/>
      <c r="Y314" s="231"/>
    </row>
    <row r="315" spans="1:25" ht="15.75" hidden="1" customHeight="1">
      <c r="A315" s="4">
        <v>311</v>
      </c>
      <c r="B315" s="2"/>
      <c r="C315" s="45" t="s">
        <v>332</v>
      </c>
      <c r="D315" s="2"/>
      <c r="E315" s="4"/>
      <c r="F315" s="46" t="s">
        <v>332</v>
      </c>
      <c r="G315" s="4">
        <v>2102750001</v>
      </c>
      <c r="H315" s="4">
        <v>6821768978</v>
      </c>
      <c r="I315" s="4"/>
      <c r="J315" s="47" t="s">
        <v>343</v>
      </c>
      <c r="K315" s="256">
        <v>40297</v>
      </c>
      <c r="L315" s="67" t="s">
        <v>977</v>
      </c>
      <c r="M315" s="44">
        <v>68310003870</v>
      </c>
      <c r="N315" s="258"/>
      <c r="O315" s="258"/>
      <c r="P315" s="231"/>
      <c r="Q315" s="231"/>
      <c r="R315" s="231"/>
      <c r="S315" s="231"/>
      <c r="T315" s="231"/>
      <c r="U315" s="231"/>
      <c r="X315" s="231"/>
      <c r="Y315" s="231"/>
    </row>
    <row r="316" spans="1:25" ht="15.75" hidden="1" customHeight="1">
      <c r="A316" s="4">
        <v>312</v>
      </c>
      <c r="B316" s="2"/>
      <c r="C316" s="45" t="s">
        <v>332</v>
      </c>
      <c r="D316" s="2"/>
      <c r="E316" s="4"/>
      <c r="F316" s="46" t="s">
        <v>332</v>
      </c>
      <c r="G316" s="4">
        <v>2104290742</v>
      </c>
      <c r="H316" s="4">
        <v>6859767977</v>
      </c>
      <c r="I316" s="4"/>
      <c r="J316" s="47" t="s">
        <v>344</v>
      </c>
      <c r="K316" s="256">
        <v>40456</v>
      </c>
      <c r="L316" s="67" t="s">
        <v>977</v>
      </c>
      <c r="M316" s="44">
        <v>68310010073</v>
      </c>
      <c r="N316" s="258"/>
      <c r="O316" s="258"/>
      <c r="P316" s="231"/>
      <c r="Q316" s="231"/>
      <c r="R316" s="231"/>
      <c r="S316" s="231"/>
      <c r="T316" s="231"/>
      <c r="U316" s="231"/>
      <c r="X316" s="231"/>
      <c r="Y316" s="231"/>
    </row>
    <row r="317" spans="1:25" ht="15.75" hidden="1" customHeight="1">
      <c r="A317" s="4">
        <v>313</v>
      </c>
      <c r="B317" s="2"/>
      <c r="C317" s="45" t="s">
        <v>332</v>
      </c>
      <c r="D317" s="2"/>
      <c r="E317" s="4"/>
      <c r="F317" s="46" t="s">
        <v>332</v>
      </c>
      <c r="G317" s="4">
        <v>2102105159</v>
      </c>
      <c r="H317" s="4">
        <v>6865524324</v>
      </c>
      <c r="I317" s="4"/>
      <c r="J317" s="47" t="s">
        <v>345</v>
      </c>
      <c r="K317" s="256">
        <v>40343</v>
      </c>
      <c r="L317" s="67" t="s">
        <v>977</v>
      </c>
      <c r="M317" s="44">
        <v>68310001771</v>
      </c>
      <c r="N317" s="258"/>
      <c r="O317" s="258"/>
      <c r="P317" s="231"/>
      <c r="Q317" s="231"/>
      <c r="R317" s="231"/>
      <c r="S317" s="231"/>
      <c r="T317" s="231"/>
      <c r="U317" s="231"/>
      <c r="X317" s="231"/>
      <c r="Y317" s="231"/>
    </row>
    <row r="318" spans="1:25" ht="15.75" hidden="1" customHeight="1">
      <c r="A318" s="4">
        <v>314</v>
      </c>
      <c r="B318" s="2"/>
      <c r="C318" s="45" t="s">
        <v>332</v>
      </c>
      <c r="D318" s="2"/>
      <c r="E318" s="4"/>
      <c r="F318" s="46" t="s">
        <v>332</v>
      </c>
      <c r="G318" s="4">
        <v>2001290684</v>
      </c>
      <c r="H318" s="4">
        <v>6863842686</v>
      </c>
      <c r="I318" s="4"/>
      <c r="J318" s="47" t="s">
        <v>346</v>
      </c>
      <c r="K318" s="256">
        <v>40412</v>
      </c>
      <c r="L318" s="67" t="s">
        <v>977</v>
      </c>
      <c r="M318" s="44">
        <v>68310003127</v>
      </c>
      <c r="N318" s="258"/>
      <c r="O318" s="258"/>
      <c r="P318" s="231"/>
      <c r="Q318" s="231"/>
      <c r="R318" s="231"/>
      <c r="S318" s="231"/>
      <c r="T318" s="231"/>
      <c r="U318" s="231"/>
      <c r="X318" s="231"/>
      <c r="Y318" s="231"/>
    </row>
    <row r="319" spans="1:25" ht="15.75" hidden="1" customHeight="1">
      <c r="A319" s="4">
        <v>315</v>
      </c>
      <c r="B319" s="2"/>
      <c r="C319" s="45" t="s">
        <v>332</v>
      </c>
      <c r="D319" s="2"/>
      <c r="E319" s="4"/>
      <c r="F319" s="46" t="s">
        <v>332</v>
      </c>
      <c r="G319" s="4">
        <v>2102105152</v>
      </c>
      <c r="H319" s="4">
        <v>6801930652</v>
      </c>
      <c r="I319" s="4"/>
      <c r="J319" s="47" t="s">
        <v>347</v>
      </c>
      <c r="K319" s="256">
        <v>40299</v>
      </c>
      <c r="L319" s="67" t="s">
        <v>977</v>
      </c>
      <c r="M319" s="44">
        <v>68310002529</v>
      </c>
      <c r="N319" s="258"/>
      <c r="O319" s="258"/>
      <c r="P319" s="231"/>
      <c r="Q319" s="231"/>
      <c r="R319" s="231"/>
      <c r="S319" s="231"/>
      <c r="T319" s="231"/>
      <c r="U319" s="231"/>
      <c r="X319" s="231"/>
      <c r="Y319" s="231"/>
    </row>
    <row r="320" spans="1:25" ht="15.75" hidden="1" customHeight="1">
      <c r="A320" s="4">
        <v>316</v>
      </c>
      <c r="B320" s="2"/>
      <c r="C320" s="45" t="s">
        <v>332</v>
      </c>
      <c r="D320" s="2"/>
      <c r="E320" s="4"/>
      <c r="F320" s="46" t="s">
        <v>332</v>
      </c>
      <c r="G320" s="4">
        <v>2001313453</v>
      </c>
      <c r="H320" s="4">
        <v>6859225540</v>
      </c>
      <c r="I320" s="4"/>
      <c r="J320" s="47" t="s">
        <v>349</v>
      </c>
      <c r="K320" s="256">
        <v>40389</v>
      </c>
      <c r="L320" s="67" t="s">
        <v>977</v>
      </c>
      <c r="M320" s="44">
        <v>68310007058</v>
      </c>
      <c r="N320" s="258"/>
      <c r="O320" s="258"/>
      <c r="P320" s="231"/>
      <c r="Q320" s="231"/>
      <c r="R320" s="231"/>
      <c r="S320" s="231"/>
      <c r="T320" s="231"/>
      <c r="U320" s="231"/>
      <c r="X320" s="231"/>
      <c r="Y320" s="231"/>
    </row>
    <row r="321" spans="1:25" ht="15.75" hidden="1" customHeight="1">
      <c r="A321" s="4">
        <v>317</v>
      </c>
      <c r="B321" s="2"/>
      <c r="C321" s="45" t="s">
        <v>332</v>
      </c>
      <c r="D321" s="2"/>
      <c r="E321" s="4"/>
      <c r="F321" s="46" t="s">
        <v>332</v>
      </c>
      <c r="G321" s="4">
        <v>2104291097</v>
      </c>
      <c r="H321" s="4">
        <v>6802223292</v>
      </c>
      <c r="I321" s="4"/>
      <c r="J321" s="47" t="s">
        <v>350</v>
      </c>
      <c r="K321" s="256">
        <v>40410</v>
      </c>
      <c r="L321" s="67" t="s">
        <v>977</v>
      </c>
      <c r="M321" s="44">
        <v>68310003710</v>
      </c>
      <c r="N321" s="258"/>
      <c r="O321" s="258"/>
      <c r="P321" s="231"/>
      <c r="Q321" s="231"/>
      <c r="R321" s="231"/>
      <c r="S321" s="231"/>
      <c r="T321" s="231"/>
      <c r="U321" s="231"/>
      <c r="X321" s="231"/>
      <c r="Y321" s="231"/>
    </row>
    <row r="322" spans="1:25" ht="15.75" hidden="1" customHeight="1">
      <c r="A322" s="4">
        <v>318</v>
      </c>
      <c r="B322" s="2"/>
      <c r="C322" s="45" t="s">
        <v>332</v>
      </c>
      <c r="D322" s="2"/>
      <c r="E322" s="4"/>
      <c r="F322" s="46" t="s">
        <v>332</v>
      </c>
      <c r="G322" s="4">
        <v>2001245368</v>
      </c>
      <c r="H322" s="4">
        <v>6846956361</v>
      </c>
      <c r="I322" s="4"/>
      <c r="J322" s="47" t="s">
        <v>351</v>
      </c>
      <c r="K322" s="256">
        <v>40209</v>
      </c>
      <c r="L322" s="67" t="s">
        <v>977</v>
      </c>
      <c r="M322" s="44">
        <v>68310000562</v>
      </c>
      <c r="N322" s="258"/>
      <c r="O322" s="258"/>
      <c r="P322" s="231"/>
      <c r="Q322" s="231"/>
      <c r="R322" s="231"/>
      <c r="S322" s="231"/>
      <c r="T322" s="231"/>
      <c r="U322" s="231"/>
      <c r="X322" s="231"/>
      <c r="Y322" s="231"/>
    </row>
    <row r="323" spans="1:25" ht="15.75" hidden="1" customHeight="1">
      <c r="A323" s="4">
        <v>319</v>
      </c>
      <c r="B323" s="2"/>
      <c r="C323" s="45" t="s">
        <v>332</v>
      </c>
      <c r="D323" s="2"/>
      <c r="E323" s="4"/>
      <c r="F323" s="46" t="s">
        <v>332</v>
      </c>
      <c r="G323" s="4">
        <v>2003018752</v>
      </c>
      <c r="H323" s="4">
        <v>6882955570</v>
      </c>
      <c r="I323" s="4"/>
      <c r="J323" s="47" t="s">
        <v>352</v>
      </c>
      <c r="K323" s="256">
        <v>40441</v>
      </c>
      <c r="L323" s="67" t="s">
        <v>977</v>
      </c>
      <c r="M323" s="44">
        <v>68310003550</v>
      </c>
      <c r="N323" s="258"/>
      <c r="O323" s="258"/>
      <c r="P323" s="231"/>
      <c r="Q323" s="231"/>
      <c r="R323" s="231"/>
      <c r="S323" s="231"/>
      <c r="T323" s="231"/>
      <c r="U323" s="231"/>
      <c r="X323" s="231"/>
      <c r="Y323" s="231"/>
    </row>
    <row r="324" spans="1:25" ht="15.75" hidden="1" customHeight="1">
      <c r="A324" s="4">
        <v>320</v>
      </c>
      <c r="B324" s="2"/>
      <c r="C324" s="45" t="s">
        <v>332</v>
      </c>
      <c r="D324" s="2"/>
      <c r="E324" s="4"/>
      <c r="F324" s="46" t="s">
        <v>332</v>
      </c>
      <c r="G324" s="4">
        <v>2102836325</v>
      </c>
      <c r="H324" s="4">
        <v>6800059047</v>
      </c>
      <c r="I324" s="4"/>
      <c r="J324" s="47" t="s">
        <v>353</v>
      </c>
      <c r="K324" s="256">
        <v>40283</v>
      </c>
      <c r="L324" s="67" t="s">
        <v>977</v>
      </c>
      <c r="M324" s="44">
        <v>68310001401</v>
      </c>
      <c r="N324" s="258"/>
      <c r="O324" s="258"/>
      <c r="P324" s="231"/>
      <c r="Q324" s="231"/>
      <c r="R324" s="231"/>
      <c r="S324" s="231"/>
      <c r="T324" s="231"/>
      <c r="U324" s="231"/>
      <c r="X324" s="231"/>
      <c r="Y324" s="231"/>
    </row>
    <row r="325" spans="1:25" ht="15.75" hidden="1" customHeight="1">
      <c r="A325" s="4">
        <v>321</v>
      </c>
      <c r="B325" s="2"/>
      <c r="C325" s="45" t="s">
        <v>332</v>
      </c>
      <c r="D325" s="2"/>
      <c r="E325" s="4"/>
      <c r="F325" s="46" t="s">
        <v>332</v>
      </c>
      <c r="G325" s="4">
        <v>2102105150</v>
      </c>
      <c r="H325" s="4">
        <v>6876894819</v>
      </c>
      <c r="I325" s="4"/>
      <c r="J325" s="47" t="s">
        <v>354</v>
      </c>
      <c r="K325" s="256">
        <v>40192</v>
      </c>
      <c r="L325" s="67" t="s">
        <v>982</v>
      </c>
      <c r="M325" s="44">
        <v>68210011251</v>
      </c>
      <c r="N325" s="258"/>
      <c r="O325" s="258"/>
      <c r="P325" s="231"/>
      <c r="Q325" s="231"/>
      <c r="R325" s="231"/>
      <c r="S325" s="231"/>
      <c r="T325" s="231"/>
      <c r="U325" s="231"/>
      <c r="X325" s="231"/>
      <c r="Y325" s="231"/>
    </row>
    <row r="326" spans="1:25" ht="15.75" hidden="1" customHeight="1">
      <c r="A326" s="4">
        <v>322</v>
      </c>
      <c r="B326" s="2"/>
      <c r="C326" s="45" t="s">
        <v>332</v>
      </c>
      <c r="D326" s="2"/>
      <c r="E326" s="4"/>
      <c r="F326" s="46" t="s">
        <v>332</v>
      </c>
      <c r="G326" s="4">
        <v>2102106199</v>
      </c>
      <c r="H326" s="4">
        <v>6871106412</v>
      </c>
      <c r="I326" s="4"/>
      <c r="J326" s="47" t="s">
        <v>355</v>
      </c>
      <c r="K326" s="256">
        <v>40188</v>
      </c>
      <c r="L326" s="67" t="s">
        <v>977</v>
      </c>
      <c r="M326" s="44">
        <v>68310006085</v>
      </c>
      <c r="N326" s="258"/>
      <c r="O326" s="258"/>
      <c r="P326" s="231"/>
      <c r="Q326" s="231"/>
      <c r="R326" s="231"/>
      <c r="S326" s="231"/>
      <c r="T326" s="231"/>
      <c r="U326" s="231"/>
      <c r="X326" s="231"/>
      <c r="Y326" s="231"/>
    </row>
    <row r="327" spans="1:25" ht="15.75" hidden="1" customHeight="1">
      <c r="A327" s="4">
        <v>323</v>
      </c>
      <c r="B327" s="2"/>
      <c r="C327" s="45" t="s">
        <v>332</v>
      </c>
      <c r="D327" s="2"/>
      <c r="E327" s="4"/>
      <c r="F327" s="46" t="s">
        <v>332</v>
      </c>
      <c r="G327" s="4">
        <v>2102590425</v>
      </c>
      <c r="H327" s="4">
        <v>6864703883</v>
      </c>
      <c r="I327" s="4"/>
      <c r="J327" s="47" t="s">
        <v>356</v>
      </c>
      <c r="K327" s="257">
        <v>40474</v>
      </c>
      <c r="L327" s="67" t="s">
        <v>977</v>
      </c>
      <c r="M327" s="44">
        <v>68310000647</v>
      </c>
      <c r="N327" s="258"/>
      <c r="O327" s="258"/>
      <c r="P327" s="231"/>
      <c r="Q327" s="231"/>
      <c r="R327" s="231"/>
      <c r="S327" s="231"/>
      <c r="T327" s="231"/>
      <c r="U327" s="231"/>
      <c r="X327" s="231"/>
      <c r="Y327" s="231"/>
    </row>
    <row r="328" spans="1:25" ht="15.75" hidden="1" customHeight="1">
      <c r="A328" s="4">
        <v>324</v>
      </c>
      <c r="B328" s="2"/>
      <c r="C328" s="45" t="s">
        <v>332</v>
      </c>
      <c r="D328" s="2"/>
      <c r="E328" s="4"/>
      <c r="F328" s="46" t="s">
        <v>332</v>
      </c>
      <c r="G328" s="4">
        <v>2104299387</v>
      </c>
      <c r="H328" s="4">
        <v>6800756546</v>
      </c>
      <c r="I328" s="4"/>
      <c r="J328" s="47" t="s">
        <v>357</v>
      </c>
      <c r="K328" s="256">
        <v>40205</v>
      </c>
      <c r="L328" s="67" t="s">
        <v>977</v>
      </c>
      <c r="M328" s="44">
        <v>68310000588</v>
      </c>
      <c r="N328" s="258"/>
      <c r="O328" s="258"/>
      <c r="P328" s="231"/>
      <c r="Q328" s="231"/>
      <c r="R328" s="231"/>
      <c r="S328" s="231"/>
      <c r="T328" s="231"/>
      <c r="U328" s="231"/>
      <c r="X328" s="231"/>
      <c r="Y328" s="231"/>
    </row>
    <row r="329" spans="1:25" ht="15.75" hidden="1" customHeight="1">
      <c r="A329" s="4">
        <v>325</v>
      </c>
      <c r="B329" s="2"/>
      <c r="C329" s="45" t="s">
        <v>332</v>
      </c>
      <c r="D329" s="2"/>
      <c r="E329" s="4"/>
      <c r="F329" s="46" t="s">
        <v>332</v>
      </c>
      <c r="G329" s="4">
        <v>2102105158</v>
      </c>
      <c r="H329" s="4">
        <v>6876894822</v>
      </c>
      <c r="I329" s="4"/>
      <c r="J329" s="47" t="s">
        <v>358</v>
      </c>
      <c r="K329" s="256">
        <v>40214</v>
      </c>
      <c r="L329" s="67" t="s">
        <v>982</v>
      </c>
      <c r="M329" s="44">
        <v>68210010459</v>
      </c>
      <c r="N329" s="258"/>
      <c r="O329" s="258"/>
      <c r="P329" s="231"/>
      <c r="Q329" s="231"/>
      <c r="R329" s="231"/>
      <c r="S329" s="231"/>
      <c r="T329" s="231"/>
      <c r="U329" s="231"/>
      <c r="X329" s="231"/>
      <c r="Y329" s="231"/>
    </row>
    <row r="330" spans="1:25" ht="15.75" hidden="1" customHeight="1">
      <c r="A330" s="4">
        <v>326</v>
      </c>
      <c r="B330" s="2"/>
      <c r="C330" s="45" t="s">
        <v>332</v>
      </c>
      <c r="D330" s="2"/>
      <c r="E330" s="4"/>
      <c r="F330" s="46" t="s">
        <v>332</v>
      </c>
      <c r="G330" s="4">
        <v>2102513596</v>
      </c>
      <c r="H330" s="4">
        <v>6806137849</v>
      </c>
      <c r="I330" s="4"/>
      <c r="J330" s="47" t="s">
        <v>359</v>
      </c>
      <c r="K330" s="256">
        <v>40318</v>
      </c>
      <c r="L330" s="67" t="s">
        <v>977</v>
      </c>
      <c r="M330" s="44">
        <v>68310004740</v>
      </c>
      <c r="N330" s="258"/>
      <c r="O330" s="258"/>
      <c r="P330" s="231"/>
      <c r="Q330" s="231"/>
      <c r="R330" s="231"/>
      <c r="S330" s="231"/>
      <c r="T330" s="231"/>
      <c r="U330" s="231"/>
      <c r="X330" s="231"/>
      <c r="Y330" s="231"/>
    </row>
    <row r="331" spans="1:25" ht="15.75" hidden="1" customHeight="1">
      <c r="A331" s="4">
        <v>327</v>
      </c>
      <c r="B331" s="2"/>
      <c r="C331" s="45" t="s">
        <v>332</v>
      </c>
      <c r="D331" s="2"/>
      <c r="E331" s="4"/>
      <c r="F331" s="46" t="s">
        <v>332</v>
      </c>
      <c r="G331" s="4">
        <v>2106107525</v>
      </c>
      <c r="H331" s="4">
        <v>6882955544</v>
      </c>
      <c r="I331" s="4"/>
      <c r="J331" s="47" t="s">
        <v>360</v>
      </c>
      <c r="K331" s="257">
        <v>40524</v>
      </c>
      <c r="L331" s="67" t="s">
        <v>977</v>
      </c>
      <c r="M331" s="44">
        <v>68310005247</v>
      </c>
      <c r="N331" s="258"/>
      <c r="O331" s="258"/>
      <c r="P331" s="231"/>
      <c r="Q331" s="231"/>
      <c r="R331" s="231"/>
      <c r="S331" s="231"/>
      <c r="T331" s="231"/>
      <c r="U331" s="231"/>
      <c r="X331" s="231"/>
      <c r="Y331" s="231"/>
    </row>
    <row r="332" spans="1:25" ht="15.75" hidden="1" customHeight="1">
      <c r="A332" s="4">
        <v>328</v>
      </c>
      <c r="B332" s="2"/>
      <c r="C332" s="45" t="s">
        <v>332</v>
      </c>
      <c r="D332" s="2"/>
      <c r="E332" s="4"/>
      <c r="F332" s="46" t="s">
        <v>332</v>
      </c>
      <c r="G332" s="4">
        <v>2104299389</v>
      </c>
      <c r="H332" s="4">
        <v>6800844246</v>
      </c>
      <c r="I332" s="4"/>
      <c r="J332" s="47" t="s">
        <v>361</v>
      </c>
      <c r="K332" s="256">
        <v>40349</v>
      </c>
      <c r="L332" s="67" t="s">
        <v>977</v>
      </c>
      <c r="M332" s="44">
        <v>68310004582</v>
      </c>
      <c r="N332" s="258"/>
      <c r="O332" s="258"/>
      <c r="P332" s="231"/>
      <c r="Q332" s="231"/>
      <c r="R332" s="231"/>
      <c r="S332" s="231"/>
      <c r="T332" s="231"/>
      <c r="U332" s="231"/>
      <c r="X332" s="231"/>
      <c r="Y332" s="231"/>
    </row>
    <row r="333" spans="1:25" ht="15.75" hidden="1" customHeight="1">
      <c r="A333" s="4">
        <v>329</v>
      </c>
      <c r="B333" s="2"/>
      <c r="C333" s="45" t="s">
        <v>332</v>
      </c>
      <c r="D333" s="2"/>
      <c r="E333" s="4"/>
      <c r="F333" s="46" t="s">
        <v>332</v>
      </c>
      <c r="G333" s="4">
        <v>2106289386</v>
      </c>
      <c r="H333" s="4">
        <v>6882955568</v>
      </c>
      <c r="I333" s="4"/>
      <c r="J333" s="47" t="s">
        <v>362</v>
      </c>
      <c r="K333" s="257">
        <v>40492</v>
      </c>
      <c r="L333" s="67" t="s">
        <v>977</v>
      </c>
      <c r="M333" s="44">
        <v>8310004767</v>
      </c>
      <c r="N333" s="258"/>
      <c r="O333" s="258"/>
      <c r="P333" s="231"/>
      <c r="Q333" s="231"/>
      <c r="R333" s="231"/>
      <c r="S333" s="231"/>
      <c r="T333" s="231"/>
      <c r="U333" s="231"/>
      <c r="X333" s="231"/>
      <c r="Y333" s="231"/>
    </row>
    <row r="334" spans="1:25" ht="15.75" hidden="1" customHeight="1">
      <c r="A334" s="4">
        <v>330</v>
      </c>
      <c r="B334" s="2"/>
      <c r="C334" s="45" t="s">
        <v>332</v>
      </c>
      <c r="D334" s="2"/>
      <c r="E334" s="4"/>
      <c r="F334" s="46" t="s">
        <v>332</v>
      </c>
      <c r="G334" s="4">
        <v>2102747380</v>
      </c>
      <c r="H334" s="4">
        <v>6800605753</v>
      </c>
      <c r="I334" s="4"/>
      <c r="J334" s="47" t="s">
        <v>363</v>
      </c>
      <c r="K334" s="256">
        <v>40233</v>
      </c>
      <c r="L334" s="67" t="s">
        <v>977</v>
      </c>
      <c r="M334" s="44">
        <v>68310000076</v>
      </c>
      <c r="N334" s="258"/>
      <c r="O334" s="258"/>
      <c r="P334" s="231"/>
      <c r="Q334" s="231"/>
      <c r="R334" s="231"/>
      <c r="S334" s="231"/>
      <c r="T334" s="231"/>
      <c r="U334" s="231"/>
      <c r="X334" s="231"/>
      <c r="Y334" s="231"/>
    </row>
    <row r="335" spans="1:25" ht="15.75" hidden="1" customHeight="1">
      <c r="A335" s="4">
        <v>331</v>
      </c>
      <c r="B335" s="2"/>
      <c r="C335" s="45" t="s">
        <v>332</v>
      </c>
      <c r="D335" s="2"/>
      <c r="E335" s="4"/>
      <c r="F335" s="46" t="s">
        <v>332</v>
      </c>
      <c r="G335" s="4">
        <v>2001293041</v>
      </c>
      <c r="H335" s="4">
        <v>6855985247</v>
      </c>
      <c r="I335" s="4"/>
      <c r="J335" s="47" t="s">
        <v>364</v>
      </c>
      <c r="K335" s="257">
        <v>40471</v>
      </c>
      <c r="L335" s="67" t="s">
        <v>977</v>
      </c>
      <c r="M335" s="44">
        <v>68310009467</v>
      </c>
      <c r="N335" s="258"/>
      <c r="O335" s="258"/>
      <c r="P335" s="231"/>
      <c r="Q335" s="231"/>
      <c r="R335" s="231"/>
      <c r="S335" s="231"/>
      <c r="T335" s="231"/>
      <c r="U335" s="231"/>
      <c r="X335" s="231"/>
      <c r="Y335" s="231"/>
    </row>
    <row r="336" spans="1:25" ht="15.75" hidden="1" customHeight="1">
      <c r="A336" s="4">
        <v>332</v>
      </c>
      <c r="B336" s="2"/>
      <c r="C336" s="45" t="s">
        <v>270</v>
      </c>
      <c r="D336" s="2"/>
      <c r="E336" s="4"/>
      <c r="F336" s="46" t="s">
        <v>270</v>
      </c>
      <c r="G336" s="4">
        <v>2102106193</v>
      </c>
      <c r="H336" s="4">
        <v>6865524333</v>
      </c>
      <c r="I336" s="4"/>
      <c r="J336" s="47" t="s">
        <v>366</v>
      </c>
      <c r="K336" s="256">
        <v>40192</v>
      </c>
      <c r="L336" s="67" t="s">
        <v>977</v>
      </c>
      <c r="M336" s="44">
        <v>68310002422</v>
      </c>
      <c r="N336" s="258"/>
      <c r="O336" s="258"/>
      <c r="P336" s="231"/>
      <c r="Q336" s="117">
        <v>6821725496</v>
      </c>
      <c r="R336" s="117" t="s">
        <v>4797</v>
      </c>
      <c r="S336" s="265">
        <v>45307</v>
      </c>
      <c r="T336" s="231"/>
      <c r="U336" s="231"/>
      <c r="X336" s="231"/>
      <c r="Y336" s="231"/>
    </row>
    <row r="337" spans="1:35" ht="15.75" hidden="1" customHeight="1">
      <c r="A337" s="4">
        <v>333</v>
      </c>
      <c r="B337" s="2"/>
      <c r="C337" s="45" t="s">
        <v>270</v>
      </c>
      <c r="D337" s="2"/>
      <c r="E337" s="4"/>
      <c r="F337" s="46" t="s">
        <v>270</v>
      </c>
      <c r="G337" s="4">
        <v>2001272017</v>
      </c>
      <c r="H337" s="4">
        <v>6821578848</v>
      </c>
      <c r="I337" s="4"/>
      <c r="J337" s="47" t="s">
        <v>367</v>
      </c>
      <c r="K337" s="257">
        <v>40526</v>
      </c>
      <c r="L337" s="67" t="s">
        <v>977</v>
      </c>
      <c r="M337" s="44">
        <v>68310008289</v>
      </c>
      <c r="N337" s="258"/>
      <c r="O337" s="258"/>
      <c r="P337" s="117" t="s">
        <v>4699</v>
      </c>
      <c r="Q337" s="117">
        <v>4686821970884</v>
      </c>
      <c r="R337" s="117" t="s">
        <v>4835</v>
      </c>
      <c r="S337" s="265">
        <v>45170</v>
      </c>
      <c r="T337" s="231"/>
      <c r="U337" s="231"/>
      <c r="X337" s="231"/>
      <c r="Y337" s="231"/>
    </row>
    <row r="338" spans="1:35" ht="15.75" hidden="1" customHeight="1">
      <c r="A338" s="4">
        <v>334</v>
      </c>
      <c r="B338" s="2"/>
      <c r="C338" s="45" t="s">
        <v>270</v>
      </c>
      <c r="D338" s="2"/>
      <c r="E338" s="4"/>
      <c r="F338" s="46" t="s">
        <v>270</v>
      </c>
      <c r="G338" s="4">
        <v>2001272024</v>
      </c>
      <c r="H338" s="4">
        <v>6821115088</v>
      </c>
      <c r="I338" s="4"/>
      <c r="J338" s="47" t="s">
        <v>368</v>
      </c>
      <c r="K338" s="256">
        <v>40305</v>
      </c>
      <c r="L338" s="67" t="s">
        <v>977</v>
      </c>
      <c r="M338" s="44">
        <v>68310006207</v>
      </c>
      <c r="N338" s="258"/>
      <c r="O338" s="258"/>
      <c r="P338" s="231"/>
      <c r="Q338" s="117">
        <v>6821957431</v>
      </c>
      <c r="R338" s="117" t="s">
        <v>4835</v>
      </c>
      <c r="S338" s="265">
        <v>45292</v>
      </c>
      <c r="T338" s="231"/>
      <c r="U338" s="231"/>
      <c r="X338" s="231"/>
      <c r="Y338" s="231"/>
    </row>
    <row r="339" spans="1:35" ht="15.75" hidden="1" customHeight="1">
      <c r="A339" s="4">
        <v>335</v>
      </c>
      <c r="B339" s="2"/>
      <c r="C339" s="45" t="s">
        <v>270</v>
      </c>
      <c r="D339" s="2"/>
      <c r="E339" s="4"/>
      <c r="F339" s="46" t="s">
        <v>270</v>
      </c>
      <c r="G339" s="4">
        <v>2001272111</v>
      </c>
      <c r="H339" s="4">
        <v>6803475267</v>
      </c>
      <c r="I339" s="4"/>
      <c r="J339" s="47" t="s">
        <v>369</v>
      </c>
      <c r="K339" s="256">
        <v>40254</v>
      </c>
      <c r="L339" s="67" t="s">
        <v>977</v>
      </c>
      <c r="M339" s="44">
        <v>68310010111</v>
      </c>
      <c r="N339" s="258"/>
      <c r="O339" s="258"/>
      <c r="P339" s="117" t="s">
        <v>4699</v>
      </c>
      <c r="Q339" s="117">
        <v>4686823082172</v>
      </c>
      <c r="R339" s="117" t="s">
        <v>4836</v>
      </c>
      <c r="S339" s="265">
        <v>44621</v>
      </c>
      <c r="T339" s="231"/>
      <c r="U339" s="231"/>
      <c r="X339" s="231"/>
      <c r="Y339" s="231"/>
    </row>
    <row r="340" spans="1:35" ht="15.75" hidden="1" customHeight="1">
      <c r="A340" s="4">
        <v>336</v>
      </c>
      <c r="B340" s="2"/>
      <c r="C340" s="45" t="s">
        <v>270</v>
      </c>
      <c r="D340" s="2"/>
      <c r="E340" s="4"/>
      <c r="F340" s="46" t="s">
        <v>270</v>
      </c>
      <c r="G340" s="4">
        <v>2001272112</v>
      </c>
      <c r="H340" s="4">
        <v>6855232697</v>
      </c>
      <c r="I340" s="4"/>
      <c r="J340" s="47" t="s">
        <v>370</v>
      </c>
      <c r="K340" s="257">
        <v>40466</v>
      </c>
      <c r="L340" s="67" t="s">
        <v>977</v>
      </c>
      <c r="M340" s="44">
        <v>68310010447</v>
      </c>
      <c r="N340" s="258"/>
      <c r="O340" s="258"/>
      <c r="P340" s="117"/>
      <c r="Q340" s="117">
        <v>6821920893</v>
      </c>
      <c r="R340" s="117" t="s">
        <v>4836</v>
      </c>
      <c r="S340" s="265">
        <v>45292</v>
      </c>
      <c r="T340" s="231"/>
      <c r="U340" s="231"/>
      <c r="X340" s="231"/>
      <c r="Y340" s="231"/>
    </row>
    <row r="341" spans="1:35" ht="15.75" hidden="1" customHeight="1">
      <c r="A341" s="4">
        <v>337</v>
      </c>
      <c r="B341" s="2"/>
      <c r="C341" s="45" t="s">
        <v>270</v>
      </c>
      <c r="D341" s="2"/>
      <c r="E341" s="4"/>
      <c r="F341" s="46" t="s">
        <v>270</v>
      </c>
      <c r="G341" s="4">
        <v>2106115809</v>
      </c>
      <c r="H341" s="4">
        <v>6882955572</v>
      </c>
      <c r="I341" s="4"/>
      <c r="J341" s="47" t="s">
        <v>371</v>
      </c>
      <c r="K341" s="256">
        <v>40263</v>
      </c>
      <c r="L341" s="67" t="s">
        <v>977</v>
      </c>
      <c r="M341" s="44">
        <v>68310005425</v>
      </c>
      <c r="N341" s="258"/>
      <c r="O341" s="258"/>
      <c r="P341" s="117" t="s">
        <v>4717</v>
      </c>
      <c r="Q341" s="117">
        <v>2686822835140</v>
      </c>
      <c r="R341" s="117" t="s">
        <v>4837</v>
      </c>
      <c r="S341" s="265">
        <v>44927</v>
      </c>
      <c r="T341" s="231"/>
      <c r="U341" s="231"/>
      <c r="X341" s="231"/>
      <c r="Y341" s="231"/>
    </row>
    <row r="342" spans="1:35" ht="15.75" hidden="1" customHeight="1">
      <c r="A342" s="4">
        <v>338</v>
      </c>
      <c r="B342" s="2"/>
      <c r="C342" s="45" t="s">
        <v>270</v>
      </c>
      <c r="D342" s="2"/>
      <c r="E342" s="4"/>
      <c r="F342" s="46" t="s">
        <v>270</v>
      </c>
      <c r="G342" s="4">
        <v>2106289366</v>
      </c>
      <c r="H342" s="4">
        <v>6864979843</v>
      </c>
      <c r="I342" s="4"/>
      <c r="J342" s="47" t="s">
        <v>372</v>
      </c>
      <c r="K342" s="256">
        <v>40306</v>
      </c>
      <c r="L342" s="67" t="s">
        <v>982</v>
      </c>
      <c r="M342" s="44">
        <v>68210002464</v>
      </c>
      <c r="N342" s="258"/>
      <c r="O342" s="258"/>
      <c r="P342" s="231"/>
      <c r="Q342" s="117">
        <v>6821712853</v>
      </c>
      <c r="R342" s="117" t="s">
        <v>4838</v>
      </c>
      <c r="S342" s="265">
        <v>45413</v>
      </c>
      <c r="T342" s="231"/>
      <c r="U342" s="231"/>
      <c r="X342" s="231"/>
      <c r="Y342" s="231"/>
    </row>
    <row r="343" spans="1:35" ht="15.75" hidden="1" customHeight="1">
      <c r="A343" s="4">
        <v>339</v>
      </c>
      <c r="B343" s="2"/>
      <c r="C343" s="45" t="s">
        <v>270</v>
      </c>
      <c r="D343" s="2"/>
      <c r="E343" s="4"/>
      <c r="F343" s="46" t="s">
        <v>270</v>
      </c>
      <c r="G343" s="4">
        <v>2001227847</v>
      </c>
      <c r="H343" s="4">
        <v>6803404799</v>
      </c>
      <c r="I343" s="4"/>
      <c r="J343" s="47" t="s">
        <v>373</v>
      </c>
      <c r="K343" s="256">
        <v>40179</v>
      </c>
      <c r="L343" s="67" t="s">
        <v>977</v>
      </c>
      <c r="M343" s="44">
        <v>68310000450</v>
      </c>
      <c r="N343" s="258"/>
      <c r="O343" s="258"/>
      <c r="P343" s="117" t="s">
        <v>4717</v>
      </c>
      <c r="Q343" s="117">
        <v>2686821752262</v>
      </c>
      <c r="R343" s="117" t="s">
        <v>4839</v>
      </c>
      <c r="S343" s="265">
        <v>44562</v>
      </c>
      <c r="T343" s="231"/>
      <c r="U343" s="231"/>
      <c r="X343" s="231"/>
      <c r="Y343" s="231"/>
    </row>
    <row r="344" spans="1:35" ht="15.75" hidden="1" customHeight="1">
      <c r="A344" s="4">
        <v>340</v>
      </c>
      <c r="B344" s="2"/>
      <c r="C344" s="45" t="s">
        <v>270</v>
      </c>
      <c r="D344" s="2"/>
      <c r="E344" s="4"/>
      <c r="F344" s="46" t="s">
        <v>270</v>
      </c>
      <c r="G344" s="4">
        <v>2001274568</v>
      </c>
      <c r="H344" s="4">
        <v>6802533249</v>
      </c>
      <c r="I344" s="4"/>
      <c r="J344" s="47" t="s">
        <v>374</v>
      </c>
      <c r="K344" s="256">
        <v>40285</v>
      </c>
      <c r="L344" s="67" t="s">
        <v>982</v>
      </c>
      <c r="M344" s="44">
        <v>68210010460</v>
      </c>
      <c r="N344" s="258"/>
      <c r="O344" s="258"/>
      <c r="P344" s="231"/>
      <c r="Q344" s="117">
        <v>6821895467</v>
      </c>
      <c r="R344" s="117" t="s">
        <v>4840</v>
      </c>
      <c r="S344" s="265">
        <v>44927</v>
      </c>
      <c r="T344" s="231"/>
      <c r="U344" s="231"/>
      <c r="X344" s="231"/>
      <c r="Y344" s="231"/>
    </row>
    <row r="345" spans="1:35" ht="15.75" hidden="1" customHeight="1">
      <c r="A345" s="4">
        <v>341</v>
      </c>
      <c r="B345" s="2"/>
      <c r="C345" s="45" t="s">
        <v>270</v>
      </c>
      <c r="D345" s="2"/>
      <c r="E345" s="4"/>
      <c r="F345" s="46" t="s">
        <v>270</v>
      </c>
      <c r="G345" s="4">
        <v>2102755588</v>
      </c>
      <c r="H345" s="4">
        <v>6801652289</v>
      </c>
      <c r="I345" s="4"/>
      <c r="J345" s="47" t="s">
        <v>375</v>
      </c>
      <c r="K345" s="256">
        <v>40284</v>
      </c>
      <c r="L345" s="67" t="s">
        <v>977</v>
      </c>
      <c r="M345" s="44">
        <v>68310000050</v>
      </c>
      <c r="N345" s="258"/>
      <c r="O345" s="258"/>
      <c r="P345" s="117" t="s">
        <v>4699</v>
      </c>
      <c r="Q345" s="117">
        <v>4686822007855</v>
      </c>
      <c r="R345" s="117" t="s">
        <v>4841</v>
      </c>
      <c r="S345" s="265">
        <v>44866</v>
      </c>
      <c r="T345" s="231"/>
      <c r="U345" s="231"/>
      <c r="X345" s="231"/>
      <c r="Y345" s="231"/>
    </row>
    <row r="346" spans="1:35" ht="15.75" hidden="1" customHeight="1">
      <c r="A346" s="4">
        <v>342</v>
      </c>
      <c r="B346" s="2"/>
      <c r="C346" s="45" t="s">
        <v>270</v>
      </c>
      <c r="D346" s="2"/>
      <c r="E346" s="4"/>
      <c r="F346" s="46" t="s">
        <v>270</v>
      </c>
      <c r="G346" s="4">
        <v>2102106187</v>
      </c>
      <c r="H346" s="4">
        <v>6851186712</v>
      </c>
      <c r="I346" s="4"/>
      <c r="J346" s="47" t="s">
        <v>376</v>
      </c>
      <c r="K346" s="256">
        <v>40409</v>
      </c>
      <c r="L346" s="67" t="s">
        <v>982</v>
      </c>
      <c r="M346" s="44">
        <v>68210011988</v>
      </c>
      <c r="N346" s="258"/>
      <c r="O346" s="258"/>
      <c r="P346" s="117" t="s">
        <v>4727</v>
      </c>
      <c r="Q346" s="117">
        <v>1680390300649</v>
      </c>
      <c r="R346" s="117" t="s">
        <v>4842</v>
      </c>
      <c r="S346" s="265">
        <v>42600</v>
      </c>
      <c r="T346" s="231"/>
      <c r="U346" s="231"/>
      <c r="X346" s="231"/>
      <c r="Y346" s="231"/>
    </row>
    <row r="347" spans="1:35" ht="15.75" hidden="1" customHeight="1">
      <c r="A347" s="4">
        <v>343</v>
      </c>
      <c r="B347" s="2"/>
      <c r="C347" s="45" t="s">
        <v>270</v>
      </c>
      <c r="D347" s="2"/>
      <c r="E347" s="4"/>
      <c r="F347" s="46" t="s">
        <v>270</v>
      </c>
      <c r="G347" s="4">
        <v>2106686608</v>
      </c>
      <c r="H347" s="4">
        <v>6865100613</v>
      </c>
      <c r="I347" s="4"/>
      <c r="J347" s="47" t="s">
        <v>377</v>
      </c>
      <c r="K347" s="256">
        <v>40440</v>
      </c>
      <c r="L347" s="67" t="s">
        <v>977</v>
      </c>
      <c r="M347" s="44">
        <v>68310011244</v>
      </c>
      <c r="N347" s="258"/>
      <c r="O347" s="258"/>
      <c r="P347" s="117" t="s">
        <v>4717</v>
      </c>
      <c r="Q347" s="117">
        <v>2686821880196</v>
      </c>
      <c r="R347" s="117" t="s">
        <v>4828</v>
      </c>
      <c r="S347" s="265">
        <v>44470</v>
      </c>
      <c r="T347" s="231"/>
      <c r="U347" s="231"/>
      <c r="X347" s="231"/>
      <c r="Y347" s="231"/>
    </row>
    <row r="348" spans="1:35" ht="15.75" hidden="1" customHeight="1">
      <c r="A348" s="4">
        <v>344</v>
      </c>
      <c r="B348" s="2"/>
      <c r="C348" s="45" t="s">
        <v>270</v>
      </c>
      <c r="D348" s="2"/>
      <c r="E348" s="4"/>
      <c r="F348" s="46" t="s">
        <v>270</v>
      </c>
      <c r="G348" s="4">
        <v>2001272118</v>
      </c>
      <c r="H348" s="4">
        <v>6855232701</v>
      </c>
      <c r="I348" s="4"/>
      <c r="J348" s="47" t="s">
        <v>378</v>
      </c>
      <c r="K348" s="256">
        <v>40440</v>
      </c>
      <c r="L348" s="67" t="s">
        <v>977</v>
      </c>
      <c r="M348" s="44">
        <v>68310010424</v>
      </c>
      <c r="N348" s="258"/>
      <c r="O348" s="258"/>
      <c r="P348" s="231"/>
      <c r="Q348" s="117">
        <v>6821914998</v>
      </c>
      <c r="R348" s="117" t="s">
        <v>4836</v>
      </c>
      <c r="S348" s="265">
        <v>45292</v>
      </c>
      <c r="T348" s="231"/>
      <c r="U348" s="231"/>
      <c r="X348" s="231"/>
      <c r="Y348" s="231"/>
    </row>
    <row r="349" spans="1:35" ht="15.75" hidden="1" customHeight="1">
      <c r="A349" s="4">
        <v>345</v>
      </c>
      <c r="B349" s="2"/>
      <c r="C349" s="45" t="s">
        <v>270</v>
      </c>
      <c r="D349" s="2"/>
      <c r="E349" s="4"/>
      <c r="F349" s="46" t="s">
        <v>270</v>
      </c>
      <c r="G349" s="4">
        <v>2106295190</v>
      </c>
      <c r="H349" s="4">
        <v>6865571298</v>
      </c>
      <c r="I349" s="4"/>
      <c r="J349" s="47" t="s">
        <v>379</v>
      </c>
      <c r="K349" s="256">
        <v>40316</v>
      </c>
      <c r="L349" s="67" t="s">
        <v>982</v>
      </c>
      <c r="M349" s="44">
        <v>68210003124</v>
      </c>
      <c r="N349" s="258"/>
      <c r="O349" s="258"/>
      <c r="P349" s="117" t="s">
        <v>4717</v>
      </c>
      <c r="Q349" s="117">
        <v>2686821828900</v>
      </c>
      <c r="R349" s="117" t="s">
        <v>4828</v>
      </c>
      <c r="S349" s="265">
        <v>45170</v>
      </c>
      <c r="T349" s="231"/>
      <c r="U349" s="231"/>
      <c r="X349" s="231"/>
      <c r="Y349" s="231"/>
    </row>
    <row r="350" spans="1:35" ht="15.75" hidden="1" customHeight="1">
      <c r="A350" s="4">
        <v>346</v>
      </c>
      <c r="B350" s="2"/>
      <c r="C350" s="45" t="s">
        <v>270</v>
      </c>
      <c r="D350" s="2"/>
      <c r="E350" s="4"/>
      <c r="F350" s="46" t="s">
        <v>270</v>
      </c>
      <c r="G350" s="4">
        <v>2102518322</v>
      </c>
      <c r="H350" s="4">
        <v>6888254162</v>
      </c>
      <c r="I350" s="4"/>
      <c r="J350" s="47" t="s">
        <v>380</v>
      </c>
      <c r="K350" s="256">
        <v>40189</v>
      </c>
      <c r="L350" s="67" t="s">
        <v>977</v>
      </c>
      <c r="M350" s="44">
        <v>68310001862</v>
      </c>
      <c r="N350" s="258"/>
      <c r="O350" s="258"/>
      <c r="P350" s="231"/>
      <c r="Q350" s="117">
        <v>6822119340</v>
      </c>
      <c r="R350" s="117" t="s">
        <v>4841</v>
      </c>
      <c r="S350" s="265">
        <v>44927</v>
      </c>
      <c r="T350" s="231"/>
      <c r="U350" s="231"/>
      <c r="X350" s="231"/>
      <c r="Y350" s="231"/>
      <c r="AG350" s="122"/>
      <c r="AI350" s="122"/>
    </row>
    <row r="351" spans="1:35" ht="15.75" hidden="1" customHeight="1">
      <c r="A351" s="4">
        <v>347</v>
      </c>
      <c r="B351" s="2"/>
      <c r="C351" s="45" t="s">
        <v>270</v>
      </c>
      <c r="D351" s="2"/>
      <c r="E351" s="4"/>
      <c r="F351" s="46" t="s">
        <v>270</v>
      </c>
      <c r="G351" s="4">
        <v>2102597625</v>
      </c>
      <c r="H351" s="4">
        <v>6864706796</v>
      </c>
      <c r="I351" s="4"/>
      <c r="J351" s="47" t="s">
        <v>381</v>
      </c>
      <c r="K351" s="256">
        <v>40192</v>
      </c>
      <c r="L351" s="67" t="s">
        <v>977</v>
      </c>
      <c r="M351" s="44">
        <v>68310004869</v>
      </c>
      <c r="N351" s="258"/>
      <c r="O351" s="258"/>
      <c r="P351" s="117" t="s">
        <v>4699</v>
      </c>
      <c r="Q351" s="117">
        <v>4686822043011</v>
      </c>
      <c r="R351" s="117" t="s">
        <v>4843</v>
      </c>
      <c r="S351" s="265">
        <v>44562</v>
      </c>
      <c r="T351" s="231"/>
      <c r="U351" s="231"/>
      <c r="X351" s="231"/>
      <c r="Y351" s="231"/>
      <c r="AG351" s="122"/>
      <c r="AI351" s="122"/>
    </row>
    <row r="352" spans="1:35" ht="15.75" hidden="1" customHeight="1">
      <c r="A352" s="4">
        <v>348</v>
      </c>
      <c r="B352" s="2"/>
      <c r="C352" s="45" t="s">
        <v>270</v>
      </c>
      <c r="D352" s="2"/>
      <c r="E352" s="4"/>
      <c r="F352" s="46" t="s">
        <v>270</v>
      </c>
      <c r="G352" s="4">
        <v>2104298687</v>
      </c>
      <c r="H352" s="4">
        <v>6865202366</v>
      </c>
      <c r="I352" s="4"/>
      <c r="J352" s="47" t="s">
        <v>382</v>
      </c>
      <c r="K352" s="256">
        <v>40393</v>
      </c>
      <c r="L352" s="67" t="s">
        <v>977</v>
      </c>
      <c r="M352" s="44">
        <v>68310002360</v>
      </c>
      <c r="N352" s="258"/>
      <c r="O352" s="258"/>
      <c r="P352" s="117" t="s">
        <v>4762</v>
      </c>
      <c r="Q352" s="117">
        <v>2686822305712</v>
      </c>
      <c r="R352" s="117" t="s">
        <v>4844</v>
      </c>
      <c r="S352" s="265">
        <v>44562</v>
      </c>
      <c r="T352" s="231"/>
      <c r="U352" s="231"/>
      <c r="X352" s="231"/>
      <c r="Y352" s="231"/>
      <c r="AG352" s="122"/>
      <c r="AI352" s="122"/>
    </row>
    <row r="353" spans="1:35" ht="15.75" hidden="1" customHeight="1">
      <c r="A353" s="4">
        <v>349</v>
      </c>
      <c r="B353" s="2"/>
      <c r="C353" s="45" t="s">
        <v>270</v>
      </c>
      <c r="D353" s="2"/>
      <c r="E353" s="4"/>
      <c r="F353" s="46" t="s">
        <v>270</v>
      </c>
      <c r="G353" s="4">
        <v>2104298771</v>
      </c>
      <c r="H353" s="4">
        <v>6802503365</v>
      </c>
      <c r="I353" s="4"/>
      <c r="J353" s="47" t="s">
        <v>383</v>
      </c>
      <c r="K353" s="256">
        <v>40433</v>
      </c>
      <c r="L353" s="67" t="s">
        <v>977</v>
      </c>
      <c r="M353" s="44">
        <v>68310000684</v>
      </c>
      <c r="N353" s="258"/>
      <c r="O353" s="258"/>
      <c r="P353" s="117" t="s">
        <v>4699</v>
      </c>
      <c r="Q353" s="117">
        <v>4686822309783</v>
      </c>
      <c r="R353" s="117" t="s">
        <v>4845</v>
      </c>
      <c r="S353" s="265">
        <v>44440</v>
      </c>
      <c r="T353" s="231"/>
      <c r="U353" s="231"/>
      <c r="X353" s="231"/>
      <c r="Y353" s="231"/>
    </row>
    <row r="354" spans="1:35" ht="15.75" hidden="1" customHeight="1">
      <c r="A354" s="4">
        <v>350</v>
      </c>
      <c r="B354" s="2"/>
      <c r="C354" s="45" t="s">
        <v>270</v>
      </c>
      <c r="D354" s="2"/>
      <c r="E354" s="4"/>
      <c r="F354" s="46" t="s">
        <v>270</v>
      </c>
      <c r="G354" s="4">
        <v>2001313450</v>
      </c>
      <c r="H354" s="4">
        <v>6859225536</v>
      </c>
      <c r="I354" s="4"/>
      <c r="J354" s="47" t="s">
        <v>384</v>
      </c>
      <c r="K354" s="256">
        <v>40380</v>
      </c>
      <c r="L354" s="67" t="s">
        <v>977</v>
      </c>
      <c r="M354" s="44">
        <v>68310011184</v>
      </c>
      <c r="N354" s="258"/>
      <c r="O354" s="258"/>
      <c r="P354" s="231"/>
      <c r="Q354" s="117">
        <v>6821980524</v>
      </c>
      <c r="R354" s="117" t="s">
        <v>4836</v>
      </c>
      <c r="S354" s="265">
        <v>44682</v>
      </c>
      <c r="T354" s="231"/>
      <c r="U354" s="231"/>
      <c r="X354" s="231"/>
      <c r="Y354" s="231"/>
      <c r="AG354" s="122"/>
      <c r="AI354" s="122"/>
    </row>
    <row r="355" spans="1:35" ht="15.75" hidden="1" customHeight="1">
      <c r="A355" s="4">
        <v>351</v>
      </c>
      <c r="B355" s="2"/>
      <c r="C355" s="45" t="s">
        <v>270</v>
      </c>
      <c r="D355" s="2"/>
      <c r="E355" s="4"/>
      <c r="F355" s="46" t="s">
        <v>270</v>
      </c>
      <c r="G355" s="4">
        <v>2102752808</v>
      </c>
      <c r="H355" s="4">
        <v>6864703880</v>
      </c>
      <c r="I355" s="4"/>
      <c r="J355" s="47" t="s">
        <v>385</v>
      </c>
      <c r="K355" s="256">
        <v>40224</v>
      </c>
      <c r="L355" s="67" t="s">
        <v>977</v>
      </c>
      <c r="M355" s="44">
        <v>68310005538</v>
      </c>
      <c r="N355" s="258"/>
      <c r="O355" s="258"/>
      <c r="P355" s="117" t="s">
        <v>4717</v>
      </c>
      <c r="Q355" s="117">
        <v>2686822900199</v>
      </c>
      <c r="R355" s="117" t="s">
        <v>4846</v>
      </c>
      <c r="S355" s="265">
        <v>44562</v>
      </c>
      <c r="T355" s="231"/>
      <c r="U355" s="231"/>
      <c r="X355" s="231"/>
      <c r="Y355" s="231"/>
      <c r="AG355" s="123"/>
      <c r="AH355" s="49"/>
      <c r="AI355" s="123"/>
    </row>
    <row r="356" spans="1:35" ht="15.75" hidden="1" customHeight="1">
      <c r="A356" s="4">
        <v>352</v>
      </c>
      <c r="B356" s="2"/>
      <c r="C356" s="45" t="s">
        <v>270</v>
      </c>
      <c r="D356" s="2"/>
      <c r="E356" s="4"/>
      <c r="F356" s="46" t="s">
        <v>270</v>
      </c>
      <c r="G356" s="4">
        <v>2102105166</v>
      </c>
      <c r="H356" s="4">
        <v>6865524193</v>
      </c>
      <c r="I356" s="4"/>
      <c r="J356" s="47" t="s">
        <v>386</v>
      </c>
      <c r="K356" s="257">
        <v>40475</v>
      </c>
      <c r="L356" s="67" t="s">
        <v>977</v>
      </c>
      <c r="M356" s="44">
        <v>68310001863</v>
      </c>
      <c r="N356" s="258"/>
      <c r="O356" s="258"/>
      <c r="P356" s="117" t="s">
        <v>4699</v>
      </c>
      <c r="Q356" s="117">
        <v>4686821738263</v>
      </c>
      <c r="R356" s="117" t="s">
        <v>4847</v>
      </c>
      <c r="S356" s="265">
        <v>44682</v>
      </c>
      <c r="T356" s="231"/>
      <c r="U356" s="231"/>
      <c r="X356" s="231"/>
      <c r="Y356" s="231"/>
      <c r="AF356" s="49"/>
      <c r="AG356" s="123"/>
      <c r="AH356" s="49"/>
    </row>
    <row r="357" spans="1:35" ht="15.75" hidden="1" customHeight="1">
      <c r="A357" s="4">
        <v>353</v>
      </c>
      <c r="B357" s="2"/>
      <c r="C357" s="45" t="s">
        <v>270</v>
      </c>
      <c r="D357" s="2"/>
      <c r="E357" s="4"/>
      <c r="F357" s="46" t="s">
        <v>270</v>
      </c>
      <c r="G357" s="4">
        <v>2001251611</v>
      </c>
      <c r="H357" s="4">
        <v>6838368500</v>
      </c>
      <c r="I357" s="4"/>
      <c r="J357" s="47" t="s">
        <v>387</v>
      </c>
      <c r="K357" s="256">
        <v>40363</v>
      </c>
      <c r="L357" s="67" t="s">
        <v>977</v>
      </c>
      <c r="M357" s="44">
        <v>68310009361</v>
      </c>
      <c r="N357" s="258"/>
      <c r="O357" s="258"/>
      <c r="P357" s="231"/>
      <c r="Q357" s="117">
        <v>6821758308</v>
      </c>
      <c r="R357" s="117" t="s">
        <v>4848</v>
      </c>
      <c r="S357" s="265">
        <v>45292</v>
      </c>
      <c r="T357" s="231"/>
      <c r="U357" s="231"/>
      <c r="X357" s="231"/>
      <c r="Y357" s="231"/>
      <c r="AG357" s="122"/>
      <c r="AI357" s="122"/>
    </row>
    <row r="358" spans="1:35" ht="15.75" hidden="1" customHeight="1">
      <c r="A358" s="4">
        <v>354</v>
      </c>
      <c r="B358" s="2"/>
      <c r="C358" s="45" t="s">
        <v>270</v>
      </c>
      <c r="D358" s="2"/>
      <c r="E358" s="4"/>
      <c r="F358" s="46" t="s">
        <v>270</v>
      </c>
      <c r="G358" s="4">
        <v>2106686361</v>
      </c>
      <c r="H358" s="4">
        <v>6865107014</v>
      </c>
      <c r="I358" s="4"/>
      <c r="J358" s="47" t="s">
        <v>388</v>
      </c>
      <c r="K358" s="256">
        <v>40289</v>
      </c>
      <c r="L358" s="67" t="s">
        <v>982</v>
      </c>
      <c r="M358" s="44">
        <v>68210008124</v>
      </c>
      <c r="N358" s="258"/>
      <c r="O358" s="258"/>
      <c r="P358" s="231"/>
      <c r="Q358" s="231"/>
      <c r="R358" s="231"/>
      <c r="S358" s="231"/>
      <c r="T358" s="231"/>
      <c r="U358" s="231"/>
      <c r="X358" s="231"/>
      <c r="Y358" s="231"/>
    </row>
    <row r="359" spans="1:35" ht="15.75" hidden="1" customHeight="1">
      <c r="A359" s="4">
        <v>355</v>
      </c>
      <c r="B359" s="2"/>
      <c r="C359" s="45" t="s">
        <v>270</v>
      </c>
      <c r="D359" s="2"/>
      <c r="E359" s="4"/>
      <c r="F359" s="46" t="s">
        <v>270</v>
      </c>
      <c r="G359" s="4">
        <v>2106292058</v>
      </c>
      <c r="H359" s="4">
        <v>6865571305</v>
      </c>
      <c r="I359" s="4"/>
      <c r="J359" s="47" t="s">
        <v>389</v>
      </c>
      <c r="K359" s="256">
        <v>40230</v>
      </c>
      <c r="L359" s="67" t="s">
        <v>977</v>
      </c>
      <c r="M359" s="44">
        <v>68310011108</v>
      </c>
      <c r="N359" s="258"/>
      <c r="O359" s="258"/>
      <c r="P359" s="117" t="s">
        <v>4717</v>
      </c>
      <c r="Q359" s="117">
        <v>2686821743558</v>
      </c>
      <c r="R359" s="117" t="s">
        <v>4828</v>
      </c>
      <c r="S359" s="265">
        <v>44470</v>
      </c>
      <c r="T359" s="231"/>
      <c r="U359" s="231"/>
      <c r="X359" s="231"/>
      <c r="Y359" s="231"/>
    </row>
    <row r="360" spans="1:35" ht="15.75" hidden="1" customHeight="1">
      <c r="A360" s="4">
        <v>356</v>
      </c>
      <c r="B360" s="2"/>
      <c r="C360" s="45" t="s">
        <v>270</v>
      </c>
      <c r="D360" s="2"/>
      <c r="E360" s="4"/>
      <c r="F360" s="46" t="s">
        <v>270</v>
      </c>
      <c r="G360" s="4">
        <v>2102756221</v>
      </c>
      <c r="H360" s="4">
        <v>6854384883</v>
      </c>
      <c r="I360" s="4"/>
      <c r="J360" s="47" t="s">
        <v>390</v>
      </c>
      <c r="K360" s="256">
        <v>40275</v>
      </c>
      <c r="L360" s="67" t="s">
        <v>977</v>
      </c>
      <c r="M360" s="44">
        <v>68310005588</v>
      </c>
      <c r="N360" s="258"/>
      <c r="O360" s="258"/>
      <c r="P360" s="117" t="s">
        <v>4727</v>
      </c>
      <c r="Q360" s="117">
        <v>1686822068667</v>
      </c>
      <c r="R360" s="117" t="s">
        <v>4849</v>
      </c>
      <c r="S360" s="261">
        <v>43098</v>
      </c>
      <c r="T360" s="231"/>
      <c r="U360" s="231"/>
      <c r="X360" s="231"/>
      <c r="Y360" s="231"/>
    </row>
    <row r="361" spans="1:35" ht="15.75" hidden="1" customHeight="1">
      <c r="A361" s="4">
        <v>357</v>
      </c>
      <c r="B361" s="2"/>
      <c r="C361" s="45" t="s">
        <v>270</v>
      </c>
      <c r="D361" s="2"/>
      <c r="E361" s="4"/>
      <c r="F361" s="46" t="s">
        <v>270</v>
      </c>
      <c r="G361" s="4">
        <v>2001272055</v>
      </c>
      <c r="H361" s="4">
        <v>6821115134</v>
      </c>
      <c r="I361" s="4"/>
      <c r="J361" s="47" t="s">
        <v>391</v>
      </c>
      <c r="K361" s="256">
        <v>40332</v>
      </c>
      <c r="L361" s="67" t="s">
        <v>977</v>
      </c>
      <c r="M361" s="44">
        <v>68310003561</v>
      </c>
      <c r="N361" s="258"/>
      <c r="O361" s="258"/>
      <c r="P361" s="231"/>
      <c r="Q361" s="117">
        <v>6823082176</v>
      </c>
      <c r="R361" s="117" t="s">
        <v>4836</v>
      </c>
      <c r="S361" s="265">
        <v>45292</v>
      </c>
      <c r="T361" s="231"/>
      <c r="U361" s="231"/>
      <c r="X361" s="231"/>
      <c r="Y361" s="231"/>
    </row>
    <row r="362" spans="1:35" ht="15.75" hidden="1" customHeight="1">
      <c r="A362" s="4">
        <v>358</v>
      </c>
      <c r="B362" s="2"/>
      <c r="C362" s="45" t="s">
        <v>270</v>
      </c>
      <c r="D362" s="2"/>
      <c r="E362" s="4"/>
      <c r="F362" s="46" t="s">
        <v>270</v>
      </c>
      <c r="G362" s="4">
        <v>2102105155</v>
      </c>
      <c r="H362" s="4">
        <v>6876894823</v>
      </c>
      <c r="I362" s="4"/>
      <c r="J362" s="47" t="s">
        <v>392</v>
      </c>
      <c r="K362" s="256">
        <v>40415</v>
      </c>
      <c r="L362" s="67" t="s">
        <v>977</v>
      </c>
      <c r="M362" s="44">
        <v>68310010660</v>
      </c>
      <c r="N362" s="258"/>
      <c r="O362" s="258"/>
      <c r="P362" s="117" t="s">
        <v>4717</v>
      </c>
      <c r="Q362" s="117">
        <v>268682173046</v>
      </c>
      <c r="R362" s="117" t="s">
        <v>4850</v>
      </c>
      <c r="S362" s="265">
        <v>44470</v>
      </c>
      <c r="T362" s="231"/>
      <c r="U362" s="231"/>
      <c r="X362" s="231"/>
      <c r="Y362" s="231"/>
    </row>
    <row r="363" spans="1:35" ht="15.75" hidden="1" customHeight="1">
      <c r="A363" s="4">
        <v>359</v>
      </c>
      <c r="B363" s="2"/>
      <c r="C363" s="45" t="s">
        <v>270</v>
      </c>
      <c r="D363" s="2"/>
      <c r="E363" s="4"/>
      <c r="F363" s="46" t="s">
        <v>270</v>
      </c>
      <c r="G363" s="4">
        <v>2102741688</v>
      </c>
      <c r="H363" s="4">
        <v>6864703886</v>
      </c>
      <c r="I363" s="4"/>
      <c r="J363" s="47" t="s">
        <v>393</v>
      </c>
      <c r="K363" s="256">
        <v>40279</v>
      </c>
      <c r="L363" s="67" t="s">
        <v>977</v>
      </c>
      <c r="M363" s="44">
        <v>68310001829</v>
      </c>
      <c r="N363" s="258"/>
      <c r="O363" s="258"/>
      <c r="P363" s="117" t="s">
        <v>4699</v>
      </c>
      <c r="Q363" s="117">
        <v>4686822079432</v>
      </c>
      <c r="R363" s="117" t="s">
        <v>4841</v>
      </c>
      <c r="S363" s="265">
        <v>44866</v>
      </c>
      <c r="T363" s="231"/>
      <c r="U363" s="231"/>
      <c r="X363" s="231"/>
      <c r="Y363" s="231"/>
    </row>
    <row r="364" spans="1:35" ht="15.75" hidden="1" customHeight="1">
      <c r="A364" s="4">
        <v>360</v>
      </c>
      <c r="B364" s="2"/>
      <c r="C364" s="45" t="s">
        <v>270</v>
      </c>
      <c r="D364" s="2"/>
      <c r="E364" s="4"/>
      <c r="F364" s="46" t="s">
        <v>270</v>
      </c>
      <c r="G364" s="4">
        <v>2106422489</v>
      </c>
      <c r="H364" s="4">
        <v>6882955593</v>
      </c>
      <c r="I364" s="4"/>
      <c r="J364" s="47" t="s">
        <v>394</v>
      </c>
      <c r="K364" s="256">
        <v>40090</v>
      </c>
      <c r="L364" s="67" t="s">
        <v>977</v>
      </c>
      <c r="M364" s="44">
        <v>68309012648</v>
      </c>
      <c r="N364" s="258"/>
      <c r="O364" s="258"/>
      <c r="P364" s="231"/>
      <c r="Q364" s="231"/>
      <c r="R364" s="231"/>
      <c r="S364" s="231"/>
      <c r="T364" s="231"/>
      <c r="U364" s="231"/>
      <c r="X364" s="231"/>
      <c r="Y364" s="231"/>
    </row>
    <row r="365" spans="1:35" ht="15.75" hidden="1" customHeight="1">
      <c r="A365" s="4">
        <v>361</v>
      </c>
      <c r="B365" s="2"/>
      <c r="C365" s="45" t="s">
        <v>395</v>
      </c>
      <c r="D365" s="2"/>
      <c r="E365" s="4"/>
      <c r="F365" s="46" t="s">
        <v>395</v>
      </c>
      <c r="G365" s="4">
        <v>2004950424</v>
      </c>
      <c r="H365" s="4">
        <v>6858719650</v>
      </c>
      <c r="I365" s="4"/>
      <c r="J365" s="47" t="s">
        <v>396</v>
      </c>
      <c r="K365" s="256">
        <v>39921</v>
      </c>
      <c r="L365" s="67" t="s">
        <v>982</v>
      </c>
      <c r="M365" s="44">
        <v>68209001486</v>
      </c>
      <c r="N365" s="258"/>
      <c r="O365" s="258"/>
      <c r="P365" s="231"/>
      <c r="Q365" s="231"/>
      <c r="R365" s="231"/>
      <c r="S365" s="231"/>
      <c r="T365" s="231"/>
      <c r="U365" s="231"/>
      <c r="X365" s="231"/>
      <c r="Y365" s="231"/>
      <c r="AF365" s="49"/>
      <c r="AG365" s="49"/>
      <c r="AH365" s="49"/>
      <c r="AI365" s="49"/>
    </row>
    <row r="366" spans="1:35" ht="15.75" hidden="1" customHeight="1">
      <c r="A366" s="4">
        <v>362</v>
      </c>
      <c r="B366" s="2"/>
      <c r="C366" s="45" t="s">
        <v>395</v>
      </c>
      <c r="D366" s="2"/>
      <c r="E366" s="4"/>
      <c r="F366" s="46" t="s">
        <v>395</v>
      </c>
      <c r="G366" s="4">
        <v>2004950257</v>
      </c>
      <c r="H366" s="4">
        <v>6850697154</v>
      </c>
      <c r="I366" s="4"/>
      <c r="J366" s="47" t="s">
        <v>397</v>
      </c>
      <c r="K366" s="256">
        <v>40024</v>
      </c>
      <c r="L366" s="67" t="s">
        <v>982</v>
      </c>
      <c r="M366" s="44">
        <v>68209004739</v>
      </c>
      <c r="N366" s="258"/>
      <c r="O366" s="258"/>
      <c r="P366" s="231"/>
      <c r="Q366" s="231"/>
      <c r="R366" s="231"/>
      <c r="S366" s="231"/>
      <c r="T366" s="231"/>
      <c r="U366" s="231"/>
      <c r="X366" s="231"/>
      <c r="Y366" s="231"/>
    </row>
    <row r="367" spans="1:35" ht="15.75" hidden="1" customHeight="1">
      <c r="A367" s="4">
        <v>363</v>
      </c>
      <c r="B367" s="2"/>
      <c r="C367" s="45" t="s">
        <v>395</v>
      </c>
      <c r="D367" s="2"/>
      <c r="E367" s="4"/>
      <c r="F367" s="46" t="s">
        <v>395</v>
      </c>
      <c r="G367" s="4">
        <v>2004927411</v>
      </c>
      <c r="H367" s="4">
        <v>6850799413</v>
      </c>
      <c r="I367" s="4"/>
      <c r="J367" s="47" t="s">
        <v>398</v>
      </c>
      <c r="K367" s="256">
        <v>40078</v>
      </c>
      <c r="L367" s="67" t="s">
        <v>982</v>
      </c>
      <c r="M367" s="44">
        <v>68209000602</v>
      </c>
      <c r="N367" s="258"/>
      <c r="O367" s="258"/>
      <c r="P367" s="231"/>
      <c r="Q367" s="231"/>
      <c r="R367" s="231"/>
      <c r="S367" s="231"/>
      <c r="T367" s="231"/>
      <c r="U367" s="231"/>
      <c r="X367" s="231"/>
      <c r="Y367" s="231"/>
      <c r="AF367" s="49"/>
      <c r="AG367" s="49"/>
      <c r="AH367" s="49"/>
      <c r="AI367" s="49"/>
    </row>
    <row r="368" spans="1:35" ht="15.75" hidden="1" customHeight="1">
      <c r="A368" s="4">
        <v>364</v>
      </c>
      <c r="B368" s="2"/>
      <c r="C368" s="45" t="s">
        <v>395</v>
      </c>
      <c r="D368" s="2"/>
      <c r="E368" s="4"/>
      <c r="F368" s="46" t="s">
        <v>395</v>
      </c>
      <c r="G368" s="4">
        <v>2004927413</v>
      </c>
      <c r="H368" s="4">
        <v>6846999300</v>
      </c>
      <c r="I368" s="4"/>
      <c r="J368" s="47" t="s">
        <v>399</v>
      </c>
      <c r="K368" s="256">
        <v>39843</v>
      </c>
      <c r="L368" s="67" t="s">
        <v>977</v>
      </c>
      <c r="M368" s="44">
        <v>68309008051</v>
      </c>
      <c r="N368" s="258"/>
      <c r="O368" s="258"/>
      <c r="P368" s="231"/>
      <c r="Q368" s="231"/>
      <c r="R368" s="231"/>
      <c r="S368" s="231"/>
      <c r="T368" s="231"/>
      <c r="U368" s="231"/>
      <c r="X368" s="231"/>
      <c r="Y368" s="231"/>
    </row>
    <row r="369" spans="1:98" ht="15.75" hidden="1" customHeight="1">
      <c r="A369" s="4">
        <v>365</v>
      </c>
      <c r="B369" s="2"/>
      <c r="C369" s="45" t="s">
        <v>395</v>
      </c>
      <c r="D369" s="2"/>
      <c r="E369" s="4"/>
      <c r="F369" s="46" t="s">
        <v>395</v>
      </c>
      <c r="G369" s="4">
        <v>2005201744</v>
      </c>
      <c r="H369" s="4">
        <v>6858719627</v>
      </c>
      <c r="I369" s="4"/>
      <c r="J369" s="47" t="s">
        <v>400</v>
      </c>
      <c r="K369" s="256">
        <v>40073</v>
      </c>
      <c r="L369" s="67" t="s">
        <v>977</v>
      </c>
      <c r="M369" s="44">
        <v>68309004130</v>
      </c>
      <c r="N369" s="258"/>
      <c r="O369" s="258"/>
      <c r="P369" s="231"/>
      <c r="Q369" s="231"/>
      <c r="R369" s="231"/>
      <c r="S369" s="231"/>
      <c r="T369" s="231"/>
      <c r="U369" s="231"/>
      <c r="X369" s="231"/>
      <c r="Y369" s="231"/>
    </row>
    <row r="370" spans="1:98" ht="15.75" hidden="1" customHeight="1">
      <c r="A370" s="4">
        <v>366</v>
      </c>
      <c r="B370" s="2"/>
      <c r="C370" s="45" t="s">
        <v>395</v>
      </c>
      <c r="D370" s="2"/>
      <c r="E370" s="4"/>
      <c r="F370" s="46" t="s">
        <v>395</v>
      </c>
      <c r="G370" s="4">
        <v>2005777630</v>
      </c>
      <c r="H370" s="4">
        <v>6802346768</v>
      </c>
      <c r="I370" s="4"/>
      <c r="J370" s="47" t="s">
        <v>401</v>
      </c>
      <c r="K370" s="256">
        <v>39958</v>
      </c>
      <c r="L370" s="67" t="s">
        <v>977</v>
      </c>
      <c r="M370" s="44">
        <v>68309011639</v>
      </c>
      <c r="N370" s="258"/>
      <c r="O370" s="258"/>
      <c r="P370" s="231"/>
      <c r="Q370" s="231"/>
      <c r="R370" s="231"/>
      <c r="S370" s="231"/>
      <c r="T370" s="231"/>
      <c r="U370" s="231"/>
      <c r="X370" s="231"/>
      <c r="Y370" s="231"/>
    </row>
    <row r="371" spans="1:98" ht="15.75" hidden="1" customHeight="1">
      <c r="A371" s="4">
        <v>367</v>
      </c>
      <c r="B371" s="2"/>
      <c r="C371" s="45" t="s">
        <v>395</v>
      </c>
      <c r="D371" s="2"/>
      <c r="E371" s="4"/>
      <c r="F371" s="46" t="s">
        <v>395</v>
      </c>
      <c r="G371" s="4">
        <v>2005778938</v>
      </c>
      <c r="H371" s="4">
        <v>6853172795</v>
      </c>
      <c r="I371" s="4"/>
      <c r="J371" s="47" t="s">
        <v>402</v>
      </c>
      <c r="K371" s="257">
        <v>40129</v>
      </c>
      <c r="L371" s="67" t="s">
        <v>982</v>
      </c>
      <c r="M371" s="44">
        <v>68209005480</v>
      </c>
      <c r="N371" s="258"/>
      <c r="O371" s="258"/>
      <c r="P371" s="231"/>
      <c r="Q371" s="231"/>
      <c r="R371" s="231"/>
      <c r="S371" s="231"/>
      <c r="T371" s="231"/>
      <c r="U371" s="231"/>
      <c r="X371" s="231"/>
      <c r="Y371" s="231"/>
    </row>
    <row r="372" spans="1:98" ht="15.75" hidden="1" customHeight="1">
      <c r="A372" s="4">
        <v>368</v>
      </c>
      <c r="B372" s="2"/>
      <c r="C372" s="45" t="s">
        <v>395</v>
      </c>
      <c r="D372" s="2"/>
      <c r="E372" s="4"/>
      <c r="F372" s="46" t="s">
        <v>395</v>
      </c>
      <c r="G372" s="4">
        <v>2004927406</v>
      </c>
      <c r="H372" s="4">
        <v>6850799409</v>
      </c>
      <c r="I372" s="4"/>
      <c r="J372" s="47" t="s">
        <v>403</v>
      </c>
      <c r="K372" s="256">
        <v>40010</v>
      </c>
      <c r="L372" s="67" t="s">
        <v>977</v>
      </c>
      <c r="M372" s="44">
        <v>68309004202</v>
      </c>
      <c r="N372" s="258"/>
      <c r="O372" s="258"/>
      <c r="P372" s="231"/>
      <c r="Q372" s="231"/>
      <c r="R372" s="231"/>
      <c r="S372" s="231"/>
      <c r="T372" s="231"/>
      <c r="U372" s="231"/>
      <c r="X372" s="231"/>
      <c r="Y372" s="231"/>
    </row>
    <row r="373" spans="1:98" ht="15.75" hidden="1" customHeight="1">
      <c r="A373" s="4">
        <v>369</v>
      </c>
      <c r="B373" s="2"/>
      <c r="C373" s="45" t="s">
        <v>395</v>
      </c>
      <c r="D373" s="2"/>
      <c r="E373" s="4"/>
      <c r="F373" s="46" t="s">
        <v>395</v>
      </c>
      <c r="G373" s="4">
        <v>2005189882</v>
      </c>
      <c r="H373" s="4">
        <v>6884660620</v>
      </c>
      <c r="I373" s="4"/>
      <c r="J373" s="47" t="s">
        <v>404</v>
      </c>
      <c r="K373" s="256">
        <v>40046</v>
      </c>
      <c r="L373" s="67" t="s">
        <v>982</v>
      </c>
      <c r="M373" s="44">
        <v>68209002898</v>
      </c>
      <c r="N373" s="258"/>
      <c r="O373" s="258"/>
      <c r="P373" s="231"/>
      <c r="Q373" s="231"/>
      <c r="R373" s="231"/>
      <c r="S373" s="231"/>
      <c r="T373" s="231"/>
      <c r="U373" s="231"/>
      <c r="X373" s="231"/>
      <c r="Y373" s="231"/>
    </row>
    <row r="374" spans="1:98" ht="15.75" hidden="1" customHeight="1">
      <c r="A374" s="4">
        <v>370</v>
      </c>
      <c r="B374" s="2"/>
      <c r="C374" s="45" t="s">
        <v>395</v>
      </c>
      <c r="D374" s="2"/>
      <c r="E374" s="4"/>
      <c r="F374" s="46" t="s">
        <v>395</v>
      </c>
      <c r="G374" s="4">
        <v>2004940427</v>
      </c>
      <c r="H374" s="4">
        <v>6858719655</v>
      </c>
      <c r="I374" s="4"/>
      <c r="J374" s="47" t="s">
        <v>405</v>
      </c>
      <c r="K374" s="256">
        <v>39985</v>
      </c>
      <c r="L374" s="67" t="s">
        <v>977</v>
      </c>
      <c r="M374" s="44">
        <v>68309010628</v>
      </c>
      <c r="N374" s="258"/>
      <c r="O374" s="258"/>
      <c r="P374" s="231"/>
      <c r="Q374" s="231"/>
      <c r="R374" s="231"/>
      <c r="S374" s="231"/>
      <c r="T374" s="231"/>
      <c r="U374" s="231"/>
      <c r="X374" s="231"/>
      <c r="Y374" s="231"/>
    </row>
    <row r="375" spans="1:98" ht="15.75" hidden="1" customHeight="1">
      <c r="A375" s="4">
        <v>371</v>
      </c>
      <c r="B375" s="2"/>
      <c r="C375" s="45" t="s">
        <v>395</v>
      </c>
      <c r="D375" s="2"/>
      <c r="E375" s="4"/>
      <c r="F375" s="46" t="s">
        <v>395</v>
      </c>
      <c r="G375" s="4">
        <v>2007996085</v>
      </c>
      <c r="H375" s="4">
        <v>6858041654</v>
      </c>
      <c r="I375" s="4"/>
      <c r="J375" s="47" t="s">
        <v>406</v>
      </c>
      <c r="K375" s="256">
        <v>39554</v>
      </c>
      <c r="L375" s="67" t="s">
        <v>982</v>
      </c>
      <c r="M375" s="44">
        <v>68208002019</v>
      </c>
      <c r="N375" s="258"/>
      <c r="O375" s="258"/>
      <c r="P375" s="231"/>
      <c r="Q375" s="231"/>
      <c r="R375" s="231"/>
      <c r="S375" s="231"/>
      <c r="T375" s="231"/>
      <c r="U375" s="231"/>
      <c r="X375" s="231"/>
      <c r="Y375" s="231"/>
    </row>
    <row r="376" spans="1:98" ht="15.75" hidden="1" customHeight="1">
      <c r="A376" s="4">
        <v>372</v>
      </c>
      <c r="B376" s="2"/>
      <c r="C376" s="45" t="s">
        <v>395</v>
      </c>
      <c r="D376" s="2"/>
      <c r="E376" s="4"/>
      <c r="F376" s="46" t="s">
        <v>395</v>
      </c>
      <c r="G376" s="4">
        <v>2004927385</v>
      </c>
      <c r="H376" s="4">
        <v>6838547836</v>
      </c>
      <c r="I376" s="4"/>
      <c r="J376" s="47" t="s">
        <v>407</v>
      </c>
      <c r="K376" s="256">
        <v>39860</v>
      </c>
      <c r="L376" s="67" t="s">
        <v>977</v>
      </c>
      <c r="M376" s="44">
        <v>68309003180</v>
      </c>
      <c r="N376" s="258"/>
      <c r="O376" s="258"/>
      <c r="P376" s="231"/>
      <c r="Q376" s="231"/>
      <c r="R376" s="231"/>
      <c r="S376" s="231"/>
      <c r="T376" s="231"/>
      <c r="U376" s="231"/>
      <c r="X376" s="231"/>
      <c r="Y376" s="231"/>
    </row>
    <row r="377" spans="1:98" ht="15.75" hidden="1" customHeight="1">
      <c r="A377" s="4">
        <v>373</v>
      </c>
      <c r="B377" s="2"/>
      <c r="C377" s="45" t="s">
        <v>395</v>
      </c>
      <c r="D377" s="2"/>
      <c r="E377" s="4"/>
      <c r="F377" s="46" t="s">
        <v>395</v>
      </c>
      <c r="G377" s="4">
        <v>2004927405</v>
      </c>
      <c r="H377" s="4">
        <v>6850799408</v>
      </c>
      <c r="I377" s="4"/>
      <c r="J377" s="47" t="s">
        <v>408</v>
      </c>
      <c r="K377" s="256">
        <v>40119</v>
      </c>
      <c r="L377" s="67" t="s">
        <v>977</v>
      </c>
      <c r="M377" s="44">
        <v>68309001137</v>
      </c>
      <c r="N377" s="258"/>
      <c r="O377" s="258"/>
      <c r="P377" s="231"/>
      <c r="Q377" s="231"/>
      <c r="R377" s="231"/>
      <c r="S377" s="231"/>
      <c r="T377" s="231"/>
      <c r="U377" s="231"/>
      <c r="X377" s="231"/>
      <c r="Y377" s="231"/>
    </row>
    <row r="378" spans="1:98" ht="15.75" hidden="1" customHeight="1">
      <c r="A378" s="4">
        <v>374</v>
      </c>
      <c r="B378" s="2"/>
      <c r="C378" s="45" t="s">
        <v>395</v>
      </c>
      <c r="D378" s="2"/>
      <c r="E378" s="4"/>
      <c r="F378" s="46" t="s">
        <v>395</v>
      </c>
      <c r="G378" s="4">
        <v>2005552854</v>
      </c>
      <c r="H378" s="4">
        <v>6853458291</v>
      </c>
      <c r="I378" s="4"/>
      <c r="J378" s="47" t="s">
        <v>409</v>
      </c>
      <c r="K378" s="256">
        <v>39890</v>
      </c>
      <c r="L378" s="67" t="s">
        <v>977</v>
      </c>
      <c r="M378" s="44">
        <v>68309004034</v>
      </c>
      <c r="N378" s="258"/>
      <c r="O378" s="258"/>
      <c r="P378" s="231"/>
      <c r="Q378" s="231"/>
      <c r="R378" s="231"/>
      <c r="S378" s="231"/>
      <c r="T378" s="231"/>
      <c r="U378" s="231"/>
      <c r="X378" s="231"/>
      <c r="Y378" s="231"/>
      <c r="CR378" s="44"/>
      <c r="CS378" s="67"/>
      <c r="CT378" s="67"/>
    </row>
    <row r="379" spans="1:98" ht="15.75" hidden="1" customHeight="1">
      <c r="A379" s="4">
        <v>375</v>
      </c>
      <c r="B379" s="2"/>
      <c r="C379" s="45" t="s">
        <v>395</v>
      </c>
      <c r="D379" s="2"/>
      <c r="E379" s="4"/>
      <c r="F379" s="46" t="s">
        <v>395</v>
      </c>
      <c r="G379" s="4">
        <v>2007300700</v>
      </c>
      <c r="H379" s="4">
        <v>6858041298</v>
      </c>
      <c r="I379" s="4"/>
      <c r="J379" s="47" t="s">
        <v>410</v>
      </c>
      <c r="K379" s="256">
        <v>39876</v>
      </c>
      <c r="L379" s="67" t="s">
        <v>982</v>
      </c>
      <c r="M379" s="44">
        <v>68209004584</v>
      </c>
      <c r="N379" s="258"/>
      <c r="O379" s="258"/>
      <c r="P379" s="231"/>
      <c r="Q379" s="231"/>
      <c r="R379" s="231"/>
      <c r="S379" s="231"/>
      <c r="T379" s="231"/>
      <c r="U379" s="231"/>
      <c r="X379" s="231"/>
      <c r="Y379" s="231"/>
      <c r="CR379" s="9"/>
      <c r="CS379" s="10"/>
      <c r="CT379" s="67"/>
    </row>
    <row r="380" spans="1:98" ht="15.75" hidden="1" customHeight="1">
      <c r="A380" s="4">
        <v>376</v>
      </c>
      <c r="B380" s="2"/>
      <c r="C380" s="45" t="s">
        <v>395</v>
      </c>
      <c r="D380" s="2"/>
      <c r="E380" s="4"/>
      <c r="F380" s="46" t="s">
        <v>395</v>
      </c>
      <c r="G380" s="4">
        <v>2005197111</v>
      </c>
      <c r="H380" s="4">
        <v>6858719638</v>
      </c>
      <c r="I380" s="4"/>
      <c r="J380" s="47" t="s">
        <v>411</v>
      </c>
      <c r="K380" s="256">
        <v>39864</v>
      </c>
      <c r="L380" s="67" t="s">
        <v>977</v>
      </c>
      <c r="M380" s="44">
        <v>68309008808</v>
      </c>
      <c r="N380" s="258"/>
      <c r="O380" s="258"/>
      <c r="P380" s="231"/>
      <c r="Q380" s="231"/>
      <c r="R380" s="231"/>
      <c r="S380" s="231"/>
      <c r="T380" s="231"/>
      <c r="U380" s="231"/>
      <c r="X380" s="231"/>
      <c r="Y380" s="231"/>
      <c r="CR380" s="9"/>
      <c r="CS380" s="67"/>
      <c r="CT380" s="67"/>
    </row>
    <row r="381" spans="1:98" ht="15.75" hidden="1" customHeight="1">
      <c r="A381" s="4">
        <v>377</v>
      </c>
      <c r="B381" s="2"/>
      <c r="C381" s="45" t="s">
        <v>395</v>
      </c>
      <c r="D381" s="2"/>
      <c r="E381" s="4"/>
      <c r="F381" s="46" t="s">
        <v>395</v>
      </c>
      <c r="G381" s="4">
        <v>2006475878</v>
      </c>
      <c r="H381" s="4">
        <v>6802620777</v>
      </c>
      <c r="I381" s="4"/>
      <c r="J381" s="47" t="s">
        <v>412</v>
      </c>
      <c r="K381" s="256">
        <v>39833</v>
      </c>
      <c r="L381" s="67" t="s">
        <v>977</v>
      </c>
      <c r="M381" s="44">
        <v>68309005280</v>
      </c>
      <c r="N381" s="258"/>
      <c r="O381" s="258"/>
      <c r="P381" s="231"/>
      <c r="Q381" s="231"/>
      <c r="R381" s="231"/>
      <c r="S381" s="231"/>
      <c r="T381" s="231"/>
      <c r="U381" s="231"/>
      <c r="X381" s="231"/>
      <c r="Y381" s="231"/>
      <c r="CR381" s="9"/>
      <c r="CS381" s="67"/>
      <c r="CT381" s="67"/>
    </row>
    <row r="382" spans="1:98" ht="15.75" hidden="1" customHeight="1">
      <c r="A382" s="4">
        <v>378</v>
      </c>
      <c r="B382" s="2"/>
      <c r="C382" s="45" t="s">
        <v>395</v>
      </c>
      <c r="D382" s="2"/>
      <c r="E382" s="4"/>
      <c r="F382" s="46" t="s">
        <v>395</v>
      </c>
      <c r="G382" s="4">
        <v>2008054395</v>
      </c>
      <c r="H382" s="4">
        <v>6858041658</v>
      </c>
      <c r="I382" s="4"/>
      <c r="J382" s="47" t="s">
        <v>413</v>
      </c>
      <c r="K382" s="256">
        <v>39952</v>
      </c>
      <c r="L382" s="67" t="s">
        <v>982</v>
      </c>
      <c r="M382" s="44">
        <v>68209013583</v>
      </c>
      <c r="N382" s="258"/>
      <c r="O382" s="258"/>
      <c r="P382" s="231"/>
      <c r="Q382" s="231"/>
      <c r="R382" s="231"/>
      <c r="S382" s="231"/>
      <c r="T382" s="231"/>
      <c r="U382" s="231"/>
      <c r="X382" s="231"/>
      <c r="Y382" s="231"/>
      <c r="CR382" s="9"/>
      <c r="CS382" s="10"/>
      <c r="CT382" s="67"/>
    </row>
    <row r="383" spans="1:98" ht="15.75" hidden="1" customHeight="1">
      <c r="A383" s="4">
        <v>379</v>
      </c>
      <c r="B383" s="2"/>
      <c r="C383" s="45" t="s">
        <v>395</v>
      </c>
      <c r="D383" s="2"/>
      <c r="E383" s="4"/>
      <c r="F383" s="46" t="s">
        <v>395</v>
      </c>
      <c r="G383" s="4">
        <v>2008054396</v>
      </c>
      <c r="H383" s="4">
        <v>6860301750</v>
      </c>
      <c r="I383" s="4"/>
      <c r="J383" s="47" t="s">
        <v>414</v>
      </c>
      <c r="K383" s="256">
        <v>40017</v>
      </c>
      <c r="L383" s="67" t="s">
        <v>982</v>
      </c>
      <c r="M383" s="44">
        <v>68209001496</v>
      </c>
      <c r="N383" s="258"/>
      <c r="O383" s="258"/>
      <c r="P383" s="231"/>
      <c r="Q383" s="231"/>
      <c r="R383" s="231"/>
      <c r="S383" s="231"/>
      <c r="T383" s="231"/>
      <c r="U383" s="231"/>
      <c r="X383" s="231"/>
      <c r="Y383" s="231"/>
      <c r="CR383" s="9"/>
      <c r="CS383" s="10"/>
      <c r="CT383" s="67"/>
    </row>
    <row r="384" spans="1:98" ht="15.75" hidden="1" customHeight="1">
      <c r="A384" s="4">
        <v>380</v>
      </c>
      <c r="B384" s="2"/>
      <c r="C384" s="45" t="s">
        <v>395</v>
      </c>
      <c r="D384" s="2"/>
      <c r="E384" s="4"/>
      <c r="F384" s="46" t="s">
        <v>395</v>
      </c>
      <c r="G384" s="4">
        <v>2005195955</v>
      </c>
      <c r="H384" s="4">
        <v>6858719643</v>
      </c>
      <c r="I384" s="4"/>
      <c r="J384" s="47" t="s">
        <v>415</v>
      </c>
      <c r="K384" s="256">
        <v>39961</v>
      </c>
      <c r="L384" s="67" t="s">
        <v>977</v>
      </c>
      <c r="M384" s="44">
        <v>68309003123</v>
      </c>
      <c r="N384" s="258"/>
      <c r="O384" s="258"/>
      <c r="P384" s="231"/>
      <c r="Q384" s="231"/>
      <c r="R384" s="231"/>
      <c r="S384" s="231"/>
      <c r="T384" s="231"/>
      <c r="U384" s="231"/>
      <c r="X384" s="231"/>
      <c r="Y384" s="231"/>
      <c r="CR384" s="9"/>
      <c r="CS384" s="10"/>
      <c r="CT384" s="67"/>
    </row>
    <row r="385" spans="1:98" ht="15.75" hidden="1" customHeight="1">
      <c r="A385" s="4">
        <v>381</v>
      </c>
      <c r="B385" s="2"/>
      <c r="C385" s="45" t="s">
        <v>395</v>
      </c>
      <c r="D385" s="2"/>
      <c r="E385" s="4"/>
      <c r="F385" s="46" t="s">
        <v>395</v>
      </c>
      <c r="G385" s="4">
        <v>2006482291</v>
      </c>
      <c r="H385" s="4">
        <v>6853976551</v>
      </c>
      <c r="I385" s="4"/>
      <c r="J385" s="47" t="s">
        <v>416</v>
      </c>
      <c r="K385" s="256">
        <v>39862</v>
      </c>
      <c r="L385" s="67" t="s">
        <v>977</v>
      </c>
      <c r="M385" s="44">
        <v>68309006274</v>
      </c>
      <c r="N385" s="258"/>
      <c r="O385" s="258"/>
      <c r="P385" s="231"/>
      <c r="Q385" s="231"/>
      <c r="R385" s="231"/>
      <c r="S385" s="231"/>
      <c r="T385" s="231"/>
      <c r="U385" s="231"/>
      <c r="X385" s="231"/>
      <c r="Y385" s="231"/>
      <c r="CR385" s="9"/>
      <c r="CS385" s="67"/>
      <c r="CT385" s="67"/>
    </row>
    <row r="386" spans="1:98" ht="15.75" hidden="1" customHeight="1">
      <c r="A386" s="4">
        <v>382</v>
      </c>
      <c r="B386" s="2"/>
      <c r="C386" s="45" t="s">
        <v>395</v>
      </c>
      <c r="D386" s="2"/>
      <c r="E386" s="4"/>
      <c r="F386" s="46" t="s">
        <v>395</v>
      </c>
      <c r="G386" s="4">
        <v>2008054567</v>
      </c>
      <c r="H386" s="4">
        <v>6858041664</v>
      </c>
      <c r="I386" s="4"/>
      <c r="J386" s="47" t="s">
        <v>417</v>
      </c>
      <c r="K386" s="256">
        <v>39941</v>
      </c>
      <c r="L386" s="67" t="s">
        <v>982</v>
      </c>
      <c r="M386" s="44">
        <v>68209005889</v>
      </c>
      <c r="N386" s="258"/>
      <c r="O386" s="258"/>
      <c r="P386" s="231"/>
      <c r="Q386" s="231"/>
      <c r="R386" s="231"/>
      <c r="S386" s="231"/>
      <c r="T386" s="231"/>
      <c r="U386" s="231"/>
      <c r="X386" s="231"/>
      <c r="Y386" s="231"/>
      <c r="CR386" s="9"/>
      <c r="CS386" s="10"/>
      <c r="CT386" s="67"/>
    </row>
    <row r="387" spans="1:98" ht="15.75" hidden="1" customHeight="1">
      <c r="A387" s="4">
        <v>383</v>
      </c>
      <c r="B387" s="2"/>
      <c r="C387" s="45" t="s">
        <v>395</v>
      </c>
      <c r="D387" s="2"/>
      <c r="E387" s="4"/>
      <c r="F387" s="46" t="s">
        <v>395</v>
      </c>
      <c r="G387" s="4">
        <v>2001245469</v>
      </c>
      <c r="H387" s="4">
        <v>6854176659</v>
      </c>
      <c r="I387" s="4"/>
      <c r="J387" s="47" t="s">
        <v>418</v>
      </c>
      <c r="K387" s="256">
        <v>39868</v>
      </c>
      <c r="L387" s="67" t="s">
        <v>977</v>
      </c>
      <c r="M387" s="44">
        <v>68309008958</v>
      </c>
      <c r="N387" s="258"/>
      <c r="O387" s="258"/>
      <c r="P387" s="231"/>
      <c r="Q387" s="231"/>
      <c r="R387" s="231"/>
      <c r="S387" s="231"/>
      <c r="T387" s="231"/>
      <c r="U387" s="231"/>
      <c r="X387" s="231"/>
      <c r="Y387" s="231"/>
      <c r="CR387" s="9"/>
      <c r="CS387" s="67"/>
      <c r="CT387" s="67"/>
    </row>
    <row r="388" spans="1:98" ht="15.75" hidden="1" customHeight="1">
      <c r="A388" s="4">
        <v>384</v>
      </c>
      <c r="B388" s="2"/>
      <c r="C388" s="45" t="s">
        <v>395</v>
      </c>
      <c r="D388" s="2"/>
      <c r="E388" s="4"/>
      <c r="F388" s="46" t="s">
        <v>395</v>
      </c>
      <c r="G388" s="4">
        <v>2005875240</v>
      </c>
      <c r="H388" s="4">
        <v>6853172814</v>
      </c>
      <c r="I388" s="4"/>
      <c r="J388" s="47" t="s">
        <v>419</v>
      </c>
      <c r="K388" s="256">
        <v>39844</v>
      </c>
      <c r="L388" s="67" t="s">
        <v>977</v>
      </c>
      <c r="M388" s="44">
        <v>68309006667</v>
      </c>
      <c r="N388" s="258"/>
      <c r="O388" s="258"/>
      <c r="P388" s="231"/>
      <c r="Q388" s="231"/>
      <c r="R388" s="231"/>
      <c r="S388" s="231"/>
      <c r="T388" s="231"/>
      <c r="U388" s="231"/>
      <c r="X388" s="231"/>
      <c r="Y388" s="231"/>
      <c r="CR388" s="9"/>
      <c r="CS388" s="10"/>
      <c r="CT388" s="67"/>
    </row>
    <row r="389" spans="1:98" ht="15.75" hidden="1" customHeight="1">
      <c r="A389" s="4">
        <v>385</v>
      </c>
      <c r="B389" s="2"/>
      <c r="C389" s="45" t="s">
        <v>395</v>
      </c>
      <c r="D389" s="2"/>
      <c r="E389" s="4"/>
      <c r="F389" s="46" t="s">
        <v>395</v>
      </c>
      <c r="G389" s="4">
        <v>2005651090</v>
      </c>
      <c r="H389" s="4">
        <v>6853172859</v>
      </c>
      <c r="I389" s="4"/>
      <c r="J389" s="47" t="s">
        <v>420</v>
      </c>
      <c r="K389" s="256">
        <v>39841</v>
      </c>
      <c r="L389" s="67" t="s">
        <v>977</v>
      </c>
      <c r="M389" s="44">
        <v>68309011540</v>
      </c>
      <c r="N389" s="258"/>
      <c r="O389" s="258"/>
      <c r="P389" s="231"/>
      <c r="Q389" s="231"/>
      <c r="R389" s="231"/>
      <c r="S389" s="231"/>
      <c r="T389" s="231"/>
      <c r="U389" s="231"/>
      <c r="X389" s="231"/>
      <c r="Y389" s="231"/>
      <c r="CR389" s="9"/>
      <c r="CS389" s="10"/>
      <c r="CT389" s="67"/>
    </row>
    <row r="390" spans="1:98" ht="15.75" hidden="1" customHeight="1">
      <c r="A390" s="4">
        <v>386</v>
      </c>
      <c r="B390" s="2"/>
      <c r="C390" s="45" t="s">
        <v>395</v>
      </c>
      <c r="D390" s="2"/>
      <c r="E390" s="4"/>
      <c r="F390" s="46" t="s">
        <v>395</v>
      </c>
      <c r="G390" s="4">
        <v>2005563314</v>
      </c>
      <c r="H390" s="4">
        <v>6853172887</v>
      </c>
      <c r="I390" s="4"/>
      <c r="J390" s="47" t="s">
        <v>420</v>
      </c>
      <c r="K390" s="256">
        <v>40065</v>
      </c>
      <c r="L390" s="67" t="s">
        <v>977</v>
      </c>
      <c r="M390" s="44">
        <v>68309012748</v>
      </c>
      <c r="N390" s="258"/>
      <c r="O390" s="258"/>
      <c r="P390" s="231"/>
      <c r="Q390" s="231"/>
      <c r="R390" s="231"/>
      <c r="S390" s="231"/>
      <c r="T390" s="231"/>
      <c r="U390" s="231"/>
      <c r="X390" s="231"/>
      <c r="Y390" s="231"/>
      <c r="CR390" s="9"/>
      <c r="CS390" s="10"/>
      <c r="CT390" s="67"/>
    </row>
    <row r="391" spans="1:98" ht="15.75" hidden="1" customHeight="1">
      <c r="A391" s="4">
        <v>387</v>
      </c>
      <c r="B391" s="2"/>
      <c r="C391" s="45" t="s">
        <v>395</v>
      </c>
      <c r="D391" s="2"/>
      <c r="E391" s="4"/>
      <c r="F391" s="46" t="s">
        <v>395</v>
      </c>
      <c r="G391" s="4">
        <v>2005656413</v>
      </c>
      <c r="H391" s="4">
        <v>6882955667</v>
      </c>
      <c r="I391" s="4"/>
      <c r="J391" s="47" t="s">
        <v>421</v>
      </c>
      <c r="K391" s="257">
        <v>40141</v>
      </c>
      <c r="L391" s="67" t="s">
        <v>977</v>
      </c>
      <c r="M391" s="44">
        <v>68309007305</v>
      </c>
      <c r="N391" s="258"/>
      <c r="O391" s="258"/>
      <c r="P391" s="231"/>
      <c r="Q391" s="231"/>
      <c r="R391" s="231"/>
      <c r="S391" s="231"/>
      <c r="T391" s="231"/>
      <c r="U391" s="231"/>
      <c r="X391" s="231"/>
      <c r="Y391" s="231"/>
      <c r="CS391" s="67"/>
      <c r="CT391" s="67"/>
    </row>
    <row r="392" spans="1:98" ht="15.75" hidden="1" customHeight="1">
      <c r="A392" s="4">
        <v>388</v>
      </c>
      <c r="B392" s="2"/>
      <c r="C392" s="45" t="s">
        <v>395</v>
      </c>
      <c r="D392" s="2"/>
      <c r="E392" s="4"/>
      <c r="F392" s="46" t="s">
        <v>395</v>
      </c>
      <c r="G392" s="4">
        <v>2005656412</v>
      </c>
      <c r="H392" s="4">
        <v>6882955666</v>
      </c>
      <c r="I392" s="4"/>
      <c r="J392" s="47" t="s">
        <v>422</v>
      </c>
      <c r="K392" s="256">
        <v>39945</v>
      </c>
      <c r="L392" s="67" t="s">
        <v>977</v>
      </c>
      <c r="M392" s="44">
        <v>66309018490</v>
      </c>
      <c r="N392" s="258"/>
      <c r="O392" s="258"/>
      <c r="P392" s="231"/>
      <c r="Q392" s="231"/>
      <c r="R392" s="231"/>
      <c r="S392" s="231"/>
      <c r="T392" s="231"/>
      <c r="U392" s="231"/>
      <c r="X392" s="231"/>
      <c r="Y392" s="231"/>
      <c r="CR392" s="9"/>
      <c r="CS392" s="10"/>
      <c r="CT392" s="67"/>
    </row>
    <row r="393" spans="1:98" ht="15.75" hidden="1" customHeight="1">
      <c r="A393" s="4">
        <v>389</v>
      </c>
      <c r="B393" s="2"/>
      <c r="C393" s="45" t="s">
        <v>395</v>
      </c>
      <c r="D393" s="2"/>
      <c r="E393" s="4"/>
      <c r="F393" s="46" t="s">
        <v>395</v>
      </c>
      <c r="G393" s="4">
        <v>2005651959</v>
      </c>
      <c r="H393" s="4">
        <v>6802655185</v>
      </c>
      <c r="I393" s="4"/>
      <c r="J393" s="47" t="s">
        <v>423</v>
      </c>
      <c r="K393" s="257">
        <v>40131</v>
      </c>
      <c r="L393" s="67" t="s">
        <v>977</v>
      </c>
      <c r="M393" s="44">
        <v>68309007368</v>
      </c>
      <c r="N393" s="258"/>
      <c r="O393" s="258"/>
      <c r="P393" s="231"/>
      <c r="Q393" s="231"/>
      <c r="R393" s="231"/>
      <c r="S393" s="231"/>
      <c r="T393" s="231"/>
      <c r="U393" s="231"/>
      <c r="X393" s="231"/>
      <c r="Y393" s="231"/>
      <c r="CR393" s="9"/>
      <c r="CS393" s="10"/>
      <c r="CT393" s="67"/>
    </row>
    <row r="394" spans="1:98" ht="15.75" hidden="1" customHeight="1">
      <c r="A394" s="4">
        <v>390</v>
      </c>
      <c r="B394" s="2"/>
      <c r="C394" s="45" t="s">
        <v>395</v>
      </c>
      <c r="D394" s="2"/>
      <c r="E394" s="4"/>
      <c r="F394" s="46" t="s">
        <v>395</v>
      </c>
      <c r="G394" s="4">
        <v>2005194486</v>
      </c>
      <c r="H394" s="4">
        <v>6858719646</v>
      </c>
      <c r="I394" s="4"/>
      <c r="J394" s="47" t="s">
        <v>424</v>
      </c>
      <c r="K394" s="256">
        <v>39984</v>
      </c>
      <c r="L394" s="67" t="s">
        <v>982</v>
      </c>
      <c r="M394" s="44">
        <v>68209009339</v>
      </c>
      <c r="N394" s="258"/>
      <c r="O394" s="258"/>
      <c r="P394" s="231"/>
      <c r="Q394" s="231"/>
      <c r="R394" s="231"/>
      <c r="S394" s="231"/>
      <c r="T394" s="231"/>
      <c r="U394" s="231"/>
      <c r="X394" s="231"/>
      <c r="Y394" s="231"/>
      <c r="CR394" s="9"/>
      <c r="CS394" s="67"/>
      <c r="CT394" s="67"/>
    </row>
    <row r="395" spans="1:98" ht="15.75" hidden="1" customHeight="1">
      <c r="A395" s="4">
        <v>391</v>
      </c>
      <c r="B395" s="2"/>
      <c r="C395" s="45" t="s">
        <v>395</v>
      </c>
      <c r="D395" s="2"/>
      <c r="E395" s="4"/>
      <c r="F395" s="46" t="s">
        <v>395</v>
      </c>
      <c r="G395" s="4">
        <v>2004950432</v>
      </c>
      <c r="H395" s="4">
        <v>6850703362</v>
      </c>
      <c r="I395" s="4"/>
      <c r="J395" s="47" t="s">
        <v>425</v>
      </c>
      <c r="K395" s="256">
        <v>39908</v>
      </c>
      <c r="L395" s="67" t="s">
        <v>982</v>
      </c>
      <c r="M395" s="44">
        <v>68209010538</v>
      </c>
      <c r="N395" s="258"/>
      <c r="O395" s="258"/>
      <c r="P395" s="231"/>
      <c r="Q395" s="231"/>
      <c r="R395" s="231"/>
      <c r="S395" s="231"/>
      <c r="T395" s="231"/>
      <c r="U395" s="231"/>
      <c r="X395" s="231"/>
      <c r="Y395" s="231"/>
      <c r="CR395" s="9"/>
      <c r="CS395" s="67"/>
      <c r="CT395" s="67"/>
    </row>
    <row r="396" spans="1:98" ht="15.75" hidden="1" customHeight="1">
      <c r="A396" s="4">
        <v>392</v>
      </c>
      <c r="B396" s="2"/>
      <c r="C396" s="45" t="s">
        <v>395</v>
      </c>
      <c r="D396" s="2"/>
      <c r="E396" s="4"/>
      <c r="F396" s="46" t="s">
        <v>395</v>
      </c>
      <c r="G396" s="4">
        <v>2005879333</v>
      </c>
      <c r="H396" s="4">
        <v>6801539903</v>
      </c>
      <c r="I396" s="4"/>
      <c r="J396" s="47" t="s">
        <v>426</v>
      </c>
      <c r="K396" s="256">
        <v>40038</v>
      </c>
      <c r="L396" s="67" t="s">
        <v>977</v>
      </c>
      <c r="M396" s="44">
        <v>68309004505</v>
      </c>
      <c r="N396" s="258"/>
      <c r="O396" s="258"/>
      <c r="P396" s="231"/>
      <c r="Q396" s="231"/>
      <c r="R396" s="231"/>
      <c r="S396" s="231"/>
      <c r="T396" s="231"/>
      <c r="U396" s="231"/>
      <c r="X396" s="231"/>
      <c r="Y396" s="231"/>
      <c r="CR396" s="44"/>
      <c r="CS396" s="10"/>
      <c r="CT396" s="67"/>
    </row>
    <row r="397" spans="1:98" ht="15.75" hidden="1" customHeight="1">
      <c r="A397" s="4">
        <v>393</v>
      </c>
      <c r="B397" s="2"/>
      <c r="C397" s="45" t="s">
        <v>395</v>
      </c>
      <c r="D397" s="2"/>
      <c r="E397" s="4"/>
      <c r="F397" s="46" t="s">
        <v>395</v>
      </c>
      <c r="G397" s="4">
        <v>2007300787</v>
      </c>
      <c r="H397" s="4">
        <v>6858041305</v>
      </c>
      <c r="I397" s="4"/>
      <c r="J397" s="47" t="s">
        <v>427</v>
      </c>
      <c r="K397" s="257">
        <v>40128</v>
      </c>
      <c r="L397" s="67" t="s">
        <v>977</v>
      </c>
      <c r="M397" s="44">
        <v>68309010580</v>
      </c>
      <c r="N397" s="258"/>
      <c r="O397" s="258"/>
      <c r="P397" s="231"/>
      <c r="Q397" s="231"/>
      <c r="R397" s="231"/>
      <c r="S397" s="231"/>
      <c r="T397" s="231"/>
      <c r="U397" s="231"/>
      <c r="X397" s="231"/>
      <c r="Y397" s="231"/>
      <c r="CR397" s="9"/>
      <c r="CS397" s="67"/>
      <c r="CT397" s="67"/>
    </row>
    <row r="398" spans="1:98" ht="15.75" hidden="1" customHeight="1">
      <c r="A398" s="4">
        <v>394</v>
      </c>
      <c r="B398" s="2"/>
      <c r="C398" s="45" t="s">
        <v>428</v>
      </c>
      <c r="D398" s="2"/>
      <c r="E398" s="4"/>
      <c r="F398" s="46" t="s">
        <v>428</v>
      </c>
      <c r="G398" s="4">
        <v>2005192960</v>
      </c>
      <c r="H398" s="4">
        <v>6884336465</v>
      </c>
      <c r="I398" s="4"/>
      <c r="J398" s="47" t="s">
        <v>429</v>
      </c>
      <c r="K398" s="257">
        <v>40107</v>
      </c>
      <c r="L398" s="67" t="s">
        <v>982</v>
      </c>
      <c r="M398" s="44">
        <v>68209009886</v>
      </c>
      <c r="N398" s="258"/>
      <c r="O398" s="258"/>
      <c r="P398" s="231"/>
      <c r="Q398" s="231"/>
      <c r="R398" s="231"/>
      <c r="S398" s="231"/>
      <c r="T398" s="231"/>
      <c r="U398" s="231"/>
      <c r="X398" s="231"/>
      <c r="Y398" s="231"/>
      <c r="CR398" s="44"/>
      <c r="CS398" s="67"/>
      <c r="CT398" s="67"/>
    </row>
    <row r="399" spans="1:98" ht="15.75" hidden="1" customHeight="1">
      <c r="A399" s="4">
        <v>395</v>
      </c>
      <c r="B399" s="2"/>
      <c r="C399" s="45" t="s">
        <v>428</v>
      </c>
      <c r="D399" s="2"/>
      <c r="E399" s="4"/>
      <c r="F399" s="46" t="s">
        <v>428</v>
      </c>
      <c r="G399" s="4">
        <v>2007814854</v>
      </c>
      <c r="H399" s="4">
        <v>6884336466</v>
      </c>
      <c r="I399" s="4"/>
      <c r="J399" s="47" t="s">
        <v>430</v>
      </c>
      <c r="K399" s="256">
        <v>39834</v>
      </c>
      <c r="L399" s="67" t="s">
        <v>982</v>
      </c>
      <c r="M399" s="44">
        <v>68209008121</v>
      </c>
      <c r="N399" s="258"/>
      <c r="O399" s="258"/>
      <c r="P399" s="231"/>
      <c r="Q399" s="231"/>
      <c r="R399" s="231"/>
      <c r="S399" s="231"/>
      <c r="T399" s="231"/>
      <c r="U399" s="231"/>
      <c r="X399" s="231"/>
      <c r="Y399" s="231"/>
      <c r="CR399" s="9"/>
      <c r="CS399" s="67"/>
      <c r="CT399" s="67"/>
    </row>
    <row r="400" spans="1:98" ht="15.75" hidden="1" customHeight="1">
      <c r="A400" s="4">
        <v>396</v>
      </c>
      <c r="B400" s="2"/>
      <c r="C400" s="45" t="s">
        <v>428</v>
      </c>
      <c r="D400" s="2"/>
      <c r="E400" s="4"/>
      <c r="F400" s="46" t="s">
        <v>428</v>
      </c>
      <c r="G400" s="4">
        <v>2004927395</v>
      </c>
      <c r="H400" s="4">
        <v>6853087752</v>
      </c>
      <c r="I400" s="4"/>
      <c r="J400" s="47" t="s">
        <v>431</v>
      </c>
      <c r="K400" s="256">
        <v>40125</v>
      </c>
      <c r="L400" s="67" t="s">
        <v>977</v>
      </c>
      <c r="M400" s="44">
        <v>68309002308</v>
      </c>
      <c r="N400" s="258"/>
      <c r="O400" s="258"/>
      <c r="P400" s="231"/>
      <c r="Q400" s="231"/>
      <c r="R400" s="231"/>
      <c r="S400" s="231"/>
      <c r="T400" s="231"/>
      <c r="U400" s="231"/>
      <c r="X400" s="231"/>
      <c r="Y400" s="231"/>
      <c r="CR400" s="44"/>
      <c r="CS400" s="10"/>
      <c r="CT400" s="67"/>
    </row>
    <row r="401" spans="1:104" ht="15.75" hidden="1" customHeight="1">
      <c r="A401" s="4">
        <v>397</v>
      </c>
      <c r="B401" s="2"/>
      <c r="C401" s="45" t="s">
        <v>428</v>
      </c>
      <c r="D401" s="2"/>
      <c r="E401" s="4"/>
      <c r="F401" s="46" t="s">
        <v>428</v>
      </c>
      <c r="G401" s="4">
        <v>2004927391</v>
      </c>
      <c r="H401" s="4">
        <v>6850801678</v>
      </c>
      <c r="I401" s="4"/>
      <c r="J401" s="47" t="s">
        <v>432</v>
      </c>
      <c r="K401" s="256">
        <v>39914</v>
      </c>
      <c r="L401" s="67" t="s">
        <v>977</v>
      </c>
      <c r="M401" s="44">
        <v>68309003313</v>
      </c>
      <c r="N401" s="258"/>
      <c r="O401" s="258"/>
      <c r="P401" s="231"/>
      <c r="Q401" s="231"/>
      <c r="R401" s="231"/>
      <c r="S401" s="231"/>
      <c r="T401" s="231"/>
      <c r="U401" s="231"/>
      <c r="X401" s="231"/>
      <c r="Y401" s="231"/>
      <c r="CR401" s="44"/>
      <c r="CS401" s="67"/>
      <c r="CT401" s="67"/>
    </row>
    <row r="402" spans="1:104" ht="15.75" hidden="1" customHeight="1">
      <c r="A402" s="4">
        <v>398</v>
      </c>
      <c r="B402" s="2"/>
      <c r="C402" s="45" t="s">
        <v>428</v>
      </c>
      <c r="D402" s="2"/>
      <c r="E402" s="4"/>
      <c r="F402" s="46" t="s">
        <v>428</v>
      </c>
      <c r="G402" s="4">
        <v>2004944878</v>
      </c>
      <c r="H402" s="4">
        <v>6858719652</v>
      </c>
      <c r="I402" s="4"/>
      <c r="J402" s="47" t="s">
        <v>433</v>
      </c>
      <c r="K402" s="256">
        <v>40046</v>
      </c>
      <c r="L402" s="67" t="s">
        <v>977</v>
      </c>
      <c r="M402" s="44">
        <v>68309006922</v>
      </c>
      <c r="N402" s="258"/>
      <c r="O402" s="258"/>
      <c r="P402" s="231"/>
      <c r="Q402" s="231"/>
      <c r="R402" s="231"/>
      <c r="S402" s="231"/>
      <c r="T402" s="231"/>
      <c r="U402" s="231"/>
      <c r="X402" s="231"/>
      <c r="Y402" s="231"/>
      <c r="CR402" s="9"/>
      <c r="CS402" s="10"/>
      <c r="CT402" s="67"/>
    </row>
    <row r="403" spans="1:104" ht="15.75" hidden="1" customHeight="1">
      <c r="A403" s="4">
        <v>399</v>
      </c>
      <c r="B403" s="2"/>
      <c r="C403" s="45" t="s">
        <v>428</v>
      </c>
      <c r="D403" s="2"/>
      <c r="E403" s="4"/>
      <c r="F403" s="46" t="s">
        <v>428</v>
      </c>
      <c r="G403" s="4">
        <v>2006418815</v>
      </c>
      <c r="H403" s="4">
        <v>6801950918</v>
      </c>
      <c r="I403" s="4"/>
      <c r="J403" s="47" t="s">
        <v>434</v>
      </c>
      <c r="K403" s="256">
        <v>39856</v>
      </c>
      <c r="L403" s="67" t="s">
        <v>977</v>
      </c>
      <c r="M403" s="44">
        <v>68309007328</v>
      </c>
      <c r="N403" s="258"/>
      <c r="O403" s="258"/>
      <c r="P403" s="231"/>
      <c r="Q403" s="231"/>
      <c r="R403" s="231"/>
      <c r="S403" s="231"/>
      <c r="T403" s="231"/>
      <c r="U403" s="231"/>
      <c r="X403" s="231"/>
      <c r="Y403" s="231"/>
      <c r="CR403" s="9"/>
      <c r="CS403" s="10"/>
      <c r="CT403" s="67"/>
    </row>
    <row r="404" spans="1:104" ht="15.75" hidden="1" customHeight="1">
      <c r="A404" s="4">
        <v>400</v>
      </c>
      <c r="B404" s="2"/>
      <c r="C404" s="45" t="s">
        <v>428</v>
      </c>
      <c r="D404" s="2"/>
      <c r="E404" s="4"/>
      <c r="F404" s="46" t="s">
        <v>428</v>
      </c>
      <c r="G404" s="4">
        <v>2004943250</v>
      </c>
      <c r="H404" s="4">
        <v>6858719654</v>
      </c>
      <c r="I404" s="4"/>
      <c r="J404" s="47" t="s">
        <v>435</v>
      </c>
      <c r="K404" s="256">
        <v>39943</v>
      </c>
      <c r="L404" s="67" t="s">
        <v>977</v>
      </c>
      <c r="M404" s="44">
        <v>68309001253</v>
      </c>
      <c r="N404" s="258"/>
      <c r="O404" s="258"/>
      <c r="P404" s="231"/>
      <c r="Q404" s="231"/>
      <c r="R404" s="231"/>
      <c r="S404" s="231"/>
      <c r="T404" s="231"/>
      <c r="U404" s="231"/>
      <c r="X404" s="231"/>
      <c r="Y404" s="231"/>
      <c r="CR404" s="44"/>
      <c r="CS404" s="67"/>
      <c r="CT404" s="67"/>
    </row>
    <row r="405" spans="1:104" ht="15.75" hidden="1" customHeight="1">
      <c r="A405" s="4">
        <v>401</v>
      </c>
      <c r="B405" s="2"/>
      <c r="C405" s="45" t="s">
        <v>428</v>
      </c>
      <c r="D405" s="2"/>
      <c r="E405" s="4"/>
      <c r="F405" s="46" t="s">
        <v>428</v>
      </c>
      <c r="G405" s="4">
        <v>2005554573</v>
      </c>
      <c r="H405" s="4">
        <v>6853458290</v>
      </c>
      <c r="I405" s="4"/>
      <c r="J405" s="47" t="s">
        <v>436</v>
      </c>
      <c r="K405" s="256">
        <v>39941</v>
      </c>
      <c r="L405" s="67" t="s">
        <v>977</v>
      </c>
      <c r="M405" s="44">
        <v>68309012184</v>
      </c>
      <c r="N405" s="258"/>
      <c r="O405" s="258"/>
      <c r="P405" s="231"/>
      <c r="Q405" s="231"/>
      <c r="R405" s="231"/>
      <c r="S405" s="231"/>
      <c r="T405" s="231"/>
      <c r="U405" s="231"/>
      <c r="X405" s="231"/>
      <c r="Y405" s="231"/>
      <c r="CR405" s="44"/>
      <c r="CS405" s="10"/>
      <c r="CT405" s="67"/>
    </row>
    <row r="406" spans="1:104" ht="15.75" hidden="1" customHeight="1">
      <c r="A406" s="4">
        <v>402</v>
      </c>
      <c r="B406" s="2"/>
      <c r="C406" s="45" t="s">
        <v>428</v>
      </c>
      <c r="D406" s="2"/>
      <c r="E406" s="4"/>
      <c r="F406" s="46" t="s">
        <v>428</v>
      </c>
      <c r="G406" s="4">
        <v>2004948575</v>
      </c>
      <c r="H406" s="4">
        <v>6858719657</v>
      </c>
      <c r="I406" s="4"/>
      <c r="J406" s="47" t="s">
        <v>437</v>
      </c>
      <c r="K406" s="256">
        <v>39886</v>
      </c>
      <c r="L406" s="67" t="s">
        <v>977</v>
      </c>
      <c r="M406" s="44">
        <v>68309003153</v>
      </c>
      <c r="N406" s="258"/>
      <c r="O406" s="258"/>
      <c r="P406" s="231"/>
      <c r="Q406" s="231"/>
      <c r="R406" s="231"/>
      <c r="S406" s="231"/>
      <c r="T406" s="231"/>
      <c r="U406" s="231"/>
      <c r="X406" s="231"/>
      <c r="Y406" s="231"/>
      <c r="CR406" s="9"/>
      <c r="CS406" s="10"/>
      <c r="CT406" s="67"/>
    </row>
    <row r="407" spans="1:104" ht="15.75" hidden="1" customHeight="1">
      <c r="A407" s="4">
        <v>403</v>
      </c>
      <c r="B407" s="2"/>
      <c r="C407" s="45" t="s">
        <v>428</v>
      </c>
      <c r="D407" s="2"/>
      <c r="E407" s="4"/>
      <c r="F407" s="46" t="s">
        <v>428</v>
      </c>
      <c r="G407" s="4">
        <v>2005199552</v>
      </c>
      <c r="H407" s="4">
        <v>6884336469</v>
      </c>
      <c r="I407" s="4"/>
      <c r="J407" s="47" t="s">
        <v>438</v>
      </c>
      <c r="K407" s="256">
        <v>39840</v>
      </c>
      <c r="L407" s="67" t="s">
        <v>977</v>
      </c>
      <c r="M407" s="44">
        <v>68309011051</v>
      </c>
      <c r="N407" s="258"/>
      <c r="O407" s="258"/>
      <c r="P407" s="231"/>
      <c r="Q407" s="231"/>
      <c r="R407" s="231"/>
      <c r="S407" s="231"/>
      <c r="T407" s="231"/>
      <c r="U407" s="231"/>
      <c r="X407" s="231"/>
      <c r="Y407" s="231"/>
      <c r="CR407" s="9"/>
      <c r="CS407" s="10"/>
      <c r="CT407" s="67"/>
    </row>
    <row r="408" spans="1:104" ht="15.75" hidden="1" customHeight="1">
      <c r="A408" s="4">
        <v>404</v>
      </c>
      <c r="B408" s="2"/>
      <c r="C408" s="45" t="s">
        <v>428</v>
      </c>
      <c r="D408" s="2"/>
      <c r="E408" s="4"/>
      <c r="F408" s="46" t="s">
        <v>428</v>
      </c>
      <c r="G408" s="4">
        <v>2006477067</v>
      </c>
      <c r="H408" s="4">
        <v>6853976542</v>
      </c>
      <c r="I408" s="4"/>
      <c r="J408" s="47" t="s">
        <v>439</v>
      </c>
      <c r="K408" s="256">
        <v>39976</v>
      </c>
      <c r="L408" s="67" t="s">
        <v>977</v>
      </c>
      <c r="M408" s="44">
        <v>68309008240</v>
      </c>
      <c r="N408" s="258"/>
      <c r="O408" s="258"/>
      <c r="P408" s="231"/>
      <c r="Q408" s="231"/>
      <c r="R408" s="231"/>
      <c r="S408" s="231"/>
      <c r="T408" s="231"/>
      <c r="U408" s="231"/>
      <c r="X408" s="231"/>
      <c r="Y408" s="231"/>
      <c r="CR408" s="44"/>
      <c r="CS408" s="67"/>
      <c r="CT408" s="67"/>
    </row>
    <row r="409" spans="1:104" ht="15.75" hidden="1" customHeight="1">
      <c r="A409" s="4">
        <v>405</v>
      </c>
      <c r="B409" s="2"/>
      <c r="C409" s="45" t="s">
        <v>428</v>
      </c>
      <c r="D409" s="2"/>
      <c r="E409" s="4"/>
      <c r="F409" s="46" t="s">
        <v>428</v>
      </c>
      <c r="G409" s="4">
        <v>2008054568</v>
      </c>
      <c r="H409" s="4">
        <v>6884336470</v>
      </c>
      <c r="I409" s="4"/>
      <c r="J409" s="47" t="s">
        <v>440</v>
      </c>
      <c r="K409" s="256">
        <v>39828</v>
      </c>
      <c r="L409" s="67" t="s">
        <v>977</v>
      </c>
      <c r="M409" s="44">
        <v>68309009448</v>
      </c>
      <c r="N409" s="258"/>
      <c r="O409" s="258"/>
      <c r="P409" s="231"/>
      <c r="Q409" s="231"/>
      <c r="R409" s="231"/>
      <c r="S409" s="231"/>
      <c r="T409" s="231"/>
      <c r="U409" s="231"/>
      <c r="X409" s="231"/>
      <c r="Y409" s="231"/>
      <c r="CR409" s="9"/>
      <c r="CS409" s="67"/>
      <c r="CT409" s="67"/>
    </row>
    <row r="410" spans="1:104" ht="15.75" hidden="1" customHeight="1">
      <c r="A410" s="4">
        <v>406</v>
      </c>
      <c r="B410" s="2"/>
      <c r="C410" s="45" t="s">
        <v>428</v>
      </c>
      <c r="D410" s="2"/>
      <c r="E410" s="4"/>
      <c r="F410" s="46" t="s">
        <v>428</v>
      </c>
      <c r="G410" s="4">
        <v>2005656391</v>
      </c>
      <c r="H410" s="4">
        <v>6882955649</v>
      </c>
      <c r="I410" s="4"/>
      <c r="J410" s="47" t="s">
        <v>441</v>
      </c>
      <c r="K410" s="256">
        <v>40014</v>
      </c>
      <c r="L410" s="67" t="s">
        <v>977</v>
      </c>
      <c r="M410" s="44">
        <v>68309002202</v>
      </c>
      <c r="N410" s="258"/>
      <c r="O410" s="258"/>
      <c r="P410" s="231"/>
      <c r="Q410" s="231"/>
      <c r="R410" s="231"/>
      <c r="S410" s="231"/>
      <c r="T410" s="231"/>
      <c r="U410" s="231"/>
      <c r="X410" s="231"/>
      <c r="Y410" s="231"/>
      <c r="AK410" s="72"/>
      <c r="BD410" s="49"/>
      <c r="CY410" s="71"/>
      <c r="CZ410" s="71"/>
    </row>
    <row r="411" spans="1:104" ht="15.75" hidden="1" customHeight="1">
      <c r="A411" s="4">
        <v>407</v>
      </c>
      <c r="B411" s="2"/>
      <c r="C411" s="45" t="s">
        <v>428</v>
      </c>
      <c r="D411" s="2"/>
      <c r="E411" s="4"/>
      <c r="F411" s="46" t="s">
        <v>428</v>
      </c>
      <c r="G411" s="4">
        <v>2006589949</v>
      </c>
      <c r="H411" s="4">
        <v>6853976522</v>
      </c>
      <c r="I411" s="4"/>
      <c r="J411" s="47" t="s">
        <v>442</v>
      </c>
      <c r="K411" s="256">
        <v>39906</v>
      </c>
      <c r="L411" s="67" t="s">
        <v>982</v>
      </c>
      <c r="M411" s="44">
        <v>68209002824</v>
      </c>
      <c r="N411" s="258"/>
      <c r="O411" s="258"/>
      <c r="P411" s="231"/>
      <c r="Q411" s="231"/>
      <c r="R411" s="231"/>
      <c r="S411" s="231"/>
      <c r="T411" s="231"/>
      <c r="U411" s="231"/>
      <c r="X411" s="231"/>
      <c r="Y411" s="231"/>
      <c r="AJ411" s="124"/>
      <c r="AK411" s="72"/>
      <c r="AM411" s="73"/>
    </row>
    <row r="412" spans="1:104" ht="15.75" hidden="1" customHeight="1">
      <c r="A412" s="4">
        <v>408</v>
      </c>
      <c r="B412" s="2"/>
      <c r="C412" s="45" t="s">
        <v>428</v>
      </c>
      <c r="D412" s="2"/>
      <c r="E412" s="4"/>
      <c r="F412" s="46" t="s">
        <v>428</v>
      </c>
      <c r="G412" s="4">
        <v>2004950440</v>
      </c>
      <c r="H412" s="4">
        <v>6801618765</v>
      </c>
      <c r="I412" s="4"/>
      <c r="J412" s="47" t="s">
        <v>443</v>
      </c>
      <c r="K412" s="256">
        <v>39948</v>
      </c>
      <c r="L412" s="67" t="s">
        <v>982</v>
      </c>
      <c r="M412" s="44">
        <v>68209006740</v>
      </c>
      <c r="N412" s="258"/>
      <c r="O412" s="258"/>
      <c r="P412" s="231"/>
      <c r="Q412" s="231"/>
      <c r="R412" s="231"/>
      <c r="S412" s="231"/>
      <c r="T412" s="231"/>
      <c r="U412" s="231"/>
      <c r="X412" s="231"/>
      <c r="Y412" s="231"/>
      <c r="AK412" s="72"/>
      <c r="CI412" s="58"/>
      <c r="CZ412" s="71"/>
    </row>
    <row r="413" spans="1:104" ht="15.75" hidden="1" customHeight="1">
      <c r="A413" s="4">
        <v>409</v>
      </c>
      <c r="B413" s="2"/>
      <c r="C413" s="45" t="s">
        <v>428</v>
      </c>
      <c r="D413" s="2"/>
      <c r="E413" s="4"/>
      <c r="F413" s="46" t="s">
        <v>428</v>
      </c>
      <c r="G413" s="4">
        <v>2004950417</v>
      </c>
      <c r="H413" s="4">
        <v>6858719663</v>
      </c>
      <c r="I413" s="4"/>
      <c r="J413" s="47" t="s">
        <v>444</v>
      </c>
      <c r="K413" s="257">
        <v>40100</v>
      </c>
      <c r="L413" s="67" t="s">
        <v>977</v>
      </c>
      <c r="M413" s="44">
        <v>68309004306</v>
      </c>
      <c r="N413" s="258"/>
      <c r="O413" s="258"/>
      <c r="P413" s="231"/>
      <c r="Q413" s="231"/>
      <c r="R413" s="231"/>
      <c r="S413" s="231"/>
      <c r="T413" s="231"/>
      <c r="U413" s="231"/>
      <c r="X413" s="231"/>
      <c r="Y413" s="231"/>
      <c r="AK413" s="72"/>
      <c r="AX413" s="49"/>
      <c r="CX413" s="71"/>
      <c r="CY413" s="71"/>
    </row>
    <row r="414" spans="1:104" ht="15.75" hidden="1" customHeight="1">
      <c r="A414" s="4">
        <v>410</v>
      </c>
      <c r="B414" s="2"/>
      <c r="C414" s="45" t="s">
        <v>428</v>
      </c>
      <c r="D414" s="2"/>
      <c r="E414" s="4"/>
      <c r="F414" s="46" t="s">
        <v>428</v>
      </c>
      <c r="G414" s="4">
        <v>2005656404</v>
      </c>
      <c r="H414" s="4">
        <v>6884336471</v>
      </c>
      <c r="I414" s="4"/>
      <c r="J414" s="47" t="s">
        <v>445</v>
      </c>
      <c r="K414" s="257">
        <v>40135</v>
      </c>
      <c r="L414" s="67" t="s">
        <v>977</v>
      </c>
      <c r="M414" s="44">
        <v>68309008565</v>
      </c>
      <c r="N414" s="258"/>
      <c r="O414" s="258"/>
      <c r="P414" s="231"/>
      <c r="Q414" s="231"/>
      <c r="R414" s="231"/>
      <c r="S414" s="231"/>
      <c r="T414" s="231"/>
      <c r="U414" s="231"/>
      <c r="X414" s="231"/>
      <c r="Y414" s="231"/>
      <c r="AK414" s="72"/>
      <c r="BA414" s="49"/>
      <c r="CZ414" s="71"/>
    </row>
    <row r="415" spans="1:104" ht="15.75" hidden="1" customHeight="1">
      <c r="A415" s="4">
        <v>411</v>
      </c>
      <c r="B415" s="2"/>
      <c r="C415" s="45" t="s">
        <v>428</v>
      </c>
      <c r="D415" s="2"/>
      <c r="E415" s="4"/>
      <c r="F415" s="46" t="s">
        <v>428</v>
      </c>
      <c r="G415" s="4">
        <v>2004939824</v>
      </c>
      <c r="H415" s="4">
        <v>6858719664</v>
      </c>
      <c r="I415" s="4"/>
      <c r="J415" s="47" t="s">
        <v>446</v>
      </c>
      <c r="K415" s="256">
        <v>39862</v>
      </c>
      <c r="L415" s="67" t="s">
        <v>977</v>
      </c>
      <c r="M415" s="44">
        <v>68309008553</v>
      </c>
      <c r="N415" s="258"/>
      <c r="O415" s="258"/>
      <c r="P415" s="231"/>
      <c r="Q415" s="231"/>
      <c r="R415" s="231"/>
      <c r="S415" s="231"/>
      <c r="T415" s="231"/>
      <c r="U415" s="231"/>
      <c r="X415" s="231"/>
      <c r="Y415" s="231"/>
      <c r="AJ415" s="125"/>
      <c r="AK415" s="72"/>
      <c r="AM415" s="125"/>
      <c r="BD415" s="49"/>
      <c r="CZ415" s="71"/>
    </row>
    <row r="416" spans="1:104" ht="15.75" hidden="1" customHeight="1">
      <c r="A416" s="4">
        <v>412</v>
      </c>
      <c r="B416" s="2"/>
      <c r="C416" s="45" t="s">
        <v>428</v>
      </c>
      <c r="D416" s="2"/>
      <c r="E416" s="4"/>
      <c r="F416" s="46" t="s">
        <v>428</v>
      </c>
      <c r="G416" s="4">
        <v>2007300213</v>
      </c>
      <c r="H416" s="4">
        <v>6884336473</v>
      </c>
      <c r="I416" s="4"/>
      <c r="J416" s="47" t="s">
        <v>447</v>
      </c>
      <c r="K416" s="256">
        <v>39893</v>
      </c>
      <c r="L416" s="67" t="s">
        <v>977</v>
      </c>
      <c r="M416" s="44">
        <v>68309001115</v>
      </c>
      <c r="N416" s="258"/>
      <c r="O416" s="258"/>
      <c r="P416" s="231"/>
      <c r="Q416" s="231"/>
      <c r="R416" s="231"/>
      <c r="S416" s="231"/>
      <c r="T416" s="231"/>
      <c r="U416" s="231"/>
      <c r="X416" s="231"/>
      <c r="Y416" s="231"/>
      <c r="AK416" s="72"/>
      <c r="BD416" s="49"/>
      <c r="CZ416" s="71"/>
    </row>
    <row r="417" spans="1:104" ht="15.75" hidden="1" customHeight="1">
      <c r="A417" s="4">
        <v>413</v>
      </c>
      <c r="B417" s="2"/>
      <c r="C417" s="45" t="s">
        <v>428</v>
      </c>
      <c r="D417" s="2"/>
      <c r="E417" s="4"/>
      <c r="F417" s="46" t="s">
        <v>428</v>
      </c>
      <c r="G417" s="4">
        <v>2005690964</v>
      </c>
      <c r="H417" s="4">
        <v>6882955612</v>
      </c>
      <c r="I417" s="4"/>
      <c r="J417" s="47" t="s">
        <v>448</v>
      </c>
      <c r="K417" s="256">
        <v>40067</v>
      </c>
      <c r="L417" s="67" t="s">
        <v>977</v>
      </c>
      <c r="M417" s="44">
        <v>68309012772</v>
      </c>
      <c r="N417" s="258"/>
      <c r="O417" s="258"/>
      <c r="P417" s="231"/>
      <c r="Q417" s="231"/>
      <c r="R417" s="231"/>
      <c r="S417" s="231"/>
      <c r="T417" s="231"/>
      <c r="U417" s="231"/>
      <c r="X417" s="231"/>
      <c r="Y417" s="231"/>
      <c r="AK417" s="72"/>
      <c r="BD417" s="49"/>
    </row>
    <row r="418" spans="1:104" ht="15.75" hidden="1" customHeight="1">
      <c r="A418" s="4">
        <v>414</v>
      </c>
      <c r="B418" s="2"/>
      <c r="C418" s="45" t="s">
        <v>428</v>
      </c>
      <c r="D418" s="2"/>
      <c r="E418" s="4"/>
      <c r="F418" s="46" t="s">
        <v>428</v>
      </c>
      <c r="G418" s="4">
        <v>2004927393</v>
      </c>
      <c r="H418" s="4">
        <v>6850799397</v>
      </c>
      <c r="I418" s="4"/>
      <c r="J418" s="47" t="s">
        <v>449</v>
      </c>
      <c r="K418" s="256">
        <v>39814</v>
      </c>
      <c r="L418" s="67" t="s">
        <v>977</v>
      </c>
      <c r="M418" s="44">
        <v>68309005716</v>
      </c>
      <c r="N418" s="258"/>
      <c r="O418" s="258"/>
      <c r="P418" s="231"/>
      <c r="Q418" s="231"/>
      <c r="R418" s="231"/>
      <c r="S418" s="231"/>
      <c r="T418" s="231"/>
      <c r="U418" s="231"/>
      <c r="X418" s="231"/>
      <c r="Y418" s="231"/>
      <c r="AK418" s="72"/>
      <c r="BD418" s="49"/>
      <c r="CZ418" s="71"/>
    </row>
    <row r="419" spans="1:104" ht="15.75" hidden="1" customHeight="1">
      <c r="A419" s="4">
        <v>415</v>
      </c>
      <c r="B419" s="2"/>
      <c r="C419" s="45" t="s">
        <v>428</v>
      </c>
      <c r="D419" s="2"/>
      <c r="E419" s="4"/>
      <c r="F419" s="46" t="s">
        <v>428</v>
      </c>
      <c r="G419" s="4">
        <v>2005199839</v>
      </c>
      <c r="H419" s="4">
        <v>6858719640</v>
      </c>
      <c r="I419" s="4"/>
      <c r="J419" s="47" t="s">
        <v>450</v>
      </c>
      <c r="K419" s="257">
        <v>40100</v>
      </c>
      <c r="L419" s="67" t="s">
        <v>977</v>
      </c>
      <c r="M419" s="44">
        <v>68309009950</v>
      </c>
      <c r="N419" s="258"/>
      <c r="O419" s="258"/>
      <c r="P419" s="231"/>
      <c r="Q419" s="231"/>
      <c r="R419" s="231"/>
      <c r="S419" s="231"/>
      <c r="T419" s="231"/>
      <c r="U419" s="231"/>
      <c r="X419" s="231"/>
      <c r="Y419" s="231"/>
      <c r="AK419" s="72"/>
      <c r="BD419" s="49"/>
      <c r="CZ419" s="71"/>
    </row>
    <row r="420" spans="1:104" ht="15.75" hidden="1" customHeight="1">
      <c r="A420" s="4">
        <v>416</v>
      </c>
      <c r="B420" s="2"/>
      <c r="C420" s="45" t="s">
        <v>428</v>
      </c>
      <c r="D420" s="2"/>
      <c r="E420" s="4"/>
      <c r="F420" s="46" t="s">
        <v>428</v>
      </c>
      <c r="G420" s="4">
        <v>2008054540</v>
      </c>
      <c r="H420" s="4">
        <v>6884336475</v>
      </c>
      <c r="I420" s="4"/>
      <c r="J420" s="47" t="s">
        <v>451</v>
      </c>
      <c r="K420" s="256">
        <v>39924</v>
      </c>
      <c r="L420" s="67" t="s">
        <v>982</v>
      </c>
      <c r="M420" s="44">
        <v>68209012754</v>
      </c>
      <c r="N420" s="258"/>
      <c r="O420" s="258"/>
      <c r="P420" s="231"/>
      <c r="Q420" s="231"/>
      <c r="R420" s="231"/>
      <c r="S420" s="231"/>
      <c r="T420" s="231"/>
      <c r="U420" s="231"/>
      <c r="X420" s="231"/>
      <c r="Y420" s="231"/>
      <c r="AK420" s="72"/>
      <c r="BD420" s="49"/>
      <c r="CZ420" s="71"/>
    </row>
    <row r="421" spans="1:104" ht="15.75" hidden="1" customHeight="1">
      <c r="A421" s="4">
        <v>417</v>
      </c>
      <c r="B421" s="2"/>
      <c r="C421" s="45" t="s">
        <v>428</v>
      </c>
      <c r="D421" s="2"/>
      <c r="E421" s="4"/>
      <c r="F421" s="46" t="s">
        <v>428</v>
      </c>
      <c r="G421" s="4">
        <v>2006062320</v>
      </c>
      <c r="H421" s="4">
        <v>6882955598</v>
      </c>
      <c r="I421" s="4"/>
      <c r="J421" s="47" t="s">
        <v>452</v>
      </c>
      <c r="K421" s="256">
        <v>40060</v>
      </c>
      <c r="L421" s="67" t="s">
        <v>977</v>
      </c>
      <c r="M421" s="44">
        <v>68309001955</v>
      </c>
      <c r="N421" s="258"/>
      <c r="O421" s="258"/>
      <c r="P421" s="231"/>
      <c r="Q421" s="231"/>
      <c r="R421" s="231"/>
      <c r="S421" s="231"/>
      <c r="T421" s="231"/>
      <c r="U421" s="231"/>
      <c r="X421" s="231"/>
      <c r="Y421" s="231"/>
      <c r="AK421" s="72"/>
      <c r="BD421" s="49"/>
      <c r="CY421" s="71"/>
      <c r="CZ421" s="71"/>
    </row>
    <row r="422" spans="1:104" ht="15.75" hidden="1" customHeight="1">
      <c r="A422" s="4">
        <v>418</v>
      </c>
      <c r="B422" s="2"/>
      <c r="C422" s="45" t="s">
        <v>428</v>
      </c>
      <c r="D422" s="2"/>
      <c r="E422" s="4"/>
      <c r="F422" s="46" t="s">
        <v>428</v>
      </c>
      <c r="G422" s="4">
        <v>2004950248</v>
      </c>
      <c r="H422" s="4">
        <v>6831410286</v>
      </c>
      <c r="I422" s="4"/>
      <c r="J422" s="47" t="s">
        <v>453</v>
      </c>
      <c r="K422" s="256">
        <v>39837</v>
      </c>
      <c r="L422" s="67" t="s">
        <v>977</v>
      </c>
      <c r="M422" s="44">
        <v>68309008688</v>
      </c>
      <c r="N422" s="258"/>
      <c r="O422" s="258"/>
      <c r="P422" s="231"/>
      <c r="Q422" s="231"/>
      <c r="R422" s="231"/>
      <c r="S422" s="231"/>
      <c r="T422" s="231"/>
      <c r="U422" s="231"/>
      <c r="X422" s="231"/>
      <c r="Y422" s="231"/>
      <c r="AK422" s="72"/>
    </row>
    <row r="423" spans="1:104" ht="15.75" hidden="1" customHeight="1">
      <c r="A423" s="4">
        <v>419</v>
      </c>
      <c r="B423" s="2"/>
      <c r="C423" s="45" t="s">
        <v>428</v>
      </c>
      <c r="D423" s="2"/>
      <c r="E423" s="4"/>
      <c r="F423" s="46" t="s">
        <v>428</v>
      </c>
      <c r="G423" s="4">
        <v>2005656409</v>
      </c>
      <c r="H423" s="4">
        <v>6884336476</v>
      </c>
      <c r="I423" s="4"/>
      <c r="J423" s="47" t="s">
        <v>454</v>
      </c>
      <c r="K423" s="256">
        <v>40034</v>
      </c>
      <c r="L423" s="67" t="s">
        <v>977</v>
      </c>
      <c r="M423" s="44">
        <v>68309007666</v>
      </c>
      <c r="N423" s="258"/>
      <c r="O423" s="258"/>
      <c r="P423" s="231"/>
      <c r="Q423" s="231"/>
      <c r="R423" s="231"/>
      <c r="S423" s="231"/>
      <c r="T423" s="231"/>
      <c r="U423" s="231"/>
      <c r="X423" s="231"/>
      <c r="Y423" s="231"/>
      <c r="AK423" s="72"/>
      <c r="BD423" s="49"/>
      <c r="CQ423" s="71"/>
      <c r="CR423" s="71"/>
      <c r="CS423" s="71"/>
      <c r="CT423" s="71"/>
      <c r="CU423" s="71"/>
      <c r="CV423" s="71"/>
      <c r="CX423" s="71"/>
      <c r="CY423" s="71"/>
      <c r="CZ423" s="71"/>
    </row>
    <row r="424" spans="1:104" ht="15.75" hidden="1" customHeight="1">
      <c r="A424" s="4">
        <v>420</v>
      </c>
      <c r="B424" s="2"/>
      <c r="C424" s="45" t="s">
        <v>428</v>
      </c>
      <c r="D424" s="2"/>
      <c r="E424" s="4"/>
      <c r="F424" s="46" t="s">
        <v>428</v>
      </c>
      <c r="G424" s="4">
        <v>2005563798</v>
      </c>
      <c r="H424" s="4">
        <v>6802261537</v>
      </c>
      <c r="I424" s="4"/>
      <c r="J424" s="47" t="s">
        <v>455</v>
      </c>
      <c r="K424" s="256">
        <v>39859</v>
      </c>
      <c r="L424" s="67" t="s">
        <v>977</v>
      </c>
      <c r="M424" s="44">
        <v>68309011837</v>
      </c>
      <c r="N424" s="258"/>
      <c r="O424" s="258"/>
      <c r="P424" s="231"/>
      <c r="Q424" s="231"/>
      <c r="R424" s="231"/>
      <c r="S424" s="231"/>
      <c r="T424" s="231"/>
      <c r="U424" s="231"/>
      <c r="X424" s="231"/>
      <c r="Y424" s="231"/>
      <c r="AK424" s="72"/>
      <c r="BD424" s="49"/>
      <c r="CZ424" s="71"/>
    </row>
    <row r="425" spans="1:104" ht="15.75" hidden="1" customHeight="1">
      <c r="A425" s="4">
        <v>421</v>
      </c>
      <c r="B425" s="2"/>
      <c r="C425" s="45" t="s">
        <v>428</v>
      </c>
      <c r="D425" s="2"/>
      <c r="E425" s="4"/>
      <c r="F425" s="46" t="s">
        <v>428</v>
      </c>
      <c r="G425" s="4">
        <v>2005194940</v>
      </c>
      <c r="H425" s="4">
        <v>6884336477</v>
      </c>
      <c r="I425" s="4"/>
      <c r="J425" s="47" t="s">
        <v>456</v>
      </c>
      <c r="K425" s="256">
        <v>39902</v>
      </c>
      <c r="L425" s="67" t="s">
        <v>977</v>
      </c>
      <c r="M425" s="44">
        <v>68309010497</v>
      </c>
      <c r="N425" s="258"/>
      <c r="O425" s="258"/>
      <c r="P425" s="231"/>
      <c r="Q425" s="231"/>
      <c r="R425" s="231"/>
      <c r="S425" s="231"/>
      <c r="T425" s="231"/>
      <c r="U425" s="231"/>
      <c r="X425" s="231"/>
      <c r="Y425" s="231"/>
      <c r="AK425" s="72"/>
      <c r="AT425" s="49"/>
    </row>
    <row r="426" spans="1:104" ht="15.75" hidden="1" customHeight="1">
      <c r="A426" s="4">
        <v>422</v>
      </c>
      <c r="B426" s="2"/>
      <c r="C426" s="45" t="s">
        <v>428</v>
      </c>
      <c r="D426" s="2"/>
      <c r="E426" s="4"/>
      <c r="F426" s="46" t="s">
        <v>428</v>
      </c>
      <c r="G426" s="4">
        <v>2004949975</v>
      </c>
      <c r="H426" s="4">
        <v>6882885370</v>
      </c>
      <c r="I426" s="4"/>
      <c r="J426" s="47" t="s">
        <v>457</v>
      </c>
      <c r="K426" s="256">
        <v>39828</v>
      </c>
      <c r="L426" s="67" t="s">
        <v>977</v>
      </c>
      <c r="M426" s="44">
        <v>68309007767</v>
      </c>
      <c r="N426" s="258"/>
      <c r="O426" s="258"/>
      <c r="P426" s="231"/>
      <c r="Q426" s="231"/>
      <c r="R426" s="231"/>
      <c r="S426" s="231"/>
      <c r="T426" s="231"/>
      <c r="U426" s="231"/>
      <c r="X426" s="231"/>
      <c r="Y426" s="231"/>
      <c r="AK426" s="72"/>
      <c r="BD426" s="49"/>
      <c r="CZ426" s="71"/>
    </row>
    <row r="427" spans="1:104" ht="15.75" hidden="1" customHeight="1">
      <c r="A427" s="4">
        <v>423</v>
      </c>
      <c r="B427" s="2"/>
      <c r="C427" s="45" t="s">
        <v>428</v>
      </c>
      <c r="D427" s="2"/>
      <c r="E427" s="4"/>
      <c r="F427" s="46" t="s">
        <v>428</v>
      </c>
      <c r="G427" s="4">
        <v>2005200048</v>
      </c>
      <c r="H427" s="4">
        <v>6858719648</v>
      </c>
      <c r="I427" s="4"/>
      <c r="J427" s="47" t="s">
        <v>458</v>
      </c>
      <c r="K427" s="256">
        <v>39932</v>
      </c>
      <c r="L427" s="67" t="s">
        <v>977</v>
      </c>
      <c r="M427" s="44">
        <v>68309011807</v>
      </c>
      <c r="N427" s="258"/>
      <c r="O427" s="258"/>
      <c r="P427" s="231"/>
      <c r="Q427" s="231"/>
      <c r="R427" s="231"/>
      <c r="S427" s="231"/>
      <c r="T427" s="231"/>
      <c r="U427" s="231"/>
      <c r="X427" s="231"/>
      <c r="Y427" s="231"/>
      <c r="AK427" s="72"/>
      <c r="AX427" s="49"/>
      <c r="CX427" s="71"/>
      <c r="CY427" s="71"/>
      <c r="CZ427" s="71"/>
    </row>
    <row r="428" spans="1:104" ht="15.75" hidden="1" customHeight="1">
      <c r="A428" s="4">
        <v>424</v>
      </c>
      <c r="B428" s="2"/>
      <c r="C428" s="45" t="s">
        <v>428</v>
      </c>
      <c r="D428" s="2"/>
      <c r="E428" s="4"/>
      <c r="F428" s="46" t="s">
        <v>428</v>
      </c>
      <c r="G428" s="4">
        <v>2001272325</v>
      </c>
      <c r="H428" s="4">
        <v>6853976557</v>
      </c>
      <c r="I428" s="4"/>
      <c r="J428" s="47" t="s">
        <v>459</v>
      </c>
      <c r="K428" s="256">
        <v>40013</v>
      </c>
      <c r="L428" s="67" t="s">
        <v>977</v>
      </c>
      <c r="M428" s="44">
        <v>68309009729</v>
      </c>
      <c r="N428" s="258"/>
      <c r="O428" s="258"/>
      <c r="P428" s="231"/>
      <c r="Q428" s="231"/>
      <c r="R428" s="231"/>
      <c r="S428" s="231"/>
      <c r="T428" s="231"/>
      <c r="U428" s="231"/>
      <c r="X428" s="231"/>
      <c r="Y428" s="231"/>
      <c r="AK428" s="72"/>
      <c r="BD428" s="49"/>
      <c r="CR428" s="71"/>
      <c r="CS428" s="71"/>
      <c r="CT428" s="71"/>
      <c r="CU428" s="71"/>
      <c r="CV428" s="71"/>
      <c r="CX428" s="71"/>
      <c r="CZ428" s="71"/>
    </row>
    <row r="429" spans="1:104" ht="15.75" hidden="1" customHeight="1">
      <c r="A429" s="4">
        <v>425</v>
      </c>
      <c r="B429" s="2"/>
      <c r="C429" s="45" t="s">
        <v>460</v>
      </c>
      <c r="D429" s="2"/>
      <c r="E429" s="4"/>
      <c r="F429" s="46" t="s">
        <v>460</v>
      </c>
      <c r="G429" s="4">
        <v>2006416665</v>
      </c>
      <c r="H429" s="4">
        <v>6801571214</v>
      </c>
      <c r="I429" s="4"/>
      <c r="J429" s="47" t="s">
        <v>461</v>
      </c>
      <c r="K429" s="256">
        <v>40086</v>
      </c>
      <c r="L429" s="67" t="s">
        <v>982</v>
      </c>
      <c r="M429" s="44">
        <v>68209010600</v>
      </c>
      <c r="N429" s="258"/>
      <c r="O429" s="258"/>
      <c r="P429" s="117" t="s">
        <v>4699</v>
      </c>
      <c r="Q429" s="117">
        <v>6822747260</v>
      </c>
      <c r="R429" s="117" t="s">
        <v>4851</v>
      </c>
      <c r="S429" s="117" t="s">
        <v>4852</v>
      </c>
      <c r="T429" s="117" t="s">
        <v>4853</v>
      </c>
      <c r="U429" s="231"/>
      <c r="V429" s="55" t="s">
        <v>4854</v>
      </c>
      <c r="X429" s="117"/>
      <c r="Y429" s="231"/>
      <c r="AK429" s="72"/>
      <c r="BD429" s="49"/>
      <c r="CZ429" s="71"/>
    </row>
    <row r="430" spans="1:104" ht="15.75" hidden="1" customHeight="1">
      <c r="A430" s="4">
        <v>426</v>
      </c>
      <c r="B430" s="2"/>
      <c r="C430" s="45" t="s">
        <v>460</v>
      </c>
      <c r="D430" s="2"/>
      <c r="E430" s="4"/>
      <c r="F430" s="46" t="s">
        <v>460</v>
      </c>
      <c r="G430" s="4">
        <v>2006471045</v>
      </c>
      <c r="H430" s="4">
        <v>6853976538</v>
      </c>
      <c r="I430" s="4"/>
      <c r="J430" s="47" t="s">
        <v>462</v>
      </c>
      <c r="K430" s="257">
        <v>40140</v>
      </c>
      <c r="L430" s="67" t="s">
        <v>982</v>
      </c>
      <c r="M430" s="44">
        <v>68209003514</v>
      </c>
      <c r="N430" s="258"/>
      <c r="O430" s="258"/>
      <c r="P430" s="117" t="s">
        <v>4699</v>
      </c>
      <c r="Q430" s="117">
        <v>6821919646</v>
      </c>
      <c r="R430" s="117" t="s">
        <v>4851</v>
      </c>
      <c r="S430" s="117" t="s">
        <v>4855</v>
      </c>
      <c r="T430" s="117" t="s">
        <v>4856</v>
      </c>
      <c r="U430" s="231"/>
      <c r="V430" s="55" t="s">
        <v>4854</v>
      </c>
      <c r="X430" s="231"/>
      <c r="Y430" s="231"/>
      <c r="AK430" s="72"/>
      <c r="AP430" s="49"/>
      <c r="AT430" s="49"/>
      <c r="BB430" s="49"/>
    </row>
    <row r="431" spans="1:104" ht="15.75" hidden="1" customHeight="1">
      <c r="A431" s="4">
        <v>427</v>
      </c>
      <c r="B431" s="2"/>
      <c r="C431" s="45" t="s">
        <v>460</v>
      </c>
      <c r="D431" s="2"/>
      <c r="E431" s="4"/>
      <c r="F431" s="46" t="s">
        <v>460</v>
      </c>
      <c r="G431" s="4">
        <v>2006589736</v>
      </c>
      <c r="H431" s="4">
        <v>6854092702</v>
      </c>
      <c r="I431" s="4"/>
      <c r="J431" s="47" t="s">
        <v>463</v>
      </c>
      <c r="K431" s="256">
        <v>40085</v>
      </c>
      <c r="L431" s="67" t="s">
        <v>982</v>
      </c>
      <c r="M431" s="44">
        <v>68209001225</v>
      </c>
      <c r="N431" s="258"/>
      <c r="O431" s="258"/>
      <c r="P431" s="117" t="s">
        <v>4717</v>
      </c>
      <c r="Q431" s="117">
        <v>6821900390</v>
      </c>
      <c r="R431" s="117" t="s">
        <v>4857</v>
      </c>
      <c r="S431" s="117" t="s">
        <v>4858</v>
      </c>
      <c r="T431" s="117" t="s">
        <v>4856</v>
      </c>
      <c r="U431" s="231"/>
      <c r="V431" s="55" t="s">
        <v>4854</v>
      </c>
      <c r="X431" s="231"/>
      <c r="Y431" s="231"/>
      <c r="AK431" s="72"/>
      <c r="AX431" s="49"/>
      <c r="BB431" s="49"/>
      <c r="CX431" s="71"/>
      <c r="CY431" s="71"/>
      <c r="CZ431" s="71"/>
    </row>
    <row r="432" spans="1:104" ht="15.75" hidden="1" customHeight="1">
      <c r="A432" s="4">
        <v>428</v>
      </c>
      <c r="B432" s="2"/>
      <c r="C432" s="45" t="s">
        <v>460</v>
      </c>
      <c r="D432" s="2"/>
      <c r="E432" s="4"/>
      <c r="F432" s="46" t="s">
        <v>460</v>
      </c>
      <c r="G432" s="4">
        <v>2005623918</v>
      </c>
      <c r="H432" s="4">
        <v>6802213634</v>
      </c>
      <c r="I432" s="4"/>
      <c r="J432" s="47" t="s">
        <v>464</v>
      </c>
      <c r="K432" s="256">
        <v>39917</v>
      </c>
      <c r="L432" s="67" t="s">
        <v>977</v>
      </c>
      <c r="M432" s="44">
        <v>68309012102</v>
      </c>
      <c r="N432" s="258"/>
      <c r="O432" s="258"/>
      <c r="P432" s="117" t="s">
        <v>4699</v>
      </c>
      <c r="Q432" s="117">
        <v>6822181926</v>
      </c>
      <c r="R432" s="117" t="s">
        <v>4859</v>
      </c>
      <c r="S432" s="117" t="s">
        <v>4860</v>
      </c>
      <c r="T432" s="117" t="s">
        <v>4861</v>
      </c>
      <c r="U432" s="231"/>
      <c r="V432" s="55" t="s">
        <v>4854</v>
      </c>
      <c r="X432" s="117" t="s">
        <v>4862</v>
      </c>
      <c r="Y432" s="265">
        <v>46023</v>
      </c>
      <c r="AK432" s="72"/>
      <c r="BD432" s="49"/>
      <c r="CZ432" s="71"/>
    </row>
    <row r="433" spans="1:104" ht="15.75" hidden="1" customHeight="1">
      <c r="A433" s="4">
        <v>429</v>
      </c>
      <c r="B433" s="2"/>
      <c r="C433" s="45" t="s">
        <v>460</v>
      </c>
      <c r="D433" s="2"/>
      <c r="E433" s="4"/>
      <c r="F433" s="46" t="s">
        <v>460</v>
      </c>
      <c r="G433" s="4">
        <v>2006588746</v>
      </c>
      <c r="H433" s="4">
        <v>6853976518</v>
      </c>
      <c r="I433" s="4"/>
      <c r="J433" s="47" t="s">
        <v>465</v>
      </c>
      <c r="K433" s="256">
        <v>40009</v>
      </c>
      <c r="L433" s="67" t="s">
        <v>982</v>
      </c>
      <c r="M433" s="44">
        <v>68209008496</v>
      </c>
      <c r="N433" s="258"/>
      <c r="O433" s="258"/>
      <c r="P433" s="117" t="s">
        <v>4699</v>
      </c>
      <c r="Q433" s="117">
        <v>6821955290</v>
      </c>
      <c r="R433" s="117" t="s">
        <v>4851</v>
      </c>
      <c r="S433" s="117" t="s">
        <v>4863</v>
      </c>
      <c r="T433" s="117" t="s">
        <v>4864</v>
      </c>
      <c r="U433" s="231"/>
      <c r="V433" s="55" t="s">
        <v>4854</v>
      </c>
      <c r="X433" s="231"/>
      <c r="Y433" s="231"/>
      <c r="AK433" s="72"/>
      <c r="BD433" s="49"/>
      <c r="CZ433" s="71"/>
    </row>
    <row r="434" spans="1:104" ht="15.75" hidden="1" customHeight="1">
      <c r="A434" s="4">
        <v>430</v>
      </c>
      <c r="B434" s="2"/>
      <c r="C434" s="45" t="s">
        <v>460</v>
      </c>
      <c r="D434" s="2"/>
      <c r="E434" s="4"/>
      <c r="F434" s="46" t="s">
        <v>460</v>
      </c>
      <c r="G434" s="4">
        <v>2001272283</v>
      </c>
      <c r="H434" s="4">
        <v>6853976520</v>
      </c>
      <c r="I434" s="4"/>
      <c r="J434" s="47" t="s">
        <v>466</v>
      </c>
      <c r="K434" s="256">
        <v>39998</v>
      </c>
      <c r="L434" s="67" t="s">
        <v>982</v>
      </c>
      <c r="M434" s="44">
        <v>68209007718</v>
      </c>
      <c r="N434" s="258"/>
      <c r="O434" s="258"/>
      <c r="P434" s="117" t="s">
        <v>4699</v>
      </c>
      <c r="Q434" s="117">
        <v>6821948140</v>
      </c>
      <c r="R434" s="117" t="s">
        <v>4851</v>
      </c>
      <c r="S434" s="117" t="s">
        <v>4865</v>
      </c>
      <c r="T434" s="117" t="s">
        <v>4866</v>
      </c>
      <c r="U434" s="231"/>
      <c r="V434" s="55" t="s">
        <v>4854</v>
      </c>
      <c r="X434" s="231"/>
      <c r="Y434" s="231"/>
      <c r="AK434" s="72"/>
      <c r="BD434" s="49"/>
      <c r="CX434" s="71"/>
      <c r="CY434" s="71"/>
      <c r="CZ434" s="71"/>
    </row>
    <row r="435" spans="1:104" ht="15.75" hidden="1" customHeight="1">
      <c r="A435" s="4">
        <v>431</v>
      </c>
      <c r="B435" s="2"/>
      <c r="C435" s="45" t="s">
        <v>460</v>
      </c>
      <c r="D435" s="2"/>
      <c r="E435" s="4"/>
      <c r="F435" s="46" t="s">
        <v>460</v>
      </c>
      <c r="G435" s="4">
        <v>2004951037</v>
      </c>
      <c r="H435" s="4">
        <v>6838371614</v>
      </c>
      <c r="I435" s="4"/>
      <c r="J435" s="47" t="s">
        <v>467</v>
      </c>
      <c r="K435" s="256">
        <v>39932</v>
      </c>
      <c r="L435" s="67" t="s">
        <v>977</v>
      </c>
      <c r="M435" s="44">
        <v>68309007737</v>
      </c>
      <c r="N435" s="258"/>
      <c r="O435" s="258"/>
      <c r="P435" s="117" t="s">
        <v>4699</v>
      </c>
      <c r="Q435" s="117">
        <v>6821758307</v>
      </c>
      <c r="R435" s="117" t="s">
        <v>4867</v>
      </c>
      <c r="S435" s="117" t="s">
        <v>4868</v>
      </c>
      <c r="T435" s="117" t="s">
        <v>4869</v>
      </c>
      <c r="U435" s="231"/>
      <c r="V435" s="55" t="s">
        <v>4854</v>
      </c>
      <c r="X435" s="231"/>
      <c r="Y435" s="231"/>
      <c r="AK435" s="72"/>
      <c r="BD435" s="49"/>
      <c r="CT435" s="71"/>
      <c r="CU435" s="71"/>
      <c r="CV435" s="71"/>
      <c r="CX435" s="71"/>
      <c r="CY435" s="71"/>
      <c r="CZ435" s="71"/>
    </row>
    <row r="436" spans="1:104" ht="15.75" hidden="1" customHeight="1">
      <c r="A436" s="4">
        <v>432</v>
      </c>
      <c r="B436" s="2"/>
      <c r="C436" s="45" t="s">
        <v>460</v>
      </c>
      <c r="D436" s="2"/>
      <c r="E436" s="4"/>
      <c r="F436" s="46" t="s">
        <v>460</v>
      </c>
      <c r="G436" s="4">
        <v>2005690966</v>
      </c>
      <c r="H436" s="4">
        <v>6882955604</v>
      </c>
      <c r="I436" s="4"/>
      <c r="J436" s="47" t="s">
        <v>468</v>
      </c>
      <c r="K436" s="256">
        <v>39924</v>
      </c>
      <c r="L436" s="67" t="s">
        <v>977</v>
      </c>
      <c r="M436" s="44">
        <v>68309007131</v>
      </c>
      <c r="N436" s="258"/>
      <c r="O436" s="258"/>
      <c r="P436" s="117" t="s">
        <v>4699</v>
      </c>
      <c r="Q436" s="117">
        <v>6821693625</v>
      </c>
      <c r="R436" s="117" t="s">
        <v>4870</v>
      </c>
      <c r="S436" s="117" t="s">
        <v>4871</v>
      </c>
      <c r="T436" s="117" t="s">
        <v>4872</v>
      </c>
      <c r="U436" s="231"/>
      <c r="V436" s="55" t="s">
        <v>4854</v>
      </c>
      <c r="X436" s="231"/>
      <c r="Y436" s="231"/>
      <c r="AK436" s="72"/>
      <c r="CZ436" s="71"/>
    </row>
    <row r="437" spans="1:104" ht="15.75" hidden="1" customHeight="1">
      <c r="A437" s="4">
        <v>433</v>
      </c>
      <c r="B437" s="2"/>
      <c r="C437" s="45" t="s">
        <v>460</v>
      </c>
      <c r="D437" s="2"/>
      <c r="E437" s="4"/>
      <c r="F437" s="46" t="s">
        <v>460</v>
      </c>
      <c r="G437" s="4">
        <v>2006473604</v>
      </c>
      <c r="H437" s="4">
        <v>6853976541</v>
      </c>
      <c r="I437" s="4"/>
      <c r="J437" s="47" t="s">
        <v>469</v>
      </c>
      <c r="K437" s="256">
        <v>40066</v>
      </c>
      <c r="L437" s="67" t="s">
        <v>977</v>
      </c>
      <c r="M437" s="44">
        <v>68309003416</v>
      </c>
      <c r="N437" s="258"/>
      <c r="O437" s="258"/>
      <c r="P437" s="117" t="s">
        <v>4699</v>
      </c>
      <c r="Q437" s="117">
        <v>6823037575</v>
      </c>
      <c r="R437" s="117" t="s">
        <v>4851</v>
      </c>
      <c r="S437" s="117" t="s">
        <v>4873</v>
      </c>
      <c r="T437" s="117" t="s">
        <v>4874</v>
      </c>
      <c r="U437" s="231"/>
      <c r="V437" s="55" t="s">
        <v>4854</v>
      </c>
      <c r="X437" s="231"/>
      <c r="Y437" s="231"/>
      <c r="AK437" s="72"/>
      <c r="AP437" s="49"/>
      <c r="AT437" s="49"/>
      <c r="BB437" s="49"/>
      <c r="BC437" s="49"/>
      <c r="BD437" s="49"/>
      <c r="CX437" s="71"/>
      <c r="CY437" s="71"/>
      <c r="CZ437" s="71"/>
    </row>
    <row r="438" spans="1:104" ht="15.75" hidden="1" customHeight="1">
      <c r="A438" s="4">
        <v>434</v>
      </c>
      <c r="B438" s="2"/>
      <c r="C438" s="45" t="s">
        <v>460</v>
      </c>
      <c r="D438" s="2"/>
      <c r="E438" s="4"/>
      <c r="F438" s="46" t="s">
        <v>460</v>
      </c>
      <c r="G438" s="4">
        <v>2005195521</v>
      </c>
      <c r="H438" s="4">
        <v>6858719632</v>
      </c>
      <c r="I438" s="4"/>
      <c r="J438" s="47" t="s">
        <v>470</v>
      </c>
      <c r="K438" s="256">
        <v>39901</v>
      </c>
      <c r="L438" s="67" t="s">
        <v>977</v>
      </c>
      <c r="M438" s="44">
        <v>68309005439</v>
      </c>
      <c r="N438" s="258"/>
      <c r="O438" s="258"/>
      <c r="P438" s="117" t="s">
        <v>4717</v>
      </c>
      <c r="Q438" s="117">
        <v>6805783573</v>
      </c>
      <c r="R438" s="117" t="s">
        <v>4841</v>
      </c>
      <c r="S438" s="117" t="s">
        <v>4875</v>
      </c>
      <c r="T438" s="117" t="s">
        <v>4876</v>
      </c>
      <c r="U438" s="231"/>
      <c r="V438" s="55" t="s">
        <v>4854</v>
      </c>
      <c r="X438" s="231"/>
      <c r="Y438" s="231"/>
    </row>
    <row r="439" spans="1:104" ht="15.75" hidden="1" customHeight="1">
      <c r="A439" s="4">
        <v>435</v>
      </c>
      <c r="B439" s="2"/>
      <c r="C439" s="45" t="s">
        <v>460</v>
      </c>
      <c r="D439" s="2"/>
      <c r="E439" s="4"/>
      <c r="F439" s="46" t="s">
        <v>460</v>
      </c>
      <c r="G439" s="4">
        <v>2005196502</v>
      </c>
      <c r="H439" s="4">
        <v>6884664904</v>
      </c>
      <c r="I439" s="4"/>
      <c r="J439" s="47" t="s">
        <v>471</v>
      </c>
      <c r="K439" s="256">
        <v>40071</v>
      </c>
      <c r="L439" s="67" t="s">
        <v>977</v>
      </c>
      <c r="M439" s="44">
        <v>68309000085</v>
      </c>
      <c r="N439" s="258"/>
      <c r="O439" s="258"/>
      <c r="P439" s="117" t="s">
        <v>4699</v>
      </c>
      <c r="Q439" s="117">
        <v>6822768842</v>
      </c>
      <c r="R439" s="117" t="s">
        <v>4841</v>
      </c>
      <c r="S439" s="117" t="s">
        <v>4860</v>
      </c>
      <c r="T439" s="117" t="s">
        <v>4877</v>
      </c>
      <c r="U439" s="231"/>
      <c r="V439" s="55" t="s">
        <v>4854</v>
      </c>
      <c r="X439" s="231"/>
      <c r="Y439" s="231"/>
    </row>
    <row r="440" spans="1:104" ht="15.75" hidden="1" customHeight="1">
      <c r="A440" s="4">
        <v>436</v>
      </c>
      <c r="B440" s="2"/>
      <c r="C440" s="45" t="s">
        <v>460</v>
      </c>
      <c r="D440" s="2"/>
      <c r="E440" s="4"/>
      <c r="F440" s="46" t="s">
        <v>460</v>
      </c>
      <c r="G440" s="4">
        <v>2007300055</v>
      </c>
      <c r="H440" s="4">
        <v>6850916477</v>
      </c>
      <c r="I440" s="4"/>
      <c r="J440" s="47" t="s">
        <v>472</v>
      </c>
      <c r="K440" s="257">
        <v>40111</v>
      </c>
      <c r="L440" s="67" t="s">
        <v>977</v>
      </c>
      <c r="M440" s="44">
        <v>68309001084</v>
      </c>
      <c r="N440" s="258"/>
      <c r="O440" s="258"/>
      <c r="P440" s="117" t="s">
        <v>4699</v>
      </c>
      <c r="Q440" s="117">
        <v>6821719963</v>
      </c>
      <c r="R440" s="117" t="s">
        <v>4749</v>
      </c>
      <c r="S440" s="117" t="s">
        <v>4878</v>
      </c>
      <c r="T440" s="117" t="s">
        <v>4879</v>
      </c>
      <c r="U440" s="231"/>
      <c r="V440" s="55" t="s">
        <v>4854</v>
      </c>
      <c r="X440" s="231"/>
      <c r="Y440" s="231"/>
    </row>
    <row r="441" spans="1:104" ht="15.75" hidden="1" customHeight="1">
      <c r="A441" s="4">
        <v>437</v>
      </c>
      <c r="B441" s="2"/>
      <c r="C441" s="45" t="s">
        <v>460</v>
      </c>
      <c r="D441" s="2"/>
      <c r="E441" s="4"/>
      <c r="F441" s="46" t="s">
        <v>460</v>
      </c>
      <c r="G441" s="4">
        <v>2001272205</v>
      </c>
      <c r="H441" s="4">
        <v>6853976524</v>
      </c>
      <c r="I441" s="4"/>
      <c r="J441" s="47" t="s">
        <v>473</v>
      </c>
      <c r="K441" s="256">
        <v>39902</v>
      </c>
      <c r="L441" s="67" t="s">
        <v>977</v>
      </c>
      <c r="M441" s="44">
        <v>68309010057</v>
      </c>
      <c r="N441" s="258"/>
      <c r="O441" s="258"/>
      <c r="P441" s="117" t="s">
        <v>4717</v>
      </c>
      <c r="Q441" s="117">
        <v>6821941585</v>
      </c>
      <c r="R441" s="117" t="s">
        <v>4880</v>
      </c>
      <c r="S441" s="117" t="s">
        <v>4881</v>
      </c>
      <c r="T441" s="117" t="s">
        <v>4180</v>
      </c>
      <c r="U441" s="117"/>
      <c r="V441" s="55" t="s">
        <v>4854</v>
      </c>
      <c r="X441" s="231"/>
      <c r="Y441" s="231"/>
    </row>
    <row r="442" spans="1:104" ht="15.75" hidden="1" customHeight="1">
      <c r="A442" s="4">
        <v>438</v>
      </c>
      <c r="B442" s="2"/>
      <c r="C442" s="45" t="s">
        <v>460</v>
      </c>
      <c r="D442" s="2"/>
      <c r="E442" s="4"/>
      <c r="F442" s="46" t="s">
        <v>460</v>
      </c>
      <c r="G442" s="4">
        <v>2005690962</v>
      </c>
      <c r="H442" s="4">
        <v>6882955610</v>
      </c>
      <c r="I442" s="4"/>
      <c r="J442" s="47" t="s">
        <v>474</v>
      </c>
      <c r="K442" s="257">
        <v>40113</v>
      </c>
      <c r="L442" s="67" t="s">
        <v>977</v>
      </c>
      <c r="M442" s="44">
        <v>68309002656</v>
      </c>
      <c r="N442" s="258"/>
      <c r="O442" s="258"/>
      <c r="P442" s="117" t="s">
        <v>4717</v>
      </c>
      <c r="Q442" s="117">
        <v>6822985230</v>
      </c>
      <c r="R442" s="117" t="s">
        <v>4882</v>
      </c>
      <c r="S442" s="117" t="s">
        <v>4883</v>
      </c>
      <c r="T442" s="117" t="s">
        <v>4884</v>
      </c>
      <c r="U442" s="231"/>
      <c r="V442" s="55" t="s">
        <v>4854</v>
      </c>
      <c r="X442" s="231"/>
      <c r="Y442" s="231"/>
    </row>
    <row r="443" spans="1:104" ht="15.75" hidden="1" customHeight="1">
      <c r="A443" s="4">
        <v>439</v>
      </c>
      <c r="B443" s="2"/>
      <c r="C443" s="45" t="s">
        <v>460</v>
      </c>
      <c r="D443" s="2"/>
      <c r="E443" s="4"/>
      <c r="F443" s="46" t="s">
        <v>460</v>
      </c>
      <c r="G443" s="4">
        <v>2005690965</v>
      </c>
      <c r="H443" s="4">
        <v>6882955614</v>
      </c>
      <c r="I443" s="4"/>
      <c r="J443" s="47" t="s">
        <v>475</v>
      </c>
      <c r="K443" s="256">
        <v>39978</v>
      </c>
      <c r="L443" s="67" t="s">
        <v>977</v>
      </c>
      <c r="M443" s="44">
        <v>68309001578</v>
      </c>
      <c r="N443" s="258"/>
      <c r="O443" s="258"/>
      <c r="P443" s="117" t="s">
        <v>4717</v>
      </c>
      <c r="Q443" s="117">
        <v>6822843554</v>
      </c>
      <c r="R443" s="117" t="s">
        <v>4885</v>
      </c>
      <c r="S443" s="117" t="s">
        <v>4886</v>
      </c>
      <c r="T443" s="117" t="s">
        <v>4887</v>
      </c>
      <c r="U443" s="231"/>
      <c r="V443" s="55" t="s">
        <v>4854</v>
      </c>
      <c r="X443" s="117" t="s">
        <v>4888</v>
      </c>
      <c r="Y443" s="261">
        <v>45291</v>
      </c>
    </row>
    <row r="444" spans="1:104" ht="15.75" hidden="1" customHeight="1">
      <c r="A444" s="4">
        <v>440</v>
      </c>
      <c r="B444" s="2"/>
      <c r="C444" s="45" t="s">
        <v>460</v>
      </c>
      <c r="D444" s="2"/>
      <c r="E444" s="4"/>
      <c r="F444" s="46" t="s">
        <v>460</v>
      </c>
      <c r="G444" s="4">
        <v>2005647764</v>
      </c>
      <c r="H444" s="4">
        <v>6802251191</v>
      </c>
      <c r="I444" s="4"/>
      <c r="J444" s="47" t="s">
        <v>349</v>
      </c>
      <c r="K444" s="256">
        <v>39876</v>
      </c>
      <c r="L444" s="67" t="s">
        <v>977</v>
      </c>
      <c r="M444" s="44">
        <v>68309006320</v>
      </c>
      <c r="N444" s="258"/>
      <c r="O444" s="258"/>
      <c r="P444" s="117" t="s">
        <v>4699</v>
      </c>
      <c r="Q444" s="117">
        <v>6822308513</v>
      </c>
      <c r="R444" s="117" t="s">
        <v>4859</v>
      </c>
      <c r="S444" s="117" t="s">
        <v>4889</v>
      </c>
      <c r="T444" s="117" t="s">
        <v>4890</v>
      </c>
      <c r="U444" s="231"/>
      <c r="V444" s="55" t="s">
        <v>4854</v>
      </c>
      <c r="X444" s="231"/>
      <c r="Y444" s="231"/>
    </row>
    <row r="445" spans="1:104" ht="15.75" hidden="1" customHeight="1">
      <c r="A445" s="4">
        <v>441</v>
      </c>
      <c r="B445" s="2"/>
      <c r="C445" s="45" t="s">
        <v>460</v>
      </c>
      <c r="D445" s="2"/>
      <c r="E445" s="4"/>
      <c r="F445" s="46" t="s">
        <v>460</v>
      </c>
      <c r="G445" s="4">
        <v>2006478569</v>
      </c>
      <c r="H445" s="4">
        <v>6853976548</v>
      </c>
      <c r="I445" s="4"/>
      <c r="J445" s="47" t="s">
        <v>476</v>
      </c>
      <c r="K445" s="256">
        <v>39904</v>
      </c>
      <c r="L445" s="67" t="s">
        <v>977</v>
      </c>
      <c r="M445" s="44">
        <v>68309006774</v>
      </c>
      <c r="N445" s="258"/>
      <c r="O445" s="258"/>
      <c r="P445" s="117" t="s">
        <v>4699</v>
      </c>
      <c r="Q445" s="117">
        <v>6821928595</v>
      </c>
      <c r="R445" s="117" t="s">
        <v>4891</v>
      </c>
      <c r="S445" s="117" t="s">
        <v>4892</v>
      </c>
      <c r="T445" s="117" t="s">
        <v>4874</v>
      </c>
      <c r="U445" s="231"/>
      <c r="V445" s="55" t="s">
        <v>4854</v>
      </c>
      <c r="X445" s="231"/>
      <c r="Y445" s="231"/>
    </row>
    <row r="446" spans="1:104" ht="15.75" hidden="1" customHeight="1">
      <c r="A446" s="4">
        <v>442</v>
      </c>
      <c r="B446" s="2"/>
      <c r="C446" s="45" t="s">
        <v>460</v>
      </c>
      <c r="D446" s="2"/>
      <c r="E446" s="4"/>
      <c r="F446" s="46" t="s">
        <v>460</v>
      </c>
      <c r="G446" s="4">
        <v>2005650163</v>
      </c>
      <c r="H446" s="4">
        <v>6853172857</v>
      </c>
      <c r="I446" s="4"/>
      <c r="J446" s="47" t="s">
        <v>477</v>
      </c>
      <c r="K446" s="257">
        <v>40108</v>
      </c>
      <c r="L446" s="67" t="s">
        <v>977</v>
      </c>
      <c r="M446" s="44">
        <v>68309009942</v>
      </c>
      <c r="N446" s="258"/>
      <c r="O446" s="258"/>
      <c r="P446" s="117" t="s">
        <v>4699</v>
      </c>
      <c r="Q446" s="117">
        <v>6822328514</v>
      </c>
      <c r="R446" s="117" t="s">
        <v>4893</v>
      </c>
      <c r="S446" s="117" t="s">
        <v>4894</v>
      </c>
      <c r="T446" s="117" t="s">
        <v>4895</v>
      </c>
      <c r="U446" s="231"/>
      <c r="V446" s="55" t="s">
        <v>4854</v>
      </c>
      <c r="X446" s="231"/>
      <c r="Y446" s="231"/>
    </row>
    <row r="447" spans="1:104" ht="15.75" hidden="1" customHeight="1">
      <c r="A447" s="4">
        <v>443</v>
      </c>
      <c r="B447" s="2"/>
      <c r="C447" s="45" t="s">
        <v>460</v>
      </c>
      <c r="D447" s="2"/>
      <c r="E447" s="4"/>
      <c r="F447" s="46" t="s">
        <v>460</v>
      </c>
      <c r="G447" s="4">
        <v>2005690969</v>
      </c>
      <c r="H447" s="4">
        <v>6882955616</v>
      </c>
      <c r="I447" s="4"/>
      <c r="J447" s="47" t="s">
        <v>478</v>
      </c>
      <c r="K447" s="256">
        <v>39922</v>
      </c>
      <c r="L447" s="67" t="s">
        <v>977</v>
      </c>
      <c r="M447" s="44">
        <v>68309005091</v>
      </c>
      <c r="N447" s="258"/>
      <c r="O447" s="258"/>
      <c r="P447" s="117" t="s">
        <v>4699</v>
      </c>
      <c r="Q447" s="117">
        <v>6821707777</v>
      </c>
      <c r="R447" s="117" t="s">
        <v>4896</v>
      </c>
      <c r="S447" s="117" t="s">
        <v>4897</v>
      </c>
      <c r="T447" s="117" t="s">
        <v>4898</v>
      </c>
      <c r="U447" s="231"/>
      <c r="V447" s="55" t="s">
        <v>4854</v>
      </c>
      <c r="X447" s="231"/>
      <c r="Y447" s="231"/>
    </row>
    <row r="448" spans="1:104" ht="15.75" hidden="1" customHeight="1">
      <c r="A448" s="4">
        <v>444</v>
      </c>
      <c r="B448" s="2"/>
      <c r="C448" s="45" t="s">
        <v>460</v>
      </c>
      <c r="D448" s="2"/>
      <c r="E448" s="4"/>
      <c r="F448" s="46" t="s">
        <v>460</v>
      </c>
      <c r="G448" s="4">
        <v>2005873748</v>
      </c>
      <c r="H448" s="4">
        <v>6853172809</v>
      </c>
      <c r="I448" s="4"/>
      <c r="J448" s="47" t="s">
        <v>479</v>
      </c>
      <c r="K448" s="256">
        <v>39864</v>
      </c>
      <c r="L448" s="67" t="s">
        <v>977</v>
      </c>
      <c r="M448" s="44">
        <v>68309007835</v>
      </c>
      <c r="N448" s="258"/>
      <c r="O448" s="258"/>
      <c r="P448" s="117" t="s">
        <v>4699</v>
      </c>
      <c r="Q448" s="117">
        <v>6822208359</v>
      </c>
      <c r="R448" s="117" t="s">
        <v>4893</v>
      </c>
      <c r="S448" s="117" t="s">
        <v>4860</v>
      </c>
      <c r="T448" s="117" t="s">
        <v>4899</v>
      </c>
      <c r="U448" s="231"/>
      <c r="V448" s="55" t="s">
        <v>4854</v>
      </c>
      <c r="X448" s="231"/>
      <c r="Y448" s="231"/>
    </row>
    <row r="449" spans="1:25" ht="15.75" hidden="1" customHeight="1">
      <c r="A449" s="4">
        <v>445</v>
      </c>
      <c r="B449" s="2"/>
      <c r="C449" s="45" t="s">
        <v>460</v>
      </c>
      <c r="D449" s="2"/>
      <c r="E449" s="4"/>
      <c r="F449" s="46" t="s">
        <v>460</v>
      </c>
      <c r="G449" s="4">
        <v>2006589359</v>
      </c>
      <c r="H449" s="4">
        <v>6801642438</v>
      </c>
      <c r="I449" s="4"/>
      <c r="J449" s="47" t="s">
        <v>480</v>
      </c>
      <c r="K449" s="256">
        <v>39993</v>
      </c>
      <c r="L449" s="67" t="s">
        <v>977</v>
      </c>
      <c r="M449" s="44">
        <v>68309005075</v>
      </c>
      <c r="N449" s="258"/>
      <c r="O449" s="258"/>
      <c r="P449" s="117" t="s">
        <v>4699</v>
      </c>
      <c r="Q449" s="117">
        <v>6821948756</v>
      </c>
      <c r="R449" s="117" t="s">
        <v>4900</v>
      </c>
      <c r="S449" s="117" t="s">
        <v>4901</v>
      </c>
      <c r="T449" s="117" t="s">
        <v>4902</v>
      </c>
      <c r="U449" s="231"/>
      <c r="V449" s="55" t="s">
        <v>4854</v>
      </c>
      <c r="X449" s="231"/>
      <c r="Y449" s="231"/>
    </row>
    <row r="450" spans="1:25" ht="15.75" hidden="1" customHeight="1">
      <c r="A450" s="4">
        <v>446</v>
      </c>
      <c r="B450" s="2"/>
      <c r="C450" s="45" t="s">
        <v>460</v>
      </c>
      <c r="D450" s="2"/>
      <c r="E450" s="4"/>
      <c r="F450" s="46" t="s">
        <v>460</v>
      </c>
      <c r="G450" s="4">
        <v>2005690972</v>
      </c>
      <c r="H450" s="4">
        <v>6882955619</v>
      </c>
      <c r="I450" s="4"/>
      <c r="J450" s="47" t="s">
        <v>481</v>
      </c>
      <c r="K450" s="257">
        <v>40099</v>
      </c>
      <c r="L450" s="67" t="s">
        <v>977</v>
      </c>
      <c r="M450" s="44">
        <v>68309005968</v>
      </c>
      <c r="N450" s="258"/>
      <c r="O450" s="258"/>
      <c r="P450" s="117" t="s">
        <v>4699</v>
      </c>
      <c r="Q450" s="117">
        <v>6821706446</v>
      </c>
      <c r="R450" s="117" t="s">
        <v>4903</v>
      </c>
      <c r="S450" s="117" t="s">
        <v>4904</v>
      </c>
      <c r="T450" s="117" t="s">
        <v>4905</v>
      </c>
      <c r="U450" s="231"/>
      <c r="V450" s="55" t="s">
        <v>4854</v>
      </c>
      <c r="X450" s="231"/>
      <c r="Y450" s="231"/>
    </row>
    <row r="451" spans="1:25" ht="15.75" hidden="1" customHeight="1">
      <c r="A451" s="4">
        <v>447</v>
      </c>
      <c r="B451" s="2"/>
      <c r="C451" s="45" t="s">
        <v>460</v>
      </c>
      <c r="D451" s="2"/>
      <c r="E451" s="4"/>
      <c r="F451" s="46" t="s">
        <v>460</v>
      </c>
      <c r="G451" s="4">
        <v>2008055139</v>
      </c>
      <c r="H451" s="4">
        <v>6860301751</v>
      </c>
      <c r="I451" s="4"/>
      <c r="J451" s="47" t="s">
        <v>482</v>
      </c>
      <c r="K451" s="256">
        <v>39853</v>
      </c>
      <c r="L451" s="67" t="s">
        <v>977</v>
      </c>
      <c r="M451" s="44">
        <v>68309003940</v>
      </c>
      <c r="N451" s="258"/>
      <c r="O451" s="258"/>
      <c r="P451" s="117" t="s">
        <v>4699</v>
      </c>
      <c r="Q451" s="117">
        <v>6821736568</v>
      </c>
      <c r="R451" s="117" t="s">
        <v>4747</v>
      </c>
      <c r="S451" s="55" t="s">
        <v>4889</v>
      </c>
      <c r="T451" s="117" t="s">
        <v>4906</v>
      </c>
      <c r="U451" s="231"/>
      <c r="V451" s="55" t="s">
        <v>4854</v>
      </c>
      <c r="X451" s="231"/>
      <c r="Y451" s="231"/>
    </row>
    <row r="452" spans="1:25" ht="15.75" hidden="1" customHeight="1">
      <c r="A452" s="4">
        <v>448</v>
      </c>
      <c r="B452" s="2"/>
      <c r="C452" s="45" t="s">
        <v>460</v>
      </c>
      <c r="D452" s="2"/>
      <c r="E452" s="4"/>
      <c r="F452" s="46" t="s">
        <v>460</v>
      </c>
      <c r="G452" s="4">
        <v>2005690958</v>
      </c>
      <c r="H452" s="4">
        <v>6882955620</v>
      </c>
      <c r="I452" s="4"/>
      <c r="J452" s="47" t="s">
        <v>483</v>
      </c>
      <c r="K452" s="256">
        <v>40085</v>
      </c>
      <c r="L452" s="67" t="s">
        <v>977</v>
      </c>
      <c r="M452" s="44">
        <v>68309005371</v>
      </c>
      <c r="N452" s="258"/>
      <c r="O452" s="258"/>
      <c r="P452" s="117" t="s">
        <v>4699</v>
      </c>
      <c r="Q452" s="231"/>
      <c r="R452" s="117" t="s">
        <v>4907</v>
      </c>
      <c r="S452" s="231"/>
      <c r="T452" s="117" t="s">
        <v>4908</v>
      </c>
      <c r="U452" s="117" t="s">
        <v>4909</v>
      </c>
      <c r="V452" s="55" t="s">
        <v>4854</v>
      </c>
      <c r="X452" s="231"/>
      <c r="Y452" s="231"/>
    </row>
    <row r="453" spans="1:25" ht="15.75" hidden="1" customHeight="1">
      <c r="A453" s="4">
        <v>449</v>
      </c>
      <c r="B453" s="2"/>
      <c r="C453" s="45" t="s">
        <v>460</v>
      </c>
      <c r="D453" s="2"/>
      <c r="E453" s="4"/>
      <c r="F453" s="46" t="s">
        <v>460</v>
      </c>
      <c r="G453" s="4">
        <v>2004927387</v>
      </c>
      <c r="H453" s="4">
        <v>6850799391</v>
      </c>
      <c r="I453" s="4"/>
      <c r="J453" s="47" t="s">
        <v>484</v>
      </c>
      <c r="K453" s="257">
        <v>40137</v>
      </c>
      <c r="L453" s="67" t="s">
        <v>977</v>
      </c>
      <c r="M453" s="44">
        <v>68309004469</v>
      </c>
      <c r="N453" s="258"/>
      <c r="O453" s="258"/>
      <c r="P453" s="117" t="s">
        <v>4699</v>
      </c>
      <c r="Q453" s="117">
        <v>6821779684</v>
      </c>
      <c r="R453" s="117" t="s">
        <v>4910</v>
      </c>
      <c r="S453" s="117" t="s">
        <v>4911</v>
      </c>
      <c r="T453" s="117" t="s">
        <v>4912</v>
      </c>
      <c r="U453" s="231"/>
      <c r="V453" s="55" t="s">
        <v>4854</v>
      </c>
      <c r="X453" s="117" t="s">
        <v>4913</v>
      </c>
      <c r="Y453" s="261">
        <v>46022</v>
      </c>
    </row>
    <row r="454" spans="1:25" ht="15.75" hidden="1" customHeight="1">
      <c r="A454" s="4">
        <v>450</v>
      </c>
      <c r="B454" s="2"/>
      <c r="C454" s="45" t="s">
        <v>460</v>
      </c>
      <c r="D454" s="2"/>
      <c r="E454" s="4"/>
      <c r="F454" s="46" t="s">
        <v>460</v>
      </c>
      <c r="G454" s="4">
        <v>2006484001</v>
      </c>
      <c r="H454" s="4">
        <v>6853976554</v>
      </c>
      <c r="I454" s="4"/>
      <c r="J454" s="47" t="s">
        <v>485</v>
      </c>
      <c r="K454" s="256">
        <v>40010</v>
      </c>
      <c r="L454" s="67" t="s">
        <v>977</v>
      </c>
      <c r="M454" s="44">
        <v>68309013098</v>
      </c>
      <c r="N454" s="258"/>
      <c r="O454" s="258"/>
      <c r="P454" s="117" t="s">
        <v>4717</v>
      </c>
      <c r="Q454" s="117">
        <v>6821919962</v>
      </c>
      <c r="R454" s="117" t="s">
        <v>4914</v>
      </c>
      <c r="S454" s="117" t="s">
        <v>4915</v>
      </c>
      <c r="T454" s="117" t="s">
        <v>4916</v>
      </c>
      <c r="U454" s="231"/>
      <c r="V454" s="55" t="s">
        <v>4854</v>
      </c>
      <c r="X454" s="117" t="s">
        <v>4917</v>
      </c>
      <c r="Y454" s="261">
        <v>46022</v>
      </c>
    </row>
    <row r="455" spans="1:25" ht="15.75" hidden="1" customHeight="1">
      <c r="A455" s="4">
        <v>451</v>
      </c>
      <c r="B455" s="2"/>
      <c r="C455" s="45" t="s">
        <v>460</v>
      </c>
      <c r="D455" s="2"/>
      <c r="E455" s="4"/>
      <c r="F455" s="46" t="s">
        <v>460</v>
      </c>
      <c r="G455" s="4">
        <v>2005193732</v>
      </c>
      <c r="H455" s="4">
        <v>6800606839</v>
      </c>
      <c r="I455" s="4"/>
      <c r="J455" s="47" t="s">
        <v>486</v>
      </c>
      <c r="K455" s="257">
        <v>40161</v>
      </c>
      <c r="L455" s="67" t="s">
        <v>982</v>
      </c>
      <c r="M455" s="44">
        <v>68209010981</v>
      </c>
      <c r="N455" s="258"/>
      <c r="O455" s="258"/>
      <c r="P455" s="117" t="s">
        <v>4699</v>
      </c>
      <c r="Q455" s="231"/>
      <c r="R455" s="117" t="s">
        <v>4918</v>
      </c>
      <c r="S455" s="231"/>
      <c r="T455" s="231"/>
      <c r="U455" s="117" t="s">
        <v>4909</v>
      </c>
      <c r="V455" s="55" t="s">
        <v>4854</v>
      </c>
      <c r="X455" s="231"/>
      <c r="Y455" s="231"/>
    </row>
    <row r="456" spans="1:25" ht="15.75" hidden="1" customHeight="1">
      <c r="A456" s="4">
        <v>452</v>
      </c>
      <c r="B456" s="2"/>
      <c r="C456" s="45" t="s">
        <v>460</v>
      </c>
      <c r="D456" s="2"/>
      <c r="E456" s="4"/>
      <c r="F456" s="46" t="s">
        <v>460</v>
      </c>
      <c r="G456" s="4">
        <v>2006488280</v>
      </c>
      <c r="H456" s="4">
        <v>6853976558</v>
      </c>
      <c r="I456" s="4"/>
      <c r="J456" s="47" t="s">
        <v>487</v>
      </c>
      <c r="K456" s="256">
        <v>40082</v>
      </c>
      <c r="L456" s="67" t="s">
        <v>977</v>
      </c>
      <c r="M456" s="44">
        <v>68309012398</v>
      </c>
      <c r="N456" s="258"/>
      <c r="O456" s="258"/>
      <c r="P456" s="117" t="s">
        <v>4699</v>
      </c>
      <c r="Q456" s="117">
        <v>6821910507</v>
      </c>
      <c r="R456" s="117" t="s">
        <v>4919</v>
      </c>
      <c r="S456" s="117" t="s">
        <v>4920</v>
      </c>
      <c r="T456" s="117" t="s">
        <v>4921</v>
      </c>
      <c r="U456" s="231"/>
      <c r="V456" s="55" t="s">
        <v>4854</v>
      </c>
      <c r="X456" s="231"/>
      <c r="Y456" s="231"/>
    </row>
    <row r="457" spans="1:25" ht="15.75" hidden="1" customHeight="1">
      <c r="A457" s="4">
        <v>453</v>
      </c>
      <c r="B457" s="2"/>
      <c r="C457" s="45" t="s">
        <v>460</v>
      </c>
      <c r="D457" s="2"/>
      <c r="E457" s="4"/>
      <c r="F457" s="46" t="s">
        <v>460</v>
      </c>
      <c r="G457" s="4">
        <v>2004948346</v>
      </c>
      <c r="H457" s="4">
        <v>6858719676</v>
      </c>
      <c r="I457" s="4"/>
      <c r="J457" s="47" t="s">
        <v>488</v>
      </c>
      <c r="K457" s="256">
        <v>39844</v>
      </c>
      <c r="L457" s="67" t="s">
        <v>977</v>
      </c>
      <c r="M457" s="44">
        <v>68309002385</v>
      </c>
      <c r="N457" s="258"/>
      <c r="O457" s="258"/>
      <c r="P457" s="117" t="s">
        <v>4699</v>
      </c>
      <c r="Q457" s="117">
        <v>6822049393</v>
      </c>
      <c r="R457" s="117" t="s">
        <v>4922</v>
      </c>
      <c r="S457" s="231"/>
      <c r="T457" s="117" t="s">
        <v>4923</v>
      </c>
      <c r="U457" s="231"/>
      <c r="V457" s="55" t="s">
        <v>4854</v>
      </c>
      <c r="X457" s="231"/>
      <c r="Y457" s="231"/>
    </row>
    <row r="458" spans="1:25" ht="15.75" hidden="1" customHeight="1">
      <c r="A458" s="4">
        <v>454</v>
      </c>
      <c r="B458" s="2"/>
      <c r="C458" s="45" t="s">
        <v>489</v>
      </c>
      <c r="D458" s="2"/>
      <c r="E458" s="4"/>
      <c r="F458" s="46" t="s">
        <v>489</v>
      </c>
      <c r="G458" s="4">
        <v>2001272265</v>
      </c>
      <c r="H458" s="4">
        <v>6853976505</v>
      </c>
      <c r="I458" s="4"/>
      <c r="J458" s="47" t="s">
        <v>490</v>
      </c>
      <c r="K458" s="256">
        <v>39819</v>
      </c>
      <c r="L458" s="67" t="s">
        <v>977</v>
      </c>
      <c r="M458" s="44">
        <v>68309008157</v>
      </c>
      <c r="N458" s="258"/>
      <c r="O458" s="258"/>
      <c r="P458" s="117" t="s">
        <v>3819</v>
      </c>
      <c r="Q458" s="117">
        <v>3686821977957</v>
      </c>
      <c r="R458" s="117" t="s">
        <v>4924</v>
      </c>
      <c r="S458" s="117" t="s">
        <v>4925</v>
      </c>
      <c r="T458" s="117" t="s">
        <v>4926</v>
      </c>
      <c r="U458" s="231"/>
      <c r="X458" s="231"/>
      <c r="Y458" s="231"/>
    </row>
    <row r="459" spans="1:25" ht="15.75" hidden="1" customHeight="1">
      <c r="A459" s="4">
        <v>455</v>
      </c>
      <c r="B459" s="2"/>
      <c r="C459" s="45" t="s">
        <v>489</v>
      </c>
      <c r="D459" s="2"/>
      <c r="E459" s="4"/>
      <c r="F459" s="46" t="s">
        <v>489</v>
      </c>
      <c r="G459" s="4">
        <v>2005712271</v>
      </c>
      <c r="H459" s="4">
        <v>6853172788</v>
      </c>
      <c r="I459" s="4"/>
      <c r="J459" s="47" t="s">
        <v>491</v>
      </c>
      <c r="K459" s="256">
        <v>39929</v>
      </c>
      <c r="L459" s="67" t="s">
        <v>982</v>
      </c>
      <c r="M459" s="44">
        <v>68209007572</v>
      </c>
      <c r="N459" s="258"/>
      <c r="O459" s="258"/>
      <c r="P459" s="117" t="s">
        <v>4834</v>
      </c>
      <c r="Q459" s="117">
        <v>2686822268939</v>
      </c>
      <c r="R459" s="117" t="s">
        <v>4927</v>
      </c>
      <c r="S459" s="117" t="s">
        <v>4928</v>
      </c>
      <c r="T459" s="117" t="s">
        <v>4929</v>
      </c>
      <c r="U459" s="231"/>
      <c r="X459" s="231"/>
      <c r="Y459" s="231"/>
    </row>
    <row r="460" spans="1:25" ht="15.75" hidden="1" customHeight="1">
      <c r="A460" s="4">
        <v>456</v>
      </c>
      <c r="B460" s="2"/>
      <c r="C460" s="45" t="s">
        <v>489</v>
      </c>
      <c r="D460" s="2"/>
      <c r="E460" s="4"/>
      <c r="F460" s="46" t="s">
        <v>489</v>
      </c>
      <c r="G460" s="4">
        <v>2005717783</v>
      </c>
      <c r="H460" s="4">
        <v>6853172789</v>
      </c>
      <c r="I460" s="4"/>
      <c r="J460" s="47" t="s">
        <v>492</v>
      </c>
      <c r="K460" s="257">
        <v>40168</v>
      </c>
      <c r="L460" s="67" t="s">
        <v>977</v>
      </c>
      <c r="M460" s="44">
        <v>68309007862</v>
      </c>
      <c r="N460" s="258"/>
      <c r="O460" s="258"/>
      <c r="P460" s="117" t="s">
        <v>4699</v>
      </c>
      <c r="Q460" s="117">
        <v>4686822265674</v>
      </c>
      <c r="R460" s="117" t="s">
        <v>4845</v>
      </c>
      <c r="S460" s="117" t="s">
        <v>4930</v>
      </c>
      <c r="T460" s="117" t="s">
        <v>4931</v>
      </c>
      <c r="U460" s="231"/>
      <c r="X460" s="231"/>
      <c r="Y460" s="231"/>
    </row>
    <row r="461" spans="1:25" ht="15.75" hidden="1" customHeight="1">
      <c r="A461" s="4">
        <v>457</v>
      </c>
      <c r="B461" s="2"/>
      <c r="C461" s="45" t="s">
        <v>489</v>
      </c>
      <c r="D461" s="2"/>
      <c r="E461" s="4"/>
      <c r="F461" s="46" t="s">
        <v>489</v>
      </c>
      <c r="G461" s="4">
        <v>2005656389</v>
      </c>
      <c r="H461" s="4">
        <v>6884336839</v>
      </c>
      <c r="I461" s="4"/>
      <c r="J461" s="47" t="s">
        <v>493</v>
      </c>
      <c r="K461" s="256">
        <v>39908</v>
      </c>
      <c r="L461" s="67" t="s">
        <v>977</v>
      </c>
      <c r="M461" s="44">
        <v>68309001636</v>
      </c>
      <c r="N461" s="258"/>
      <c r="O461" s="258"/>
      <c r="P461" s="117" t="s">
        <v>4717</v>
      </c>
      <c r="Q461" s="117">
        <v>2686821705993</v>
      </c>
      <c r="R461" s="117" t="s">
        <v>4932</v>
      </c>
      <c r="S461" s="117" t="s">
        <v>4925</v>
      </c>
      <c r="T461" s="117" t="s">
        <v>4933</v>
      </c>
      <c r="U461" s="231"/>
      <c r="X461" s="231"/>
      <c r="Y461" s="231"/>
    </row>
    <row r="462" spans="1:25" ht="15.75" hidden="1" customHeight="1">
      <c r="A462" s="4">
        <v>458</v>
      </c>
      <c r="B462" s="2"/>
      <c r="C462" s="45" t="s">
        <v>489</v>
      </c>
      <c r="D462" s="2"/>
      <c r="E462" s="4"/>
      <c r="F462" s="46" t="s">
        <v>489</v>
      </c>
      <c r="G462" s="4">
        <v>2006589328</v>
      </c>
      <c r="H462" s="4">
        <v>6853976514</v>
      </c>
      <c r="I462" s="4"/>
      <c r="J462" s="47" t="s">
        <v>494</v>
      </c>
      <c r="K462" s="256">
        <v>40021</v>
      </c>
      <c r="L462" s="67" t="s">
        <v>977</v>
      </c>
      <c r="M462" s="44">
        <v>68309012887</v>
      </c>
      <c r="N462" s="258"/>
      <c r="O462" s="258"/>
      <c r="P462" s="117" t="s">
        <v>3819</v>
      </c>
      <c r="Q462" s="117">
        <v>3686821988297</v>
      </c>
      <c r="R462" s="117" t="s">
        <v>4934</v>
      </c>
      <c r="S462" s="117" t="s">
        <v>4925</v>
      </c>
      <c r="T462" s="117" t="s">
        <v>4935</v>
      </c>
      <c r="U462" s="231"/>
      <c r="X462" s="231"/>
      <c r="Y462" s="231"/>
    </row>
    <row r="463" spans="1:25" ht="15.75" hidden="1" customHeight="1">
      <c r="A463" s="4">
        <v>459</v>
      </c>
      <c r="B463" s="2"/>
      <c r="C463" s="45" t="s">
        <v>489</v>
      </c>
      <c r="D463" s="2"/>
      <c r="E463" s="4"/>
      <c r="F463" s="46" t="s">
        <v>489</v>
      </c>
      <c r="G463" s="4">
        <v>2006588508</v>
      </c>
      <c r="H463" s="4">
        <v>6853976515</v>
      </c>
      <c r="I463" s="4"/>
      <c r="J463" s="47" t="s">
        <v>464</v>
      </c>
      <c r="K463" s="257">
        <v>40109</v>
      </c>
      <c r="L463" s="67" t="s">
        <v>977</v>
      </c>
      <c r="M463" s="44">
        <v>68309003493</v>
      </c>
      <c r="N463" s="258"/>
      <c r="O463" s="258"/>
      <c r="P463" s="117" t="s">
        <v>4699</v>
      </c>
      <c r="Q463" s="117">
        <v>4686821929753</v>
      </c>
      <c r="R463" s="117" t="s">
        <v>4936</v>
      </c>
      <c r="S463" s="117" t="s">
        <v>4911</v>
      </c>
      <c r="T463" s="117" t="s">
        <v>4937</v>
      </c>
      <c r="U463" s="231"/>
      <c r="X463" s="231"/>
      <c r="Y463" s="231"/>
    </row>
    <row r="464" spans="1:25" ht="15.75" hidden="1" customHeight="1">
      <c r="A464" s="4">
        <v>460</v>
      </c>
      <c r="B464" s="2"/>
      <c r="C464" s="45" t="s">
        <v>489</v>
      </c>
      <c r="D464" s="2"/>
      <c r="E464" s="4"/>
      <c r="F464" s="46" t="s">
        <v>489</v>
      </c>
      <c r="G464" s="4">
        <v>2005624029</v>
      </c>
      <c r="H464" s="4">
        <v>6853172839</v>
      </c>
      <c r="I464" s="56"/>
      <c r="J464" s="47" t="s">
        <v>495</v>
      </c>
      <c r="K464" s="256">
        <v>39958</v>
      </c>
      <c r="L464" s="67" t="s">
        <v>977</v>
      </c>
      <c r="M464" s="44">
        <v>68309007375</v>
      </c>
      <c r="N464" s="258"/>
      <c r="O464" s="258"/>
      <c r="P464" s="117" t="s">
        <v>4834</v>
      </c>
      <c r="Q464" s="117">
        <v>268682251799</v>
      </c>
      <c r="R464" s="117" t="s">
        <v>4938</v>
      </c>
      <c r="S464" s="117" t="s">
        <v>4939</v>
      </c>
      <c r="T464" s="117" t="s">
        <v>4940</v>
      </c>
      <c r="U464" s="231"/>
      <c r="X464" s="231"/>
      <c r="Y464" s="231"/>
    </row>
    <row r="465" spans="1:25" ht="15.75" hidden="1" customHeight="1">
      <c r="A465" s="4">
        <v>461</v>
      </c>
      <c r="B465" s="2"/>
      <c r="C465" s="45" t="s">
        <v>489</v>
      </c>
      <c r="D465" s="2"/>
      <c r="E465" s="4"/>
      <c r="F465" s="46" t="s">
        <v>489</v>
      </c>
      <c r="G465" s="4">
        <v>2005656387</v>
      </c>
      <c r="H465" s="4">
        <v>6882955646</v>
      </c>
      <c r="I465" s="4"/>
      <c r="J465" s="47" t="s">
        <v>497</v>
      </c>
      <c r="K465" s="256">
        <v>39940</v>
      </c>
      <c r="L465" s="67" t="s">
        <v>977</v>
      </c>
      <c r="M465" s="44">
        <v>68309002208</v>
      </c>
      <c r="N465" s="258"/>
      <c r="O465" s="258"/>
      <c r="P465" s="231"/>
      <c r="Q465" s="231"/>
      <c r="R465" s="231"/>
      <c r="S465" s="231"/>
      <c r="T465" s="231"/>
      <c r="U465" s="231"/>
      <c r="X465" s="231"/>
      <c r="Y465" s="231"/>
    </row>
    <row r="466" spans="1:25" ht="15.75" hidden="1" customHeight="1">
      <c r="A466" s="4">
        <v>462</v>
      </c>
      <c r="B466" s="2"/>
      <c r="C466" s="45" t="s">
        <v>489</v>
      </c>
      <c r="D466" s="2"/>
      <c r="E466" s="4"/>
      <c r="F466" s="46" t="s">
        <v>489</v>
      </c>
      <c r="G466" s="4">
        <v>2008054432</v>
      </c>
      <c r="H466" s="4">
        <v>6812360865</v>
      </c>
      <c r="I466" s="4"/>
      <c r="J466" s="47" t="s">
        <v>498</v>
      </c>
      <c r="K466" s="256">
        <v>40008</v>
      </c>
      <c r="L466" s="67" t="s">
        <v>982</v>
      </c>
      <c r="M466" s="44">
        <v>68209005915</v>
      </c>
      <c r="N466" s="258"/>
      <c r="O466" s="258"/>
      <c r="P466" s="231"/>
      <c r="Q466" s="231"/>
      <c r="R466" s="231"/>
      <c r="S466" s="231"/>
      <c r="T466" s="231"/>
      <c r="U466" s="231"/>
      <c r="X466" s="231"/>
      <c r="Y466" s="231"/>
    </row>
    <row r="467" spans="1:25" ht="15.75" hidden="1" customHeight="1">
      <c r="A467" s="4">
        <v>463</v>
      </c>
      <c r="B467" s="2"/>
      <c r="C467" s="45" t="s">
        <v>489</v>
      </c>
      <c r="D467" s="2"/>
      <c r="E467" s="4"/>
      <c r="F467" s="46" t="s">
        <v>489</v>
      </c>
      <c r="G467" s="4">
        <v>2005781568</v>
      </c>
      <c r="H467" s="4">
        <v>6853172801</v>
      </c>
      <c r="I467" s="4"/>
      <c r="J467" s="47" t="s">
        <v>499</v>
      </c>
      <c r="K467" s="256">
        <v>39824</v>
      </c>
      <c r="L467" s="67" t="s">
        <v>977</v>
      </c>
      <c r="M467" s="44">
        <v>68309003894</v>
      </c>
      <c r="N467" s="258"/>
      <c r="O467" s="258"/>
      <c r="P467" s="117" t="s">
        <v>3819</v>
      </c>
      <c r="Q467" s="117">
        <v>3686822259121</v>
      </c>
      <c r="R467" s="117" t="s">
        <v>4845</v>
      </c>
      <c r="S467" s="117" t="s">
        <v>4925</v>
      </c>
      <c r="T467" s="117" t="s">
        <v>4941</v>
      </c>
      <c r="U467" s="231"/>
      <c r="X467" s="231"/>
      <c r="Y467" s="231"/>
    </row>
    <row r="468" spans="1:25" ht="15.75" hidden="1" customHeight="1">
      <c r="A468" s="4">
        <v>464</v>
      </c>
      <c r="B468" s="2"/>
      <c r="C468" s="45" t="s">
        <v>489</v>
      </c>
      <c r="D468" s="2"/>
      <c r="E468" s="4"/>
      <c r="F468" s="46" t="s">
        <v>489</v>
      </c>
      <c r="G468" s="4">
        <v>2001274885</v>
      </c>
      <c r="H468" s="4">
        <v>6802595122</v>
      </c>
      <c r="I468" s="4"/>
      <c r="J468" s="47" t="s">
        <v>500</v>
      </c>
      <c r="K468" s="256">
        <v>40088</v>
      </c>
      <c r="L468" s="18" t="s">
        <v>977</v>
      </c>
      <c r="M468" s="44">
        <v>68309009880</v>
      </c>
      <c r="N468" s="258"/>
      <c r="O468" s="258"/>
      <c r="P468" s="117" t="s">
        <v>4942</v>
      </c>
      <c r="Q468" s="117">
        <v>6821972957</v>
      </c>
      <c r="R468" s="117" t="s">
        <v>4943</v>
      </c>
      <c r="S468" s="117" t="s">
        <v>4944</v>
      </c>
      <c r="T468" s="117" t="s">
        <v>4945</v>
      </c>
      <c r="U468" s="231"/>
      <c r="X468" s="231"/>
      <c r="Y468" s="231"/>
    </row>
    <row r="469" spans="1:25" ht="15.75" hidden="1" customHeight="1">
      <c r="A469" s="4">
        <v>465</v>
      </c>
      <c r="B469" s="2"/>
      <c r="C469" s="45" t="s">
        <v>489</v>
      </c>
      <c r="D469" s="2"/>
      <c r="E469" s="4"/>
      <c r="F469" s="46" t="s">
        <v>489</v>
      </c>
      <c r="G469" s="4">
        <v>2005644999</v>
      </c>
      <c r="H469" s="4">
        <v>6853172847</v>
      </c>
      <c r="I469" s="4"/>
      <c r="J469" s="47" t="s">
        <v>501</v>
      </c>
      <c r="K469" s="256">
        <v>39956</v>
      </c>
      <c r="L469" s="18" t="s">
        <v>977</v>
      </c>
      <c r="M469" s="44">
        <v>68309006466</v>
      </c>
      <c r="N469" s="258"/>
      <c r="O469" s="258"/>
      <c r="P469" s="117" t="s">
        <v>3819</v>
      </c>
      <c r="Q469" s="117">
        <v>3686822304485</v>
      </c>
      <c r="R469" s="117" t="s">
        <v>4845</v>
      </c>
      <c r="S469" s="117" t="s">
        <v>4925</v>
      </c>
      <c r="T469" s="117" t="s">
        <v>4946</v>
      </c>
      <c r="U469" s="231"/>
      <c r="X469" s="231"/>
      <c r="Y469" s="231"/>
    </row>
    <row r="470" spans="1:25" ht="15.75" hidden="1" customHeight="1">
      <c r="A470" s="4">
        <v>466</v>
      </c>
      <c r="B470" s="2"/>
      <c r="C470" s="45" t="s">
        <v>489</v>
      </c>
      <c r="D470" s="2"/>
      <c r="E470" s="4"/>
      <c r="F470" s="46" t="s">
        <v>489</v>
      </c>
      <c r="G470" s="4">
        <v>2004952474</v>
      </c>
      <c r="H470" s="4">
        <v>6850706263</v>
      </c>
      <c r="I470" s="4"/>
      <c r="J470" s="47" t="s">
        <v>502</v>
      </c>
      <c r="K470" s="256">
        <v>39989</v>
      </c>
      <c r="L470" s="18" t="s">
        <v>977</v>
      </c>
      <c r="M470" s="44">
        <v>68309002122</v>
      </c>
      <c r="N470" s="258"/>
      <c r="O470" s="258"/>
      <c r="P470" s="231"/>
      <c r="Q470" s="231"/>
      <c r="R470" s="231"/>
      <c r="S470" s="231"/>
      <c r="T470" s="231"/>
      <c r="U470" s="231"/>
      <c r="X470" s="231"/>
      <c r="Y470" s="231"/>
    </row>
    <row r="471" spans="1:25" ht="15.75" hidden="1" customHeight="1">
      <c r="A471" s="4">
        <v>467</v>
      </c>
      <c r="B471" s="2"/>
      <c r="C471" s="45" t="s">
        <v>489</v>
      </c>
      <c r="D471" s="2"/>
      <c r="E471" s="4"/>
      <c r="F471" s="46" t="s">
        <v>489</v>
      </c>
      <c r="G471" s="4">
        <v>2005870870</v>
      </c>
      <c r="H471" s="4">
        <v>6853172805</v>
      </c>
      <c r="I471" s="4"/>
      <c r="J471" s="47" t="s">
        <v>503</v>
      </c>
      <c r="K471" s="256">
        <v>39947</v>
      </c>
      <c r="L471" s="18" t="s">
        <v>982</v>
      </c>
      <c r="M471" s="44">
        <v>68209010393</v>
      </c>
      <c r="N471" s="258"/>
      <c r="O471" s="258"/>
      <c r="P471" s="117" t="s">
        <v>3819</v>
      </c>
      <c r="Q471" s="117">
        <v>3686822322142</v>
      </c>
      <c r="R471" s="117" t="s">
        <v>4947</v>
      </c>
      <c r="S471" s="117" t="s">
        <v>4925</v>
      </c>
      <c r="T471" s="117" t="s">
        <v>4948</v>
      </c>
      <c r="U471" s="231"/>
      <c r="X471" s="231"/>
      <c r="Y471" s="231"/>
    </row>
    <row r="472" spans="1:25" ht="15.75" hidden="1" customHeight="1">
      <c r="A472" s="4">
        <v>468</v>
      </c>
      <c r="B472" s="2"/>
      <c r="C472" s="45" t="s">
        <v>489</v>
      </c>
      <c r="D472" s="2"/>
      <c r="E472" s="4"/>
      <c r="F472" s="46" t="s">
        <v>489</v>
      </c>
      <c r="G472" s="4">
        <v>2004927388</v>
      </c>
      <c r="H472" s="4">
        <v>6884336842</v>
      </c>
      <c r="I472" s="4"/>
      <c r="J472" s="47" t="s">
        <v>504</v>
      </c>
      <c r="K472" s="256">
        <v>40064</v>
      </c>
      <c r="L472" s="18" t="s">
        <v>977</v>
      </c>
      <c r="M472" s="44">
        <v>68309013885</v>
      </c>
      <c r="N472" s="258"/>
      <c r="O472" s="258"/>
      <c r="P472" s="231"/>
      <c r="Q472" s="231"/>
      <c r="R472" s="231"/>
      <c r="S472" s="231"/>
      <c r="T472" s="231"/>
      <c r="U472" s="231"/>
      <c r="X472" s="231"/>
      <c r="Y472" s="231"/>
    </row>
    <row r="473" spans="1:25" ht="15.75" hidden="1" customHeight="1">
      <c r="A473" s="4">
        <v>469</v>
      </c>
      <c r="B473" s="2"/>
      <c r="C473" s="45" t="s">
        <v>489</v>
      </c>
      <c r="D473" s="2"/>
      <c r="E473" s="4"/>
      <c r="F473" s="46" t="s">
        <v>489</v>
      </c>
      <c r="G473" s="4">
        <v>2005647039</v>
      </c>
      <c r="H473" s="4">
        <v>6804012306</v>
      </c>
      <c r="I473" s="4"/>
      <c r="J473" s="47" t="s">
        <v>505</v>
      </c>
      <c r="K473" s="256">
        <v>40036</v>
      </c>
      <c r="L473" s="18" t="s">
        <v>977</v>
      </c>
      <c r="M473" s="44">
        <v>68309001900</v>
      </c>
      <c r="N473" s="258"/>
      <c r="O473" s="258"/>
      <c r="P473" s="117" t="s">
        <v>4699</v>
      </c>
      <c r="Q473" s="117">
        <v>4686822699517</v>
      </c>
      <c r="R473" s="117" t="s">
        <v>4845</v>
      </c>
      <c r="S473" s="117" t="s">
        <v>4930</v>
      </c>
      <c r="T473" s="117" t="s">
        <v>4949</v>
      </c>
      <c r="U473" s="231"/>
      <c r="X473" s="231"/>
      <c r="Y473" s="231"/>
    </row>
    <row r="474" spans="1:25" ht="15.75" hidden="1" customHeight="1">
      <c r="A474" s="4">
        <v>470</v>
      </c>
      <c r="B474" s="2"/>
      <c r="C474" s="45" t="s">
        <v>489</v>
      </c>
      <c r="D474" s="2"/>
      <c r="E474" s="4"/>
      <c r="F474" s="46" t="s">
        <v>489</v>
      </c>
      <c r="G474" s="4">
        <v>2005872980</v>
      </c>
      <c r="H474" s="4">
        <v>6801736572</v>
      </c>
      <c r="I474" s="4"/>
      <c r="J474" s="47" t="s">
        <v>506</v>
      </c>
      <c r="K474" s="257">
        <v>40157</v>
      </c>
      <c r="L474" s="18" t="s">
        <v>977</v>
      </c>
      <c r="M474" s="44">
        <v>68309010379</v>
      </c>
      <c r="N474" s="258"/>
      <c r="O474" s="258"/>
      <c r="P474" s="117" t="s">
        <v>4699</v>
      </c>
      <c r="Q474" s="117">
        <v>4686822297017</v>
      </c>
      <c r="R474" s="117" t="s">
        <v>4845</v>
      </c>
      <c r="S474" s="117" t="s">
        <v>4950</v>
      </c>
      <c r="T474" s="117" t="s">
        <v>4951</v>
      </c>
      <c r="U474" s="231"/>
      <c r="X474" s="231"/>
      <c r="Y474" s="231"/>
    </row>
    <row r="475" spans="1:25" ht="15.75" hidden="1" customHeight="1">
      <c r="A475" s="4">
        <v>471</v>
      </c>
      <c r="B475" s="2"/>
      <c r="C475" s="45" t="s">
        <v>489</v>
      </c>
      <c r="D475" s="2"/>
      <c r="E475" s="4"/>
      <c r="F475" s="46" t="s">
        <v>489</v>
      </c>
      <c r="G475" s="4">
        <v>2005656405</v>
      </c>
      <c r="H475" s="4">
        <v>6884336843</v>
      </c>
      <c r="I475" s="4"/>
      <c r="J475" s="47" t="s">
        <v>507</v>
      </c>
      <c r="K475" s="256">
        <v>40049</v>
      </c>
      <c r="L475" s="18" t="s">
        <v>977</v>
      </c>
      <c r="M475" s="44">
        <v>68309003245</v>
      </c>
      <c r="N475" s="258"/>
      <c r="O475" s="258"/>
      <c r="P475" s="117" t="s">
        <v>3819</v>
      </c>
      <c r="Q475" s="117">
        <v>3686822816686</v>
      </c>
      <c r="R475" s="117" t="s">
        <v>4952</v>
      </c>
      <c r="S475" s="117" t="s">
        <v>4925</v>
      </c>
      <c r="T475" s="117" t="s">
        <v>4953</v>
      </c>
      <c r="U475" s="231"/>
      <c r="X475" s="231"/>
      <c r="Y475" s="231"/>
    </row>
    <row r="476" spans="1:25" ht="15.75" hidden="1" customHeight="1">
      <c r="A476" s="4">
        <v>472</v>
      </c>
      <c r="B476" s="2"/>
      <c r="C476" s="45" t="s">
        <v>489</v>
      </c>
      <c r="D476" s="2"/>
      <c r="E476" s="4"/>
      <c r="F476" s="46" t="s">
        <v>489</v>
      </c>
      <c r="G476" s="4">
        <v>2004951101</v>
      </c>
      <c r="H476" s="4">
        <v>6853762746</v>
      </c>
      <c r="I476" s="4"/>
      <c r="J476" s="47" t="s">
        <v>508</v>
      </c>
      <c r="K476" s="256">
        <v>40091</v>
      </c>
      <c r="L476" s="18" t="s">
        <v>977</v>
      </c>
      <c r="M476" s="44">
        <v>68309003528</v>
      </c>
      <c r="N476" s="258"/>
      <c r="O476" s="258"/>
      <c r="P476" s="117" t="s">
        <v>4717</v>
      </c>
      <c r="Q476" s="117">
        <v>2686822775114</v>
      </c>
      <c r="R476" s="117" t="s">
        <v>4954</v>
      </c>
      <c r="S476" s="117" t="s">
        <v>4955</v>
      </c>
      <c r="T476" s="117" t="s">
        <v>4956</v>
      </c>
      <c r="U476" s="231"/>
      <c r="X476" s="231"/>
      <c r="Y476" s="231"/>
    </row>
    <row r="477" spans="1:25" ht="15.75" hidden="1" customHeight="1">
      <c r="A477" s="4">
        <v>473</v>
      </c>
      <c r="B477" s="2"/>
      <c r="C477" s="45" t="s">
        <v>489</v>
      </c>
      <c r="D477" s="2"/>
      <c r="E477" s="4"/>
      <c r="F477" s="46" t="s">
        <v>489</v>
      </c>
      <c r="G477" s="4">
        <v>2005874770</v>
      </c>
      <c r="H477" s="4">
        <v>6865202378</v>
      </c>
      <c r="I477" s="4"/>
      <c r="J477" s="47" t="s">
        <v>509</v>
      </c>
      <c r="K477" s="256">
        <v>39823</v>
      </c>
      <c r="L477" s="18" t="s">
        <v>977</v>
      </c>
      <c r="M477" s="44">
        <v>68309002290</v>
      </c>
      <c r="N477" s="258"/>
      <c r="O477" s="258"/>
      <c r="P477" s="117" t="s">
        <v>3819</v>
      </c>
      <c r="Q477" s="117">
        <v>6822177025</v>
      </c>
      <c r="R477" s="117" t="s">
        <v>4957</v>
      </c>
      <c r="S477" s="117" t="s">
        <v>4958</v>
      </c>
      <c r="T477" s="117" t="s">
        <v>4959</v>
      </c>
      <c r="U477" s="231"/>
      <c r="X477" s="231"/>
      <c r="Y477" s="231"/>
    </row>
    <row r="478" spans="1:25" ht="15.75" hidden="1" customHeight="1">
      <c r="A478" s="4">
        <v>474</v>
      </c>
      <c r="B478" s="2"/>
      <c r="C478" s="45" t="s">
        <v>489</v>
      </c>
      <c r="D478" s="2"/>
      <c r="E478" s="4"/>
      <c r="F478" s="46" t="s">
        <v>489</v>
      </c>
      <c r="G478" s="4">
        <v>2008054634</v>
      </c>
      <c r="H478" s="4">
        <v>6858041670</v>
      </c>
      <c r="I478" s="4"/>
      <c r="J478" s="47" t="s">
        <v>510</v>
      </c>
      <c r="K478" s="256">
        <v>39861</v>
      </c>
      <c r="L478" s="18" t="s">
        <v>977</v>
      </c>
      <c r="M478" s="44">
        <v>68309004985</v>
      </c>
      <c r="N478" s="258"/>
      <c r="O478" s="258"/>
      <c r="P478" s="117" t="s">
        <v>5</v>
      </c>
      <c r="Q478" s="117">
        <v>3686821727261</v>
      </c>
      <c r="R478" s="117" t="s">
        <v>4842</v>
      </c>
      <c r="S478" s="117" t="s">
        <v>4901</v>
      </c>
      <c r="T478" s="117" t="s">
        <v>4960</v>
      </c>
      <c r="U478" s="231"/>
      <c r="X478" s="231"/>
      <c r="Y478" s="231"/>
    </row>
    <row r="479" spans="1:25" ht="15.75" hidden="1" customHeight="1">
      <c r="A479" s="4">
        <v>475</v>
      </c>
      <c r="B479" s="2"/>
      <c r="C479" s="45" t="s">
        <v>489</v>
      </c>
      <c r="D479" s="2"/>
      <c r="E479" s="4"/>
      <c r="F479" s="46" t="s">
        <v>489</v>
      </c>
      <c r="G479" s="4">
        <v>2007294881</v>
      </c>
      <c r="H479" s="4">
        <v>6884336844</v>
      </c>
      <c r="I479" s="4"/>
      <c r="J479" s="47" t="s">
        <v>511</v>
      </c>
      <c r="K479" s="256">
        <v>39914</v>
      </c>
      <c r="L479" s="67" t="s">
        <v>977</v>
      </c>
      <c r="M479" s="44">
        <v>68309013076</v>
      </c>
      <c r="N479" s="258"/>
      <c r="O479" s="258"/>
      <c r="P479" s="117" t="s">
        <v>4699</v>
      </c>
      <c r="Q479" s="117">
        <v>6821739819</v>
      </c>
      <c r="R479" s="117" t="s">
        <v>4850</v>
      </c>
      <c r="S479" s="117" t="s">
        <v>4961</v>
      </c>
      <c r="T479" s="117" t="s">
        <v>4962</v>
      </c>
      <c r="U479" s="231"/>
      <c r="X479" s="231"/>
      <c r="Y479" s="231"/>
    </row>
    <row r="480" spans="1:25" ht="15.75" hidden="1" customHeight="1">
      <c r="A480" s="4">
        <v>476</v>
      </c>
      <c r="B480" s="2"/>
      <c r="C480" s="45" t="s">
        <v>489</v>
      </c>
      <c r="D480" s="2"/>
      <c r="E480" s="4"/>
      <c r="F480" s="46" t="s">
        <v>489</v>
      </c>
      <c r="G480" s="4">
        <v>2004950418</v>
      </c>
      <c r="H480" s="4">
        <v>6850697430</v>
      </c>
      <c r="I480" s="4"/>
      <c r="J480" s="47" t="s">
        <v>512</v>
      </c>
      <c r="K480" s="256">
        <v>39911</v>
      </c>
      <c r="L480" s="67" t="s">
        <v>977</v>
      </c>
      <c r="M480" s="44">
        <v>68309012669</v>
      </c>
      <c r="N480" s="258"/>
      <c r="O480" s="258"/>
      <c r="P480" s="117" t="s">
        <v>3819</v>
      </c>
      <c r="Q480" s="117">
        <v>3686821888315</v>
      </c>
      <c r="R480" s="117" t="s">
        <v>4963</v>
      </c>
      <c r="S480" s="117" t="s">
        <v>4925</v>
      </c>
      <c r="T480" s="117" t="s">
        <v>4964</v>
      </c>
      <c r="U480" s="231"/>
      <c r="X480" s="231"/>
      <c r="Y480" s="231"/>
    </row>
    <row r="481" spans="1:54" ht="15.75" hidden="1" customHeight="1">
      <c r="A481" s="4">
        <v>477</v>
      </c>
      <c r="B481" s="2"/>
      <c r="C481" s="45" t="s">
        <v>489</v>
      </c>
      <c r="D481" s="2"/>
      <c r="E481" s="4"/>
      <c r="F481" s="46" t="s">
        <v>489</v>
      </c>
      <c r="G481" s="4">
        <v>2004951672</v>
      </c>
      <c r="H481" s="4">
        <v>6850705887</v>
      </c>
      <c r="I481" s="4"/>
      <c r="J481" s="47" t="s">
        <v>513</v>
      </c>
      <c r="K481" s="256">
        <v>39988</v>
      </c>
      <c r="L481" s="18" t="s">
        <v>977</v>
      </c>
      <c r="M481" s="44">
        <v>68309010113</v>
      </c>
      <c r="N481" s="258"/>
      <c r="O481" s="258"/>
      <c r="P481" s="117" t="s">
        <v>4717</v>
      </c>
      <c r="Q481" s="117">
        <v>2686821768094</v>
      </c>
      <c r="R481" s="117" t="s">
        <v>4828</v>
      </c>
      <c r="S481" s="117" t="s">
        <v>4965</v>
      </c>
      <c r="T481" s="117" t="s">
        <v>4966</v>
      </c>
      <c r="U481" s="231"/>
      <c r="X481" s="231"/>
      <c r="Y481" s="231"/>
    </row>
    <row r="482" spans="1:54" ht="15.75" hidden="1" customHeight="1">
      <c r="A482" s="4">
        <v>478</v>
      </c>
      <c r="B482" s="2"/>
      <c r="C482" s="45" t="s">
        <v>489</v>
      </c>
      <c r="D482" s="2"/>
      <c r="E482" s="4"/>
      <c r="F482" s="46" t="s">
        <v>489</v>
      </c>
      <c r="G482" s="4">
        <v>2004950265</v>
      </c>
      <c r="H482" s="4">
        <v>6848687574</v>
      </c>
      <c r="I482" s="4"/>
      <c r="J482" s="47" t="s">
        <v>514</v>
      </c>
      <c r="K482" s="256">
        <v>40001</v>
      </c>
      <c r="L482" s="18" t="s">
        <v>977</v>
      </c>
      <c r="M482" s="44">
        <v>68309001005</v>
      </c>
      <c r="N482" s="258"/>
      <c r="O482" s="258"/>
      <c r="P482" s="231"/>
      <c r="Q482" s="117">
        <v>6821817030</v>
      </c>
      <c r="R482" s="117" t="s">
        <v>4967</v>
      </c>
      <c r="S482" s="117" t="s">
        <v>4968</v>
      </c>
      <c r="T482" s="117" t="s">
        <v>4969</v>
      </c>
      <c r="U482" s="231"/>
      <c r="X482" s="231"/>
      <c r="Y482" s="231"/>
    </row>
    <row r="483" spans="1:54" ht="15.75" hidden="1" customHeight="1">
      <c r="A483" s="4">
        <v>479</v>
      </c>
      <c r="B483" s="2"/>
      <c r="C483" s="45" t="s">
        <v>489</v>
      </c>
      <c r="D483" s="2"/>
      <c r="E483" s="4"/>
      <c r="F483" s="46" t="s">
        <v>489</v>
      </c>
      <c r="G483" s="4">
        <v>2001272220</v>
      </c>
      <c r="H483" s="4">
        <v>6853976532</v>
      </c>
      <c r="I483" s="4"/>
      <c r="J483" s="47" t="s">
        <v>515</v>
      </c>
      <c r="K483" s="256">
        <v>40095</v>
      </c>
      <c r="L483" s="18" t="s">
        <v>977</v>
      </c>
      <c r="M483" s="44">
        <v>68309004487</v>
      </c>
      <c r="N483" s="258"/>
      <c r="O483" s="258"/>
      <c r="P483" s="231"/>
      <c r="Q483" s="117">
        <v>6823057526</v>
      </c>
      <c r="R483" s="117" t="s">
        <v>4970</v>
      </c>
      <c r="S483" s="117" t="s">
        <v>4971</v>
      </c>
      <c r="T483" s="117" t="s">
        <v>4972</v>
      </c>
      <c r="U483" s="231"/>
      <c r="X483" s="231"/>
      <c r="Y483" s="231"/>
    </row>
    <row r="484" spans="1:54" ht="15.75" hidden="1" customHeight="1">
      <c r="A484" s="4">
        <v>480</v>
      </c>
      <c r="B484" s="2"/>
      <c r="C484" s="45" t="s">
        <v>489</v>
      </c>
      <c r="D484" s="2"/>
      <c r="E484" s="4"/>
      <c r="F484" s="46" t="s">
        <v>489</v>
      </c>
      <c r="G484" s="4">
        <v>2005656416</v>
      </c>
      <c r="H484" s="4">
        <v>6882955668</v>
      </c>
      <c r="I484" s="4"/>
      <c r="J484" s="47" t="s">
        <v>516</v>
      </c>
      <c r="K484" s="256">
        <v>40018</v>
      </c>
      <c r="L484" s="18" t="s">
        <v>977</v>
      </c>
      <c r="M484" s="44">
        <v>31309014170</v>
      </c>
      <c r="N484" s="258"/>
      <c r="O484" s="258"/>
      <c r="P484" s="117" t="s">
        <v>4717</v>
      </c>
      <c r="Q484" s="117">
        <v>2686823099073</v>
      </c>
      <c r="R484" s="117" t="s">
        <v>4932</v>
      </c>
      <c r="S484" s="117" t="s">
        <v>4965</v>
      </c>
      <c r="T484" s="117" t="s">
        <v>4973</v>
      </c>
      <c r="U484" s="231"/>
      <c r="X484" s="231"/>
      <c r="Y484" s="231"/>
    </row>
    <row r="485" spans="1:54" ht="15.75" hidden="1" customHeight="1">
      <c r="A485" s="4">
        <v>481</v>
      </c>
      <c r="B485" s="2"/>
      <c r="C485" s="45" t="s">
        <v>489</v>
      </c>
      <c r="D485" s="2"/>
      <c r="E485" s="4"/>
      <c r="F485" s="46" t="s">
        <v>489</v>
      </c>
      <c r="G485" s="4">
        <v>2007294130</v>
      </c>
      <c r="H485" s="4">
        <v>6860301747</v>
      </c>
      <c r="I485" s="4"/>
      <c r="J485" s="47" t="s">
        <v>517</v>
      </c>
      <c r="K485" s="256">
        <v>40077</v>
      </c>
      <c r="L485" s="67" t="s">
        <v>977</v>
      </c>
      <c r="M485" s="44">
        <v>68309005720</v>
      </c>
      <c r="N485" s="258"/>
      <c r="O485" s="258"/>
      <c r="P485" s="231"/>
      <c r="Q485" s="117">
        <v>6822836241</v>
      </c>
      <c r="R485" s="117" t="s">
        <v>4974</v>
      </c>
      <c r="S485" s="117" t="s">
        <v>4975</v>
      </c>
      <c r="T485" s="117" t="s">
        <v>4976</v>
      </c>
      <c r="U485" s="231"/>
      <c r="X485" s="231"/>
      <c r="Y485" s="231"/>
    </row>
    <row r="486" spans="1:54" ht="15.75" hidden="1" customHeight="1">
      <c r="A486" s="4">
        <v>482</v>
      </c>
      <c r="B486" s="2"/>
      <c r="C486" s="45" t="s">
        <v>518</v>
      </c>
      <c r="D486" s="2"/>
      <c r="E486" s="4"/>
      <c r="F486" s="46" t="s">
        <v>518</v>
      </c>
      <c r="G486" s="4">
        <v>2007293824</v>
      </c>
      <c r="H486" s="4">
        <v>6840737504</v>
      </c>
      <c r="I486" s="4"/>
      <c r="J486" s="47" t="s">
        <v>519</v>
      </c>
      <c r="K486" s="256">
        <v>39926</v>
      </c>
      <c r="L486" s="18" t="s">
        <v>982</v>
      </c>
      <c r="M486" s="44">
        <v>68209003492</v>
      </c>
      <c r="N486" s="228"/>
      <c r="O486" s="228"/>
      <c r="P486" s="259" t="s">
        <v>4717</v>
      </c>
      <c r="Q486" s="267">
        <v>6821736758</v>
      </c>
      <c r="R486" s="117" t="s">
        <v>4974</v>
      </c>
      <c r="S486" s="117" t="s">
        <v>4965</v>
      </c>
      <c r="T486" s="268" t="s">
        <v>3713</v>
      </c>
      <c r="U486" s="233"/>
      <c r="V486" s="234"/>
      <c r="W486" s="234"/>
      <c r="X486" s="267" t="s">
        <v>4977</v>
      </c>
      <c r="Y486" s="230"/>
    </row>
    <row r="487" spans="1:54" ht="15.75" hidden="1" customHeight="1">
      <c r="A487" s="4">
        <v>483</v>
      </c>
      <c r="B487" s="2"/>
      <c r="C487" s="45" t="s">
        <v>518</v>
      </c>
      <c r="D487" s="2"/>
      <c r="E487" s="4"/>
      <c r="F487" s="46" t="s">
        <v>518</v>
      </c>
      <c r="G487" s="4">
        <v>2004951844</v>
      </c>
      <c r="H487" s="4">
        <v>6819302264</v>
      </c>
      <c r="I487" s="4"/>
      <c r="J487" s="47" t="s">
        <v>520</v>
      </c>
      <c r="K487" s="256">
        <v>40020</v>
      </c>
      <c r="L487" s="18" t="s">
        <v>977</v>
      </c>
      <c r="M487" s="44">
        <v>68309009860</v>
      </c>
      <c r="N487" s="228"/>
      <c r="O487" s="228"/>
      <c r="P487" s="259" t="s">
        <v>4717</v>
      </c>
      <c r="Q487" s="267">
        <v>6822859257</v>
      </c>
      <c r="R487" s="117" t="s">
        <v>4828</v>
      </c>
      <c r="S487" s="269" t="s">
        <v>4965</v>
      </c>
      <c r="T487" s="268" t="s">
        <v>4978</v>
      </c>
      <c r="U487" s="233"/>
      <c r="V487" s="234"/>
      <c r="W487" s="234"/>
      <c r="X487" s="267" t="s">
        <v>4979</v>
      </c>
      <c r="Y487" s="230"/>
    </row>
    <row r="488" spans="1:54" ht="15.75" hidden="1" customHeight="1">
      <c r="A488" s="4">
        <v>484</v>
      </c>
      <c r="B488" s="2"/>
      <c r="C488" s="45" t="s">
        <v>518</v>
      </c>
      <c r="D488" s="2"/>
      <c r="E488" s="4"/>
      <c r="F488" s="46" t="s">
        <v>518</v>
      </c>
      <c r="G488" s="4">
        <v>2007301286</v>
      </c>
      <c r="H488" s="4">
        <v>6860301746</v>
      </c>
      <c r="I488" s="4"/>
      <c r="J488" s="47" t="s">
        <v>521</v>
      </c>
      <c r="K488" s="270">
        <v>40174</v>
      </c>
      <c r="L488" s="18" t="s">
        <v>977</v>
      </c>
      <c r="M488" s="44">
        <v>68309012089</v>
      </c>
      <c r="N488" s="228"/>
      <c r="O488" s="228"/>
      <c r="P488" s="259" t="s">
        <v>4699</v>
      </c>
      <c r="Q488" s="267">
        <v>6821735424</v>
      </c>
      <c r="R488" s="117" t="s">
        <v>4795</v>
      </c>
      <c r="S488" s="117" t="s">
        <v>4965</v>
      </c>
      <c r="T488" s="268" t="s">
        <v>4980</v>
      </c>
      <c r="U488" s="233"/>
      <c r="V488" s="234"/>
      <c r="W488" s="234"/>
      <c r="X488" s="267" t="s">
        <v>4981</v>
      </c>
      <c r="Y488" s="230"/>
    </row>
    <row r="489" spans="1:54" ht="15.75" hidden="1" customHeight="1">
      <c r="A489" s="4">
        <v>485</v>
      </c>
      <c r="B489" s="2"/>
      <c r="C489" s="45" t="s">
        <v>518</v>
      </c>
      <c r="D489" s="2"/>
      <c r="E489" s="4"/>
      <c r="F489" s="46" t="s">
        <v>518</v>
      </c>
      <c r="G489" s="4">
        <v>2005712591</v>
      </c>
      <c r="H489" s="4">
        <v>6882955595</v>
      </c>
      <c r="I489" s="4"/>
      <c r="J489" s="47" t="s">
        <v>522</v>
      </c>
      <c r="K489" s="271">
        <v>39988</v>
      </c>
      <c r="L489" s="18" t="s">
        <v>977</v>
      </c>
      <c r="M489" s="44">
        <v>68309001744</v>
      </c>
      <c r="N489" s="228"/>
      <c r="O489" s="228"/>
      <c r="P489" s="259" t="s">
        <v>4717</v>
      </c>
      <c r="Q489" s="267">
        <v>6821678812</v>
      </c>
      <c r="R489" s="117" t="s">
        <v>4982</v>
      </c>
      <c r="S489" s="117" t="s">
        <v>4965</v>
      </c>
      <c r="T489" s="268" t="s">
        <v>4983</v>
      </c>
      <c r="U489" s="233"/>
      <c r="V489" s="234"/>
      <c r="W489" s="234"/>
      <c r="X489" s="267" t="s">
        <v>4984</v>
      </c>
      <c r="Y489" s="230"/>
    </row>
    <row r="490" spans="1:54" ht="15.75" hidden="1" customHeight="1">
      <c r="A490" s="4">
        <v>486</v>
      </c>
      <c r="B490" s="2"/>
      <c r="C490" s="45" t="s">
        <v>518</v>
      </c>
      <c r="D490" s="2"/>
      <c r="E490" s="4"/>
      <c r="F490" s="46" t="s">
        <v>518</v>
      </c>
      <c r="G490" s="4">
        <v>2004952231</v>
      </c>
      <c r="H490" s="4">
        <v>6850706031</v>
      </c>
      <c r="I490" s="4"/>
      <c r="J490" s="47" t="s">
        <v>523</v>
      </c>
      <c r="K490" s="271">
        <v>40122</v>
      </c>
      <c r="L490" s="18" t="s">
        <v>982</v>
      </c>
      <c r="M490" s="44">
        <v>68209003431</v>
      </c>
      <c r="N490" s="228"/>
      <c r="O490" s="228"/>
      <c r="P490" s="259" t="s">
        <v>3819</v>
      </c>
      <c r="Q490" s="267">
        <v>6823091504</v>
      </c>
      <c r="R490" s="117" t="s">
        <v>4985</v>
      </c>
      <c r="S490" s="117" t="s">
        <v>4965</v>
      </c>
      <c r="T490" s="268" t="s">
        <v>4986</v>
      </c>
      <c r="U490" s="233"/>
      <c r="V490" s="234"/>
      <c r="W490" s="234"/>
      <c r="X490" s="267" t="s">
        <v>4987</v>
      </c>
      <c r="Y490" s="230"/>
    </row>
    <row r="491" spans="1:54" ht="15.75" hidden="1" customHeight="1">
      <c r="A491" s="4">
        <v>487</v>
      </c>
      <c r="B491" s="2"/>
      <c r="C491" s="45" t="s">
        <v>518</v>
      </c>
      <c r="D491" s="2"/>
      <c r="E491" s="4"/>
      <c r="F491" s="46" t="s">
        <v>518</v>
      </c>
      <c r="G491" s="4">
        <v>2001272188</v>
      </c>
      <c r="H491" s="4">
        <v>6853976512</v>
      </c>
      <c r="I491" s="4"/>
      <c r="J491" s="47" t="s">
        <v>524</v>
      </c>
      <c r="K491" s="271">
        <v>40003</v>
      </c>
      <c r="L491" s="18" t="s">
        <v>982</v>
      </c>
      <c r="M491" s="44">
        <v>68209006886</v>
      </c>
      <c r="N491" s="228"/>
      <c r="O491" s="228"/>
      <c r="P491" s="259" t="s">
        <v>3819</v>
      </c>
      <c r="Q491" s="267">
        <v>6821916090</v>
      </c>
      <c r="R491" s="117" t="s">
        <v>4988</v>
      </c>
      <c r="S491" s="117" t="s">
        <v>4965</v>
      </c>
      <c r="T491" s="268" t="s">
        <v>4989</v>
      </c>
      <c r="U491" s="233"/>
      <c r="V491" s="234"/>
      <c r="W491" s="234"/>
      <c r="X491" s="267" t="s">
        <v>4990</v>
      </c>
      <c r="Y491" s="230"/>
    </row>
    <row r="492" spans="1:54" ht="15.75" hidden="1" customHeight="1">
      <c r="A492" s="4">
        <v>488</v>
      </c>
      <c r="B492" s="2"/>
      <c r="C492" s="45" t="s">
        <v>518</v>
      </c>
      <c r="D492" s="2"/>
      <c r="E492" s="4"/>
      <c r="F492" s="46" t="s">
        <v>518</v>
      </c>
      <c r="G492" s="4">
        <v>2005656390</v>
      </c>
      <c r="H492" s="4">
        <v>6884336951</v>
      </c>
      <c r="I492" s="4"/>
      <c r="J492" s="47" t="s">
        <v>525</v>
      </c>
      <c r="K492" s="271">
        <v>40049</v>
      </c>
      <c r="L492" s="18" t="s">
        <v>977</v>
      </c>
      <c r="M492" s="44">
        <v>68309008624</v>
      </c>
      <c r="N492" s="228"/>
      <c r="O492" s="228"/>
      <c r="P492" s="259" t="s">
        <v>3819</v>
      </c>
      <c r="Q492" s="267">
        <v>6821707981</v>
      </c>
      <c r="R492" s="117" t="s">
        <v>4991</v>
      </c>
      <c r="S492" s="117" t="s">
        <v>4965</v>
      </c>
      <c r="T492" s="268" t="s">
        <v>4992</v>
      </c>
      <c r="U492" s="233"/>
      <c r="V492" s="234"/>
      <c r="W492" s="234"/>
      <c r="X492" s="267" t="s">
        <v>4993</v>
      </c>
      <c r="Y492" s="230"/>
    </row>
    <row r="493" spans="1:54" ht="15.75" hidden="1" customHeight="1">
      <c r="A493" s="4">
        <v>489</v>
      </c>
      <c r="B493" s="2"/>
      <c r="C493" s="45" t="s">
        <v>518</v>
      </c>
      <c r="D493" s="2"/>
      <c r="E493" s="4"/>
      <c r="F493" s="46" t="s">
        <v>518</v>
      </c>
      <c r="G493" s="4">
        <v>2004959093</v>
      </c>
      <c r="H493" s="4">
        <v>6850706426</v>
      </c>
      <c r="I493" s="4"/>
      <c r="J493" s="47" t="s">
        <v>526</v>
      </c>
      <c r="K493" s="271">
        <v>39882</v>
      </c>
      <c r="L493" s="18" t="s">
        <v>977</v>
      </c>
      <c r="M493" s="44">
        <v>68309005450</v>
      </c>
      <c r="N493" s="228"/>
      <c r="O493" s="228"/>
      <c r="P493" s="259" t="s">
        <v>4717</v>
      </c>
      <c r="Q493" s="267">
        <v>6821767546</v>
      </c>
      <c r="R493" s="117" t="s">
        <v>4994</v>
      </c>
      <c r="S493" s="117" t="s">
        <v>4965</v>
      </c>
      <c r="T493" s="268" t="s">
        <v>4995</v>
      </c>
      <c r="U493" s="233"/>
      <c r="V493" s="234"/>
      <c r="W493" s="234"/>
      <c r="X493" s="267" t="s">
        <v>4996</v>
      </c>
      <c r="Y493" s="230"/>
    </row>
    <row r="494" spans="1:54" ht="15.75" hidden="1" customHeight="1">
      <c r="A494" s="4">
        <v>490</v>
      </c>
      <c r="B494" s="2"/>
      <c r="C494" s="45" t="s">
        <v>518</v>
      </c>
      <c r="D494" s="2"/>
      <c r="E494" s="4"/>
      <c r="F494" s="46" t="s">
        <v>518</v>
      </c>
      <c r="G494" s="4">
        <v>2007301922</v>
      </c>
      <c r="H494" s="4">
        <v>6858039698</v>
      </c>
      <c r="I494" s="4"/>
      <c r="J494" s="47" t="s">
        <v>527</v>
      </c>
      <c r="K494" s="270">
        <v>40135</v>
      </c>
      <c r="L494" s="18" t="s">
        <v>982</v>
      </c>
      <c r="M494" s="44">
        <v>68209001336</v>
      </c>
      <c r="N494" s="228"/>
      <c r="O494" s="228"/>
      <c r="P494" s="259" t="s">
        <v>4762</v>
      </c>
      <c r="Q494" s="267">
        <v>6821719247</v>
      </c>
      <c r="R494" s="231"/>
      <c r="S494" s="117"/>
      <c r="T494" s="268" t="s">
        <v>4997</v>
      </c>
      <c r="U494" s="233"/>
      <c r="V494" s="234"/>
      <c r="W494" s="234"/>
      <c r="X494" s="267" t="s">
        <v>4998</v>
      </c>
      <c r="Y494" s="230"/>
    </row>
    <row r="495" spans="1:54" ht="15.75" hidden="1" customHeight="1">
      <c r="A495" s="4">
        <v>491</v>
      </c>
      <c r="B495" s="2"/>
      <c r="C495" s="45" t="s">
        <v>518</v>
      </c>
      <c r="D495" s="2"/>
      <c r="E495" s="4"/>
      <c r="F495" s="46" t="s">
        <v>518</v>
      </c>
      <c r="G495" s="4">
        <v>2004950250</v>
      </c>
      <c r="H495" s="4">
        <v>6858719653</v>
      </c>
      <c r="I495" s="78"/>
      <c r="J495" s="47" t="s">
        <v>528</v>
      </c>
      <c r="K495" s="256">
        <v>39987</v>
      </c>
      <c r="L495" s="67" t="s">
        <v>977</v>
      </c>
      <c r="M495" s="44">
        <v>68309005606</v>
      </c>
      <c r="N495" s="228"/>
      <c r="O495" s="228"/>
      <c r="P495" s="259" t="s">
        <v>4717</v>
      </c>
      <c r="Q495" s="267">
        <v>6822090349</v>
      </c>
      <c r="R495" s="117" t="s">
        <v>4999</v>
      </c>
      <c r="S495" s="117" t="s">
        <v>4965</v>
      </c>
      <c r="T495" s="268" t="s">
        <v>5000</v>
      </c>
      <c r="U495" s="233"/>
      <c r="V495" s="234"/>
      <c r="W495" s="234"/>
      <c r="X495" s="267" t="s">
        <v>5001</v>
      </c>
      <c r="Y495" s="230"/>
    </row>
    <row r="496" spans="1:54" ht="15.75" hidden="1" customHeight="1">
      <c r="A496" s="4">
        <v>492</v>
      </c>
      <c r="B496" s="2"/>
      <c r="C496" s="45" t="s">
        <v>518</v>
      </c>
      <c r="D496" s="2"/>
      <c r="E496" s="4"/>
      <c r="F496" s="46" t="s">
        <v>518</v>
      </c>
      <c r="G496" s="4">
        <v>2005712596</v>
      </c>
      <c r="H496" s="4">
        <v>6851164881</v>
      </c>
      <c r="I496" s="78"/>
      <c r="J496" s="47" t="s">
        <v>529</v>
      </c>
      <c r="K496" s="256">
        <v>39855</v>
      </c>
      <c r="L496" s="67" t="s">
        <v>977</v>
      </c>
      <c r="M496" s="44">
        <v>68309012728</v>
      </c>
      <c r="N496" s="228"/>
      <c r="O496" s="228"/>
      <c r="P496" s="259" t="s">
        <v>4717</v>
      </c>
      <c r="Q496" s="267">
        <v>6822864857</v>
      </c>
      <c r="R496" s="117" t="s">
        <v>4982</v>
      </c>
      <c r="S496" s="117" t="s">
        <v>4965</v>
      </c>
      <c r="T496" s="268" t="s">
        <v>5002</v>
      </c>
      <c r="U496" s="233"/>
      <c r="V496" s="234"/>
      <c r="W496" s="234"/>
      <c r="X496" s="267" t="s">
        <v>5003</v>
      </c>
      <c r="Y496" s="230"/>
      <c r="BB496" s="95"/>
    </row>
    <row r="497" spans="1:54" ht="15.75" hidden="1" customHeight="1">
      <c r="A497" s="4">
        <v>493</v>
      </c>
      <c r="B497" s="2"/>
      <c r="C497" s="45" t="s">
        <v>518</v>
      </c>
      <c r="D497" s="2"/>
      <c r="E497" s="4"/>
      <c r="F497" s="46" t="s">
        <v>518</v>
      </c>
      <c r="G497" s="4">
        <v>2007299755</v>
      </c>
      <c r="H497" s="4">
        <v>6884336953</v>
      </c>
      <c r="I497" s="78"/>
      <c r="J497" s="47" t="s">
        <v>530</v>
      </c>
      <c r="K497" s="256">
        <v>40066</v>
      </c>
      <c r="L497" s="67" t="s">
        <v>977</v>
      </c>
      <c r="M497" s="44">
        <v>68309004659</v>
      </c>
      <c r="N497" s="228"/>
      <c r="O497" s="228"/>
      <c r="P497" s="259" t="s">
        <v>4699</v>
      </c>
      <c r="Q497" s="267">
        <v>6821728559</v>
      </c>
      <c r="R497" s="117" t="s">
        <v>4795</v>
      </c>
      <c r="S497" s="117" t="s">
        <v>4965</v>
      </c>
      <c r="T497" s="268" t="s">
        <v>5004</v>
      </c>
      <c r="U497" s="233"/>
      <c r="V497" s="234"/>
      <c r="W497" s="234"/>
      <c r="X497" s="267" t="s">
        <v>5005</v>
      </c>
      <c r="Y497" s="230"/>
    </row>
    <row r="498" spans="1:54" ht="15.75" hidden="1" customHeight="1">
      <c r="A498" s="4">
        <v>494</v>
      </c>
      <c r="B498" s="2"/>
      <c r="C498" s="45" t="s">
        <v>518</v>
      </c>
      <c r="D498" s="2"/>
      <c r="E498" s="4"/>
      <c r="F498" s="46" t="s">
        <v>518</v>
      </c>
      <c r="G498" s="4">
        <v>2005712604</v>
      </c>
      <c r="H498" s="4">
        <v>6851164886</v>
      </c>
      <c r="I498" s="78"/>
      <c r="J498" s="47" t="s">
        <v>531</v>
      </c>
      <c r="K498" s="256">
        <v>39868</v>
      </c>
      <c r="L498" s="67" t="s">
        <v>977</v>
      </c>
      <c r="M498" s="44">
        <v>68309007012</v>
      </c>
      <c r="N498" s="228"/>
      <c r="O498" s="228"/>
      <c r="P498" s="259" t="s">
        <v>4717</v>
      </c>
      <c r="Q498" s="267">
        <v>6822984021</v>
      </c>
      <c r="R498" s="117" t="s">
        <v>5006</v>
      </c>
      <c r="S498" s="117" t="s">
        <v>4965</v>
      </c>
      <c r="T498" s="268" t="s">
        <v>5007</v>
      </c>
      <c r="U498" s="233"/>
      <c r="V498" s="234"/>
      <c r="W498" s="234"/>
      <c r="X498" s="267" t="s">
        <v>5008</v>
      </c>
      <c r="Y498" s="230"/>
      <c r="BB498" s="95"/>
    </row>
    <row r="499" spans="1:54" ht="15.75" hidden="1" customHeight="1">
      <c r="A499" s="4">
        <v>495</v>
      </c>
      <c r="B499" s="2"/>
      <c r="C499" s="45" t="s">
        <v>518</v>
      </c>
      <c r="D499" s="2"/>
      <c r="E499" s="4"/>
      <c r="F499" s="46" t="s">
        <v>518</v>
      </c>
      <c r="G499" s="4">
        <v>2005656402</v>
      </c>
      <c r="H499" s="4">
        <v>6884336956</v>
      </c>
      <c r="I499" s="78"/>
      <c r="J499" s="47" t="s">
        <v>532</v>
      </c>
      <c r="K499" s="256">
        <v>39934</v>
      </c>
      <c r="L499" s="67" t="s">
        <v>977</v>
      </c>
      <c r="M499" s="44">
        <v>68309006288</v>
      </c>
      <c r="N499" s="228"/>
      <c r="O499" s="228"/>
      <c r="P499" s="259" t="s">
        <v>3819</v>
      </c>
      <c r="Q499" s="267">
        <v>6821711435</v>
      </c>
      <c r="R499" s="117" t="s">
        <v>5009</v>
      </c>
      <c r="S499" s="117" t="s">
        <v>4965</v>
      </c>
      <c r="T499" s="268" t="s">
        <v>5010</v>
      </c>
      <c r="U499" s="233"/>
      <c r="V499" s="234"/>
      <c r="W499" s="234"/>
      <c r="X499" s="267" t="s">
        <v>5011</v>
      </c>
      <c r="Y499" s="230"/>
      <c r="BB499" s="95"/>
    </row>
    <row r="500" spans="1:54" ht="15.75" hidden="1" customHeight="1">
      <c r="A500" s="4">
        <v>496</v>
      </c>
      <c r="B500" s="2"/>
      <c r="C500" s="45" t="s">
        <v>518</v>
      </c>
      <c r="D500" s="2"/>
      <c r="E500" s="4"/>
      <c r="F500" s="46" t="s">
        <v>518</v>
      </c>
      <c r="G500" s="4">
        <v>2007294783</v>
      </c>
      <c r="H500" s="4">
        <v>6841078592</v>
      </c>
      <c r="I500" s="78"/>
      <c r="J500" s="47" t="s">
        <v>533</v>
      </c>
      <c r="K500" s="256">
        <v>39826</v>
      </c>
      <c r="L500" s="67" t="s">
        <v>977</v>
      </c>
      <c r="M500" s="44">
        <v>68309002366</v>
      </c>
      <c r="N500" s="228"/>
      <c r="O500" s="228"/>
      <c r="P500" s="259" t="s">
        <v>4717</v>
      </c>
      <c r="Q500" s="267">
        <v>6821720041</v>
      </c>
      <c r="R500" s="117" t="s">
        <v>4974</v>
      </c>
      <c r="S500" s="117" t="s">
        <v>4965</v>
      </c>
      <c r="T500" s="268" t="s">
        <v>5012</v>
      </c>
      <c r="U500" s="233"/>
      <c r="V500" s="234"/>
      <c r="W500" s="234"/>
      <c r="X500" s="267" t="s">
        <v>5013</v>
      </c>
      <c r="Y500" s="230"/>
      <c r="BB500" s="95"/>
    </row>
    <row r="501" spans="1:54" ht="15.75" hidden="1" customHeight="1">
      <c r="A501" s="4">
        <v>497</v>
      </c>
      <c r="B501" s="2"/>
      <c r="C501" s="45" t="s">
        <v>518</v>
      </c>
      <c r="D501" s="2"/>
      <c r="E501" s="4"/>
      <c r="F501" s="46" t="s">
        <v>518</v>
      </c>
      <c r="G501" s="4">
        <v>2008054605</v>
      </c>
      <c r="H501" s="4">
        <v>6841093237</v>
      </c>
      <c r="I501" s="78"/>
      <c r="J501" s="47" t="s">
        <v>534</v>
      </c>
      <c r="K501" s="256">
        <v>39814</v>
      </c>
      <c r="L501" s="67" t="s">
        <v>982</v>
      </c>
      <c r="M501" s="44">
        <v>66209001977</v>
      </c>
      <c r="N501" s="228"/>
      <c r="O501" s="228"/>
      <c r="P501" s="259" t="s">
        <v>4834</v>
      </c>
      <c r="Q501" s="267">
        <v>6821736912</v>
      </c>
      <c r="R501" s="117" t="s">
        <v>4982</v>
      </c>
      <c r="S501" s="117" t="s">
        <v>4965</v>
      </c>
      <c r="T501" s="268" t="s">
        <v>5014</v>
      </c>
      <c r="U501" s="233"/>
      <c r="V501" s="234"/>
      <c r="W501" s="234"/>
      <c r="X501" s="267" t="s">
        <v>5015</v>
      </c>
      <c r="Y501" s="230"/>
      <c r="BB501" s="95"/>
    </row>
    <row r="502" spans="1:54" ht="15.75" hidden="1" customHeight="1">
      <c r="A502" s="4">
        <v>498</v>
      </c>
      <c r="B502" s="2"/>
      <c r="C502" s="45" t="s">
        <v>518</v>
      </c>
      <c r="D502" s="2"/>
      <c r="E502" s="4"/>
      <c r="F502" s="46" t="s">
        <v>518</v>
      </c>
      <c r="G502" s="4">
        <v>2008055009</v>
      </c>
      <c r="H502" s="4">
        <v>6802062343</v>
      </c>
      <c r="I502" s="78"/>
      <c r="J502" s="47" t="s">
        <v>535</v>
      </c>
      <c r="K502" s="256">
        <v>39892</v>
      </c>
      <c r="L502" s="67" t="s">
        <v>977</v>
      </c>
      <c r="M502" s="44">
        <v>68309002571</v>
      </c>
      <c r="N502" s="228"/>
      <c r="O502" s="228"/>
      <c r="P502" s="259" t="s">
        <v>4699</v>
      </c>
      <c r="Q502" s="267">
        <v>6821734184</v>
      </c>
      <c r="R502" s="117" t="s">
        <v>4795</v>
      </c>
      <c r="S502" s="117" t="s">
        <v>4965</v>
      </c>
      <c r="T502" s="268" t="s">
        <v>5004</v>
      </c>
      <c r="U502" s="233"/>
      <c r="V502" s="234"/>
      <c r="W502" s="234"/>
      <c r="X502" s="267" t="s">
        <v>5016</v>
      </c>
      <c r="Y502" s="230"/>
      <c r="BB502" s="95"/>
    </row>
    <row r="503" spans="1:54" ht="15.75" hidden="1" customHeight="1">
      <c r="A503" s="4">
        <v>499</v>
      </c>
      <c r="B503" s="2"/>
      <c r="C503" s="45" t="s">
        <v>518</v>
      </c>
      <c r="D503" s="2"/>
      <c r="E503" s="4"/>
      <c r="F503" s="46" t="s">
        <v>518</v>
      </c>
      <c r="G503" s="4">
        <v>2004927394</v>
      </c>
      <c r="H503" s="4">
        <v>6853087751</v>
      </c>
      <c r="I503" s="78"/>
      <c r="J503" s="47" t="s">
        <v>536</v>
      </c>
      <c r="K503" s="256">
        <v>40067</v>
      </c>
      <c r="L503" s="67" t="s">
        <v>977</v>
      </c>
      <c r="M503" s="44">
        <v>68309007809</v>
      </c>
      <c r="N503" s="228"/>
      <c r="O503" s="228"/>
      <c r="P503" s="259" t="s">
        <v>4717</v>
      </c>
      <c r="Q503" s="267">
        <v>6821860226</v>
      </c>
      <c r="R503" s="231"/>
      <c r="S503" s="117" t="s">
        <v>4965</v>
      </c>
      <c r="T503" s="268" t="s">
        <v>5017</v>
      </c>
      <c r="U503" s="233"/>
      <c r="V503" s="234"/>
      <c r="W503" s="234"/>
      <c r="X503" s="267" t="s">
        <v>5018</v>
      </c>
      <c r="Y503" s="230"/>
      <c r="BB503" s="95"/>
    </row>
    <row r="504" spans="1:54" ht="15.75" hidden="1" customHeight="1">
      <c r="A504" s="4">
        <v>500</v>
      </c>
      <c r="B504" s="2"/>
      <c r="C504" s="45" t="s">
        <v>518</v>
      </c>
      <c r="D504" s="2"/>
      <c r="E504" s="4"/>
      <c r="F504" s="46" t="s">
        <v>518</v>
      </c>
      <c r="G504" s="4">
        <v>2006586528</v>
      </c>
      <c r="H504" s="4">
        <v>6853976529</v>
      </c>
      <c r="I504" s="78"/>
      <c r="J504" s="47" t="s">
        <v>537</v>
      </c>
      <c r="K504" s="256">
        <v>39818</v>
      </c>
      <c r="L504" s="67" t="s">
        <v>977</v>
      </c>
      <c r="M504" s="44">
        <v>68309000657</v>
      </c>
      <c r="N504" s="228"/>
      <c r="O504" s="228"/>
      <c r="P504" s="259" t="s">
        <v>3819</v>
      </c>
      <c r="Q504" s="267">
        <v>6822757105</v>
      </c>
      <c r="R504" s="117" t="s">
        <v>5019</v>
      </c>
      <c r="S504" s="117" t="s">
        <v>4965</v>
      </c>
      <c r="T504" s="268" t="s">
        <v>5020</v>
      </c>
      <c r="U504" s="233"/>
      <c r="V504" s="234"/>
      <c r="W504" s="234"/>
      <c r="X504" s="267" t="s">
        <v>5021</v>
      </c>
      <c r="Y504" s="230"/>
      <c r="BB504" s="95"/>
    </row>
    <row r="505" spans="1:54" ht="15.75" hidden="1" customHeight="1">
      <c r="A505" s="4">
        <v>501</v>
      </c>
      <c r="B505" s="2"/>
      <c r="C505" s="45" t="s">
        <v>518</v>
      </c>
      <c r="D505" s="2"/>
      <c r="E505" s="4"/>
      <c r="F505" s="46" t="s">
        <v>518</v>
      </c>
      <c r="G505" s="4">
        <v>2005651500</v>
      </c>
      <c r="H505" s="4">
        <v>6800692872</v>
      </c>
      <c r="I505" s="78"/>
      <c r="J505" s="47" t="s">
        <v>538</v>
      </c>
      <c r="K505" s="257">
        <v>40104</v>
      </c>
      <c r="L505" s="67" t="s">
        <v>977</v>
      </c>
      <c r="M505" s="44">
        <v>68309008135</v>
      </c>
      <c r="N505" s="228"/>
      <c r="O505" s="228"/>
      <c r="P505" s="259" t="s">
        <v>4699</v>
      </c>
      <c r="Q505" s="267">
        <v>6822172902</v>
      </c>
      <c r="R505" s="231"/>
      <c r="S505" s="117" t="s">
        <v>4965</v>
      </c>
      <c r="T505" s="268" t="s">
        <v>5022</v>
      </c>
      <c r="U505" s="233"/>
      <c r="V505" s="234"/>
      <c r="W505" s="234"/>
      <c r="X505" s="267" t="s">
        <v>5023</v>
      </c>
      <c r="Y505" s="230"/>
      <c r="BB505" s="95"/>
    </row>
    <row r="506" spans="1:54" ht="15.75" hidden="1" customHeight="1">
      <c r="A506" s="4">
        <v>502</v>
      </c>
      <c r="B506" s="2"/>
      <c r="C506" s="45" t="s">
        <v>518</v>
      </c>
      <c r="D506" s="2"/>
      <c r="E506" s="4"/>
      <c r="F506" s="46" t="s">
        <v>518</v>
      </c>
      <c r="G506" s="4">
        <v>2005712612</v>
      </c>
      <c r="H506" s="4">
        <v>6851164891</v>
      </c>
      <c r="I506" s="78"/>
      <c r="J506" s="47" t="s">
        <v>539</v>
      </c>
      <c r="K506" s="256">
        <v>39976</v>
      </c>
      <c r="L506" s="67" t="s">
        <v>982</v>
      </c>
      <c r="M506" s="44">
        <v>68209000459</v>
      </c>
      <c r="N506" s="228"/>
      <c r="O506" s="228"/>
      <c r="P506" s="259" t="s">
        <v>4717</v>
      </c>
      <c r="Q506" s="267">
        <v>6821707855</v>
      </c>
      <c r="R506" s="117" t="s">
        <v>5006</v>
      </c>
      <c r="S506" s="117" t="s">
        <v>4965</v>
      </c>
      <c r="T506" s="268" t="s">
        <v>5024</v>
      </c>
      <c r="U506" s="233"/>
      <c r="V506" s="234"/>
      <c r="W506" s="234"/>
      <c r="X506" s="267" t="s">
        <v>5025</v>
      </c>
      <c r="Y506" s="230"/>
      <c r="BB506" s="95"/>
    </row>
    <row r="507" spans="1:54" ht="15.75" hidden="1" customHeight="1">
      <c r="A507" s="4">
        <v>503</v>
      </c>
      <c r="B507" s="2"/>
      <c r="C507" s="45" t="s">
        <v>518</v>
      </c>
      <c r="D507" s="2"/>
      <c r="E507" s="4"/>
      <c r="F507" s="46" t="s">
        <v>518</v>
      </c>
      <c r="G507" s="4">
        <v>2001272217</v>
      </c>
      <c r="H507" s="4">
        <v>6853976531</v>
      </c>
      <c r="I507" s="78"/>
      <c r="J507" s="47" t="s">
        <v>540</v>
      </c>
      <c r="K507" s="256">
        <v>39992</v>
      </c>
      <c r="L507" s="67" t="s">
        <v>982</v>
      </c>
      <c r="M507" s="44">
        <v>68209003464</v>
      </c>
      <c r="N507" s="228"/>
      <c r="O507" s="228"/>
      <c r="P507" s="259" t="s">
        <v>3819</v>
      </c>
      <c r="Q507" s="267">
        <v>6821974840</v>
      </c>
      <c r="R507" s="117" t="s">
        <v>4988</v>
      </c>
      <c r="S507" s="117" t="s">
        <v>4965</v>
      </c>
      <c r="T507" s="268" t="s">
        <v>4989</v>
      </c>
      <c r="U507" s="233"/>
      <c r="V507" s="234"/>
      <c r="W507" s="234"/>
      <c r="X507" s="267" t="s">
        <v>5026</v>
      </c>
      <c r="Y507" s="230"/>
      <c r="BB507" s="95"/>
    </row>
    <row r="508" spans="1:54" ht="15.75" hidden="1" customHeight="1">
      <c r="A508" s="4">
        <v>504</v>
      </c>
      <c r="B508" s="2"/>
      <c r="C508" s="45" t="s">
        <v>518</v>
      </c>
      <c r="D508" s="2"/>
      <c r="E508" s="4"/>
      <c r="F508" s="46" t="s">
        <v>518</v>
      </c>
      <c r="G508" s="4">
        <v>2007296015</v>
      </c>
      <c r="H508" s="4">
        <v>6884336963</v>
      </c>
      <c r="I508" s="78"/>
      <c r="J508" s="47" t="s">
        <v>541</v>
      </c>
      <c r="K508" s="256">
        <v>39861</v>
      </c>
      <c r="L508" s="67" t="s">
        <v>977</v>
      </c>
      <c r="M508" s="44">
        <v>68309004566</v>
      </c>
      <c r="N508" s="228"/>
      <c r="O508" s="228"/>
      <c r="P508" s="259" t="s">
        <v>4717</v>
      </c>
      <c r="Q508" s="267">
        <v>6821731395</v>
      </c>
      <c r="R508" s="117" t="s">
        <v>4974</v>
      </c>
      <c r="S508" s="117" t="s">
        <v>4965</v>
      </c>
      <c r="T508" s="268" t="s">
        <v>5027</v>
      </c>
      <c r="U508" s="233"/>
      <c r="V508" s="234"/>
      <c r="W508" s="234"/>
      <c r="X508" s="267" t="s">
        <v>5028</v>
      </c>
      <c r="Y508" s="230"/>
      <c r="BB508" s="95"/>
    </row>
    <row r="509" spans="1:54" ht="15.75" hidden="1" customHeight="1">
      <c r="A509" s="4">
        <v>505</v>
      </c>
      <c r="B509" s="2"/>
      <c r="C509" s="45" t="s">
        <v>518</v>
      </c>
      <c r="D509" s="2"/>
      <c r="E509" s="4"/>
      <c r="F509" s="46" t="s">
        <v>518</v>
      </c>
      <c r="G509" s="4">
        <v>2005652605</v>
      </c>
      <c r="H509" s="4">
        <v>6802346851</v>
      </c>
      <c r="I509" s="78"/>
      <c r="J509" s="47" t="s">
        <v>542</v>
      </c>
      <c r="K509" s="257">
        <v>40172</v>
      </c>
      <c r="L509" s="67" t="s">
        <v>982</v>
      </c>
      <c r="M509" s="44">
        <v>68209009268</v>
      </c>
      <c r="N509" s="228"/>
      <c r="O509" s="228"/>
      <c r="P509" s="259" t="s">
        <v>4834</v>
      </c>
      <c r="Q509" s="267">
        <v>6822252866</v>
      </c>
      <c r="R509" s="231"/>
      <c r="S509" s="117" t="s">
        <v>4965</v>
      </c>
      <c r="T509" s="268" t="s">
        <v>5029</v>
      </c>
      <c r="U509" s="233"/>
      <c r="V509" s="234"/>
      <c r="W509" s="234"/>
      <c r="X509" s="267" t="s">
        <v>5030</v>
      </c>
      <c r="Y509" s="230"/>
      <c r="BB509" s="95"/>
    </row>
    <row r="510" spans="1:54" ht="15.75" hidden="1" customHeight="1">
      <c r="A510" s="4">
        <v>506</v>
      </c>
      <c r="B510" s="2"/>
      <c r="C510" s="45" t="s">
        <v>518</v>
      </c>
      <c r="D510" s="2"/>
      <c r="E510" s="4"/>
      <c r="F510" s="46" t="s">
        <v>518</v>
      </c>
      <c r="G510" s="4">
        <v>2005690978</v>
      </c>
      <c r="H510" s="4">
        <v>6882955623</v>
      </c>
      <c r="I510" s="78"/>
      <c r="J510" s="47" t="s">
        <v>543</v>
      </c>
      <c r="K510" s="256">
        <v>40039</v>
      </c>
      <c r="L510" s="67" t="s">
        <v>977</v>
      </c>
      <c r="M510" s="44">
        <v>68309013744</v>
      </c>
      <c r="N510" s="228"/>
      <c r="O510" s="228"/>
      <c r="P510" s="259" t="s">
        <v>4699</v>
      </c>
      <c r="Q510" s="267">
        <v>6821684431</v>
      </c>
      <c r="R510" s="117" t="s">
        <v>5009</v>
      </c>
      <c r="S510" s="117" t="s">
        <v>4965</v>
      </c>
      <c r="T510" s="272" t="s">
        <v>5031</v>
      </c>
      <c r="U510" s="233"/>
      <c r="V510" s="234"/>
      <c r="W510" s="234"/>
      <c r="X510" s="267" t="s">
        <v>5032</v>
      </c>
      <c r="Y510" s="230"/>
      <c r="BB510" s="95"/>
    </row>
    <row r="511" spans="1:54" ht="15.75" hidden="1" customHeight="1">
      <c r="A511" s="4">
        <v>507</v>
      </c>
      <c r="B511" s="2"/>
      <c r="C511" s="45" t="s">
        <v>544</v>
      </c>
      <c r="D511" s="2"/>
      <c r="E511" s="4"/>
      <c r="F511" s="46" t="s">
        <v>544</v>
      </c>
      <c r="G511" s="4">
        <v>2001242516</v>
      </c>
      <c r="H511" s="4">
        <v>6839525082</v>
      </c>
      <c r="I511" s="78"/>
      <c r="J511" s="47" t="s">
        <v>545</v>
      </c>
      <c r="K511" s="256">
        <v>39621</v>
      </c>
      <c r="L511" s="67" t="s">
        <v>982</v>
      </c>
      <c r="M511" s="44">
        <v>68208011419</v>
      </c>
      <c r="N511" s="258"/>
      <c r="O511" s="258"/>
      <c r="P511" s="117" t="s">
        <v>4699</v>
      </c>
      <c r="Q511" s="117">
        <v>6821745761</v>
      </c>
      <c r="R511" s="117" t="s">
        <v>5033</v>
      </c>
      <c r="S511" s="265">
        <v>46784</v>
      </c>
      <c r="T511" s="117" t="s">
        <v>5034</v>
      </c>
      <c r="U511" s="231"/>
      <c r="X511" s="231"/>
      <c r="Y511" s="231"/>
      <c r="BB511" s="95"/>
    </row>
    <row r="512" spans="1:54" ht="15.75" hidden="1" customHeight="1">
      <c r="A512" s="4">
        <v>508</v>
      </c>
      <c r="B512" s="2"/>
      <c r="C512" s="45" t="s">
        <v>544</v>
      </c>
      <c r="D512" s="2"/>
      <c r="E512" s="4"/>
      <c r="F512" s="46" t="s">
        <v>544</v>
      </c>
      <c r="G512" s="4">
        <v>2001280480</v>
      </c>
      <c r="H512" s="4">
        <v>6842045670</v>
      </c>
      <c r="I512" s="78"/>
      <c r="J512" s="47" t="s">
        <v>546</v>
      </c>
      <c r="K512" s="256">
        <v>39495</v>
      </c>
      <c r="L512" s="67" t="s">
        <v>977</v>
      </c>
      <c r="M512" s="44">
        <v>68308007857</v>
      </c>
      <c r="N512" s="258"/>
      <c r="O512" s="258"/>
      <c r="P512" s="117" t="s">
        <v>4699</v>
      </c>
      <c r="Q512" s="117">
        <v>6822082901</v>
      </c>
      <c r="R512" s="117" t="s">
        <v>5035</v>
      </c>
      <c r="S512" s="265">
        <v>46388</v>
      </c>
      <c r="T512" s="117" t="s">
        <v>5036</v>
      </c>
      <c r="U512" s="231"/>
      <c r="X512" s="231"/>
      <c r="Y512" s="231"/>
      <c r="BB512" s="95"/>
    </row>
    <row r="513" spans="1:104" ht="15.75" hidden="1" customHeight="1">
      <c r="A513" s="4">
        <v>509</v>
      </c>
      <c r="B513" s="2"/>
      <c r="C513" s="45" t="s">
        <v>544</v>
      </c>
      <c r="D513" s="2"/>
      <c r="E513" s="4"/>
      <c r="F513" s="46" t="s">
        <v>544</v>
      </c>
      <c r="G513" s="4">
        <v>2001280423</v>
      </c>
      <c r="H513" s="4">
        <v>6879004261</v>
      </c>
      <c r="I513" s="78"/>
      <c r="J513" s="47" t="s">
        <v>547</v>
      </c>
      <c r="K513" s="256">
        <v>39180</v>
      </c>
      <c r="L513" s="67" t="s">
        <v>977</v>
      </c>
      <c r="M513" s="44">
        <v>68307002252</v>
      </c>
      <c r="N513" s="258"/>
      <c r="O513" s="258"/>
      <c r="P513" s="117" t="s">
        <v>4699</v>
      </c>
      <c r="Q513" s="117">
        <v>6822041465</v>
      </c>
      <c r="R513" s="117" t="s">
        <v>4795</v>
      </c>
      <c r="S513" s="261">
        <v>45657</v>
      </c>
      <c r="T513" s="117" t="s">
        <v>5037</v>
      </c>
      <c r="U513" s="231"/>
      <c r="X513" s="231"/>
      <c r="Y513" s="231"/>
      <c r="BB513" s="95"/>
    </row>
    <row r="514" spans="1:104" ht="15.75" hidden="1" customHeight="1">
      <c r="A514" s="4">
        <v>510</v>
      </c>
      <c r="B514" s="2"/>
      <c r="C514" s="45" t="s">
        <v>544</v>
      </c>
      <c r="D514" s="2"/>
      <c r="E514" s="4"/>
      <c r="F514" s="46" t="s">
        <v>544</v>
      </c>
      <c r="G514" s="4">
        <v>2001242520</v>
      </c>
      <c r="H514" s="4">
        <v>6829498782</v>
      </c>
      <c r="I514" s="78"/>
      <c r="J514" s="47" t="s">
        <v>548</v>
      </c>
      <c r="K514" s="257">
        <v>39732</v>
      </c>
      <c r="L514" s="67" t="s">
        <v>982</v>
      </c>
      <c r="M514" s="44">
        <v>68208002648</v>
      </c>
      <c r="N514" s="258"/>
      <c r="O514" s="258"/>
      <c r="P514" s="117" t="s">
        <v>4699</v>
      </c>
      <c r="Q514" s="117">
        <v>6821780712</v>
      </c>
      <c r="R514" s="117" t="s">
        <v>5038</v>
      </c>
      <c r="S514" s="261">
        <v>45658</v>
      </c>
      <c r="T514" s="117" t="s">
        <v>5039</v>
      </c>
      <c r="U514" s="231"/>
      <c r="X514" s="231"/>
      <c r="Y514" s="231"/>
      <c r="BB514" s="95"/>
    </row>
    <row r="515" spans="1:104" ht="15.75" hidden="1" customHeight="1">
      <c r="A515" s="4">
        <v>511</v>
      </c>
      <c r="B515" s="2"/>
      <c r="C515" s="45" t="s">
        <v>544</v>
      </c>
      <c r="D515" s="2"/>
      <c r="E515" s="4"/>
      <c r="F515" s="46" t="s">
        <v>544</v>
      </c>
      <c r="G515" s="4">
        <v>2001280482</v>
      </c>
      <c r="H515" s="4">
        <v>6842049230</v>
      </c>
      <c r="I515" s="78"/>
      <c r="J515" s="47" t="s">
        <v>549</v>
      </c>
      <c r="K515" s="256">
        <v>39687</v>
      </c>
      <c r="L515" s="67" t="s">
        <v>977</v>
      </c>
      <c r="M515" s="44">
        <v>68308010215</v>
      </c>
      <c r="N515" s="258"/>
      <c r="O515" s="258"/>
      <c r="P515" s="117" t="s">
        <v>4699</v>
      </c>
      <c r="Q515" s="117">
        <v>6822160375</v>
      </c>
      <c r="R515" s="117" t="s">
        <v>5040</v>
      </c>
      <c r="S515" s="265">
        <v>46478</v>
      </c>
      <c r="T515" s="117" t="s">
        <v>5041</v>
      </c>
      <c r="U515" s="231"/>
      <c r="X515" s="231"/>
      <c r="Y515" s="231"/>
      <c r="BB515" s="95"/>
    </row>
    <row r="516" spans="1:104" ht="15.75" hidden="1" customHeight="1">
      <c r="A516" s="4">
        <v>512</v>
      </c>
      <c r="B516" s="2"/>
      <c r="C516" s="45" t="s">
        <v>544</v>
      </c>
      <c r="D516" s="2"/>
      <c r="E516" s="4"/>
      <c r="F516" s="46" t="s">
        <v>544</v>
      </c>
      <c r="G516" s="4">
        <v>2001242549</v>
      </c>
      <c r="H516" s="4">
        <v>6840150211</v>
      </c>
      <c r="I516" s="78"/>
      <c r="J516" s="47" t="s">
        <v>550</v>
      </c>
      <c r="K516" s="256">
        <v>39712</v>
      </c>
      <c r="L516" s="67" t="s">
        <v>977</v>
      </c>
      <c r="M516" s="44">
        <v>68308010277</v>
      </c>
      <c r="N516" s="258"/>
      <c r="O516" s="258"/>
      <c r="P516" s="117" t="s">
        <v>3819</v>
      </c>
      <c r="Q516" s="117">
        <v>6821747659</v>
      </c>
      <c r="R516" s="117" t="s">
        <v>5042</v>
      </c>
      <c r="S516" s="261">
        <v>45658</v>
      </c>
      <c r="T516" s="117" t="s">
        <v>5043</v>
      </c>
      <c r="U516" s="231"/>
      <c r="X516" s="231"/>
      <c r="Y516" s="231"/>
      <c r="BB516" s="95"/>
    </row>
    <row r="517" spans="1:104" ht="15.75" hidden="1" customHeight="1">
      <c r="A517" s="4">
        <v>513</v>
      </c>
      <c r="B517" s="2"/>
      <c r="C517" s="45" t="s">
        <v>544</v>
      </c>
      <c r="D517" s="2"/>
      <c r="E517" s="4"/>
      <c r="F517" s="46" t="s">
        <v>544</v>
      </c>
      <c r="G517" s="4">
        <v>2006787650</v>
      </c>
      <c r="H517" s="4">
        <v>6853976583</v>
      </c>
      <c r="I517" s="78"/>
      <c r="J517" s="47" t="s">
        <v>551</v>
      </c>
      <c r="K517" s="256">
        <v>39698</v>
      </c>
      <c r="L517" s="67" t="s">
        <v>977</v>
      </c>
      <c r="M517" s="44">
        <v>68308008735</v>
      </c>
      <c r="N517" s="258"/>
      <c r="O517" s="258"/>
      <c r="P517" s="117" t="s">
        <v>3819</v>
      </c>
      <c r="Q517" s="117">
        <v>6821956946</v>
      </c>
      <c r="R517" s="117" t="s">
        <v>5044</v>
      </c>
      <c r="S517" s="261">
        <v>46022</v>
      </c>
      <c r="T517" s="117" t="s">
        <v>5045</v>
      </c>
      <c r="U517" s="231"/>
      <c r="X517" s="231"/>
      <c r="Y517" s="231"/>
      <c r="BB517" s="95"/>
    </row>
    <row r="518" spans="1:104" ht="15.75" hidden="1" customHeight="1">
      <c r="A518" s="4">
        <v>514</v>
      </c>
      <c r="B518" s="2"/>
      <c r="C518" s="45" t="s">
        <v>544</v>
      </c>
      <c r="D518" s="2"/>
      <c r="E518" s="4"/>
      <c r="F518" s="46" t="s">
        <v>544</v>
      </c>
      <c r="G518" s="4">
        <v>2001128203</v>
      </c>
      <c r="H518" s="4">
        <v>6853458319</v>
      </c>
      <c r="I518" s="78"/>
      <c r="J518" s="47" t="s">
        <v>552</v>
      </c>
      <c r="K518" s="256">
        <v>39564</v>
      </c>
      <c r="L518" s="67" t="s">
        <v>982</v>
      </c>
      <c r="M518" s="44">
        <v>68208008804</v>
      </c>
      <c r="N518" s="258"/>
      <c r="O518" s="258"/>
      <c r="P518" s="117" t="s">
        <v>4699</v>
      </c>
      <c r="Q518" s="117">
        <v>6822250235</v>
      </c>
      <c r="R518" s="117" t="s">
        <v>4845</v>
      </c>
      <c r="S518" s="265">
        <v>47331</v>
      </c>
      <c r="T518" s="117" t="s">
        <v>5046</v>
      </c>
      <c r="U518" s="231"/>
      <c r="X518" s="231"/>
      <c r="Y518" s="231"/>
      <c r="BB518" s="95"/>
    </row>
    <row r="519" spans="1:104" ht="15.75" hidden="1" customHeight="1">
      <c r="A519" s="4">
        <v>515</v>
      </c>
      <c r="B519" s="2"/>
      <c r="C519" s="45" t="s">
        <v>544</v>
      </c>
      <c r="D519" s="2"/>
      <c r="E519" s="4"/>
      <c r="F519" s="46" t="s">
        <v>544</v>
      </c>
      <c r="G519" s="4">
        <v>2001280493</v>
      </c>
      <c r="H519" s="4">
        <v>6858719714</v>
      </c>
      <c r="I519" s="78"/>
      <c r="J519" s="47" t="s">
        <v>553</v>
      </c>
      <c r="K519" s="256">
        <v>39548</v>
      </c>
      <c r="L519" s="67" t="s">
        <v>977</v>
      </c>
      <c r="M519" s="44">
        <v>68308002387</v>
      </c>
      <c r="N519" s="258"/>
      <c r="O519" s="258"/>
      <c r="P519" s="117" t="s">
        <v>4699</v>
      </c>
      <c r="Q519" s="117">
        <v>6823017999</v>
      </c>
      <c r="R519" s="117" t="s">
        <v>4795</v>
      </c>
      <c r="S519" s="265">
        <v>45809</v>
      </c>
      <c r="T519" s="117" t="s">
        <v>5047</v>
      </c>
      <c r="U519" s="231"/>
      <c r="X519" s="231"/>
      <c r="Y519" s="231"/>
      <c r="BB519" s="95"/>
    </row>
    <row r="520" spans="1:104" ht="15.75" hidden="1" customHeight="1">
      <c r="A520" s="4">
        <v>516</v>
      </c>
      <c r="B520" s="2"/>
      <c r="C520" s="45" t="s">
        <v>544</v>
      </c>
      <c r="D520" s="2"/>
      <c r="E520" s="4"/>
      <c r="F520" s="46" t="s">
        <v>544</v>
      </c>
      <c r="G520" s="4">
        <v>2001280435</v>
      </c>
      <c r="H520" s="4">
        <v>6821157962</v>
      </c>
      <c r="I520" s="78"/>
      <c r="J520" s="47" t="s">
        <v>554</v>
      </c>
      <c r="K520" s="256">
        <v>39475</v>
      </c>
      <c r="L520" s="67" t="s">
        <v>977</v>
      </c>
      <c r="M520" s="44">
        <v>68308001415</v>
      </c>
      <c r="N520" s="258"/>
      <c r="O520" s="258"/>
      <c r="P520" s="117" t="s">
        <v>4699</v>
      </c>
      <c r="Q520" s="117">
        <v>6822148385</v>
      </c>
      <c r="R520" s="117" t="s">
        <v>4795</v>
      </c>
      <c r="S520" s="261">
        <v>46022</v>
      </c>
      <c r="T520" s="117" t="s">
        <v>5048</v>
      </c>
      <c r="U520" s="231"/>
      <c r="X520" s="231"/>
      <c r="Y520" s="231"/>
      <c r="BB520" s="95"/>
    </row>
    <row r="521" spans="1:104" ht="15.75" hidden="1" customHeight="1">
      <c r="A521" s="4">
        <v>517</v>
      </c>
      <c r="B521" s="2"/>
      <c r="C521" s="45" t="s">
        <v>544</v>
      </c>
      <c r="D521" s="2"/>
      <c r="E521" s="4"/>
      <c r="F521" s="46" t="s">
        <v>544</v>
      </c>
      <c r="G521" s="4">
        <v>2001185152</v>
      </c>
      <c r="H521" s="4">
        <v>6878261873</v>
      </c>
      <c r="I521" s="78"/>
      <c r="J521" s="47" t="s">
        <v>555</v>
      </c>
      <c r="K521" s="256">
        <v>39532</v>
      </c>
      <c r="L521" s="67" t="s">
        <v>977</v>
      </c>
      <c r="M521" s="44">
        <v>68308008066</v>
      </c>
      <c r="N521" s="258"/>
      <c r="O521" s="258"/>
      <c r="P521" s="117" t="s">
        <v>4699</v>
      </c>
      <c r="Q521" s="117">
        <v>6822812183</v>
      </c>
      <c r="R521" s="117" t="s">
        <v>5049</v>
      </c>
      <c r="S521" s="261">
        <v>46022</v>
      </c>
      <c r="T521" s="117" t="s">
        <v>5050</v>
      </c>
      <c r="U521" s="231"/>
      <c r="X521" s="231"/>
      <c r="Y521" s="231"/>
      <c r="BB521" s="95"/>
    </row>
    <row r="522" spans="1:104" ht="15.75" hidden="1" customHeight="1">
      <c r="A522" s="4">
        <v>518</v>
      </c>
      <c r="B522" s="2"/>
      <c r="C522" s="45" t="s">
        <v>544</v>
      </c>
      <c r="D522" s="2"/>
      <c r="E522" s="4"/>
      <c r="F522" s="46" t="s">
        <v>544</v>
      </c>
      <c r="G522" s="4">
        <v>2001185151</v>
      </c>
      <c r="H522" s="4">
        <v>6878235562</v>
      </c>
      <c r="I522" s="56"/>
      <c r="J522" s="47" t="s">
        <v>556</v>
      </c>
      <c r="K522" s="256">
        <v>39568</v>
      </c>
      <c r="L522" s="67" t="s">
        <v>977</v>
      </c>
      <c r="M522" s="44">
        <v>68308010294</v>
      </c>
      <c r="N522" s="258"/>
      <c r="O522" s="258"/>
      <c r="P522" s="269" t="s">
        <v>4717</v>
      </c>
      <c r="Q522" s="117">
        <v>6822984939</v>
      </c>
      <c r="R522" s="117" t="s">
        <v>5051</v>
      </c>
      <c r="S522" s="231"/>
      <c r="T522" s="117" t="s">
        <v>5052</v>
      </c>
      <c r="U522" s="231"/>
      <c r="X522" s="231"/>
      <c r="Y522" s="231"/>
      <c r="BB522" s="95"/>
    </row>
    <row r="523" spans="1:104" ht="15.75" hidden="1" customHeight="1">
      <c r="A523" s="4">
        <v>519</v>
      </c>
      <c r="B523" s="2"/>
      <c r="C523" s="45" t="s">
        <v>544</v>
      </c>
      <c r="D523" s="2"/>
      <c r="E523" s="4"/>
      <c r="F523" s="46" t="s">
        <v>544</v>
      </c>
      <c r="G523" s="4">
        <v>2001128267</v>
      </c>
      <c r="H523" s="4">
        <v>6842588562</v>
      </c>
      <c r="I523" s="4"/>
      <c r="J523" s="47" t="s">
        <v>557</v>
      </c>
      <c r="K523" s="256">
        <v>39491</v>
      </c>
      <c r="L523" s="67" t="s">
        <v>977</v>
      </c>
      <c r="M523" s="44">
        <v>68308001507</v>
      </c>
      <c r="N523" s="273"/>
      <c r="O523" s="273"/>
      <c r="P523" s="241" t="s">
        <v>4699</v>
      </c>
      <c r="Q523" s="241">
        <v>6832179110</v>
      </c>
      <c r="R523" s="241" t="s">
        <v>5053</v>
      </c>
      <c r="S523" s="274">
        <v>46023</v>
      </c>
      <c r="T523" s="241" t="s">
        <v>5054</v>
      </c>
      <c r="U523" s="231"/>
      <c r="W523" s="21"/>
      <c r="X523" s="275"/>
      <c r="Y523" s="241"/>
      <c r="Z523" s="21"/>
      <c r="AF523" s="21"/>
      <c r="AG523" s="95"/>
      <c r="AH523" s="21"/>
      <c r="AI523" s="127"/>
      <c r="AJ523" s="127"/>
      <c r="AK523" s="128"/>
      <c r="AL523" s="127"/>
      <c r="AR523" s="127"/>
      <c r="AS523" s="129"/>
      <c r="AT523" s="128"/>
      <c r="AU523" s="128"/>
      <c r="BB523" s="95"/>
      <c r="BC523" s="40"/>
      <c r="BD523" s="40"/>
      <c r="BE523" s="21"/>
      <c r="BF523" s="40"/>
      <c r="BG523" s="40"/>
      <c r="BN523" s="21"/>
      <c r="BO523" s="40"/>
      <c r="BP523" s="40"/>
      <c r="BY523" s="21"/>
      <c r="BZ523" s="21"/>
      <c r="CA523" s="40"/>
      <c r="CB523" s="40"/>
      <c r="CR523" s="40"/>
      <c r="CS523" s="40"/>
      <c r="CT523" s="40"/>
      <c r="CU523" s="21"/>
      <c r="CV523" s="40"/>
      <c r="CW523" s="21"/>
      <c r="CX523" s="40"/>
      <c r="CY523" s="40"/>
      <c r="CZ523" s="21"/>
    </row>
    <row r="524" spans="1:104" ht="15.75" hidden="1" customHeight="1">
      <c r="A524" s="4">
        <v>520</v>
      </c>
      <c r="B524" s="2"/>
      <c r="C524" s="45" t="s">
        <v>544</v>
      </c>
      <c r="D524" s="2"/>
      <c r="E524" s="4"/>
      <c r="F524" s="46" t="s">
        <v>544</v>
      </c>
      <c r="G524" s="4">
        <v>2001280494</v>
      </c>
      <c r="H524" s="4">
        <v>6858719715</v>
      </c>
      <c r="I524" s="4"/>
      <c r="J524" s="47" t="s">
        <v>558</v>
      </c>
      <c r="K524" s="257">
        <v>39734</v>
      </c>
      <c r="L524" s="67" t="s">
        <v>977</v>
      </c>
      <c r="M524" s="44">
        <v>68308005386</v>
      </c>
      <c r="N524" s="273"/>
      <c r="O524" s="273"/>
      <c r="P524" s="241" t="s">
        <v>4699</v>
      </c>
      <c r="Q524" s="241">
        <v>6823018001</v>
      </c>
      <c r="R524" s="241" t="s">
        <v>5055</v>
      </c>
      <c r="S524" s="276">
        <v>45809</v>
      </c>
      <c r="T524" s="241" t="s">
        <v>5056</v>
      </c>
      <c r="U524" s="231"/>
      <c r="W524" s="40"/>
      <c r="X524" s="275"/>
      <c r="Y524" s="275"/>
      <c r="Z524" s="40"/>
      <c r="AF524" s="40"/>
      <c r="AG524" s="40"/>
      <c r="AH524" s="40"/>
      <c r="AI524" s="128"/>
      <c r="AJ524" s="127"/>
      <c r="AK524" s="128"/>
      <c r="AL524" s="127"/>
      <c r="AR524" s="127"/>
      <c r="AS524" s="129"/>
      <c r="AT524" s="131"/>
      <c r="AU524" s="128"/>
      <c r="BB524" s="95"/>
      <c r="BC524" s="92"/>
      <c r="BD524" s="21"/>
      <c r="BE524" s="21"/>
      <c r="BF524" s="40"/>
      <c r="BG524" s="21"/>
      <c r="BN524" s="40"/>
      <c r="BO524" s="40"/>
      <c r="BP524" s="40"/>
      <c r="BY524" s="40"/>
      <c r="BZ524" s="21"/>
      <c r="CA524" s="40"/>
      <c r="CB524" s="40"/>
      <c r="CR524" s="40"/>
      <c r="CS524" s="40"/>
      <c r="CT524" s="40"/>
      <c r="CW524" s="40"/>
      <c r="CX524" s="40"/>
      <c r="CY524" s="40"/>
      <c r="CZ524" s="40"/>
    </row>
    <row r="525" spans="1:104" ht="15.75" hidden="1" customHeight="1">
      <c r="A525" s="4">
        <v>521</v>
      </c>
      <c r="B525" s="2"/>
      <c r="C525" s="45" t="s">
        <v>544</v>
      </c>
      <c r="D525" s="2"/>
      <c r="E525" s="4"/>
      <c r="F525" s="46" t="s">
        <v>544</v>
      </c>
      <c r="G525" s="4">
        <v>2001280498</v>
      </c>
      <c r="H525" s="4">
        <v>6801619583</v>
      </c>
      <c r="I525" s="4"/>
      <c r="J525" s="47" t="s">
        <v>559</v>
      </c>
      <c r="K525" s="256">
        <v>39694</v>
      </c>
      <c r="L525" s="67" t="s">
        <v>982</v>
      </c>
      <c r="M525" s="44">
        <v>68208005105</v>
      </c>
      <c r="N525" s="273"/>
      <c r="O525" s="273"/>
      <c r="P525" s="241" t="s">
        <v>4699</v>
      </c>
      <c r="Q525" s="241">
        <v>6822088637</v>
      </c>
      <c r="R525" s="241" t="s">
        <v>5057</v>
      </c>
      <c r="S525" s="274">
        <v>46388</v>
      </c>
      <c r="T525" s="241" t="s">
        <v>5058</v>
      </c>
      <c r="U525" s="231"/>
      <c r="W525" s="40"/>
      <c r="X525" s="275"/>
      <c r="Y525" s="275"/>
      <c r="Z525" s="40"/>
      <c r="AF525" s="21"/>
      <c r="AG525" s="95"/>
      <c r="AH525" s="130"/>
      <c r="AI525" s="127"/>
      <c r="AJ525" s="127"/>
      <c r="AK525" s="127"/>
      <c r="AL525" s="127"/>
      <c r="AR525" s="127"/>
      <c r="AS525" s="129"/>
      <c r="AT525" s="131"/>
      <c r="AU525" s="128"/>
      <c r="BB525" s="95"/>
      <c r="BC525" s="130"/>
      <c r="BD525" s="21"/>
      <c r="BE525" s="21"/>
      <c r="BF525" s="40"/>
      <c r="BG525" s="21"/>
      <c r="BN525" s="40"/>
      <c r="BO525" s="40"/>
      <c r="BP525" s="40"/>
      <c r="BY525" s="21"/>
      <c r="BZ525" s="21"/>
      <c r="CA525" s="40"/>
      <c r="CB525" s="21"/>
      <c r="CR525" s="40"/>
      <c r="CS525" s="40"/>
      <c r="CT525" s="40"/>
      <c r="CW525" s="21"/>
      <c r="CX525" s="40"/>
      <c r="CY525" s="40"/>
      <c r="CZ525" s="21"/>
    </row>
    <row r="526" spans="1:104" ht="15.75" hidden="1" customHeight="1">
      <c r="A526" s="4">
        <v>522</v>
      </c>
      <c r="B526" s="2"/>
      <c r="C526" s="45" t="s">
        <v>544</v>
      </c>
      <c r="D526" s="2"/>
      <c r="E526" s="4"/>
      <c r="F526" s="46" t="s">
        <v>544</v>
      </c>
      <c r="G526" s="4">
        <v>2001223988</v>
      </c>
      <c r="H526" s="4">
        <v>6865524348</v>
      </c>
      <c r="I526" s="4"/>
      <c r="J526" s="47" t="s">
        <v>560</v>
      </c>
      <c r="K526" s="256">
        <v>39539</v>
      </c>
      <c r="L526" s="67" t="s">
        <v>977</v>
      </c>
      <c r="M526" s="44">
        <v>68308002676</v>
      </c>
      <c r="N526" s="273"/>
      <c r="O526" s="273"/>
      <c r="P526" s="241" t="s">
        <v>4699</v>
      </c>
      <c r="Q526" s="241">
        <v>6822839154</v>
      </c>
      <c r="R526" s="241" t="s">
        <v>5059</v>
      </c>
      <c r="S526" s="274">
        <v>45658</v>
      </c>
      <c r="T526" s="241" t="s">
        <v>5060</v>
      </c>
      <c r="U526" s="231"/>
      <c r="W526" s="40"/>
      <c r="X526" s="275"/>
      <c r="Y526" s="275"/>
      <c r="Z526" s="40"/>
      <c r="AF526" s="40"/>
      <c r="AG526" s="40"/>
      <c r="AH526" s="40"/>
      <c r="AI526" s="128"/>
      <c r="AJ526" s="127"/>
      <c r="AK526" s="128"/>
      <c r="AL526" s="128"/>
      <c r="AR526" s="128"/>
      <c r="AS526" s="129"/>
      <c r="AT526" s="128"/>
      <c r="AU526" s="128"/>
      <c r="BB526" s="21"/>
      <c r="BC526" s="40"/>
      <c r="BD526" s="21"/>
      <c r="BE526" s="21"/>
      <c r="BF526" s="40"/>
      <c r="BG526" s="40"/>
      <c r="BN526" s="40"/>
      <c r="BO526" s="40"/>
      <c r="BP526" s="40"/>
      <c r="BY526" s="40"/>
      <c r="BZ526" s="21"/>
      <c r="CA526" s="40"/>
      <c r="CB526" s="40"/>
      <c r="CR526" s="40"/>
      <c r="CS526" s="40"/>
      <c r="CT526" s="40"/>
      <c r="CW526" s="40"/>
      <c r="CX526" s="40"/>
      <c r="CY526" s="40"/>
      <c r="CZ526" s="40"/>
    </row>
    <row r="527" spans="1:104" ht="15.75" hidden="1" customHeight="1">
      <c r="A527" s="4">
        <v>523</v>
      </c>
      <c r="B527" s="2"/>
      <c r="C527" s="45" t="s">
        <v>544</v>
      </c>
      <c r="D527" s="2"/>
      <c r="E527" s="4"/>
      <c r="F527" s="46" t="s">
        <v>544</v>
      </c>
      <c r="G527" s="4">
        <v>2001269763</v>
      </c>
      <c r="H527" s="4">
        <v>6853976569</v>
      </c>
      <c r="I527" s="4"/>
      <c r="J527" s="47" t="s">
        <v>561</v>
      </c>
      <c r="K527" s="256">
        <v>39525</v>
      </c>
      <c r="L527" s="67" t="s">
        <v>977</v>
      </c>
      <c r="M527" s="44">
        <v>68308009566</v>
      </c>
      <c r="N527" s="273"/>
      <c r="O527" s="273"/>
      <c r="P527" s="241" t="s">
        <v>4699</v>
      </c>
      <c r="Q527" s="241">
        <v>6821947530</v>
      </c>
      <c r="R527" s="241" t="s">
        <v>4988</v>
      </c>
      <c r="S527" s="274">
        <v>46569</v>
      </c>
      <c r="T527" s="241" t="s">
        <v>5061</v>
      </c>
      <c r="U527" s="231"/>
      <c r="W527" s="40"/>
      <c r="X527" s="275"/>
      <c r="Y527" s="275"/>
      <c r="Z527" s="40"/>
      <c r="AF527" s="21"/>
      <c r="AG527" s="95"/>
      <c r="AH527" s="40"/>
      <c r="AI527" s="127"/>
      <c r="AJ527" s="127"/>
      <c r="AK527" s="128"/>
      <c r="AL527" s="127"/>
      <c r="AR527" s="127"/>
      <c r="AS527" s="129"/>
      <c r="AT527" s="128"/>
      <c r="AU527" s="128"/>
      <c r="BB527" s="21"/>
      <c r="BC527" s="21"/>
      <c r="BD527" s="21"/>
      <c r="BE527" s="21"/>
      <c r="BF527" s="40"/>
      <c r="BG527" s="21"/>
      <c r="BN527" s="40"/>
      <c r="BO527" s="40"/>
      <c r="BP527" s="40"/>
      <c r="BY527" s="21"/>
      <c r="BZ527" s="21"/>
      <c r="CA527" s="40"/>
      <c r="CB527" s="21"/>
      <c r="CR527" s="40"/>
      <c r="CS527" s="40"/>
      <c r="CT527" s="40"/>
      <c r="CW527" s="21"/>
      <c r="CX527" s="40"/>
      <c r="CY527" s="40"/>
      <c r="CZ527" s="21"/>
    </row>
    <row r="528" spans="1:104" ht="15.75" hidden="1" customHeight="1">
      <c r="A528" s="4">
        <v>524</v>
      </c>
      <c r="B528" s="2"/>
      <c r="C528" s="45" t="s">
        <v>544</v>
      </c>
      <c r="D528" s="2"/>
      <c r="E528" s="4"/>
      <c r="F528" s="46" t="s">
        <v>544</v>
      </c>
      <c r="G528" s="4">
        <v>2001185164</v>
      </c>
      <c r="H528" s="4">
        <v>6878235563</v>
      </c>
      <c r="I528" s="4"/>
      <c r="J528" s="47" t="s">
        <v>562</v>
      </c>
      <c r="K528" s="256">
        <v>39636</v>
      </c>
      <c r="L528" s="67" t="s">
        <v>977</v>
      </c>
      <c r="M528" s="44">
        <v>68308013097</v>
      </c>
      <c r="N528" s="277"/>
      <c r="O528" s="277"/>
      <c r="P528" s="241" t="s">
        <v>4699</v>
      </c>
      <c r="Q528" s="241">
        <v>6821698879</v>
      </c>
      <c r="R528" s="241" t="s">
        <v>5062</v>
      </c>
      <c r="S528" s="274">
        <v>46022</v>
      </c>
      <c r="T528" s="241" t="s">
        <v>5063</v>
      </c>
      <c r="U528" s="231"/>
      <c r="W528" s="40"/>
      <c r="X528" s="275"/>
      <c r="Y528" s="275"/>
      <c r="Z528" s="40"/>
      <c r="AF528" s="21"/>
      <c r="AG528" s="95"/>
      <c r="AH528" s="21"/>
      <c r="AI528" s="127"/>
      <c r="AJ528" s="127"/>
      <c r="AK528" s="127"/>
      <c r="AL528" s="127"/>
      <c r="AR528" s="127"/>
      <c r="AS528" s="129"/>
      <c r="AT528" s="131"/>
      <c r="AU528" s="128"/>
      <c r="BB528" s="95"/>
      <c r="BC528" s="21"/>
      <c r="BD528" s="21"/>
      <c r="BE528" s="21"/>
      <c r="BF528" s="21"/>
      <c r="BG528" s="21"/>
      <c r="BN528" s="40"/>
      <c r="BO528" s="40"/>
      <c r="BP528" s="40"/>
      <c r="BY528" s="21"/>
      <c r="BZ528" s="21"/>
      <c r="CA528" s="21"/>
      <c r="CB528" s="21"/>
      <c r="CR528" s="40"/>
      <c r="CS528" s="40"/>
      <c r="CT528" s="40"/>
      <c r="CW528" s="21"/>
      <c r="CX528" s="40"/>
      <c r="CY528" s="40"/>
      <c r="CZ528" s="21"/>
    </row>
    <row r="529" spans="1:104" ht="15.75" hidden="1" customHeight="1">
      <c r="A529" s="4">
        <v>525</v>
      </c>
      <c r="B529" s="2"/>
      <c r="C529" s="45" t="s">
        <v>544</v>
      </c>
      <c r="D529" s="2"/>
      <c r="E529" s="4"/>
      <c r="F529" s="46" t="s">
        <v>544</v>
      </c>
      <c r="G529" s="4">
        <v>2001269765</v>
      </c>
      <c r="H529" s="4">
        <v>6853976571</v>
      </c>
      <c r="I529" s="4"/>
      <c r="J529" s="47" t="s">
        <v>563</v>
      </c>
      <c r="K529" s="256">
        <v>39467</v>
      </c>
      <c r="L529" s="67" t="s">
        <v>977</v>
      </c>
      <c r="M529" s="44">
        <v>68308002795</v>
      </c>
      <c r="N529" s="273"/>
      <c r="O529" s="273"/>
      <c r="P529" s="241" t="s">
        <v>3819</v>
      </c>
      <c r="Q529" s="241">
        <v>6821913304</v>
      </c>
      <c r="R529" s="241" t="s">
        <v>4988</v>
      </c>
      <c r="S529" s="274">
        <v>46022</v>
      </c>
      <c r="T529" s="241" t="s">
        <v>5061</v>
      </c>
      <c r="U529" s="231"/>
      <c r="W529" s="40"/>
      <c r="X529" s="275"/>
      <c r="Y529" s="275"/>
      <c r="Z529" s="21"/>
      <c r="AF529" s="21"/>
      <c r="AG529" s="95"/>
      <c r="AH529" s="21"/>
      <c r="AI529" s="127"/>
      <c r="AJ529" s="127"/>
      <c r="AK529" s="128"/>
      <c r="AL529" s="127"/>
      <c r="AR529" s="127"/>
      <c r="AS529" s="129"/>
      <c r="AT529" s="128"/>
      <c r="AU529" s="128"/>
      <c r="BB529" s="21"/>
      <c r="BC529" s="40"/>
      <c r="BD529" s="21"/>
      <c r="BE529" s="21"/>
      <c r="BF529" s="40"/>
      <c r="BG529" s="21"/>
      <c r="BN529" s="40"/>
      <c r="BO529" s="40"/>
      <c r="BP529" s="40"/>
      <c r="BY529" s="21"/>
      <c r="BZ529" s="21"/>
      <c r="CA529" s="40"/>
      <c r="CB529" s="21"/>
      <c r="CR529" s="21"/>
      <c r="CS529" s="21"/>
      <c r="CT529" s="21"/>
      <c r="CW529" s="21"/>
      <c r="CX529" s="40"/>
      <c r="CY529" s="40"/>
      <c r="CZ529" s="40"/>
    </row>
    <row r="530" spans="1:104" ht="15.75" hidden="1" customHeight="1">
      <c r="A530" s="4">
        <v>526</v>
      </c>
      <c r="B530" s="2"/>
      <c r="C530" s="45" t="s">
        <v>544</v>
      </c>
      <c r="D530" s="2"/>
      <c r="E530" s="4"/>
      <c r="F530" s="46" t="s">
        <v>544</v>
      </c>
      <c r="G530" s="4">
        <v>2001280432</v>
      </c>
      <c r="H530" s="4">
        <v>6858719698</v>
      </c>
      <c r="I530" s="4"/>
      <c r="J530" s="47" t="s">
        <v>564</v>
      </c>
      <c r="K530" s="256">
        <v>39643</v>
      </c>
      <c r="L530" s="67" t="s">
        <v>977</v>
      </c>
      <c r="M530" s="44">
        <v>68308012780</v>
      </c>
      <c r="N530" s="273"/>
      <c r="O530" s="273"/>
      <c r="P530" s="241" t="s">
        <v>4699</v>
      </c>
      <c r="Q530" s="241">
        <v>6821993422</v>
      </c>
      <c r="R530" s="241" t="s">
        <v>5064</v>
      </c>
      <c r="S530" s="274">
        <v>45809</v>
      </c>
      <c r="T530" s="241" t="s">
        <v>5065</v>
      </c>
      <c r="U530" s="231"/>
      <c r="W530" s="40"/>
      <c r="X530" s="275"/>
      <c r="Y530" s="275"/>
      <c r="Z530" s="40"/>
      <c r="AF530" s="21"/>
      <c r="AG530" s="21"/>
      <c r="AH530" s="40"/>
      <c r="AI530" s="127"/>
      <c r="AJ530" s="127"/>
      <c r="AK530" s="128"/>
      <c r="AL530" s="127"/>
      <c r="AR530" s="127"/>
      <c r="AS530" s="129"/>
      <c r="AT530" s="128"/>
      <c r="AU530" s="128"/>
      <c r="BB530" s="95"/>
      <c r="BC530" s="40"/>
      <c r="BD530" s="21"/>
      <c r="BE530" s="21"/>
      <c r="BF530" s="40"/>
      <c r="BG530" s="21"/>
      <c r="BN530" s="40"/>
      <c r="BO530" s="40"/>
      <c r="BP530" s="40"/>
      <c r="BY530" s="21"/>
      <c r="BZ530" s="21"/>
      <c r="CA530" s="40"/>
      <c r="CB530" s="21"/>
      <c r="CR530" s="40"/>
      <c r="CS530" s="40"/>
      <c r="CT530" s="40"/>
      <c r="CW530" s="21"/>
      <c r="CX530" s="40"/>
      <c r="CY530" s="40"/>
      <c r="CZ530" s="21"/>
    </row>
    <row r="531" spans="1:104" ht="15.75" hidden="1" customHeight="1">
      <c r="A531" s="4">
        <v>527</v>
      </c>
      <c r="B531" s="2"/>
      <c r="C531" s="45" t="s">
        <v>544</v>
      </c>
      <c r="D531" s="2"/>
      <c r="E531" s="4"/>
      <c r="F531" s="46" t="s">
        <v>544</v>
      </c>
      <c r="G531" s="4">
        <v>2001242566</v>
      </c>
      <c r="H531" s="4">
        <v>6826878161</v>
      </c>
      <c r="I531" s="4"/>
      <c r="J531" s="47" t="s">
        <v>736</v>
      </c>
      <c r="K531" s="256">
        <v>39597</v>
      </c>
      <c r="L531" s="67" t="s">
        <v>982</v>
      </c>
      <c r="M531" s="44">
        <v>68208006899</v>
      </c>
      <c r="N531" s="273"/>
      <c r="O531" s="273"/>
      <c r="P531" s="61"/>
      <c r="Q531" s="241">
        <v>6821874562</v>
      </c>
      <c r="R531" s="241" t="s">
        <v>5066</v>
      </c>
      <c r="S531" s="276">
        <v>45689</v>
      </c>
      <c r="T531" s="241" t="s">
        <v>5067</v>
      </c>
      <c r="U531" s="275"/>
      <c r="W531" s="40"/>
      <c r="X531" s="275"/>
      <c r="Y531" s="275"/>
      <c r="Z531" s="21"/>
      <c r="AF531" s="21"/>
      <c r="AG531" s="21"/>
      <c r="AH531" s="21"/>
      <c r="AI531" s="127"/>
      <c r="AJ531" s="127"/>
      <c r="AK531" s="127"/>
      <c r="AL531" s="127"/>
      <c r="AR531" s="127"/>
      <c r="AS531" s="129"/>
      <c r="AT531" s="128"/>
      <c r="AU531" s="128"/>
      <c r="BB531" s="21"/>
      <c r="BC531" s="40"/>
      <c r="BD531" s="21"/>
      <c r="BE531" s="21"/>
      <c r="BF531" s="21"/>
      <c r="BG531" s="21"/>
      <c r="BN531" s="40"/>
      <c r="BO531" s="40"/>
      <c r="BP531" s="40"/>
      <c r="BY531" s="21"/>
      <c r="BZ531" s="21"/>
      <c r="CA531" s="21"/>
      <c r="CB531" s="21"/>
      <c r="CR531" s="40"/>
      <c r="CS531" s="40"/>
      <c r="CT531" s="40"/>
      <c r="CW531" s="21"/>
      <c r="CX531" s="40"/>
      <c r="CY531" s="40"/>
      <c r="CZ531" s="40"/>
    </row>
    <row r="532" spans="1:104" ht="15.75" hidden="1" customHeight="1">
      <c r="A532" s="4">
        <v>528</v>
      </c>
      <c r="B532" s="2"/>
      <c r="C532" s="45" t="s">
        <v>544</v>
      </c>
      <c r="D532" s="2"/>
      <c r="E532" s="4"/>
      <c r="F532" s="46" t="s">
        <v>544</v>
      </c>
      <c r="G532" s="4">
        <v>2001242567</v>
      </c>
      <c r="H532" s="4">
        <v>6840151919</v>
      </c>
      <c r="I532" s="4"/>
      <c r="J532" s="47" t="s">
        <v>565</v>
      </c>
      <c r="K532" s="256">
        <v>39702</v>
      </c>
      <c r="L532" s="67" t="s">
        <v>977</v>
      </c>
      <c r="M532" s="44">
        <v>68308010011</v>
      </c>
      <c r="N532" s="273"/>
      <c r="O532" s="273"/>
      <c r="P532" s="241" t="s">
        <v>4717</v>
      </c>
      <c r="Q532" s="241">
        <v>6821877975</v>
      </c>
      <c r="R532" s="241" t="s">
        <v>4828</v>
      </c>
      <c r="S532" s="274">
        <v>45658</v>
      </c>
      <c r="T532" s="241" t="s">
        <v>5068</v>
      </c>
      <c r="U532" s="231"/>
      <c r="W532" s="40"/>
      <c r="X532" s="275"/>
      <c r="Y532" s="275"/>
      <c r="Z532" s="40"/>
      <c r="AF532" s="40"/>
      <c r="AG532" s="21"/>
      <c r="AH532" s="21"/>
      <c r="AI532" s="127"/>
      <c r="AJ532" s="127"/>
      <c r="AK532" s="128"/>
      <c r="AL532" s="127"/>
      <c r="AR532" s="128"/>
      <c r="AS532" s="129"/>
      <c r="AT532" s="128"/>
      <c r="AU532" s="128"/>
      <c r="BB532" s="95"/>
      <c r="BC532" s="21"/>
      <c r="BD532" s="21"/>
      <c r="BE532" s="21"/>
      <c r="BF532" s="40"/>
      <c r="BG532" s="21"/>
      <c r="BN532" s="40"/>
      <c r="BO532" s="40"/>
      <c r="BP532" s="40"/>
      <c r="BY532" s="21"/>
      <c r="BZ532" s="21"/>
      <c r="CA532" s="40"/>
      <c r="CB532" s="21"/>
      <c r="CR532" s="40"/>
      <c r="CS532" s="40"/>
      <c r="CT532" s="40"/>
      <c r="CW532" s="21"/>
      <c r="CX532" s="40"/>
      <c r="CY532" s="40"/>
      <c r="CZ532" s="40"/>
    </row>
    <row r="533" spans="1:104" ht="15.75" hidden="1" customHeight="1">
      <c r="A533" s="4">
        <v>529</v>
      </c>
      <c r="B533" s="2"/>
      <c r="C533" s="45" t="s">
        <v>544</v>
      </c>
      <c r="D533" s="2"/>
      <c r="E533" s="4"/>
      <c r="F533" s="46" t="s">
        <v>544</v>
      </c>
      <c r="G533" s="4">
        <v>2001128274</v>
      </c>
      <c r="H533" s="4">
        <v>6853458393</v>
      </c>
      <c r="I533" s="4"/>
      <c r="J533" s="47" t="s">
        <v>566</v>
      </c>
      <c r="K533" s="256">
        <v>39497</v>
      </c>
      <c r="L533" s="67" t="s">
        <v>977</v>
      </c>
      <c r="M533" s="44">
        <v>68308004418</v>
      </c>
      <c r="N533" s="273"/>
      <c r="O533" s="273"/>
      <c r="P533" s="241" t="s">
        <v>4699</v>
      </c>
      <c r="Q533" s="241">
        <v>6822226883</v>
      </c>
      <c r="R533" s="241" t="s">
        <v>4845</v>
      </c>
      <c r="S533" s="274">
        <v>46023</v>
      </c>
      <c r="T533" s="241" t="s">
        <v>5069</v>
      </c>
      <c r="U533" s="231"/>
      <c r="W533" s="40"/>
      <c r="X533" s="275"/>
      <c r="Y533" s="275"/>
      <c r="Z533" s="40"/>
      <c r="AF533" s="21"/>
      <c r="AG533" s="95"/>
      <c r="AH533" s="130"/>
      <c r="AI533" s="127"/>
      <c r="AJ533" s="127"/>
      <c r="AK533" s="127"/>
      <c r="AL533" s="127"/>
      <c r="AR533" s="127"/>
      <c r="AS533" s="129"/>
      <c r="AT533" s="131"/>
      <c r="AU533" s="128"/>
      <c r="BB533" s="95"/>
      <c r="BC533" s="130"/>
      <c r="BD533" s="21"/>
      <c r="BE533" s="21"/>
      <c r="BF533" s="40"/>
      <c r="BG533" s="21"/>
      <c r="BN533" s="40"/>
      <c r="BO533" s="40"/>
      <c r="BP533" s="21"/>
      <c r="BY533" s="21"/>
      <c r="BZ533" s="21"/>
      <c r="CA533" s="21"/>
      <c r="CB533" s="21"/>
      <c r="CR533" s="40"/>
      <c r="CS533" s="40"/>
      <c r="CT533" s="40"/>
      <c r="CW533" s="21"/>
      <c r="CX533" s="40"/>
      <c r="CY533" s="40"/>
      <c r="CZ533" s="21"/>
    </row>
    <row r="534" spans="1:104" ht="15.75" hidden="1" customHeight="1">
      <c r="A534" s="4">
        <v>530</v>
      </c>
      <c r="B534" s="2"/>
      <c r="C534" s="45" t="s">
        <v>544</v>
      </c>
      <c r="D534" s="2"/>
      <c r="E534" s="4"/>
      <c r="F534" s="46" t="s">
        <v>544</v>
      </c>
      <c r="G534" s="4">
        <v>2001280501</v>
      </c>
      <c r="H534" s="4">
        <v>6858719721</v>
      </c>
      <c r="I534" s="4"/>
      <c r="J534" s="47" t="s">
        <v>567</v>
      </c>
      <c r="K534" s="256">
        <v>39598</v>
      </c>
      <c r="L534" s="67" t="s">
        <v>977</v>
      </c>
      <c r="M534" s="44">
        <v>68308003435</v>
      </c>
      <c r="N534" s="273"/>
      <c r="O534" s="273"/>
      <c r="P534" s="241" t="s">
        <v>4699</v>
      </c>
      <c r="Q534" s="241">
        <v>6822000142</v>
      </c>
      <c r="R534" s="241" t="s">
        <v>4795</v>
      </c>
      <c r="S534" s="274">
        <v>46022</v>
      </c>
      <c r="T534" s="241" t="s">
        <v>5070</v>
      </c>
      <c r="U534" s="231"/>
      <c r="W534" s="40"/>
      <c r="X534" s="275"/>
      <c r="Y534" s="275"/>
      <c r="Z534" s="40"/>
      <c r="AF534" s="21"/>
      <c r="AG534" s="21"/>
      <c r="AH534" s="130"/>
      <c r="AI534" s="127"/>
      <c r="AJ534" s="127"/>
      <c r="AK534" s="127"/>
      <c r="AL534" s="127"/>
      <c r="AR534" s="127"/>
      <c r="AS534" s="129"/>
      <c r="AT534" s="131"/>
      <c r="AU534" s="128"/>
      <c r="BB534" s="21"/>
      <c r="BC534" s="130"/>
      <c r="BD534" s="21"/>
      <c r="BE534" s="21"/>
      <c r="BF534" s="40"/>
      <c r="BG534" s="21"/>
      <c r="BN534" s="40"/>
      <c r="BO534" s="40"/>
      <c r="BP534" s="21"/>
      <c r="BY534" s="21"/>
      <c r="BZ534" s="21"/>
      <c r="CA534" s="40"/>
      <c r="CB534" s="21"/>
      <c r="CR534" s="40"/>
      <c r="CS534" s="40"/>
      <c r="CT534" s="40"/>
      <c r="CW534" s="40"/>
      <c r="CX534" s="40"/>
      <c r="CY534" s="40"/>
      <c r="CZ534" s="40"/>
    </row>
    <row r="535" spans="1:104" ht="15.75" hidden="1" customHeight="1">
      <c r="A535" s="4">
        <v>531</v>
      </c>
      <c r="B535" s="2"/>
      <c r="C535" s="45" t="s">
        <v>544</v>
      </c>
      <c r="D535" s="2"/>
      <c r="E535" s="4"/>
      <c r="F535" s="46" t="s">
        <v>544</v>
      </c>
      <c r="G535" s="4">
        <v>2001128277</v>
      </c>
      <c r="H535" s="4">
        <v>6853458396</v>
      </c>
      <c r="I535" s="4"/>
      <c r="J535" s="47" t="s">
        <v>568</v>
      </c>
      <c r="K535" s="257">
        <v>39766</v>
      </c>
      <c r="L535" s="67" t="s">
        <v>977</v>
      </c>
      <c r="M535" s="44">
        <v>68308002582</v>
      </c>
      <c r="N535" s="273"/>
      <c r="O535" s="273"/>
      <c r="P535" s="241" t="s">
        <v>3819</v>
      </c>
      <c r="Q535" s="241">
        <v>6822741749</v>
      </c>
      <c r="R535" s="241" t="s">
        <v>4845</v>
      </c>
      <c r="S535" s="274">
        <v>46022</v>
      </c>
      <c r="T535" s="241" t="s">
        <v>5071</v>
      </c>
      <c r="U535" s="231"/>
      <c r="W535" s="40"/>
      <c r="X535" s="275"/>
      <c r="Y535" s="275"/>
      <c r="Z535" s="21"/>
      <c r="AF535" s="21"/>
      <c r="AG535" s="95"/>
      <c r="AH535" s="130"/>
      <c r="AI535" s="127"/>
      <c r="AJ535" s="127"/>
      <c r="AK535" s="127"/>
      <c r="AL535" s="127"/>
      <c r="AR535" s="127"/>
      <c r="AS535" s="129"/>
      <c r="AT535" s="128"/>
      <c r="AU535" s="128"/>
      <c r="BB535" s="95"/>
      <c r="BC535" s="21"/>
      <c r="BD535" s="21"/>
      <c r="BE535" s="21"/>
      <c r="BF535" s="21"/>
      <c r="BG535" s="21"/>
      <c r="BN535" s="40"/>
      <c r="BO535" s="40"/>
      <c r="BP535" s="40"/>
      <c r="BY535" s="21"/>
      <c r="BZ535" s="21"/>
      <c r="CA535" s="40"/>
      <c r="CB535" s="21"/>
      <c r="CR535" s="40"/>
      <c r="CS535" s="40"/>
      <c r="CT535" s="21"/>
      <c r="CW535" s="21"/>
      <c r="CX535" s="21"/>
      <c r="CY535" s="40"/>
      <c r="CZ535" s="40"/>
    </row>
    <row r="536" spans="1:104" ht="15.75" hidden="1" customHeight="1">
      <c r="A536" s="4">
        <v>532</v>
      </c>
      <c r="B536" s="2"/>
      <c r="C536" s="45" t="s">
        <v>544</v>
      </c>
      <c r="D536" s="2"/>
      <c r="E536" s="4"/>
      <c r="F536" s="46" t="s">
        <v>544</v>
      </c>
      <c r="G536" s="4">
        <v>2001280445</v>
      </c>
      <c r="H536" s="4">
        <v>6858719701</v>
      </c>
      <c r="I536" s="4"/>
      <c r="J536" s="47" t="s">
        <v>569</v>
      </c>
      <c r="K536" s="256">
        <v>39594</v>
      </c>
      <c r="L536" s="67" t="s">
        <v>977</v>
      </c>
      <c r="M536" s="44">
        <v>68308011168</v>
      </c>
      <c r="N536" s="273"/>
      <c r="O536" s="273"/>
      <c r="P536" s="241" t="s">
        <v>3819</v>
      </c>
      <c r="Q536" s="241">
        <v>6822149153</v>
      </c>
      <c r="R536" s="241" t="s">
        <v>4846</v>
      </c>
      <c r="S536" s="274">
        <v>46022</v>
      </c>
      <c r="T536" s="241" t="s">
        <v>5072</v>
      </c>
      <c r="U536" s="231"/>
      <c r="W536" s="21"/>
      <c r="X536" s="275"/>
      <c r="Y536" s="241"/>
      <c r="Z536" s="40"/>
      <c r="AF536" s="40"/>
      <c r="AG536" s="132"/>
      <c r="AH536" s="40"/>
      <c r="AI536" s="128"/>
      <c r="AJ536" s="127"/>
      <c r="AK536" s="128"/>
      <c r="AL536" s="128"/>
      <c r="AR536" s="128"/>
      <c r="AS536" s="129"/>
      <c r="AT536" s="128"/>
      <c r="AU536" s="128"/>
      <c r="BB536" s="21"/>
      <c r="BC536" s="21"/>
      <c r="BD536" s="21"/>
      <c r="BE536" s="21"/>
      <c r="BF536" s="40"/>
      <c r="BG536" s="40"/>
      <c r="BN536" s="40"/>
      <c r="BO536" s="40"/>
      <c r="BP536" s="40"/>
      <c r="BY536" s="40"/>
      <c r="BZ536" s="21"/>
      <c r="CA536" s="40"/>
      <c r="CB536" s="21"/>
      <c r="CR536" s="40"/>
      <c r="CS536" s="40"/>
      <c r="CT536" s="40"/>
      <c r="CW536" s="40"/>
      <c r="CX536" s="40"/>
      <c r="CY536" s="40"/>
      <c r="CZ536" s="21"/>
    </row>
    <row r="537" spans="1:104" ht="15.75" hidden="1" customHeight="1">
      <c r="A537" s="4">
        <v>533</v>
      </c>
      <c r="B537" s="2"/>
      <c r="C537" s="45" t="s">
        <v>544</v>
      </c>
      <c r="D537" s="2"/>
      <c r="E537" s="4"/>
      <c r="F537" s="46" t="s">
        <v>544</v>
      </c>
      <c r="G537" s="4">
        <v>2001269771</v>
      </c>
      <c r="H537" s="4">
        <v>6845470420</v>
      </c>
      <c r="I537" s="4"/>
      <c r="J537" s="47" t="s">
        <v>570</v>
      </c>
      <c r="K537" s="256">
        <v>39500</v>
      </c>
      <c r="L537" s="67" t="s">
        <v>977</v>
      </c>
      <c r="M537" s="44">
        <v>68308001197</v>
      </c>
      <c r="N537" s="273"/>
      <c r="O537" s="273"/>
      <c r="P537" s="241" t="s">
        <v>4699</v>
      </c>
      <c r="Q537" s="241">
        <v>6821930423</v>
      </c>
      <c r="R537" s="241" t="s">
        <v>4988</v>
      </c>
      <c r="S537" s="274">
        <v>46022</v>
      </c>
      <c r="T537" s="241" t="s">
        <v>5073</v>
      </c>
      <c r="U537" s="231"/>
      <c r="W537" s="40"/>
      <c r="X537" s="241"/>
      <c r="Y537" s="275"/>
      <c r="Z537" s="40"/>
      <c r="AF537" s="21"/>
      <c r="AG537" s="95"/>
      <c r="AH537" s="127"/>
      <c r="AI537" s="127"/>
      <c r="AJ537" s="127"/>
      <c r="AK537" s="127"/>
      <c r="AL537" s="127"/>
      <c r="AN537" s="127"/>
      <c r="AQ537" s="127"/>
      <c r="AR537" s="127"/>
      <c r="AS537" s="129"/>
      <c r="AT537" s="127"/>
      <c r="AU537" s="128"/>
      <c r="AW537" s="127"/>
      <c r="AZ537" s="127"/>
      <c r="BB537" s="95"/>
      <c r="BC537" s="21"/>
      <c r="BD537" s="21"/>
      <c r="BE537" s="21"/>
      <c r="BF537" s="40"/>
      <c r="BG537" s="21"/>
      <c r="BN537" s="40"/>
      <c r="BO537" s="40"/>
      <c r="BP537" s="40"/>
      <c r="BY537" s="21"/>
      <c r="BZ537" s="21"/>
      <c r="CA537" s="21"/>
      <c r="CB537" s="21"/>
      <c r="CR537" s="40"/>
      <c r="CS537" s="40"/>
      <c r="CT537" s="40"/>
      <c r="CW537" s="21"/>
      <c r="CX537" s="40"/>
      <c r="CY537" s="40"/>
      <c r="CZ537" s="40"/>
    </row>
    <row r="538" spans="1:104" ht="15.75" hidden="1" customHeight="1">
      <c r="A538" s="4">
        <v>534</v>
      </c>
      <c r="B538" s="2"/>
      <c r="C538" s="45" t="s">
        <v>544</v>
      </c>
      <c r="D538" s="2"/>
      <c r="E538" s="4"/>
      <c r="F538" s="46" t="s">
        <v>544</v>
      </c>
      <c r="G538" s="4">
        <v>2001269772</v>
      </c>
      <c r="H538" s="4">
        <v>6845470448</v>
      </c>
      <c r="I538" s="4"/>
      <c r="J538" s="47" t="s">
        <v>571</v>
      </c>
      <c r="K538" s="256">
        <v>39567</v>
      </c>
      <c r="L538" s="67" t="s">
        <v>977</v>
      </c>
      <c r="M538" s="44">
        <v>68308011700</v>
      </c>
      <c r="N538" s="273"/>
      <c r="O538" s="273"/>
      <c r="P538" s="241" t="s">
        <v>3819</v>
      </c>
      <c r="Q538" s="241">
        <v>6821895794</v>
      </c>
      <c r="R538" s="241" t="s">
        <v>5074</v>
      </c>
      <c r="S538" s="274">
        <v>46022</v>
      </c>
      <c r="T538" s="241" t="s">
        <v>5075</v>
      </c>
      <c r="U538" s="231"/>
      <c r="W538" s="40"/>
      <c r="X538" s="275"/>
      <c r="Y538" s="275"/>
      <c r="Z538" s="21"/>
      <c r="AF538" s="21"/>
      <c r="AG538" s="95"/>
      <c r="AH538" s="130"/>
      <c r="AI538" s="127"/>
      <c r="AJ538" s="127"/>
      <c r="AK538" s="127"/>
      <c r="AL538" s="127"/>
      <c r="AR538" s="127"/>
      <c r="AS538" s="129"/>
      <c r="AT538" s="131"/>
      <c r="AU538" s="128"/>
      <c r="BB538" s="21"/>
      <c r="BC538" s="21"/>
      <c r="BD538" s="21"/>
      <c r="BE538" s="21"/>
      <c r="BF538" s="40"/>
      <c r="BG538" s="21"/>
      <c r="BN538" s="40"/>
      <c r="BO538" s="40"/>
      <c r="BP538" s="40"/>
      <c r="BV538" s="40"/>
      <c r="BW538" s="21"/>
      <c r="BX538" s="21"/>
      <c r="BY538" s="21"/>
      <c r="BZ538" s="21"/>
      <c r="CA538" s="40"/>
      <c r="CB538" s="21"/>
      <c r="CR538" s="40"/>
      <c r="CS538" s="40"/>
      <c r="CT538" s="40"/>
      <c r="CW538" s="21"/>
      <c r="CX538" s="40"/>
      <c r="CY538" s="40"/>
      <c r="CZ538" s="21"/>
    </row>
    <row r="539" spans="1:104" ht="15.75" customHeight="1">
      <c r="A539" s="4">
        <v>535</v>
      </c>
      <c r="B539" s="2"/>
      <c r="C539" s="45" t="s">
        <v>572</v>
      </c>
      <c r="D539" s="2"/>
      <c r="E539" s="4">
        <v>1</v>
      </c>
      <c r="F539" s="46" t="s">
        <v>572</v>
      </c>
      <c r="G539" s="4">
        <v>2001128250</v>
      </c>
      <c r="H539" s="4">
        <v>6800973414</v>
      </c>
      <c r="I539" s="4"/>
      <c r="J539" s="47" t="s">
        <v>573</v>
      </c>
      <c r="K539" s="256">
        <v>39474</v>
      </c>
      <c r="L539" s="18" t="s">
        <v>977</v>
      </c>
      <c r="M539" s="44">
        <v>68308004320</v>
      </c>
      <c r="N539" s="278"/>
      <c r="O539" s="278"/>
      <c r="P539" s="279"/>
      <c r="Q539" s="280"/>
      <c r="R539" s="275"/>
      <c r="S539" s="281"/>
      <c r="T539" s="275"/>
      <c r="U539" s="282" t="s">
        <v>5076</v>
      </c>
      <c r="V539" s="234"/>
      <c r="W539" s="127" t="s">
        <v>5076</v>
      </c>
      <c r="X539" s="275"/>
      <c r="Y539" s="280"/>
      <c r="Z539" s="40"/>
      <c r="AA539" s="40"/>
      <c r="AB539" s="40"/>
      <c r="AC539" s="40"/>
      <c r="AF539" s="21"/>
      <c r="AG539" s="95"/>
      <c r="AH539" s="130"/>
      <c r="AI539" s="127"/>
      <c r="AJ539" s="127"/>
      <c r="AK539" s="127"/>
      <c r="AL539" s="127"/>
      <c r="AR539" s="127"/>
      <c r="AS539" s="129"/>
      <c r="AT539" s="131"/>
      <c r="AU539" s="128"/>
      <c r="BB539" s="21"/>
      <c r="BC539" s="130"/>
      <c r="BD539" s="21"/>
      <c r="BE539" s="21"/>
      <c r="BF539" s="21"/>
      <c r="BG539" s="21"/>
      <c r="BN539" s="40"/>
      <c r="BO539" s="40"/>
      <c r="BP539" s="21"/>
      <c r="BY539" s="21"/>
      <c r="BZ539" s="21"/>
      <c r="CA539" s="40"/>
      <c r="CB539" s="21"/>
      <c r="CR539" s="40"/>
      <c r="CS539" s="40"/>
      <c r="CT539" s="40"/>
      <c r="CW539" s="21"/>
      <c r="CX539" s="40"/>
      <c r="CY539" s="40"/>
      <c r="CZ539" s="40"/>
    </row>
    <row r="540" spans="1:104" ht="15.75" customHeight="1">
      <c r="A540" s="4">
        <v>536</v>
      </c>
      <c r="B540" s="2"/>
      <c r="C540" s="45" t="s">
        <v>572</v>
      </c>
      <c r="D540" s="2"/>
      <c r="E540" s="4">
        <v>2</v>
      </c>
      <c r="F540" s="46" t="s">
        <v>572</v>
      </c>
      <c r="G540" s="4">
        <v>2001280475</v>
      </c>
      <c r="H540" s="4">
        <v>6858719704</v>
      </c>
      <c r="I540" s="4"/>
      <c r="J540" s="47" t="s">
        <v>574</v>
      </c>
      <c r="K540" s="256">
        <v>39492</v>
      </c>
      <c r="L540" s="18" t="s">
        <v>977</v>
      </c>
      <c r="M540" s="44">
        <v>68308003198</v>
      </c>
      <c r="N540" s="278"/>
      <c r="O540" s="278"/>
      <c r="P540" s="283" t="s">
        <v>4717</v>
      </c>
      <c r="Q540" s="244">
        <v>6806011010</v>
      </c>
      <c r="R540" s="241" t="s">
        <v>4846</v>
      </c>
      <c r="S540" s="284" t="s">
        <v>5077</v>
      </c>
      <c r="T540" s="241" t="s">
        <v>5078</v>
      </c>
      <c r="U540" s="282"/>
      <c r="V540" s="285" t="s">
        <v>5079</v>
      </c>
      <c r="W540" s="128"/>
      <c r="X540" s="241" t="s">
        <v>5080</v>
      </c>
      <c r="Y540" s="286">
        <v>44562</v>
      </c>
      <c r="Z540" s="21"/>
      <c r="AF540" s="21"/>
      <c r="AG540" s="21"/>
      <c r="AH540" s="21"/>
      <c r="AI540" s="127"/>
      <c r="AJ540" s="127"/>
      <c r="AK540" s="128"/>
      <c r="AL540" s="127"/>
      <c r="AR540" s="127"/>
      <c r="AS540" s="129"/>
      <c r="AT540" s="128"/>
      <c r="AU540" s="128"/>
      <c r="BB540" s="21"/>
      <c r="BC540" s="21"/>
      <c r="BD540" s="21"/>
      <c r="BE540" s="21"/>
      <c r="BF540" s="40"/>
      <c r="BG540" s="21"/>
      <c r="BN540" s="40"/>
      <c r="BO540" s="40"/>
      <c r="BP540" s="40"/>
      <c r="BY540" s="21"/>
      <c r="BZ540" s="21"/>
      <c r="CA540" s="40"/>
      <c r="CB540" s="21"/>
      <c r="CR540" s="40"/>
      <c r="CS540" s="40"/>
      <c r="CT540" s="40"/>
      <c r="CW540" s="21"/>
      <c r="CX540" s="40"/>
      <c r="CY540" s="40"/>
      <c r="CZ540" s="40"/>
    </row>
    <row r="541" spans="1:104" ht="15.75" customHeight="1">
      <c r="A541" s="4">
        <v>538</v>
      </c>
      <c r="B541" s="2"/>
      <c r="C541" s="45" t="s">
        <v>572</v>
      </c>
      <c r="D541" s="2"/>
      <c r="E541" s="4">
        <v>3</v>
      </c>
      <c r="F541" s="46" t="s">
        <v>572</v>
      </c>
      <c r="G541" s="4">
        <v>2001280419</v>
      </c>
      <c r="H541" s="4">
        <v>6800057592</v>
      </c>
      <c r="I541" s="4"/>
      <c r="J541" s="47" t="s">
        <v>575</v>
      </c>
      <c r="K541" s="256">
        <v>39688</v>
      </c>
      <c r="L541" s="18" t="s">
        <v>982</v>
      </c>
      <c r="M541" s="44">
        <v>68208010842</v>
      </c>
      <c r="N541" s="278"/>
      <c r="O541" s="278"/>
      <c r="P541" s="279"/>
      <c r="Q541" s="280"/>
      <c r="R541" s="275"/>
      <c r="S541" s="281"/>
      <c r="T541" s="275"/>
      <c r="U541" s="282" t="s">
        <v>5081</v>
      </c>
      <c r="V541" s="285"/>
      <c r="W541" s="287" t="s">
        <v>5082</v>
      </c>
      <c r="X541" s="275"/>
      <c r="Y541" s="280"/>
      <c r="Z541" s="40"/>
      <c r="AF541" s="21"/>
      <c r="AG541" s="21"/>
      <c r="AH541" s="21"/>
      <c r="AI541" s="127"/>
      <c r="AJ541" s="127"/>
      <c r="AK541" s="127"/>
      <c r="AL541" s="127"/>
      <c r="AR541" s="127"/>
      <c r="AS541" s="129"/>
      <c r="AT541" s="131"/>
      <c r="AU541" s="128"/>
      <c r="BB541" s="21"/>
      <c r="BC541" s="130"/>
      <c r="BD541" s="21"/>
      <c r="BE541" s="21"/>
      <c r="BF541" s="21"/>
      <c r="BG541" s="21"/>
      <c r="BN541" s="40"/>
      <c r="BO541" s="40"/>
      <c r="BP541" s="21"/>
      <c r="BY541" s="40"/>
      <c r="BZ541" s="21"/>
      <c r="CA541" s="21"/>
      <c r="CB541" s="21"/>
      <c r="CR541" s="40"/>
      <c r="CS541" s="92"/>
      <c r="CT541" s="21"/>
      <c r="CW541" s="21"/>
      <c r="CX541" s="21"/>
      <c r="CY541" s="40"/>
      <c r="CZ541" s="40"/>
    </row>
    <row r="542" spans="1:104" ht="15.75" customHeight="1">
      <c r="A542" s="4">
        <v>539</v>
      </c>
      <c r="B542" s="2"/>
      <c r="C542" s="45" t="s">
        <v>572</v>
      </c>
      <c r="D542" s="2"/>
      <c r="E542" s="4">
        <v>4</v>
      </c>
      <c r="F542" s="46" t="s">
        <v>572</v>
      </c>
      <c r="G542" s="4">
        <v>2001280479</v>
      </c>
      <c r="H542" s="4">
        <v>6842044609</v>
      </c>
      <c r="I542" s="4"/>
      <c r="J542" s="47" t="s">
        <v>576</v>
      </c>
      <c r="K542" s="257">
        <v>39769</v>
      </c>
      <c r="L542" s="18" t="s">
        <v>977</v>
      </c>
      <c r="M542" s="44">
        <v>68308001174</v>
      </c>
      <c r="N542" s="278"/>
      <c r="O542" s="278"/>
      <c r="P542" s="283" t="s">
        <v>4717</v>
      </c>
      <c r="Q542" s="244">
        <v>6822900002</v>
      </c>
      <c r="R542" s="241" t="s">
        <v>4846</v>
      </c>
      <c r="S542" s="284" t="s">
        <v>5083</v>
      </c>
      <c r="T542" s="241" t="s">
        <v>5084</v>
      </c>
      <c r="U542" s="233"/>
      <c r="V542" s="285" t="s">
        <v>5079</v>
      </c>
      <c r="W542" s="128"/>
      <c r="X542" s="241"/>
      <c r="Y542" s="286">
        <v>44562</v>
      </c>
      <c r="Z542" s="40"/>
      <c r="AF542" s="21"/>
      <c r="AG542" s="40"/>
      <c r="AH542" s="40"/>
      <c r="AI542" s="128"/>
      <c r="AJ542" s="127"/>
      <c r="AK542" s="128"/>
      <c r="AL542" s="128"/>
      <c r="AR542" s="128"/>
      <c r="AS542" s="129"/>
      <c r="AT542" s="128"/>
      <c r="AU542" s="127"/>
      <c r="BB542" s="21"/>
      <c r="BC542" s="40"/>
      <c r="BD542" s="21"/>
      <c r="BE542" s="21"/>
      <c r="BF542" s="40"/>
      <c r="BG542" s="40"/>
      <c r="BN542" s="40"/>
      <c r="BO542" s="40"/>
      <c r="BP542" s="40"/>
      <c r="BY542" s="40"/>
      <c r="BZ542" s="21"/>
      <c r="CA542" s="40"/>
      <c r="CB542" s="40"/>
      <c r="CR542" s="40"/>
      <c r="CS542" s="40"/>
      <c r="CT542" s="40"/>
      <c r="CW542" s="40"/>
      <c r="CX542" s="40"/>
      <c r="CY542" s="40"/>
      <c r="CZ542" s="40"/>
    </row>
    <row r="543" spans="1:104" ht="15.75" customHeight="1">
      <c r="A543" s="4">
        <v>540</v>
      </c>
      <c r="B543" s="2"/>
      <c r="C543" s="45" t="s">
        <v>572</v>
      </c>
      <c r="D543" s="2"/>
      <c r="E543" s="4">
        <v>5</v>
      </c>
      <c r="F543" s="46" t="s">
        <v>572</v>
      </c>
      <c r="G543" s="4">
        <v>2001280422</v>
      </c>
      <c r="H543" s="4">
        <v>6858719680</v>
      </c>
      <c r="I543" s="4"/>
      <c r="J543" s="47" t="s">
        <v>577</v>
      </c>
      <c r="K543" s="256">
        <v>39589</v>
      </c>
      <c r="L543" s="18" t="s">
        <v>977</v>
      </c>
      <c r="M543" s="44">
        <v>68308005559</v>
      </c>
      <c r="N543" s="278"/>
      <c r="O543" s="278"/>
      <c r="P543" s="283" t="s">
        <v>4717</v>
      </c>
      <c r="Q543" s="244">
        <v>6822007356</v>
      </c>
      <c r="R543" s="241" t="s">
        <v>4846</v>
      </c>
      <c r="S543" s="284" t="s">
        <v>4925</v>
      </c>
      <c r="T543" s="241" t="s">
        <v>5085</v>
      </c>
      <c r="U543" s="233"/>
      <c r="V543" s="285" t="s">
        <v>5079</v>
      </c>
      <c r="W543" s="128"/>
      <c r="X543" s="241" t="s">
        <v>5086</v>
      </c>
      <c r="Y543" s="286">
        <v>44562</v>
      </c>
      <c r="Z543" s="40"/>
      <c r="AF543" s="21"/>
      <c r="AG543" s="21"/>
      <c r="AH543" s="92"/>
      <c r="AI543" s="127"/>
      <c r="AJ543" s="127"/>
      <c r="AK543" s="127"/>
      <c r="AL543" s="127"/>
      <c r="AR543" s="127"/>
      <c r="AS543" s="129"/>
      <c r="AT543" s="128"/>
      <c r="AU543" s="127"/>
      <c r="BB543" s="21"/>
      <c r="BC543" s="92"/>
      <c r="BD543" s="21"/>
      <c r="BE543" s="21"/>
      <c r="BF543" s="21"/>
      <c r="BG543" s="21"/>
      <c r="BN543" s="40"/>
      <c r="BO543" s="40"/>
      <c r="BP543" s="21"/>
      <c r="BY543" s="21"/>
      <c r="BZ543" s="21"/>
      <c r="CA543" s="21"/>
      <c r="CB543" s="21"/>
      <c r="CR543" s="40"/>
      <c r="CS543" s="40"/>
      <c r="CT543" s="40"/>
      <c r="CW543" s="21"/>
      <c r="CX543" s="40"/>
      <c r="CY543" s="40"/>
      <c r="CZ543" s="40"/>
    </row>
    <row r="544" spans="1:104" ht="15.75" customHeight="1">
      <c r="A544" s="4">
        <v>541</v>
      </c>
      <c r="B544" s="2"/>
      <c r="C544" s="45" t="s">
        <v>572</v>
      </c>
      <c r="D544" s="2"/>
      <c r="E544" s="4">
        <v>6</v>
      </c>
      <c r="F544" s="46" t="s">
        <v>572</v>
      </c>
      <c r="G544" s="4">
        <v>2001128192</v>
      </c>
      <c r="H544" s="4">
        <v>6853458308</v>
      </c>
      <c r="I544" s="4"/>
      <c r="J544" s="47" t="s">
        <v>578</v>
      </c>
      <c r="K544" s="256">
        <v>39452</v>
      </c>
      <c r="L544" s="18" t="s">
        <v>982</v>
      </c>
      <c r="M544" s="44">
        <v>68208002673</v>
      </c>
      <c r="N544" s="228"/>
      <c r="O544" s="228"/>
      <c r="P544" s="288" t="s">
        <v>4699</v>
      </c>
      <c r="Q544" s="289">
        <v>6822189607</v>
      </c>
      <c r="R544" s="117" t="s">
        <v>5087</v>
      </c>
      <c r="S544" s="290" t="s">
        <v>5088</v>
      </c>
      <c r="T544" s="117" t="s">
        <v>5089</v>
      </c>
      <c r="U544" s="233"/>
      <c r="V544" s="234"/>
      <c r="W544" s="234"/>
      <c r="X544" s="117"/>
      <c r="Y544" s="289"/>
      <c r="CR544" s="40"/>
    </row>
    <row r="545" spans="1:104" ht="15.75" customHeight="1">
      <c r="A545" s="4">
        <v>542</v>
      </c>
      <c r="B545" s="2"/>
      <c r="C545" s="45" t="s">
        <v>572</v>
      </c>
      <c r="D545" s="2"/>
      <c r="E545" s="4">
        <v>7</v>
      </c>
      <c r="F545" s="46" t="s">
        <v>572</v>
      </c>
      <c r="G545" s="4">
        <v>2001280424</v>
      </c>
      <c r="H545" s="4">
        <v>6858719682</v>
      </c>
      <c r="I545" s="4"/>
      <c r="J545" s="47" t="s">
        <v>579</v>
      </c>
      <c r="K545" s="256">
        <v>39466</v>
      </c>
      <c r="L545" s="18" t="s">
        <v>982</v>
      </c>
      <c r="M545" s="44">
        <v>68208007986</v>
      </c>
      <c r="N545" s="278"/>
      <c r="O545" s="278"/>
      <c r="P545" s="279"/>
      <c r="Q545" s="280"/>
      <c r="R545" s="275"/>
      <c r="S545" s="281"/>
      <c r="T545" s="241" t="s">
        <v>5090</v>
      </c>
      <c r="U545" s="291" t="s">
        <v>5091</v>
      </c>
      <c r="V545" s="234"/>
      <c r="W545" s="128"/>
      <c r="X545" s="275"/>
      <c r="Y545" s="280"/>
      <c r="Z545" s="21"/>
      <c r="AF545" s="21"/>
      <c r="AG545" s="95"/>
      <c r="AH545" s="21"/>
      <c r="AI545" s="127"/>
      <c r="AJ545" s="127"/>
      <c r="AK545" s="127"/>
      <c r="AL545" s="127"/>
      <c r="AR545" s="127"/>
      <c r="AS545" s="129"/>
      <c r="AT545" s="128"/>
      <c r="AU545" s="128"/>
      <c r="BB545" s="21"/>
      <c r="BC545" s="21"/>
      <c r="BD545" s="21"/>
      <c r="BE545" s="21"/>
      <c r="BF545" s="40"/>
      <c r="BG545" s="21"/>
      <c r="BN545" s="40"/>
      <c r="BO545" s="40"/>
      <c r="BP545" s="40"/>
      <c r="BY545" s="21"/>
      <c r="BZ545" s="21"/>
      <c r="CA545" s="40"/>
      <c r="CB545" s="21"/>
      <c r="CR545" s="40"/>
      <c r="CS545" s="40"/>
      <c r="CT545" s="40"/>
      <c r="CW545" s="21"/>
      <c r="CX545" s="40"/>
      <c r="CY545" s="40"/>
      <c r="CZ545" s="21"/>
    </row>
    <row r="546" spans="1:104" ht="15.75" customHeight="1">
      <c r="A546" s="4">
        <v>543</v>
      </c>
      <c r="B546" s="2"/>
      <c r="C546" s="45" t="s">
        <v>572</v>
      </c>
      <c r="D546" s="2"/>
      <c r="E546" s="4">
        <v>8</v>
      </c>
      <c r="F546" s="46" t="s">
        <v>572</v>
      </c>
      <c r="G546" s="4">
        <v>2001128259</v>
      </c>
      <c r="H546" s="4">
        <v>6853458374</v>
      </c>
      <c r="I546" s="4"/>
      <c r="J546" s="47" t="s">
        <v>580</v>
      </c>
      <c r="K546" s="271">
        <v>39595</v>
      </c>
      <c r="L546" s="199" t="s">
        <v>977</v>
      </c>
      <c r="M546" s="95">
        <v>68308001046</v>
      </c>
      <c r="N546" s="278"/>
      <c r="O546" s="278"/>
      <c r="P546" s="283" t="s">
        <v>4699</v>
      </c>
      <c r="Q546" s="244">
        <v>6822256781</v>
      </c>
      <c r="R546" s="241" t="s">
        <v>4845</v>
      </c>
      <c r="S546" s="284" t="s">
        <v>5092</v>
      </c>
      <c r="T546" s="241" t="s">
        <v>5093</v>
      </c>
      <c r="U546" s="233"/>
      <c r="V546" s="234"/>
      <c r="W546" s="128"/>
      <c r="X546" s="241" t="s">
        <v>5094</v>
      </c>
      <c r="Y546" s="286">
        <v>44562</v>
      </c>
      <c r="Z546" s="40"/>
      <c r="AF546" s="40"/>
      <c r="AG546" s="132"/>
      <c r="AH546" s="92"/>
      <c r="AI546" s="128"/>
      <c r="AJ546" s="127"/>
      <c r="AK546" s="127"/>
      <c r="AL546" s="127"/>
      <c r="AR546" s="127"/>
      <c r="AS546" s="129"/>
      <c r="AT546" s="131"/>
      <c r="AU546" s="128"/>
      <c r="BB546" s="95"/>
      <c r="BC546" s="130"/>
      <c r="BD546" s="21"/>
      <c r="BE546" s="21"/>
      <c r="BF546" s="21"/>
      <c r="BG546" s="21"/>
      <c r="BN546" s="40"/>
      <c r="BO546" s="40"/>
      <c r="BP546" s="40"/>
      <c r="BY546" s="40"/>
      <c r="BZ546" s="21"/>
      <c r="CA546" s="40"/>
      <c r="CB546" s="40"/>
      <c r="CR546" s="40"/>
      <c r="CS546" s="40"/>
      <c r="CT546" s="40"/>
      <c r="CW546" s="40"/>
      <c r="CX546" s="40"/>
      <c r="CY546" s="40"/>
      <c r="CZ546" s="40"/>
    </row>
    <row r="547" spans="1:104" ht="15.75" customHeight="1">
      <c r="A547" s="4">
        <v>544</v>
      </c>
      <c r="B547" s="2"/>
      <c r="C547" s="45" t="s">
        <v>572</v>
      </c>
      <c r="D547" s="2"/>
      <c r="E547" s="4">
        <v>9</v>
      </c>
      <c r="F547" s="46" t="s">
        <v>572</v>
      </c>
      <c r="G547" s="4">
        <v>2001128229</v>
      </c>
      <c r="H547" s="4">
        <v>6853458346</v>
      </c>
      <c r="I547" s="4"/>
      <c r="J547" s="47" t="s">
        <v>581</v>
      </c>
      <c r="K547" s="271">
        <v>39576</v>
      </c>
      <c r="L547" s="199" t="s">
        <v>977</v>
      </c>
      <c r="M547" s="95">
        <v>68308008576</v>
      </c>
      <c r="N547" s="278"/>
      <c r="O547" s="278"/>
      <c r="P547" s="283" t="s">
        <v>3819</v>
      </c>
      <c r="Q547" s="244">
        <v>6822241255</v>
      </c>
      <c r="R547" s="241" t="s">
        <v>5095</v>
      </c>
      <c r="S547" s="284" t="s">
        <v>4925</v>
      </c>
      <c r="T547" s="241" t="s">
        <v>5096</v>
      </c>
      <c r="U547" s="233"/>
      <c r="V547" s="285" t="s">
        <v>5097</v>
      </c>
      <c r="W547" s="128"/>
      <c r="X547" s="241"/>
      <c r="Y547" s="286">
        <v>44197</v>
      </c>
      <c r="Z547" s="40"/>
      <c r="AF547" s="21"/>
      <c r="AG547" s="95"/>
      <c r="AH547" s="40"/>
      <c r="AI547" s="127"/>
      <c r="AJ547" s="127"/>
      <c r="AK547" s="128"/>
      <c r="AL547" s="127"/>
      <c r="AR547" s="127"/>
      <c r="AS547" s="129"/>
      <c r="AT547" s="128"/>
      <c r="AU547" s="128"/>
      <c r="BB547" s="95"/>
      <c r="BC547" s="40"/>
      <c r="BD547" s="21"/>
      <c r="BE547" s="21"/>
      <c r="BF547" s="40"/>
      <c r="BG547" s="21"/>
      <c r="BN547" s="40"/>
      <c r="BO547" s="40"/>
      <c r="BP547" s="40"/>
      <c r="BX547" s="77"/>
      <c r="BY547" s="21"/>
      <c r="BZ547" s="21"/>
      <c r="CA547" s="40"/>
      <c r="CB547" s="21"/>
      <c r="CR547" s="40"/>
      <c r="CS547" s="40"/>
      <c r="CT547" s="21"/>
      <c r="CW547" s="21"/>
      <c r="CX547" s="40"/>
      <c r="CY547" s="40"/>
      <c r="CZ547" s="40"/>
    </row>
    <row r="548" spans="1:104" ht="15.75" customHeight="1">
      <c r="A548" s="4">
        <v>545</v>
      </c>
      <c r="B548" s="2"/>
      <c r="C548" s="45" t="s">
        <v>572</v>
      </c>
      <c r="D548" s="2"/>
      <c r="E548" s="4">
        <v>10</v>
      </c>
      <c r="F548" s="46" t="s">
        <v>572</v>
      </c>
      <c r="G548" s="4">
        <v>2001280486</v>
      </c>
      <c r="H548" s="4">
        <v>6858719708</v>
      </c>
      <c r="I548" s="4"/>
      <c r="J548" s="47" t="s">
        <v>582</v>
      </c>
      <c r="K548" s="271">
        <v>39536</v>
      </c>
      <c r="L548" s="199" t="s">
        <v>977</v>
      </c>
      <c r="M548" s="95">
        <v>68308004879</v>
      </c>
      <c r="N548" s="278"/>
      <c r="O548" s="278"/>
      <c r="P548" s="279"/>
      <c r="Q548" s="280"/>
      <c r="R548" s="275"/>
      <c r="S548" s="281"/>
      <c r="T548" s="275"/>
      <c r="U548" s="291" t="s">
        <v>5098</v>
      </c>
      <c r="V548" s="234"/>
      <c r="W548" s="127" t="s">
        <v>5081</v>
      </c>
      <c r="X548" s="275"/>
      <c r="Y548" s="280"/>
      <c r="Z548" s="40"/>
      <c r="AF548" s="21"/>
      <c r="AG548" s="40"/>
      <c r="AH548" s="40"/>
      <c r="AI548" s="127"/>
      <c r="AJ548" s="127"/>
      <c r="AK548" s="127"/>
      <c r="AL548" s="127"/>
      <c r="AR548" s="127"/>
      <c r="AS548" s="129"/>
      <c r="AT548" s="128"/>
      <c r="AU548" s="128"/>
      <c r="BB548" s="95"/>
      <c r="BC548" s="40"/>
      <c r="BD548" s="21"/>
      <c r="BE548" s="21"/>
      <c r="BF548" s="40"/>
      <c r="BG548" s="21"/>
      <c r="BN548" s="40"/>
      <c r="BO548" s="40"/>
      <c r="BP548" s="40"/>
      <c r="BY548" s="40"/>
      <c r="BZ548" s="21"/>
      <c r="CA548" s="40"/>
      <c r="CB548" s="21"/>
      <c r="CR548" s="40"/>
      <c r="CS548" s="40"/>
      <c r="CT548" s="40"/>
      <c r="CW548" s="21"/>
      <c r="CX548" s="40"/>
      <c r="CY548" s="40"/>
      <c r="CZ548" s="40"/>
    </row>
    <row r="549" spans="1:104" ht="15.75" customHeight="1">
      <c r="A549" s="4">
        <v>546</v>
      </c>
      <c r="B549" s="2"/>
      <c r="C549" s="45" t="s">
        <v>572</v>
      </c>
      <c r="D549" s="2"/>
      <c r="E549" s="4">
        <v>11</v>
      </c>
      <c r="F549" s="46" t="s">
        <v>572</v>
      </c>
      <c r="G549" s="4">
        <v>2001128232</v>
      </c>
      <c r="H549" s="4">
        <v>6853458348</v>
      </c>
      <c r="I549" s="4"/>
      <c r="J549" s="47" t="s">
        <v>583</v>
      </c>
      <c r="K549" s="256">
        <v>39559</v>
      </c>
      <c r="L549" s="18" t="s">
        <v>977</v>
      </c>
      <c r="M549" s="44">
        <v>68308002629</v>
      </c>
      <c r="N549" s="228"/>
      <c r="O549" s="228"/>
      <c r="P549" s="288"/>
      <c r="Q549" s="289">
        <v>6822257715</v>
      </c>
      <c r="R549" s="117" t="s">
        <v>4795</v>
      </c>
      <c r="S549" s="290" t="s">
        <v>5099</v>
      </c>
      <c r="T549" s="117" t="s">
        <v>5100</v>
      </c>
      <c r="U549" s="233"/>
      <c r="V549" s="285" t="s">
        <v>5079</v>
      </c>
      <c r="W549" s="234"/>
      <c r="X549" s="117" t="s">
        <v>5101</v>
      </c>
      <c r="Y549" s="292">
        <v>44197</v>
      </c>
      <c r="AH549" s="60"/>
      <c r="AI549" s="60"/>
      <c r="AJ549" s="60"/>
      <c r="BB549" s="95"/>
    </row>
    <row r="550" spans="1:104" ht="15.75" customHeight="1">
      <c r="A550" s="4">
        <v>547</v>
      </c>
      <c r="B550" s="2"/>
      <c r="C550" s="45" t="s">
        <v>572</v>
      </c>
      <c r="D550" s="2"/>
      <c r="E550" s="4">
        <v>12</v>
      </c>
      <c r="F550" s="46" t="s">
        <v>572</v>
      </c>
      <c r="G550" s="4">
        <v>2001280488</v>
      </c>
      <c r="H550" s="4">
        <v>6858719710</v>
      </c>
      <c r="I550" s="4"/>
      <c r="J550" s="47" t="s">
        <v>584</v>
      </c>
      <c r="K550" s="256">
        <v>39519</v>
      </c>
      <c r="L550" s="18" t="s">
        <v>982</v>
      </c>
      <c r="M550" s="44">
        <v>68208012262</v>
      </c>
      <c r="N550" s="228"/>
      <c r="O550" s="228"/>
      <c r="P550" s="229"/>
      <c r="Q550" s="230"/>
      <c r="R550" s="231"/>
      <c r="S550" s="293"/>
      <c r="T550" s="117" t="s">
        <v>950</v>
      </c>
      <c r="U550" s="282" t="s">
        <v>5102</v>
      </c>
      <c r="V550" s="285" t="s">
        <v>5079</v>
      </c>
      <c r="W550" s="285" t="s">
        <v>5102</v>
      </c>
      <c r="X550" s="231"/>
      <c r="Y550" s="289"/>
      <c r="AG550" s="60"/>
      <c r="AH550" s="60"/>
      <c r="AI550" s="60"/>
      <c r="AJ550" s="60"/>
      <c r="BB550" s="95"/>
    </row>
    <row r="551" spans="1:104" ht="15.75" customHeight="1">
      <c r="A551" s="4">
        <v>548</v>
      </c>
      <c r="B551" s="2"/>
      <c r="C551" s="45" t="s">
        <v>572</v>
      </c>
      <c r="D551" s="2"/>
      <c r="E551" s="4">
        <v>13</v>
      </c>
      <c r="F551" s="46" t="s">
        <v>572</v>
      </c>
      <c r="G551" s="4">
        <v>2001128263</v>
      </c>
      <c r="H551" s="4">
        <v>6853458379</v>
      </c>
      <c r="I551" s="4"/>
      <c r="J551" s="47" t="s">
        <v>585</v>
      </c>
      <c r="K551" s="256">
        <v>39468</v>
      </c>
      <c r="L551" s="18" t="s">
        <v>977</v>
      </c>
      <c r="M551" s="44">
        <v>68308013094</v>
      </c>
      <c r="N551" s="228"/>
      <c r="O551" s="228"/>
      <c r="P551" s="288"/>
      <c r="Q551" s="289">
        <v>6822641088</v>
      </c>
      <c r="R551" s="117" t="s">
        <v>5103</v>
      </c>
      <c r="S551" s="290" t="s">
        <v>5104</v>
      </c>
      <c r="T551" s="117" t="s">
        <v>5105</v>
      </c>
      <c r="U551" s="233"/>
      <c r="V551" s="285" t="s">
        <v>5097</v>
      </c>
      <c r="W551" s="234"/>
      <c r="X551" s="117" t="s">
        <v>5106</v>
      </c>
      <c r="Y551" s="292">
        <v>46143</v>
      </c>
      <c r="AG551" s="60"/>
      <c r="AH551" s="60"/>
      <c r="AI551" s="60"/>
      <c r="AJ551" s="60"/>
      <c r="BB551" s="95"/>
    </row>
    <row r="552" spans="1:104" ht="15.75" customHeight="1">
      <c r="A552" s="4">
        <v>549</v>
      </c>
      <c r="B552" s="2"/>
      <c r="C552" s="45" t="s">
        <v>572</v>
      </c>
      <c r="D552" s="2"/>
      <c r="E552" s="4">
        <v>14</v>
      </c>
      <c r="F552" s="46" t="s">
        <v>572</v>
      </c>
      <c r="G552" s="4">
        <v>2001242554</v>
      </c>
      <c r="H552" s="4">
        <v>6840152177</v>
      </c>
      <c r="I552" s="4"/>
      <c r="J552" s="47" t="s">
        <v>586</v>
      </c>
      <c r="K552" s="256">
        <v>39651</v>
      </c>
      <c r="L552" s="18" t="s">
        <v>982</v>
      </c>
      <c r="M552" s="44">
        <v>68208004731</v>
      </c>
      <c r="N552" s="228"/>
      <c r="O552" s="228"/>
      <c r="P552" s="288"/>
      <c r="Q552" s="294">
        <v>6821793876</v>
      </c>
      <c r="R552" s="117" t="s">
        <v>4828</v>
      </c>
      <c r="S552" s="290" t="s">
        <v>4925</v>
      </c>
      <c r="T552" s="117" t="s">
        <v>5107</v>
      </c>
      <c r="U552" s="233"/>
      <c r="V552" s="234"/>
      <c r="W552" s="285" t="s">
        <v>5108</v>
      </c>
      <c r="X552" s="295" t="s">
        <v>5109</v>
      </c>
      <c r="Y552" s="292">
        <v>43831</v>
      </c>
      <c r="AG552" s="60"/>
      <c r="AH552" s="60"/>
      <c r="AI552" s="60"/>
      <c r="AJ552" s="60"/>
      <c r="BB552" s="95"/>
    </row>
    <row r="553" spans="1:104" ht="15.75" customHeight="1">
      <c r="A553" s="4">
        <v>550</v>
      </c>
      <c r="B553" s="2"/>
      <c r="C553" s="45" t="s">
        <v>572</v>
      </c>
      <c r="D553" s="2"/>
      <c r="E553" s="4">
        <v>15</v>
      </c>
      <c r="F553" s="46" t="s">
        <v>572</v>
      </c>
      <c r="G553" s="4">
        <v>2001242523</v>
      </c>
      <c r="H553" s="4">
        <v>6830969146</v>
      </c>
      <c r="I553" s="4"/>
      <c r="J553" s="47" t="s">
        <v>587</v>
      </c>
      <c r="K553" s="256">
        <v>39574</v>
      </c>
      <c r="L553" s="18" t="s">
        <v>982</v>
      </c>
      <c r="M553" s="44">
        <v>68208009625</v>
      </c>
      <c r="N553" s="228"/>
      <c r="O553" s="228"/>
      <c r="P553" s="229"/>
      <c r="Q553" s="289">
        <v>6821745844</v>
      </c>
      <c r="R553" s="117" t="s">
        <v>5110</v>
      </c>
      <c r="S553" s="290" t="s">
        <v>5111</v>
      </c>
      <c r="T553" s="117" t="s">
        <v>5112</v>
      </c>
      <c r="U553" s="233"/>
      <c r="V553" s="285" t="s">
        <v>5097</v>
      </c>
      <c r="W553" s="234"/>
      <c r="X553" s="117" t="s">
        <v>5113</v>
      </c>
      <c r="Y553" s="296">
        <v>45658</v>
      </c>
      <c r="AG553" s="60"/>
      <c r="AH553" s="60"/>
      <c r="AI553" s="60"/>
      <c r="AJ553" s="60"/>
      <c r="BB553" s="95"/>
    </row>
    <row r="554" spans="1:104" ht="15.75" customHeight="1">
      <c r="A554" s="4">
        <v>551</v>
      </c>
      <c r="B554" s="2"/>
      <c r="C554" s="45" t="s">
        <v>572</v>
      </c>
      <c r="D554" s="2"/>
      <c r="E554" s="4">
        <v>16</v>
      </c>
      <c r="F554" s="46" t="s">
        <v>572</v>
      </c>
      <c r="G554" s="4">
        <v>2001242557</v>
      </c>
      <c r="H554" s="4">
        <v>6828162486</v>
      </c>
      <c r="I554" s="4"/>
      <c r="J554" s="47" t="s">
        <v>588</v>
      </c>
      <c r="K554" s="256">
        <v>39576</v>
      </c>
      <c r="L554" s="18" t="s">
        <v>977</v>
      </c>
      <c r="M554" s="44">
        <v>68308002258</v>
      </c>
      <c r="N554" s="228"/>
      <c r="O554" s="228"/>
      <c r="P554" s="288" t="s">
        <v>4717</v>
      </c>
      <c r="Q554" s="289">
        <v>2686823250641</v>
      </c>
      <c r="R554" s="117" t="s">
        <v>4828</v>
      </c>
      <c r="S554" s="290" t="s">
        <v>4965</v>
      </c>
      <c r="T554" s="117" t="s">
        <v>5114</v>
      </c>
      <c r="U554" s="233"/>
      <c r="V554" s="285" t="s">
        <v>5079</v>
      </c>
      <c r="W554" s="285"/>
      <c r="X554" s="117" t="s">
        <v>5115</v>
      </c>
      <c r="Y554" s="292">
        <v>45658</v>
      </c>
      <c r="AG554" s="60"/>
      <c r="AH554" s="60"/>
      <c r="AI554" s="60"/>
      <c r="AJ554" s="60"/>
      <c r="BB554" s="95"/>
    </row>
    <row r="555" spans="1:104" ht="15.75" customHeight="1">
      <c r="A555" s="4">
        <v>552</v>
      </c>
      <c r="B555" s="2"/>
      <c r="C555" s="45" t="s">
        <v>572</v>
      </c>
      <c r="D555" s="2"/>
      <c r="E555" s="4">
        <v>17</v>
      </c>
      <c r="F555" s="46" t="s">
        <v>572</v>
      </c>
      <c r="G555" s="4">
        <v>2001280868</v>
      </c>
      <c r="H555" s="4">
        <v>6858719690</v>
      </c>
      <c r="I555" s="4"/>
      <c r="J555" s="47" t="s">
        <v>589</v>
      </c>
      <c r="K555" s="256">
        <v>39550</v>
      </c>
      <c r="L555" s="18" t="s">
        <v>982</v>
      </c>
      <c r="M555" s="44">
        <v>68208007295</v>
      </c>
      <c r="N555" s="228"/>
      <c r="O555" s="228"/>
      <c r="P555" s="288" t="s">
        <v>4717</v>
      </c>
      <c r="Q555" s="289">
        <v>2686822900155</v>
      </c>
      <c r="R555" s="117" t="s">
        <v>5116</v>
      </c>
      <c r="S555" s="290" t="s">
        <v>5117</v>
      </c>
      <c r="T555" s="117" t="s">
        <v>5118</v>
      </c>
      <c r="U555" s="233"/>
      <c r="V555" s="285" t="s">
        <v>5119</v>
      </c>
      <c r="W555" s="234"/>
      <c r="X555" s="117"/>
      <c r="Y555" s="289"/>
      <c r="AG555" s="60"/>
      <c r="AH555" s="60"/>
      <c r="AI555" s="60"/>
      <c r="AJ555" s="60"/>
      <c r="BB555" s="95"/>
    </row>
    <row r="556" spans="1:104" ht="15.75" customHeight="1">
      <c r="A556" s="4">
        <v>553</v>
      </c>
      <c r="B556" s="2"/>
      <c r="C556" s="45" t="s">
        <v>572</v>
      </c>
      <c r="D556" s="2"/>
      <c r="E556" s="4">
        <v>18</v>
      </c>
      <c r="F556" s="46" t="s">
        <v>572</v>
      </c>
      <c r="G556" s="4">
        <v>2001223977</v>
      </c>
      <c r="H556" s="4">
        <v>6865524347</v>
      </c>
      <c r="I556" s="4"/>
      <c r="J556" s="47" t="s">
        <v>590</v>
      </c>
      <c r="K556" s="257">
        <v>39800</v>
      </c>
      <c r="L556" s="18" t="s">
        <v>977</v>
      </c>
      <c r="M556" s="44">
        <v>68308003233</v>
      </c>
      <c r="N556" s="228"/>
      <c r="O556" s="228"/>
      <c r="P556" s="288" t="s">
        <v>4699</v>
      </c>
      <c r="Q556" s="289">
        <v>4686821730573</v>
      </c>
      <c r="R556" s="117" t="s">
        <v>4795</v>
      </c>
      <c r="S556" s="297">
        <v>45657</v>
      </c>
      <c r="T556" s="117" t="s">
        <v>5120</v>
      </c>
      <c r="U556" s="233"/>
      <c r="V556" s="234"/>
      <c r="W556" s="285" t="s">
        <v>5102</v>
      </c>
      <c r="X556" s="117"/>
      <c r="Y556" s="289"/>
      <c r="AG556" s="60"/>
      <c r="AH556" s="60"/>
      <c r="AI556" s="60"/>
      <c r="AJ556" s="60"/>
      <c r="BB556" s="95"/>
    </row>
    <row r="557" spans="1:104" ht="15.75" customHeight="1">
      <c r="A557" s="4">
        <v>554</v>
      </c>
      <c r="B557" s="2"/>
      <c r="C557" s="45" t="s">
        <v>572</v>
      </c>
      <c r="D557" s="2"/>
      <c r="E557" s="4">
        <v>19</v>
      </c>
      <c r="F557" s="46" t="s">
        <v>572</v>
      </c>
      <c r="G557" s="4">
        <v>2001280436</v>
      </c>
      <c r="H557" s="4">
        <v>6858719691</v>
      </c>
      <c r="I557" s="4"/>
      <c r="J557" s="47" t="s">
        <v>591</v>
      </c>
      <c r="K557" s="256">
        <v>39580</v>
      </c>
      <c r="L557" s="18" t="s">
        <v>977</v>
      </c>
      <c r="M557" s="44">
        <v>68308006137</v>
      </c>
      <c r="N557" s="228"/>
      <c r="O557" s="228"/>
      <c r="P557" s="229"/>
      <c r="Q557" s="289">
        <v>6822126057</v>
      </c>
      <c r="R557" s="117" t="s">
        <v>4795</v>
      </c>
      <c r="S557" s="290" t="s">
        <v>5121</v>
      </c>
      <c r="T557" s="117" t="s">
        <v>5122</v>
      </c>
      <c r="U557" s="291"/>
      <c r="V557" s="285" t="s">
        <v>5079</v>
      </c>
      <c r="W557" s="234"/>
      <c r="X557" s="117" t="s">
        <v>5123</v>
      </c>
      <c r="Y557" s="230"/>
      <c r="AG557" s="60"/>
      <c r="AH557" s="60"/>
      <c r="AI557" s="60"/>
      <c r="AJ557" s="60"/>
      <c r="BB557" s="95"/>
    </row>
    <row r="558" spans="1:104" ht="15.75" customHeight="1">
      <c r="A558" s="4">
        <v>555</v>
      </c>
      <c r="B558" s="2"/>
      <c r="C558" s="45" t="s">
        <v>572</v>
      </c>
      <c r="D558" s="2"/>
      <c r="E558" s="4">
        <v>20</v>
      </c>
      <c r="F558" s="46" t="s">
        <v>572</v>
      </c>
      <c r="G558" s="4">
        <v>2001242531</v>
      </c>
      <c r="H558" s="4">
        <v>6839525109</v>
      </c>
      <c r="I558" s="4"/>
      <c r="J558" s="47" t="s">
        <v>592</v>
      </c>
      <c r="K558" s="256">
        <v>39580</v>
      </c>
      <c r="L558" s="18" t="s">
        <v>977</v>
      </c>
      <c r="M558" s="44">
        <v>68308002493</v>
      </c>
      <c r="N558" s="228"/>
      <c r="O558" s="228"/>
      <c r="P558" s="288" t="s">
        <v>5</v>
      </c>
      <c r="Q558" s="289">
        <v>6821860459</v>
      </c>
      <c r="R558" s="117" t="s">
        <v>5124</v>
      </c>
      <c r="S558" s="290" t="s">
        <v>4925</v>
      </c>
      <c r="T558" s="117" t="s">
        <v>5125</v>
      </c>
      <c r="U558" s="233"/>
      <c r="V558" s="234"/>
      <c r="W558" s="234"/>
      <c r="X558" s="117"/>
      <c r="Y558" s="292">
        <v>43831</v>
      </c>
      <c r="AG558" s="60"/>
      <c r="AH558" s="60"/>
      <c r="AI558" s="60"/>
      <c r="AJ558" s="60"/>
      <c r="BB558" s="95"/>
    </row>
    <row r="559" spans="1:104" ht="15.75" customHeight="1">
      <c r="A559" s="4">
        <v>556</v>
      </c>
      <c r="B559" s="2"/>
      <c r="C559" s="45" t="s">
        <v>572</v>
      </c>
      <c r="D559" s="2"/>
      <c r="E559" s="4">
        <v>21</v>
      </c>
      <c r="F559" s="46" t="s">
        <v>572</v>
      </c>
      <c r="G559" s="4">
        <v>2001280437</v>
      </c>
      <c r="H559" s="4">
        <v>6858719692</v>
      </c>
      <c r="I559" s="4"/>
      <c r="J559" s="47" t="s">
        <v>593</v>
      </c>
      <c r="K559" s="256">
        <v>39469</v>
      </c>
      <c r="L559" s="18" t="s">
        <v>977</v>
      </c>
      <c r="M559" s="44">
        <v>68308012600</v>
      </c>
      <c r="N559" s="228"/>
      <c r="O559" s="228"/>
      <c r="P559" s="288" t="s">
        <v>4699</v>
      </c>
      <c r="Q559" s="289">
        <v>6822038958</v>
      </c>
      <c r="R559" s="117" t="s">
        <v>4797</v>
      </c>
      <c r="S559" s="290" t="s">
        <v>5126</v>
      </c>
      <c r="T559" s="117" t="s">
        <v>5127</v>
      </c>
      <c r="U559" s="233"/>
      <c r="V559" s="285" t="s">
        <v>5079</v>
      </c>
      <c r="W559" s="234"/>
      <c r="X559" s="117"/>
      <c r="Y559" s="292">
        <v>45323</v>
      </c>
      <c r="AG559" s="60"/>
      <c r="AH559" s="60"/>
      <c r="AI559" s="60"/>
      <c r="AJ559" s="60"/>
      <c r="BB559" s="95"/>
    </row>
    <row r="560" spans="1:104" ht="15.75" customHeight="1">
      <c r="A560" s="4">
        <v>557</v>
      </c>
      <c r="B560" s="2"/>
      <c r="C560" s="45" t="s">
        <v>572</v>
      </c>
      <c r="D560" s="2"/>
      <c r="E560" s="4">
        <v>22</v>
      </c>
      <c r="F560" s="46" t="s">
        <v>572</v>
      </c>
      <c r="G560" s="4">
        <v>2001128206</v>
      </c>
      <c r="H560" s="4">
        <v>6853458323</v>
      </c>
      <c r="I560" s="4"/>
      <c r="J560" s="47" t="s">
        <v>594</v>
      </c>
      <c r="K560" s="256">
        <v>39491</v>
      </c>
      <c r="L560" s="18" t="s">
        <v>977</v>
      </c>
      <c r="M560" s="44">
        <v>68308013068</v>
      </c>
      <c r="N560" s="228"/>
      <c r="O560" s="228"/>
      <c r="P560" s="288" t="s">
        <v>4699</v>
      </c>
      <c r="Q560" s="289">
        <v>6822325703</v>
      </c>
      <c r="R560" s="117" t="s">
        <v>4797</v>
      </c>
      <c r="S560" s="290" t="s">
        <v>5121</v>
      </c>
      <c r="T560" s="117" t="s">
        <v>5128</v>
      </c>
      <c r="U560" s="291"/>
      <c r="V560" s="285" t="s">
        <v>5079</v>
      </c>
      <c r="W560" s="234"/>
      <c r="X560" s="117" t="s">
        <v>5129</v>
      </c>
      <c r="Y560" s="292">
        <v>44562</v>
      </c>
      <c r="AG560" s="60"/>
      <c r="AH560" s="60"/>
      <c r="AI560" s="60"/>
      <c r="AJ560" s="60"/>
      <c r="BB560" s="95"/>
    </row>
    <row r="561" spans="1:54" ht="15.75" customHeight="1">
      <c r="A561" s="4">
        <v>558</v>
      </c>
      <c r="B561" s="2"/>
      <c r="C561" s="45" t="s">
        <v>572</v>
      </c>
      <c r="D561" s="2"/>
      <c r="E561" s="4">
        <v>23</v>
      </c>
      <c r="F561" s="46" t="s">
        <v>572</v>
      </c>
      <c r="G561" s="4">
        <v>2001280431</v>
      </c>
      <c r="H561" s="4">
        <v>6858719693</v>
      </c>
      <c r="I561" s="4"/>
      <c r="J561" s="47" t="s">
        <v>595</v>
      </c>
      <c r="K561" s="256">
        <v>39692</v>
      </c>
      <c r="L561" s="18" t="s">
        <v>977</v>
      </c>
      <c r="M561" s="44">
        <v>68308000777</v>
      </c>
      <c r="N561" s="228"/>
      <c r="O561" s="228"/>
      <c r="P561" s="288" t="s">
        <v>4699</v>
      </c>
      <c r="Q561" s="289">
        <v>4686823017020</v>
      </c>
      <c r="R561" s="117" t="s">
        <v>4841</v>
      </c>
      <c r="S561" s="290" t="s">
        <v>5121</v>
      </c>
      <c r="T561" s="117" t="s">
        <v>5130</v>
      </c>
      <c r="U561" s="233"/>
      <c r="V561" s="285" t="s">
        <v>5079</v>
      </c>
      <c r="W561" s="234"/>
      <c r="X561" s="117" t="s">
        <v>5131</v>
      </c>
      <c r="Y561" s="292">
        <v>45809</v>
      </c>
      <c r="AG561" s="60"/>
      <c r="AH561" s="60"/>
      <c r="AI561" s="60"/>
      <c r="AJ561" s="60"/>
      <c r="BB561" s="95"/>
    </row>
    <row r="562" spans="1:54" ht="15.75" customHeight="1">
      <c r="A562" s="4">
        <v>559</v>
      </c>
      <c r="B562" s="2"/>
      <c r="C562" s="45" t="s">
        <v>572</v>
      </c>
      <c r="D562" s="2"/>
      <c r="E562" s="4">
        <v>24</v>
      </c>
      <c r="F562" s="46" t="s">
        <v>572</v>
      </c>
      <c r="G562" s="4">
        <v>2001128242</v>
      </c>
      <c r="H562" s="4">
        <v>6853458359</v>
      </c>
      <c r="I562" s="4"/>
      <c r="J562" s="47" t="s">
        <v>596</v>
      </c>
      <c r="K562" s="256">
        <v>39557</v>
      </c>
      <c r="L562" s="18" t="s">
        <v>977</v>
      </c>
      <c r="M562" s="44">
        <v>68308000139</v>
      </c>
      <c r="N562" s="228"/>
      <c r="O562" s="228"/>
      <c r="P562" s="288" t="s">
        <v>4699</v>
      </c>
      <c r="Q562" s="289">
        <v>6822198674</v>
      </c>
      <c r="R562" s="117" t="s">
        <v>4845</v>
      </c>
      <c r="S562" s="290" t="s">
        <v>5132</v>
      </c>
      <c r="T562" s="117" t="s">
        <v>5133</v>
      </c>
      <c r="U562" s="233"/>
      <c r="V562" s="285" t="s">
        <v>5079</v>
      </c>
      <c r="W562" s="234"/>
      <c r="X562" s="117" t="s">
        <v>5134</v>
      </c>
      <c r="Y562" s="292">
        <v>44958</v>
      </c>
      <c r="AG562" s="60"/>
      <c r="AH562" s="60"/>
      <c r="AI562" s="60"/>
      <c r="AJ562" s="60"/>
      <c r="BB562" s="95"/>
    </row>
    <row r="563" spans="1:54" ht="15.75" customHeight="1">
      <c r="A563" s="4">
        <v>560</v>
      </c>
      <c r="B563" s="2"/>
      <c r="C563" s="45" t="s">
        <v>572</v>
      </c>
      <c r="D563" s="2"/>
      <c r="E563" s="4">
        <v>25</v>
      </c>
      <c r="F563" s="46" t="s">
        <v>572</v>
      </c>
      <c r="G563" s="4">
        <v>2001280439</v>
      </c>
      <c r="H563" s="4">
        <v>6858719694</v>
      </c>
      <c r="I563" s="4"/>
      <c r="J563" s="47" t="s">
        <v>597</v>
      </c>
      <c r="K563" s="256">
        <v>39448</v>
      </c>
      <c r="L563" s="18" t="s">
        <v>977</v>
      </c>
      <c r="M563" s="44">
        <v>68308004606</v>
      </c>
      <c r="N563" s="228"/>
      <c r="O563" s="228"/>
      <c r="P563" s="288" t="s">
        <v>4717</v>
      </c>
      <c r="Q563" s="289">
        <v>6822168279</v>
      </c>
      <c r="R563" s="117" t="s">
        <v>5135</v>
      </c>
      <c r="S563" s="290" t="s">
        <v>4965</v>
      </c>
      <c r="T563" s="117" t="s">
        <v>5136</v>
      </c>
      <c r="U563" s="233"/>
      <c r="V563" s="285" t="s">
        <v>5097</v>
      </c>
      <c r="W563" s="234"/>
      <c r="X563" s="117" t="s">
        <v>5137</v>
      </c>
      <c r="Y563" s="292">
        <v>44562</v>
      </c>
      <c r="AH563" s="60"/>
      <c r="AI563" s="60"/>
      <c r="AJ563" s="60"/>
      <c r="AZ563" s="94"/>
      <c r="BB563" s="95"/>
    </row>
    <row r="564" spans="1:54" ht="15.75" customHeight="1">
      <c r="A564" s="4">
        <v>561</v>
      </c>
      <c r="B564" s="2"/>
      <c r="C564" s="45" t="s">
        <v>572</v>
      </c>
      <c r="D564" s="2"/>
      <c r="E564" s="4">
        <v>26</v>
      </c>
      <c r="F564" s="46" t="s">
        <v>572</v>
      </c>
      <c r="G564" s="4">
        <v>2001280442</v>
      </c>
      <c r="H564" s="4">
        <v>6858719695</v>
      </c>
      <c r="I564" s="4"/>
      <c r="J564" s="47" t="s">
        <v>598</v>
      </c>
      <c r="K564" s="256">
        <v>39630</v>
      </c>
      <c r="L564" s="18" t="s">
        <v>977</v>
      </c>
      <c r="M564" s="44">
        <v>68308003222</v>
      </c>
      <c r="N564" s="228"/>
      <c r="O564" s="228"/>
      <c r="P564" s="288" t="s">
        <v>4699</v>
      </c>
      <c r="Q564" s="289">
        <v>6822760930</v>
      </c>
      <c r="R564" s="117" t="s">
        <v>5138</v>
      </c>
      <c r="S564" s="290" t="s">
        <v>5104</v>
      </c>
      <c r="T564" s="117" t="s">
        <v>5139</v>
      </c>
      <c r="U564" s="233"/>
      <c r="V564" s="298" t="s">
        <v>5079</v>
      </c>
      <c r="W564" s="234"/>
      <c r="X564" s="117"/>
      <c r="Y564" s="292">
        <v>44562</v>
      </c>
      <c r="AG564" s="60"/>
      <c r="AH564" s="60"/>
      <c r="AI564" s="60"/>
      <c r="AJ564" s="60"/>
      <c r="BB564" s="95"/>
    </row>
    <row r="565" spans="1:54" ht="15.75" customHeight="1">
      <c r="A565" s="4">
        <v>562</v>
      </c>
      <c r="B565" s="2"/>
      <c r="C565" s="45" t="s">
        <v>572</v>
      </c>
      <c r="D565" s="2"/>
      <c r="E565" s="4">
        <v>27</v>
      </c>
      <c r="F565" s="46" t="s">
        <v>572</v>
      </c>
      <c r="G565" s="4">
        <v>2001269764</v>
      </c>
      <c r="H565" s="4">
        <v>6853976570</v>
      </c>
      <c r="I565" s="4"/>
      <c r="J565" s="47" t="s">
        <v>599</v>
      </c>
      <c r="K565" s="256">
        <v>39719</v>
      </c>
      <c r="L565" s="18" t="s">
        <v>977</v>
      </c>
      <c r="M565" s="44">
        <v>68308002567</v>
      </c>
      <c r="N565" s="228"/>
      <c r="O565" s="228"/>
      <c r="P565" s="288" t="s">
        <v>4699</v>
      </c>
      <c r="Q565" s="289">
        <v>6821906347</v>
      </c>
      <c r="R565" s="117" t="s">
        <v>5044</v>
      </c>
      <c r="S565" s="290" t="s">
        <v>5140</v>
      </c>
      <c r="T565" s="117" t="s">
        <v>5141</v>
      </c>
      <c r="U565" s="233"/>
      <c r="V565" s="234"/>
      <c r="W565" s="234"/>
      <c r="X565" s="117"/>
      <c r="Y565" s="292">
        <v>44743</v>
      </c>
      <c r="AG565" s="60"/>
      <c r="AH565" s="60"/>
      <c r="AI565" s="60"/>
      <c r="AJ565" s="60"/>
      <c r="BB565" s="95"/>
    </row>
    <row r="566" spans="1:54" ht="15.75" customHeight="1">
      <c r="A566" s="4">
        <v>563</v>
      </c>
      <c r="B566" s="2"/>
      <c r="C566" s="45" t="s">
        <v>572</v>
      </c>
      <c r="D566" s="2"/>
      <c r="E566" s="4">
        <v>28</v>
      </c>
      <c r="F566" s="46" t="s">
        <v>572</v>
      </c>
      <c r="G566" s="4">
        <v>2001280441</v>
      </c>
      <c r="H566" s="4">
        <v>6858719687</v>
      </c>
      <c r="I566" s="4"/>
      <c r="J566" s="47" t="s">
        <v>600</v>
      </c>
      <c r="K566" s="256">
        <v>39531</v>
      </c>
      <c r="L566" s="18" t="s">
        <v>977</v>
      </c>
      <c r="M566" s="44">
        <v>68308002102</v>
      </c>
      <c r="N566" s="228"/>
      <c r="O566" s="228"/>
      <c r="P566" s="229"/>
      <c r="Q566" s="230"/>
      <c r="R566" s="231"/>
      <c r="S566" s="232"/>
      <c r="T566" s="231"/>
      <c r="U566" s="291" t="s">
        <v>4909</v>
      </c>
      <c r="V566" s="234"/>
      <c r="W566" s="234"/>
      <c r="X566" s="231"/>
      <c r="Y566" s="230"/>
      <c r="AG566" s="60"/>
      <c r="AH566" s="60"/>
      <c r="AI566" s="60"/>
      <c r="AJ566" s="60"/>
      <c r="BB566" s="95"/>
    </row>
    <row r="567" spans="1:54" ht="15.75" customHeight="1">
      <c r="A567" s="4">
        <v>564</v>
      </c>
      <c r="B567" s="2"/>
      <c r="C567" s="45" t="s">
        <v>572</v>
      </c>
      <c r="D567" s="2"/>
      <c r="E567" s="4">
        <v>29</v>
      </c>
      <c r="F567" s="46" t="s">
        <v>572</v>
      </c>
      <c r="G567" s="4">
        <v>2001242540</v>
      </c>
      <c r="H567" s="4">
        <v>6839525121</v>
      </c>
      <c r="I567" s="4"/>
      <c r="J567" s="47" t="s">
        <v>601</v>
      </c>
      <c r="K567" s="256">
        <v>39502</v>
      </c>
      <c r="L567" s="18" t="s">
        <v>982</v>
      </c>
      <c r="M567" s="44">
        <v>68208008051</v>
      </c>
      <c r="N567" s="228"/>
      <c r="O567" s="228"/>
      <c r="P567" s="288" t="s">
        <v>4717</v>
      </c>
      <c r="Q567" s="289">
        <v>686821865535</v>
      </c>
      <c r="R567" s="117" t="s">
        <v>4828</v>
      </c>
      <c r="S567" s="299">
        <v>45291</v>
      </c>
      <c r="T567" s="117" t="s">
        <v>5114</v>
      </c>
      <c r="U567" s="233"/>
      <c r="V567" s="285" t="s">
        <v>5079</v>
      </c>
      <c r="W567" s="234"/>
      <c r="X567" s="117"/>
      <c r="Y567" s="289"/>
      <c r="AG567" s="60"/>
      <c r="AH567" s="60"/>
      <c r="AI567" s="60"/>
      <c r="AJ567" s="60"/>
      <c r="BB567" s="95"/>
    </row>
    <row r="568" spans="1:54" ht="15.75" customHeight="1">
      <c r="A568" s="4">
        <v>565</v>
      </c>
      <c r="B568" s="2"/>
      <c r="C568" s="45" t="s">
        <v>572</v>
      </c>
      <c r="D568" s="2"/>
      <c r="E568" s="4">
        <v>30</v>
      </c>
      <c r="F568" s="46" t="s">
        <v>572</v>
      </c>
      <c r="G568" s="4">
        <v>2001185128</v>
      </c>
      <c r="H568" s="4">
        <v>6878235830</v>
      </c>
      <c r="I568" s="4"/>
      <c r="J568" s="47" t="s">
        <v>602</v>
      </c>
      <c r="K568" s="257">
        <v>39775</v>
      </c>
      <c r="L568" s="18" t="s">
        <v>977</v>
      </c>
      <c r="M568" s="44">
        <v>68308004750</v>
      </c>
      <c r="N568" s="228"/>
      <c r="O568" s="228"/>
      <c r="P568" s="288" t="s">
        <v>4717</v>
      </c>
      <c r="Q568" s="289">
        <v>6821673518</v>
      </c>
      <c r="R568" s="117" t="s">
        <v>4838</v>
      </c>
      <c r="S568" s="290" t="s">
        <v>5142</v>
      </c>
      <c r="T568" s="117" t="s">
        <v>5143</v>
      </c>
      <c r="U568" s="233"/>
      <c r="V568" s="285" t="s">
        <v>4695</v>
      </c>
      <c r="W568" s="234"/>
      <c r="X568" s="117"/>
      <c r="Y568" s="292">
        <v>44197</v>
      </c>
      <c r="AG568" s="60"/>
      <c r="AH568" s="60"/>
      <c r="AI568" s="60"/>
      <c r="AJ568" s="60"/>
      <c r="BB568" s="95"/>
    </row>
    <row r="569" spans="1:54" ht="15.75" customHeight="1">
      <c r="A569" s="4">
        <v>566</v>
      </c>
      <c r="B569" s="2"/>
      <c r="C569" s="45" t="s">
        <v>572</v>
      </c>
      <c r="D569" s="2"/>
      <c r="E569" s="4">
        <v>31</v>
      </c>
      <c r="F569" s="46" t="s">
        <v>572</v>
      </c>
      <c r="G569" s="4">
        <v>2001185133</v>
      </c>
      <c r="H569" s="4">
        <v>6841904625</v>
      </c>
      <c r="I569" s="4"/>
      <c r="J569" s="47" t="s">
        <v>603</v>
      </c>
      <c r="K569" s="256">
        <v>39527</v>
      </c>
      <c r="L569" s="18" t="s">
        <v>977</v>
      </c>
      <c r="M569" s="44">
        <v>68308011625</v>
      </c>
      <c r="N569" s="228"/>
      <c r="O569" s="228"/>
      <c r="P569" s="300" t="s">
        <v>3819</v>
      </c>
      <c r="Q569" s="289">
        <v>6821690032</v>
      </c>
      <c r="R569" s="117" t="s">
        <v>5144</v>
      </c>
      <c r="S569" s="290" t="s">
        <v>4965</v>
      </c>
      <c r="T569" s="117" t="s">
        <v>5143</v>
      </c>
      <c r="U569" s="233"/>
      <c r="V569" s="285" t="s">
        <v>4695</v>
      </c>
      <c r="W569" s="234"/>
      <c r="X569" s="301" t="s">
        <v>5145</v>
      </c>
      <c r="Y569" s="292">
        <v>43831</v>
      </c>
      <c r="AG569" s="60"/>
      <c r="AH569" s="60"/>
      <c r="AI569" s="60"/>
      <c r="AJ569" s="60"/>
      <c r="BB569" s="21"/>
    </row>
    <row r="570" spans="1:54" ht="15.75" hidden="1" customHeight="1">
      <c r="A570" s="4">
        <v>567</v>
      </c>
      <c r="B570" s="2"/>
      <c r="C570" s="45" t="s">
        <v>604</v>
      </c>
      <c r="D570" s="2"/>
      <c r="E570" s="4"/>
      <c r="F570" s="46" t="s">
        <v>604</v>
      </c>
      <c r="G570" s="4">
        <v>2001224018</v>
      </c>
      <c r="H570" s="4">
        <v>6839444514</v>
      </c>
      <c r="I570" s="4"/>
      <c r="J570" s="47" t="s">
        <v>605</v>
      </c>
      <c r="K570" s="256">
        <v>39658</v>
      </c>
      <c r="L570" s="67" t="s">
        <v>977</v>
      </c>
      <c r="M570" s="44">
        <v>68308012929</v>
      </c>
      <c r="N570" s="258"/>
      <c r="O570" s="258"/>
      <c r="P570" s="231"/>
      <c r="Q570" s="302">
        <v>6821720193</v>
      </c>
      <c r="R570" s="302" t="s">
        <v>5103</v>
      </c>
      <c r="S570" s="302" t="s">
        <v>5121</v>
      </c>
      <c r="T570" s="302" t="s">
        <v>5146</v>
      </c>
      <c r="U570" s="231"/>
      <c r="X570" s="231"/>
      <c r="Y570" s="231"/>
      <c r="AG570" s="60"/>
      <c r="AH570" s="60"/>
      <c r="AI570" s="60"/>
      <c r="AJ570" s="60"/>
      <c r="BB570" s="95"/>
    </row>
    <row r="571" spans="1:54" ht="15.75" hidden="1" customHeight="1">
      <c r="A571" s="4">
        <v>568</v>
      </c>
      <c r="B571" s="2"/>
      <c r="C571" s="45" t="s">
        <v>604</v>
      </c>
      <c r="D571" s="2"/>
      <c r="E571" s="4"/>
      <c r="F571" s="46" t="s">
        <v>604</v>
      </c>
      <c r="G571" s="4">
        <v>2001223971</v>
      </c>
      <c r="H571" s="4">
        <v>6839253518</v>
      </c>
      <c r="I571" s="4"/>
      <c r="J571" s="47" t="s">
        <v>606</v>
      </c>
      <c r="K571" s="256">
        <v>39587</v>
      </c>
      <c r="L571" s="67" t="s">
        <v>982</v>
      </c>
      <c r="M571" s="44">
        <v>68208000360</v>
      </c>
      <c r="N571" s="258"/>
      <c r="O571" s="258"/>
      <c r="P571" s="231"/>
      <c r="Q571" s="303"/>
      <c r="R571" s="302" t="s">
        <v>5147</v>
      </c>
      <c r="S571" s="303"/>
      <c r="T571" s="302" t="s">
        <v>5148</v>
      </c>
      <c r="U571" s="117" t="s">
        <v>5149</v>
      </c>
      <c r="X571" s="231"/>
      <c r="Y571" s="231"/>
      <c r="AG571" s="60"/>
      <c r="AH571" s="60"/>
      <c r="AI571" s="60"/>
      <c r="AJ571" s="60"/>
      <c r="BB571" s="95"/>
    </row>
    <row r="572" spans="1:54" ht="15.75" hidden="1" customHeight="1">
      <c r="A572" s="4">
        <v>569</v>
      </c>
      <c r="B572" s="2"/>
      <c r="C572" s="45" t="s">
        <v>604</v>
      </c>
      <c r="D572" s="2"/>
      <c r="E572" s="4"/>
      <c r="F572" s="46" t="s">
        <v>604</v>
      </c>
      <c r="G572" s="4">
        <v>2001185134</v>
      </c>
      <c r="H572" s="4">
        <v>6828913950</v>
      </c>
      <c r="I572" s="4"/>
      <c r="J572" s="47" t="s">
        <v>607</v>
      </c>
      <c r="K572" s="256">
        <v>39511</v>
      </c>
      <c r="L572" s="67" t="s">
        <v>977</v>
      </c>
      <c r="M572" s="44">
        <v>68308001204</v>
      </c>
      <c r="N572" s="258"/>
      <c r="O572" s="258"/>
      <c r="P572" s="117" t="s">
        <v>4717</v>
      </c>
      <c r="Q572" s="302">
        <v>6822984722</v>
      </c>
      <c r="R572" s="302" t="s">
        <v>5150</v>
      </c>
      <c r="S572" s="302" t="s">
        <v>5151</v>
      </c>
      <c r="T572" s="302" t="s">
        <v>5152</v>
      </c>
      <c r="U572" s="231"/>
      <c r="V572" s="55" t="s">
        <v>5153</v>
      </c>
      <c r="X572" s="231"/>
      <c r="Y572" s="265">
        <v>44927</v>
      </c>
      <c r="AG572" s="60"/>
      <c r="AH572" s="60"/>
      <c r="AI572" s="60"/>
      <c r="AJ572" s="60"/>
      <c r="BB572" s="95"/>
    </row>
    <row r="573" spans="1:54" ht="15.75" hidden="1" customHeight="1">
      <c r="A573" s="4">
        <v>570</v>
      </c>
      <c r="B573" s="2"/>
      <c r="C573" s="45" t="s">
        <v>604</v>
      </c>
      <c r="D573" s="2"/>
      <c r="E573" s="4"/>
      <c r="F573" s="46" t="s">
        <v>604</v>
      </c>
      <c r="G573" s="4">
        <v>2001224023</v>
      </c>
      <c r="H573" s="4">
        <v>6858042670</v>
      </c>
      <c r="I573" s="4"/>
      <c r="J573" s="47" t="s">
        <v>608</v>
      </c>
      <c r="K573" s="257">
        <v>39807</v>
      </c>
      <c r="L573" s="67" t="s">
        <v>982</v>
      </c>
      <c r="M573" s="44">
        <v>68208009104</v>
      </c>
      <c r="N573" s="258"/>
      <c r="O573" s="258"/>
      <c r="P573" s="231"/>
      <c r="Q573" s="302">
        <v>6821739553</v>
      </c>
      <c r="R573" s="302" t="s">
        <v>5147</v>
      </c>
      <c r="S573" s="302" t="s">
        <v>5154</v>
      </c>
      <c r="T573" s="302" t="s">
        <v>5155</v>
      </c>
      <c r="U573" s="231"/>
      <c r="X573" s="231"/>
      <c r="Y573" s="231"/>
      <c r="AG573" s="60"/>
      <c r="AH573" s="60"/>
      <c r="AI573" s="60"/>
      <c r="AJ573" s="60"/>
      <c r="BB573" s="95"/>
    </row>
    <row r="574" spans="1:54" ht="15.75" hidden="1" customHeight="1">
      <c r="A574" s="4">
        <v>571</v>
      </c>
      <c r="B574" s="2"/>
      <c r="C574" s="45" t="s">
        <v>604</v>
      </c>
      <c r="D574" s="2"/>
      <c r="E574" s="4"/>
      <c r="F574" s="46" t="s">
        <v>604</v>
      </c>
      <c r="G574" s="4">
        <v>2001185110</v>
      </c>
      <c r="H574" s="4">
        <v>6841904975</v>
      </c>
      <c r="I574" s="4"/>
      <c r="J574" s="47" t="s">
        <v>609</v>
      </c>
      <c r="K574" s="256">
        <v>39594</v>
      </c>
      <c r="L574" s="67" t="s">
        <v>982</v>
      </c>
      <c r="M574" s="44">
        <v>68208001604</v>
      </c>
      <c r="N574" s="258"/>
      <c r="O574" s="258"/>
      <c r="P574" s="231"/>
      <c r="Q574" s="302">
        <v>6822792252</v>
      </c>
      <c r="R574" s="302" t="s">
        <v>5156</v>
      </c>
      <c r="S574" s="304">
        <v>44562</v>
      </c>
      <c r="T574" s="302" t="s">
        <v>5157</v>
      </c>
      <c r="U574" s="231"/>
      <c r="V574" s="55" t="s">
        <v>5158</v>
      </c>
      <c r="X574" s="231"/>
      <c r="Y574" s="231"/>
      <c r="AG574" s="60"/>
      <c r="AH574" s="60"/>
      <c r="AI574" s="60"/>
      <c r="AJ574" s="60"/>
      <c r="BB574" s="95"/>
    </row>
    <row r="575" spans="1:54" ht="15.75" hidden="1" customHeight="1">
      <c r="A575" s="4">
        <v>572</v>
      </c>
      <c r="B575" s="2"/>
      <c r="C575" s="45" t="s">
        <v>604</v>
      </c>
      <c r="D575" s="2"/>
      <c r="E575" s="4"/>
      <c r="F575" s="46" t="s">
        <v>604</v>
      </c>
      <c r="G575" s="4">
        <v>2001174751</v>
      </c>
      <c r="H575" s="4">
        <v>6878374792</v>
      </c>
      <c r="I575" s="4"/>
      <c r="J575" s="47" t="s">
        <v>610</v>
      </c>
      <c r="K575" s="256">
        <v>39730</v>
      </c>
      <c r="L575" s="67" t="s">
        <v>977</v>
      </c>
      <c r="M575" s="44">
        <v>68308009407</v>
      </c>
      <c r="N575" s="258"/>
      <c r="O575" s="258"/>
      <c r="P575" s="231"/>
      <c r="Q575" s="302">
        <v>6821669463</v>
      </c>
      <c r="R575" s="302" t="s">
        <v>5159</v>
      </c>
      <c r="S575" s="305">
        <v>45658</v>
      </c>
      <c r="T575" s="302" t="s">
        <v>5160</v>
      </c>
      <c r="U575" s="231"/>
      <c r="X575" s="231"/>
      <c r="Y575" s="265">
        <v>44197</v>
      </c>
      <c r="AG575" s="60"/>
      <c r="AH575" s="60"/>
      <c r="AI575" s="60"/>
      <c r="AJ575" s="60"/>
      <c r="BB575" s="95"/>
    </row>
    <row r="576" spans="1:54" ht="15.75" hidden="1" customHeight="1">
      <c r="A576" s="4">
        <v>573</v>
      </c>
      <c r="B576" s="2"/>
      <c r="C576" s="45" t="s">
        <v>604</v>
      </c>
      <c r="D576" s="2"/>
      <c r="E576" s="4"/>
      <c r="F576" s="46" t="s">
        <v>604</v>
      </c>
      <c r="G576" s="4">
        <v>2001279630</v>
      </c>
      <c r="H576" s="4">
        <v>6853101509</v>
      </c>
      <c r="I576" s="4"/>
      <c r="J576" s="47" t="s">
        <v>611</v>
      </c>
      <c r="K576" s="256">
        <v>39693</v>
      </c>
      <c r="L576" s="67" t="s">
        <v>977</v>
      </c>
      <c r="M576" s="44">
        <v>68308000001</v>
      </c>
      <c r="N576" s="258"/>
      <c r="O576" s="258"/>
      <c r="P576" s="231"/>
      <c r="Q576" s="302">
        <v>6822107050</v>
      </c>
      <c r="R576" s="302" t="s">
        <v>4797</v>
      </c>
      <c r="S576" s="305">
        <v>45323</v>
      </c>
      <c r="T576" s="302" t="s">
        <v>5161</v>
      </c>
      <c r="U576" s="231"/>
      <c r="V576" s="55" t="s">
        <v>5162</v>
      </c>
      <c r="X576" s="231"/>
      <c r="Y576" s="265">
        <v>44562</v>
      </c>
      <c r="AG576" s="60"/>
      <c r="AH576" s="60"/>
      <c r="AI576" s="60"/>
      <c r="AJ576" s="60"/>
      <c r="BB576" s="95"/>
    </row>
    <row r="577" spans="1:54" ht="15.75" hidden="1" customHeight="1">
      <c r="A577" s="4">
        <v>574</v>
      </c>
      <c r="B577" s="2"/>
      <c r="C577" s="45" t="s">
        <v>604</v>
      </c>
      <c r="D577" s="2"/>
      <c r="E577" s="4"/>
      <c r="F577" s="46" t="s">
        <v>604</v>
      </c>
      <c r="G577" s="4">
        <v>2001185141</v>
      </c>
      <c r="H577" s="4">
        <v>6878374793</v>
      </c>
      <c r="I577" s="4"/>
      <c r="J577" s="47" t="s">
        <v>612</v>
      </c>
      <c r="K577" s="256">
        <v>39566</v>
      </c>
      <c r="L577" s="67" t="s">
        <v>977</v>
      </c>
      <c r="M577" s="44">
        <v>68308001801</v>
      </c>
      <c r="N577" s="258"/>
      <c r="O577" s="258"/>
      <c r="P577" s="117" t="s">
        <v>5163</v>
      </c>
      <c r="Q577" s="302">
        <v>6822844448</v>
      </c>
      <c r="R577" s="302" t="s">
        <v>5164</v>
      </c>
      <c r="S577" s="302" t="s">
        <v>4860</v>
      </c>
      <c r="T577" s="302"/>
      <c r="U577" s="231"/>
      <c r="V577" s="55" t="s">
        <v>5162</v>
      </c>
      <c r="X577" s="231"/>
      <c r="Y577" s="231"/>
      <c r="AG577" s="60"/>
      <c r="AH577" s="60"/>
      <c r="AI577" s="60"/>
      <c r="AJ577" s="60"/>
      <c r="BB577" s="95"/>
    </row>
    <row r="578" spans="1:54" ht="15.75" hidden="1" customHeight="1">
      <c r="A578" s="4">
        <v>575</v>
      </c>
      <c r="B578" s="2"/>
      <c r="C578" s="45" t="s">
        <v>604</v>
      </c>
      <c r="D578" s="2"/>
      <c r="E578" s="4"/>
      <c r="F578" s="46" t="s">
        <v>604</v>
      </c>
      <c r="G578" s="4">
        <v>2001242558</v>
      </c>
      <c r="H578" s="4">
        <v>6853762764</v>
      </c>
      <c r="I578" s="4"/>
      <c r="J578" s="47" t="s">
        <v>613</v>
      </c>
      <c r="K578" s="257">
        <v>39749</v>
      </c>
      <c r="L578" s="67" t="s">
        <v>977</v>
      </c>
      <c r="M578" s="44">
        <v>68308009318</v>
      </c>
      <c r="N578" s="258"/>
      <c r="O578" s="258"/>
      <c r="P578" s="266" t="s">
        <v>4717</v>
      </c>
      <c r="Q578" s="302">
        <v>6821814352</v>
      </c>
      <c r="R578" s="302" t="s">
        <v>4954</v>
      </c>
      <c r="S578" s="302" t="s">
        <v>4875</v>
      </c>
      <c r="T578" s="302"/>
      <c r="U578" s="231"/>
      <c r="X578" s="231"/>
      <c r="Y578" s="265">
        <v>43831</v>
      </c>
      <c r="AG578" s="60"/>
      <c r="AH578" s="60"/>
      <c r="AI578" s="60"/>
      <c r="AJ578" s="60"/>
      <c r="BB578" s="95"/>
    </row>
    <row r="579" spans="1:54" ht="15.75" hidden="1" customHeight="1">
      <c r="A579" s="4">
        <v>576</v>
      </c>
      <c r="B579" s="2"/>
      <c r="C579" s="45" t="s">
        <v>604</v>
      </c>
      <c r="D579" s="2"/>
      <c r="E579" s="4"/>
      <c r="F579" s="46" t="s">
        <v>604</v>
      </c>
      <c r="G579" s="4">
        <v>2001185114</v>
      </c>
      <c r="H579" s="4">
        <v>6878374794</v>
      </c>
      <c r="I579" s="4"/>
      <c r="J579" s="47" t="s">
        <v>614</v>
      </c>
      <c r="K579" s="257">
        <v>39745</v>
      </c>
      <c r="L579" s="67" t="s">
        <v>977</v>
      </c>
      <c r="M579" s="44">
        <v>68308006125</v>
      </c>
      <c r="N579" s="258"/>
      <c r="O579" s="258"/>
      <c r="P579" s="117" t="s">
        <v>4699</v>
      </c>
      <c r="Q579" s="302">
        <v>6822792277</v>
      </c>
      <c r="R579" s="302" t="s">
        <v>5144</v>
      </c>
      <c r="S579" s="305">
        <v>44621</v>
      </c>
      <c r="T579" s="302" t="s">
        <v>5165</v>
      </c>
      <c r="U579" s="231"/>
      <c r="V579" s="55" t="s">
        <v>5162</v>
      </c>
      <c r="X579" s="231"/>
      <c r="Y579" s="231"/>
    </row>
    <row r="580" spans="1:54" ht="15.75" hidden="1" customHeight="1">
      <c r="A580" s="4">
        <v>577</v>
      </c>
      <c r="B580" s="2"/>
      <c r="C580" s="45" t="s">
        <v>604</v>
      </c>
      <c r="D580" s="2"/>
      <c r="E580" s="4"/>
      <c r="F580" s="46" t="s">
        <v>604</v>
      </c>
      <c r="G580" s="4">
        <v>2001128265</v>
      </c>
      <c r="H580" s="4">
        <v>6842587901</v>
      </c>
      <c r="I580" s="4"/>
      <c r="J580" s="47" t="s">
        <v>615</v>
      </c>
      <c r="K580" s="256">
        <v>39540</v>
      </c>
      <c r="L580" s="67" t="s">
        <v>977</v>
      </c>
      <c r="M580" s="44">
        <v>68308006936</v>
      </c>
      <c r="N580" s="258"/>
      <c r="O580" s="258"/>
      <c r="P580" s="117" t="s">
        <v>4699</v>
      </c>
      <c r="Q580" s="302">
        <v>6822234770</v>
      </c>
      <c r="R580" s="302" t="s">
        <v>4845</v>
      </c>
      <c r="S580" s="302" t="s">
        <v>5166</v>
      </c>
      <c r="T580" s="302" t="s">
        <v>5167</v>
      </c>
      <c r="U580" s="231"/>
      <c r="V580" s="55" t="s">
        <v>5158</v>
      </c>
      <c r="X580" s="231"/>
      <c r="Y580" s="231"/>
    </row>
    <row r="581" spans="1:54" ht="15.75" hidden="1" customHeight="1">
      <c r="A581" s="4">
        <v>578</v>
      </c>
      <c r="B581" s="2"/>
      <c r="C581" s="45" t="s">
        <v>604</v>
      </c>
      <c r="D581" s="2"/>
      <c r="E581" s="4"/>
      <c r="F581" s="46" t="s">
        <v>604</v>
      </c>
      <c r="G581" s="4">
        <v>2001224031</v>
      </c>
      <c r="H581" s="4">
        <v>6802181138</v>
      </c>
      <c r="I581" s="4"/>
      <c r="J581" s="47" t="s">
        <v>616</v>
      </c>
      <c r="K581" s="256">
        <v>39531</v>
      </c>
      <c r="L581" s="67" t="s">
        <v>977</v>
      </c>
      <c r="M581" s="44">
        <v>68308007731</v>
      </c>
      <c r="N581" s="258"/>
      <c r="O581" s="258"/>
      <c r="P581" s="117" t="s">
        <v>4699</v>
      </c>
      <c r="Q581" s="302">
        <v>6821731212</v>
      </c>
      <c r="R581" s="302" t="s">
        <v>5168</v>
      </c>
      <c r="S581" s="305">
        <v>43831</v>
      </c>
      <c r="T581" s="302" t="s">
        <v>5169</v>
      </c>
      <c r="U581" s="231"/>
      <c r="V581" s="55" t="s">
        <v>5162</v>
      </c>
      <c r="X581" s="231"/>
      <c r="Y581" s="231"/>
    </row>
    <row r="582" spans="1:54" ht="15.75" hidden="1" customHeight="1">
      <c r="A582" s="4">
        <v>579</v>
      </c>
      <c r="B582" s="2"/>
      <c r="C582" s="45" t="s">
        <v>604</v>
      </c>
      <c r="D582" s="2"/>
      <c r="E582" s="4"/>
      <c r="F582" s="46" t="s">
        <v>604</v>
      </c>
      <c r="G582" s="4">
        <v>2001223979</v>
      </c>
      <c r="H582" s="4">
        <v>6802185348</v>
      </c>
      <c r="I582" s="4"/>
      <c r="J582" s="47" t="s">
        <v>617</v>
      </c>
      <c r="K582" s="257">
        <v>39779</v>
      </c>
      <c r="L582" s="67" t="s">
        <v>982</v>
      </c>
      <c r="M582" s="44">
        <v>68208009713</v>
      </c>
      <c r="N582" s="258"/>
      <c r="O582" s="258"/>
      <c r="P582" s="306"/>
      <c r="Q582" s="302">
        <v>6821727878</v>
      </c>
      <c r="R582" s="302" t="s">
        <v>4797</v>
      </c>
      <c r="S582" s="302" t="s">
        <v>4878</v>
      </c>
      <c r="T582" s="302" t="s">
        <v>5170</v>
      </c>
      <c r="U582" s="231"/>
      <c r="X582" s="231"/>
      <c r="Y582" s="231"/>
      <c r="BB582" s="21"/>
    </row>
    <row r="583" spans="1:54" ht="15.75" hidden="1" customHeight="1">
      <c r="A583" s="4">
        <v>580</v>
      </c>
      <c r="B583" s="2"/>
      <c r="C583" s="45" t="s">
        <v>604</v>
      </c>
      <c r="D583" s="2"/>
      <c r="E583" s="4"/>
      <c r="F583" s="46" t="s">
        <v>604</v>
      </c>
      <c r="G583" s="4">
        <v>2001185144</v>
      </c>
      <c r="H583" s="4">
        <v>6879260333</v>
      </c>
      <c r="I583" s="4"/>
      <c r="J583" s="47" t="s">
        <v>618</v>
      </c>
      <c r="K583" s="256">
        <v>39720</v>
      </c>
      <c r="L583" s="67" t="s">
        <v>977</v>
      </c>
      <c r="M583" s="44">
        <v>68308002406</v>
      </c>
      <c r="N583" s="258"/>
      <c r="O583" s="258"/>
      <c r="P583" s="117" t="s">
        <v>3819</v>
      </c>
      <c r="Q583" s="302">
        <v>6822985117</v>
      </c>
      <c r="R583" s="302" t="s">
        <v>5171</v>
      </c>
      <c r="S583" s="302" t="s">
        <v>5172</v>
      </c>
      <c r="T583" s="302" t="s">
        <v>5173</v>
      </c>
      <c r="U583" s="231"/>
      <c r="X583" s="117" t="s">
        <v>5174</v>
      </c>
      <c r="Y583" s="231"/>
    </row>
    <row r="584" spans="1:54" ht="15.75" hidden="1" customHeight="1">
      <c r="A584" s="4">
        <v>581</v>
      </c>
      <c r="B584" s="2"/>
      <c r="C584" s="45" t="s">
        <v>604</v>
      </c>
      <c r="D584" s="2"/>
      <c r="E584" s="4"/>
      <c r="F584" s="46" t="s">
        <v>604</v>
      </c>
      <c r="G584" s="4">
        <v>2001185156</v>
      </c>
      <c r="H584" s="4">
        <v>6878374796</v>
      </c>
      <c r="I584" s="4"/>
      <c r="J584" s="47" t="s">
        <v>619</v>
      </c>
      <c r="K584" s="256">
        <v>39515</v>
      </c>
      <c r="L584" s="67" t="s">
        <v>977</v>
      </c>
      <c r="M584" s="44">
        <v>68308003365</v>
      </c>
      <c r="N584" s="258"/>
      <c r="O584" s="258"/>
      <c r="P584" s="117" t="s">
        <v>5175</v>
      </c>
      <c r="Q584" s="302">
        <v>6821692046</v>
      </c>
      <c r="R584" s="302" t="s">
        <v>5176</v>
      </c>
      <c r="S584" s="305">
        <v>44621</v>
      </c>
      <c r="T584" s="302" t="s">
        <v>5177</v>
      </c>
      <c r="U584" s="231"/>
      <c r="V584" s="55" t="s">
        <v>5162</v>
      </c>
      <c r="X584" s="231"/>
      <c r="Y584" s="231"/>
    </row>
    <row r="585" spans="1:54" ht="15.75" hidden="1" customHeight="1">
      <c r="A585" s="4">
        <v>582</v>
      </c>
      <c r="B585" s="2"/>
      <c r="C585" s="45" t="s">
        <v>604</v>
      </c>
      <c r="D585" s="2"/>
      <c r="E585" s="4"/>
      <c r="F585" s="46" t="s">
        <v>604</v>
      </c>
      <c r="G585" s="4">
        <v>2001223989</v>
      </c>
      <c r="H585" s="4">
        <v>6865524346</v>
      </c>
      <c r="I585" s="4"/>
      <c r="J585" s="47" t="s">
        <v>620</v>
      </c>
      <c r="K585" s="256">
        <v>39698</v>
      </c>
      <c r="L585" s="67" t="s">
        <v>982</v>
      </c>
      <c r="M585" s="44">
        <v>68208013580</v>
      </c>
      <c r="N585" s="258"/>
      <c r="O585" s="258"/>
      <c r="P585" s="231"/>
      <c r="Q585" s="302">
        <v>68208009713</v>
      </c>
      <c r="R585" s="302" t="s">
        <v>5178</v>
      </c>
      <c r="S585" s="305">
        <v>45352</v>
      </c>
      <c r="T585" s="302" t="s">
        <v>5179</v>
      </c>
      <c r="U585" s="117" t="s">
        <v>5180</v>
      </c>
      <c r="X585" s="231"/>
      <c r="Y585" s="231"/>
    </row>
    <row r="586" spans="1:54" ht="15.75" hidden="1" customHeight="1">
      <c r="A586" s="4">
        <v>583</v>
      </c>
      <c r="B586" s="2"/>
      <c r="C586" s="45" t="s">
        <v>604</v>
      </c>
      <c r="D586" s="2"/>
      <c r="E586" s="4"/>
      <c r="F586" s="46" t="s">
        <v>604</v>
      </c>
      <c r="G586" s="4">
        <v>2001312642</v>
      </c>
      <c r="H586" s="4">
        <v>6854047202</v>
      </c>
      <c r="I586" s="4"/>
      <c r="J586" s="47" t="s">
        <v>621</v>
      </c>
      <c r="K586" s="256">
        <v>39676</v>
      </c>
      <c r="L586" s="67" t="s">
        <v>977</v>
      </c>
      <c r="M586" s="44">
        <v>68308004741</v>
      </c>
      <c r="N586" s="258"/>
      <c r="O586" s="258"/>
      <c r="P586" s="231"/>
      <c r="Q586" s="303"/>
      <c r="R586" s="303"/>
      <c r="S586" s="303"/>
      <c r="T586" s="303"/>
      <c r="U586" s="231"/>
      <c r="X586" s="231"/>
      <c r="Y586" s="231"/>
    </row>
    <row r="587" spans="1:54" ht="15.75" hidden="1" customHeight="1">
      <c r="A587" s="4">
        <v>584</v>
      </c>
      <c r="B587" s="2"/>
      <c r="C587" s="45" t="s">
        <v>604</v>
      </c>
      <c r="D587" s="2"/>
      <c r="E587" s="4"/>
      <c r="F587" s="46" t="s">
        <v>604</v>
      </c>
      <c r="G587" s="4">
        <v>2001312648</v>
      </c>
      <c r="H587" s="4">
        <v>6854047206</v>
      </c>
      <c r="I587" s="4"/>
      <c r="J587" s="47" t="s">
        <v>622</v>
      </c>
      <c r="K587" s="256">
        <v>39464</v>
      </c>
      <c r="L587" s="67" t="s">
        <v>982</v>
      </c>
      <c r="M587" s="44">
        <v>68208011027</v>
      </c>
      <c r="N587" s="258"/>
      <c r="O587" s="258"/>
      <c r="P587" s="117" t="s">
        <v>4717</v>
      </c>
      <c r="Q587" s="302">
        <v>6821986868</v>
      </c>
      <c r="R587" s="302" t="s">
        <v>5181</v>
      </c>
      <c r="S587" s="302" t="s">
        <v>5182</v>
      </c>
      <c r="T587" s="302" t="s">
        <v>5183</v>
      </c>
      <c r="U587" s="231"/>
      <c r="X587" s="117" t="s">
        <v>5184</v>
      </c>
      <c r="Y587" s="261">
        <v>44682</v>
      </c>
    </row>
    <row r="588" spans="1:54" ht="15.75" hidden="1" customHeight="1">
      <c r="A588" s="4">
        <v>585</v>
      </c>
      <c r="B588" s="2"/>
      <c r="C588" s="45" t="s">
        <v>604</v>
      </c>
      <c r="D588" s="2"/>
      <c r="E588" s="4"/>
      <c r="F588" s="46" t="s">
        <v>604</v>
      </c>
      <c r="G588" s="4">
        <v>2001128208</v>
      </c>
      <c r="H588" s="4">
        <v>6842578716</v>
      </c>
      <c r="I588" s="4"/>
      <c r="J588" s="47" t="s">
        <v>623</v>
      </c>
      <c r="K588" s="257">
        <v>39771</v>
      </c>
      <c r="L588" s="67" t="s">
        <v>977</v>
      </c>
      <c r="M588" s="44">
        <v>68308010602</v>
      </c>
      <c r="N588" s="258"/>
      <c r="O588" s="258"/>
      <c r="P588" s="231"/>
      <c r="Q588" s="302">
        <v>6822622188</v>
      </c>
      <c r="R588" s="302" t="s">
        <v>4797</v>
      </c>
      <c r="S588" s="302" t="s">
        <v>5185</v>
      </c>
      <c r="T588" s="302" t="s">
        <v>5186</v>
      </c>
      <c r="U588" s="231"/>
      <c r="V588" s="55" t="s">
        <v>4695</v>
      </c>
      <c r="X588" s="117" t="s">
        <v>5187</v>
      </c>
      <c r="Y588" s="265">
        <v>43831</v>
      </c>
      <c r="BB588" s="21"/>
    </row>
    <row r="589" spans="1:54" ht="15.75" hidden="1" customHeight="1">
      <c r="A589" s="4">
        <v>586</v>
      </c>
      <c r="B589" s="2"/>
      <c r="C589" s="45" t="s">
        <v>604</v>
      </c>
      <c r="D589" s="2"/>
      <c r="E589" s="4"/>
      <c r="F589" s="46" t="s">
        <v>604</v>
      </c>
      <c r="G589" s="4">
        <v>2001185145</v>
      </c>
      <c r="H589" s="4">
        <v>6878374795</v>
      </c>
      <c r="I589" s="4"/>
      <c r="J589" s="47" t="s">
        <v>738</v>
      </c>
      <c r="K589" s="256">
        <v>39633</v>
      </c>
      <c r="L589" s="67" t="s">
        <v>977</v>
      </c>
      <c r="M589" s="44">
        <v>68308010335</v>
      </c>
      <c r="N589" s="258"/>
      <c r="O589" s="258"/>
      <c r="P589" s="231"/>
      <c r="Q589" s="302"/>
      <c r="R589" s="303"/>
      <c r="S589" s="303"/>
      <c r="T589" s="303"/>
      <c r="U589" s="231"/>
      <c r="X589" s="231"/>
      <c r="Y589" s="231"/>
    </row>
    <row r="590" spans="1:54" ht="15.75" hidden="1" customHeight="1">
      <c r="A590" s="4">
        <v>587</v>
      </c>
      <c r="B590" s="2"/>
      <c r="C590" s="45" t="s">
        <v>604</v>
      </c>
      <c r="D590" s="2"/>
      <c r="E590" s="4"/>
      <c r="F590" s="46" t="s">
        <v>604</v>
      </c>
      <c r="G590" s="4">
        <v>2001242538</v>
      </c>
      <c r="H590" s="4">
        <v>6828170851</v>
      </c>
      <c r="I590" s="4"/>
      <c r="J590" s="47" t="s">
        <v>624</v>
      </c>
      <c r="K590" s="256">
        <v>39464</v>
      </c>
      <c r="L590" s="67" t="s">
        <v>982</v>
      </c>
      <c r="M590" s="44">
        <v>68208012190</v>
      </c>
      <c r="N590" s="258"/>
      <c r="O590" s="258"/>
      <c r="P590" s="117" t="s">
        <v>4717</v>
      </c>
      <c r="Q590" s="302">
        <v>6821861728</v>
      </c>
      <c r="R590" s="302" t="s">
        <v>5038</v>
      </c>
      <c r="S590" s="302" t="s">
        <v>5188</v>
      </c>
      <c r="T590" s="302" t="s">
        <v>5189</v>
      </c>
      <c r="U590" s="231"/>
      <c r="V590" s="55" t="s">
        <v>5158</v>
      </c>
      <c r="X590" s="231"/>
      <c r="Y590" s="231"/>
    </row>
    <row r="591" spans="1:54" ht="15.75" hidden="1" customHeight="1">
      <c r="A591" s="4">
        <v>588</v>
      </c>
      <c r="B591" s="2"/>
      <c r="C591" s="45" t="s">
        <v>604</v>
      </c>
      <c r="D591" s="2"/>
      <c r="E591" s="4"/>
      <c r="F591" s="46" t="s">
        <v>604</v>
      </c>
      <c r="G591" s="4">
        <v>2001269768</v>
      </c>
      <c r="H591" s="4">
        <v>6854047175</v>
      </c>
      <c r="I591" s="4"/>
      <c r="J591" s="47" t="s">
        <v>625</v>
      </c>
      <c r="K591" s="257">
        <v>39773</v>
      </c>
      <c r="L591" s="67" t="s">
        <v>982</v>
      </c>
      <c r="M591" s="44">
        <v>68208006170</v>
      </c>
      <c r="N591" s="258"/>
      <c r="O591" s="258"/>
      <c r="P591" s="231"/>
      <c r="Q591" s="303"/>
      <c r="R591" s="303"/>
      <c r="S591" s="303"/>
      <c r="T591" s="303"/>
      <c r="U591" s="231"/>
      <c r="X591" s="231"/>
      <c r="Y591" s="231"/>
    </row>
    <row r="592" spans="1:54" ht="15.75" hidden="1" customHeight="1">
      <c r="A592" s="4">
        <v>589</v>
      </c>
      <c r="B592" s="2"/>
      <c r="C592" s="45" t="s">
        <v>604</v>
      </c>
      <c r="D592" s="2"/>
      <c r="E592" s="4"/>
      <c r="F592" s="46" t="s">
        <v>604</v>
      </c>
      <c r="G592" s="4">
        <v>2001128276</v>
      </c>
      <c r="H592" s="4">
        <v>6834751661</v>
      </c>
      <c r="I592" s="4"/>
      <c r="J592" s="47" t="s">
        <v>626</v>
      </c>
      <c r="K592" s="256">
        <v>39571</v>
      </c>
      <c r="L592" s="67" t="s">
        <v>977</v>
      </c>
      <c r="M592" s="44">
        <v>68308003633</v>
      </c>
      <c r="N592" s="258"/>
      <c r="O592" s="258"/>
      <c r="P592" s="117" t="s">
        <v>3819</v>
      </c>
      <c r="Q592" s="302">
        <v>6822232749</v>
      </c>
      <c r="R592" s="302" t="s">
        <v>4845</v>
      </c>
      <c r="S592" s="303"/>
      <c r="T592" s="302" t="s">
        <v>5190</v>
      </c>
      <c r="U592" s="231"/>
      <c r="V592" s="55" t="s">
        <v>5158</v>
      </c>
      <c r="X592" s="231"/>
      <c r="Y592" s="231"/>
      <c r="BB592" s="21"/>
    </row>
    <row r="593" spans="1:54" ht="15.75" hidden="1" customHeight="1">
      <c r="A593" s="4">
        <v>590</v>
      </c>
      <c r="B593" s="2"/>
      <c r="C593" s="45" t="s">
        <v>604</v>
      </c>
      <c r="D593" s="2"/>
      <c r="E593" s="4"/>
      <c r="F593" s="46" t="s">
        <v>604</v>
      </c>
      <c r="G593" s="4">
        <v>2001185127</v>
      </c>
      <c r="H593" s="4">
        <v>6828295881</v>
      </c>
      <c r="I593" s="4"/>
      <c r="J593" s="47" t="s">
        <v>627</v>
      </c>
      <c r="K593" s="256">
        <v>39660</v>
      </c>
      <c r="L593" s="67" t="s">
        <v>977</v>
      </c>
      <c r="M593" s="44">
        <v>68308012691</v>
      </c>
      <c r="N593" s="258"/>
      <c r="O593" s="258"/>
      <c r="P593" s="231"/>
      <c r="Q593" s="302">
        <v>6821688370</v>
      </c>
      <c r="R593" s="302" t="s">
        <v>4797</v>
      </c>
      <c r="S593" s="302" t="s">
        <v>4875</v>
      </c>
      <c r="T593" s="302" t="s">
        <v>5191</v>
      </c>
      <c r="U593" s="231"/>
      <c r="X593" s="231"/>
      <c r="Y593" s="231"/>
    </row>
    <row r="594" spans="1:54" ht="15.75" hidden="1" customHeight="1">
      <c r="A594" s="4">
        <v>591</v>
      </c>
      <c r="B594" s="2"/>
      <c r="C594" s="45" t="s">
        <v>604</v>
      </c>
      <c r="D594" s="2"/>
      <c r="E594" s="4"/>
      <c r="F594" s="46" t="s">
        <v>604</v>
      </c>
      <c r="G594" s="4">
        <v>2001185160</v>
      </c>
      <c r="H594" s="4">
        <v>6878374801</v>
      </c>
      <c r="I594" s="4"/>
      <c r="J594" s="47" t="s">
        <v>628</v>
      </c>
      <c r="K594" s="256">
        <v>39466</v>
      </c>
      <c r="L594" s="67" t="s">
        <v>977</v>
      </c>
      <c r="M594" s="44">
        <v>68308010778</v>
      </c>
      <c r="N594" s="258"/>
      <c r="O594" s="258"/>
      <c r="P594" s="231"/>
      <c r="Q594" s="302">
        <v>6823008077</v>
      </c>
      <c r="R594" s="302" t="s">
        <v>5192</v>
      </c>
      <c r="S594" s="302" t="s">
        <v>5193</v>
      </c>
      <c r="T594" s="302" t="s">
        <v>5194</v>
      </c>
      <c r="U594" s="231"/>
      <c r="V594" s="55" t="s">
        <v>5195</v>
      </c>
      <c r="X594" s="231"/>
      <c r="Y594" s="231"/>
    </row>
    <row r="595" spans="1:54" ht="15.75" hidden="1" customHeight="1">
      <c r="A595" s="4">
        <v>592</v>
      </c>
      <c r="B595" s="2"/>
      <c r="C595" s="45" t="s">
        <v>604</v>
      </c>
      <c r="D595" s="2"/>
      <c r="E595" s="4"/>
      <c r="F595" s="46" t="s">
        <v>604</v>
      </c>
      <c r="G595" s="4">
        <v>2001185170</v>
      </c>
      <c r="H595" s="4">
        <v>6878374804</v>
      </c>
      <c r="I595" s="4"/>
      <c r="J595" s="47" t="s">
        <v>629</v>
      </c>
      <c r="K595" s="256">
        <v>39471</v>
      </c>
      <c r="L595" s="67" t="s">
        <v>977</v>
      </c>
      <c r="M595" s="44">
        <v>68308012554</v>
      </c>
      <c r="N595" s="258"/>
      <c r="O595" s="258"/>
      <c r="P595" s="117" t="s">
        <v>4717</v>
      </c>
      <c r="Q595" s="302">
        <v>6822834599</v>
      </c>
      <c r="R595" s="302" t="s">
        <v>5196</v>
      </c>
      <c r="S595" s="302" t="s">
        <v>4925</v>
      </c>
      <c r="T595" s="302" t="s">
        <v>5197</v>
      </c>
      <c r="U595" s="231"/>
      <c r="X595" s="231"/>
      <c r="Y595" s="231"/>
    </row>
    <row r="596" spans="1:54" ht="15.75" hidden="1" customHeight="1">
      <c r="A596" s="4">
        <v>593</v>
      </c>
      <c r="B596" s="2"/>
      <c r="C596" s="45" t="s">
        <v>604</v>
      </c>
      <c r="D596" s="2"/>
      <c r="E596" s="4"/>
      <c r="F596" s="46" t="s">
        <v>604</v>
      </c>
      <c r="G596" s="4">
        <v>2001223992</v>
      </c>
      <c r="H596" s="4">
        <v>6839443768</v>
      </c>
      <c r="I596" s="4"/>
      <c r="J596" s="47" t="s">
        <v>630</v>
      </c>
      <c r="K596" s="256">
        <v>39577</v>
      </c>
      <c r="L596" s="67" t="s">
        <v>977</v>
      </c>
      <c r="M596" s="44">
        <v>68308012962</v>
      </c>
      <c r="N596" s="258"/>
      <c r="O596" s="258"/>
      <c r="P596" s="231"/>
      <c r="Q596" s="302">
        <v>6821736901</v>
      </c>
      <c r="R596" s="302" t="s">
        <v>5147</v>
      </c>
      <c r="S596" s="302" t="s">
        <v>5198</v>
      </c>
      <c r="T596" s="302" t="s">
        <v>3713</v>
      </c>
      <c r="U596" s="231"/>
      <c r="V596" s="55" t="s">
        <v>5162</v>
      </c>
      <c r="X596" s="231"/>
      <c r="Y596" s="231"/>
      <c r="BB596" s="21"/>
    </row>
    <row r="597" spans="1:54" ht="15.75" hidden="1" customHeight="1">
      <c r="A597" s="4">
        <v>594</v>
      </c>
      <c r="B597" s="2"/>
      <c r="C597" s="45" t="s">
        <v>604</v>
      </c>
      <c r="D597" s="2"/>
      <c r="E597" s="4"/>
      <c r="F597" s="46" t="s">
        <v>604</v>
      </c>
      <c r="G597" s="4">
        <v>2001224026</v>
      </c>
      <c r="H597" s="4">
        <v>6839485081</v>
      </c>
      <c r="I597" s="4"/>
      <c r="J597" s="47" t="s">
        <v>631</v>
      </c>
      <c r="K597" s="256">
        <v>39574</v>
      </c>
      <c r="L597" s="67" t="s">
        <v>982</v>
      </c>
      <c r="M597" s="44">
        <v>68208006960</v>
      </c>
      <c r="N597" s="258"/>
      <c r="O597" s="258"/>
      <c r="P597" s="231"/>
      <c r="Q597" s="302">
        <v>6821740403</v>
      </c>
      <c r="R597" s="302" t="s">
        <v>4797</v>
      </c>
      <c r="S597" s="303"/>
      <c r="T597" s="303"/>
      <c r="U597" s="231"/>
      <c r="X597" s="231"/>
      <c r="Y597" s="231"/>
    </row>
    <row r="598" spans="1:54" ht="15.75" hidden="1" customHeight="1">
      <c r="A598" s="4">
        <v>595</v>
      </c>
      <c r="B598" s="2"/>
      <c r="C598" s="45" t="s">
        <v>632</v>
      </c>
      <c r="D598" s="2"/>
      <c r="E598" s="4"/>
      <c r="F598" s="46" t="s">
        <v>632</v>
      </c>
      <c r="G598" s="4">
        <v>2001128251</v>
      </c>
      <c r="H598" s="4">
        <v>6802153273</v>
      </c>
      <c r="I598" s="4"/>
      <c r="J598" s="47" t="s">
        <v>633</v>
      </c>
      <c r="K598" s="256">
        <v>39724</v>
      </c>
      <c r="L598" s="67" t="s">
        <v>977</v>
      </c>
      <c r="M598" s="44">
        <v>68308003370</v>
      </c>
      <c r="N598" s="228"/>
      <c r="O598" s="228"/>
      <c r="P598" s="231"/>
      <c r="Q598" s="117"/>
      <c r="R598" s="231"/>
      <c r="S598" s="231"/>
      <c r="T598" s="231"/>
      <c r="U598" s="233"/>
      <c r="V598" s="234"/>
      <c r="W598" s="234"/>
      <c r="X598" s="231"/>
      <c r="Y598" s="231"/>
    </row>
    <row r="599" spans="1:54" ht="15.75" hidden="1" customHeight="1">
      <c r="A599" s="4">
        <v>596</v>
      </c>
      <c r="B599" s="2"/>
      <c r="C599" s="45" t="s">
        <v>632</v>
      </c>
      <c r="D599" s="2"/>
      <c r="E599" s="4"/>
      <c r="F599" s="46" t="s">
        <v>632</v>
      </c>
      <c r="G599" s="4">
        <v>2001224020</v>
      </c>
      <c r="H599" s="4">
        <v>6839450335</v>
      </c>
      <c r="I599" s="4"/>
      <c r="J599" s="47" t="s">
        <v>634</v>
      </c>
      <c r="K599" s="256">
        <v>39634</v>
      </c>
      <c r="L599" s="67" t="s">
        <v>977</v>
      </c>
      <c r="M599" s="44">
        <v>68307012456</v>
      </c>
      <c r="N599" s="228"/>
      <c r="O599" s="228"/>
      <c r="P599" s="231"/>
      <c r="Q599" s="117"/>
      <c r="R599" s="231"/>
      <c r="S599" s="231"/>
      <c r="T599" s="231"/>
      <c r="U599" s="233"/>
      <c r="V599" s="234"/>
      <c r="W599" s="234"/>
      <c r="X599" s="231"/>
      <c r="Y599" s="231"/>
    </row>
    <row r="600" spans="1:54" ht="15.75" hidden="1" customHeight="1">
      <c r="A600" s="4">
        <v>597</v>
      </c>
      <c r="B600" s="2"/>
      <c r="C600" s="45" t="s">
        <v>632</v>
      </c>
      <c r="D600" s="2"/>
      <c r="E600" s="4"/>
      <c r="F600" s="46" t="s">
        <v>632</v>
      </c>
      <c r="G600" s="4">
        <v>2001269751</v>
      </c>
      <c r="H600" s="4">
        <v>6853976560</v>
      </c>
      <c r="I600" s="4"/>
      <c r="J600" s="47" t="s">
        <v>635</v>
      </c>
      <c r="K600" s="256">
        <v>39722</v>
      </c>
      <c r="L600" s="67" t="s">
        <v>977</v>
      </c>
      <c r="M600" s="44">
        <v>68308007881</v>
      </c>
      <c r="N600" s="228"/>
      <c r="O600" s="228"/>
      <c r="P600" s="231"/>
      <c r="Q600" s="231"/>
      <c r="R600" s="231"/>
      <c r="S600" s="231"/>
      <c r="T600" s="231"/>
      <c r="U600" s="233"/>
      <c r="V600" s="234"/>
      <c r="W600" s="234"/>
      <c r="X600" s="231"/>
      <c r="Y600" s="231"/>
      <c r="BB600" s="21"/>
    </row>
    <row r="601" spans="1:54" ht="15.75" hidden="1" customHeight="1">
      <c r="A601" s="4">
        <v>598</v>
      </c>
      <c r="B601" s="2"/>
      <c r="C601" s="45" t="s">
        <v>632</v>
      </c>
      <c r="D601" s="2"/>
      <c r="E601" s="4"/>
      <c r="F601" s="46" t="s">
        <v>632</v>
      </c>
      <c r="G601" s="4">
        <v>2001128224</v>
      </c>
      <c r="H601" s="4">
        <v>6878259245</v>
      </c>
      <c r="I601" s="4"/>
      <c r="J601" s="47" t="s">
        <v>636</v>
      </c>
      <c r="K601" s="256">
        <v>39576</v>
      </c>
      <c r="L601" s="67" t="s">
        <v>977</v>
      </c>
      <c r="M601" s="44">
        <v>68308011467</v>
      </c>
      <c r="N601" s="228"/>
      <c r="O601" s="228"/>
      <c r="P601" s="231"/>
      <c r="Q601" s="231"/>
      <c r="R601" s="231"/>
      <c r="S601" s="231"/>
      <c r="T601" s="231"/>
      <c r="U601" s="233"/>
      <c r="V601" s="234"/>
      <c r="W601" s="234"/>
      <c r="X601" s="231"/>
      <c r="Y601" s="231"/>
    </row>
    <row r="602" spans="1:54" ht="15.75" hidden="1" customHeight="1">
      <c r="A602" s="4">
        <v>599</v>
      </c>
      <c r="B602" s="2"/>
      <c r="C602" s="45" t="s">
        <v>632</v>
      </c>
      <c r="D602" s="2"/>
      <c r="E602" s="4"/>
      <c r="F602" s="46" t="s">
        <v>632</v>
      </c>
      <c r="G602" s="4">
        <v>2001269814</v>
      </c>
      <c r="H602" s="4">
        <v>6801983115</v>
      </c>
      <c r="I602" s="4"/>
      <c r="J602" s="47" t="s">
        <v>637</v>
      </c>
      <c r="K602" s="256">
        <v>39592</v>
      </c>
      <c r="L602" s="67" t="s">
        <v>977</v>
      </c>
      <c r="M602" s="44">
        <v>68308013755</v>
      </c>
      <c r="N602" s="228"/>
      <c r="O602" s="228"/>
      <c r="P602" s="231"/>
      <c r="Q602" s="231"/>
      <c r="R602" s="231"/>
      <c r="S602" s="231"/>
      <c r="T602" s="231"/>
      <c r="U602" s="233"/>
      <c r="V602" s="234"/>
      <c r="W602" s="234"/>
      <c r="X602" s="231"/>
      <c r="Y602" s="231"/>
    </row>
    <row r="603" spans="1:54" ht="15.75" hidden="1" customHeight="1">
      <c r="A603" s="4">
        <v>600</v>
      </c>
      <c r="B603" s="2"/>
      <c r="C603" s="45" t="s">
        <v>632</v>
      </c>
      <c r="D603" s="2"/>
      <c r="E603" s="4"/>
      <c r="F603" s="46" t="s">
        <v>632</v>
      </c>
      <c r="G603" s="4">
        <v>2001223972</v>
      </c>
      <c r="H603" s="4">
        <v>6839255348</v>
      </c>
      <c r="I603" s="4"/>
      <c r="J603" s="47" t="s">
        <v>638</v>
      </c>
      <c r="K603" s="257">
        <v>39813</v>
      </c>
      <c r="L603" s="67" t="s">
        <v>982</v>
      </c>
      <c r="M603" s="44">
        <v>68208003600</v>
      </c>
      <c r="N603" s="228"/>
      <c r="O603" s="228"/>
      <c r="P603" s="231"/>
      <c r="Q603" s="231"/>
      <c r="R603" s="231"/>
      <c r="S603" s="231"/>
      <c r="T603" s="231"/>
      <c r="U603" s="233"/>
      <c r="V603" s="234"/>
      <c r="W603" s="234"/>
      <c r="X603" s="231"/>
      <c r="Y603" s="231"/>
    </row>
    <row r="604" spans="1:54" ht="15.75" hidden="1" customHeight="1">
      <c r="A604" s="4">
        <v>601</v>
      </c>
      <c r="B604" s="2"/>
      <c r="C604" s="45" t="s">
        <v>632</v>
      </c>
      <c r="D604" s="2"/>
      <c r="E604" s="4"/>
      <c r="F604" s="46" t="s">
        <v>632</v>
      </c>
      <c r="G604" s="4">
        <v>2001224022</v>
      </c>
      <c r="H604" s="4">
        <v>6839451186</v>
      </c>
      <c r="I604" s="4"/>
      <c r="J604" s="47" t="s">
        <v>639</v>
      </c>
      <c r="K604" s="256">
        <v>39573</v>
      </c>
      <c r="L604" s="67" t="s">
        <v>977</v>
      </c>
      <c r="M604" s="44">
        <v>68308012930</v>
      </c>
      <c r="N604" s="228"/>
      <c r="O604" s="228"/>
      <c r="P604" s="231"/>
      <c r="Q604" s="231"/>
      <c r="R604" s="231"/>
      <c r="S604" s="231"/>
      <c r="T604" s="231"/>
      <c r="U604" s="233"/>
      <c r="V604" s="234"/>
      <c r="W604" s="234"/>
      <c r="X604" s="117"/>
      <c r="Y604" s="231"/>
    </row>
    <row r="605" spans="1:54" ht="15.75" hidden="1" customHeight="1">
      <c r="A605" s="4">
        <v>602</v>
      </c>
      <c r="B605" s="2"/>
      <c r="C605" s="45" t="s">
        <v>632</v>
      </c>
      <c r="D605" s="2"/>
      <c r="E605" s="4"/>
      <c r="F605" s="46" t="s">
        <v>632</v>
      </c>
      <c r="G605" s="4">
        <v>2001242521</v>
      </c>
      <c r="H605" s="4">
        <v>6839527460</v>
      </c>
      <c r="I605" s="4"/>
      <c r="J605" s="47" t="s">
        <v>640</v>
      </c>
      <c r="K605" s="256">
        <v>39627</v>
      </c>
      <c r="L605" s="67" t="s">
        <v>977</v>
      </c>
      <c r="M605" s="44">
        <v>68308006380</v>
      </c>
      <c r="N605" s="228"/>
      <c r="O605" s="228"/>
      <c r="P605" s="231"/>
      <c r="Q605" s="231"/>
      <c r="R605" s="231"/>
      <c r="S605" s="231"/>
      <c r="T605" s="231"/>
      <c r="U605" s="233"/>
      <c r="V605" s="234"/>
      <c r="W605" s="234"/>
      <c r="X605" s="231"/>
      <c r="Y605" s="231"/>
    </row>
    <row r="606" spans="1:54" ht="15.75" hidden="1" customHeight="1">
      <c r="A606" s="4">
        <v>603</v>
      </c>
      <c r="B606" s="2"/>
      <c r="C606" s="45" t="s">
        <v>632</v>
      </c>
      <c r="D606" s="2"/>
      <c r="E606" s="4"/>
      <c r="F606" s="46" t="s">
        <v>632</v>
      </c>
      <c r="G606" s="4">
        <v>2001269753</v>
      </c>
      <c r="H606" s="4">
        <v>6853976562</v>
      </c>
      <c r="I606" s="4"/>
      <c r="J606" s="47" t="s">
        <v>641</v>
      </c>
      <c r="K606" s="256">
        <v>39719</v>
      </c>
      <c r="L606" s="67" t="s">
        <v>977</v>
      </c>
      <c r="M606" s="44">
        <v>68308001145</v>
      </c>
      <c r="N606" s="228"/>
      <c r="O606" s="228"/>
      <c r="P606" s="231"/>
      <c r="Q606" s="231"/>
      <c r="R606" s="231"/>
      <c r="S606" s="231"/>
      <c r="T606" s="231"/>
      <c r="U606" s="233"/>
      <c r="V606" s="234"/>
      <c r="W606" s="234"/>
      <c r="X606" s="231"/>
      <c r="Y606" s="231"/>
    </row>
    <row r="607" spans="1:54" ht="15.75" hidden="1" customHeight="1">
      <c r="A607" s="4">
        <v>604</v>
      </c>
      <c r="B607" s="2"/>
      <c r="C607" s="45" t="s">
        <v>632</v>
      </c>
      <c r="D607" s="2"/>
      <c r="E607" s="4"/>
      <c r="F607" s="46" t="s">
        <v>632</v>
      </c>
      <c r="G607" s="4">
        <v>2001223974</v>
      </c>
      <c r="H607" s="4">
        <v>6858042200</v>
      </c>
      <c r="I607" s="4"/>
      <c r="J607" s="47" t="s">
        <v>642</v>
      </c>
      <c r="K607" s="256">
        <v>39636</v>
      </c>
      <c r="L607" s="67" t="s">
        <v>977</v>
      </c>
      <c r="M607" s="44">
        <v>68308002993</v>
      </c>
      <c r="N607" s="228"/>
      <c r="O607" s="228"/>
      <c r="P607" s="231"/>
      <c r="Q607" s="231"/>
      <c r="R607" s="231"/>
      <c r="S607" s="231"/>
      <c r="T607" s="231"/>
      <c r="U607" s="233"/>
      <c r="V607" s="234"/>
      <c r="W607" s="234"/>
      <c r="X607" s="231"/>
      <c r="Y607" s="231"/>
    </row>
    <row r="608" spans="1:54" ht="15.75" hidden="1" customHeight="1">
      <c r="A608" s="4">
        <v>605</v>
      </c>
      <c r="B608" s="2"/>
      <c r="C608" s="45" t="s">
        <v>632</v>
      </c>
      <c r="D608" s="2"/>
      <c r="E608" s="4"/>
      <c r="F608" s="46" t="s">
        <v>632</v>
      </c>
      <c r="G608" s="4">
        <v>2001242522</v>
      </c>
      <c r="H608" s="4">
        <v>6830954068</v>
      </c>
      <c r="I608" s="4"/>
      <c r="J608" s="47" t="s">
        <v>643</v>
      </c>
      <c r="K608" s="256">
        <v>39692</v>
      </c>
      <c r="L608" s="67" t="s">
        <v>977</v>
      </c>
      <c r="M608" s="44">
        <v>4308005065</v>
      </c>
      <c r="N608" s="228"/>
      <c r="O608" s="228"/>
      <c r="P608" s="231"/>
      <c r="Q608" s="231"/>
      <c r="R608" s="231"/>
      <c r="S608" s="231"/>
      <c r="T608" s="231"/>
      <c r="U608" s="233"/>
      <c r="V608" s="234"/>
      <c r="W608" s="234"/>
      <c r="X608" s="231"/>
      <c r="Y608" s="231"/>
    </row>
    <row r="609" spans="1:25" ht="15.75" hidden="1" customHeight="1">
      <c r="A609" s="4">
        <v>606</v>
      </c>
      <c r="B609" s="2"/>
      <c r="C609" s="45" t="s">
        <v>632</v>
      </c>
      <c r="D609" s="2"/>
      <c r="E609" s="4"/>
      <c r="F609" s="46" t="s">
        <v>632</v>
      </c>
      <c r="G609" s="4">
        <v>2001269754</v>
      </c>
      <c r="H609" s="4">
        <v>6853976563</v>
      </c>
      <c r="I609" s="4"/>
      <c r="J609" s="47" t="s">
        <v>644</v>
      </c>
      <c r="K609" s="256">
        <v>39478</v>
      </c>
      <c r="L609" s="67" t="s">
        <v>977</v>
      </c>
      <c r="M609" s="44">
        <v>68308002041</v>
      </c>
      <c r="N609" s="228"/>
      <c r="O609" s="228"/>
      <c r="P609" s="231"/>
      <c r="Q609" s="231"/>
      <c r="R609" s="231"/>
      <c r="S609" s="231"/>
      <c r="T609" s="231"/>
      <c r="U609" s="233"/>
      <c r="V609" s="234"/>
      <c r="W609" s="234"/>
      <c r="X609" s="231"/>
      <c r="Y609" s="231"/>
    </row>
    <row r="610" spans="1:25" ht="15.75" hidden="1" customHeight="1">
      <c r="A610" s="4">
        <v>607</v>
      </c>
      <c r="B610" s="2"/>
      <c r="C610" s="45" t="s">
        <v>632</v>
      </c>
      <c r="D610" s="2"/>
      <c r="E610" s="4"/>
      <c r="F610" s="46" t="s">
        <v>632</v>
      </c>
      <c r="G610" s="4">
        <v>2001224021</v>
      </c>
      <c r="H610" s="4">
        <v>6858042668</v>
      </c>
      <c r="I610" s="4"/>
      <c r="J610" s="47" t="s">
        <v>645</v>
      </c>
      <c r="K610" s="256">
        <v>39711</v>
      </c>
      <c r="L610" s="67" t="s">
        <v>977</v>
      </c>
      <c r="M610" s="44">
        <v>68308010973</v>
      </c>
      <c r="N610" s="228"/>
      <c r="O610" s="228"/>
      <c r="P610" s="231"/>
      <c r="Q610" s="231"/>
      <c r="R610" s="231"/>
      <c r="S610" s="231"/>
      <c r="T610" s="231"/>
      <c r="U610" s="233"/>
      <c r="V610" s="234"/>
      <c r="W610" s="234"/>
      <c r="X610" s="231"/>
      <c r="Y610" s="231"/>
    </row>
    <row r="611" spans="1:25" ht="15.75" hidden="1" customHeight="1">
      <c r="A611" s="4">
        <v>608</v>
      </c>
      <c r="B611" s="2"/>
      <c r="C611" s="45" t="s">
        <v>632</v>
      </c>
      <c r="D611" s="2"/>
      <c r="E611" s="4"/>
      <c r="F611" s="46" t="s">
        <v>632</v>
      </c>
      <c r="G611" s="4">
        <v>2001269824</v>
      </c>
      <c r="H611" s="4">
        <v>6878259246</v>
      </c>
      <c r="I611" s="4"/>
      <c r="J611" s="47" t="s">
        <v>646</v>
      </c>
      <c r="K611" s="256">
        <v>39502</v>
      </c>
      <c r="L611" s="67" t="s">
        <v>977</v>
      </c>
      <c r="M611" s="44">
        <v>68308003998</v>
      </c>
      <c r="N611" s="228"/>
      <c r="O611" s="228"/>
      <c r="P611" s="231"/>
      <c r="Q611" s="231"/>
      <c r="R611" s="231"/>
      <c r="S611" s="231"/>
      <c r="T611" s="231"/>
      <c r="U611" s="233"/>
      <c r="V611" s="234"/>
      <c r="W611" s="234"/>
      <c r="X611" s="231"/>
      <c r="Y611" s="231"/>
    </row>
    <row r="612" spans="1:25" ht="15.75" hidden="1" customHeight="1">
      <c r="A612" s="4">
        <v>609</v>
      </c>
      <c r="B612" s="2"/>
      <c r="C612" s="45" t="s">
        <v>632</v>
      </c>
      <c r="D612" s="2"/>
      <c r="E612" s="4"/>
      <c r="F612" s="46" t="s">
        <v>632</v>
      </c>
      <c r="G612" s="4">
        <v>2001224037</v>
      </c>
      <c r="H612" s="4">
        <v>6878236098</v>
      </c>
      <c r="I612" s="4"/>
      <c r="J612" s="47" t="s">
        <v>647</v>
      </c>
      <c r="K612" s="256">
        <v>39453</v>
      </c>
      <c r="L612" s="67" t="s">
        <v>982</v>
      </c>
      <c r="M612" s="44">
        <v>68208006247</v>
      </c>
      <c r="N612" s="228"/>
      <c r="O612" s="228"/>
      <c r="P612" s="231"/>
      <c r="Q612" s="231"/>
      <c r="R612" s="231"/>
      <c r="S612" s="231"/>
      <c r="T612" s="231"/>
      <c r="U612" s="233"/>
      <c r="V612" s="234"/>
      <c r="W612" s="234"/>
      <c r="X612" s="231"/>
      <c r="Y612" s="231"/>
    </row>
    <row r="613" spans="1:25" ht="15.75" hidden="1" customHeight="1">
      <c r="A613" s="4">
        <v>610</v>
      </c>
      <c r="B613" s="2"/>
      <c r="C613" s="45" t="s">
        <v>632</v>
      </c>
      <c r="D613" s="2"/>
      <c r="E613" s="4"/>
      <c r="F613" s="46" t="s">
        <v>632</v>
      </c>
      <c r="G613" s="4">
        <v>2001242561</v>
      </c>
      <c r="H613" s="4">
        <v>6840151849</v>
      </c>
      <c r="I613" s="4"/>
      <c r="J613" s="47" t="s">
        <v>648</v>
      </c>
      <c r="K613" s="256">
        <v>39502</v>
      </c>
      <c r="L613" s="67" t="s">
        <v>977</v>
      </c>
      <c r="M613" s="44">
        <v>68308006002</v>
      </c>
      <c r="N613" s="228"/>
      <c r="O613" s="228"/>
      <c r="P613" s="231"/>
      <c r="Q613" s="231"/>
      <c r="R613" s="231"/>
      <c r="S613" s="231"/>
      <c r="T613" s="231"/>
      <c r="U613" s="233"/>
      <c r="V613" s="234"/>
      <c r="W613" s="234"/>
      <c r="X613" s="231"/>
      <c r="Y613" s="231"/>
    </row>
    <row r="614" spans="1:25" ht="15.75" hidden="1" customHeight="1">
      <c r="A614" s="4">
        <v>611</v>
      </c>
      <c r="B614" s="2"/>
      <c r="C614" s="45" t="s">
        <v>632</v>
      </c>
      <c r="D614" s="2"/>
      <c r="E614" s="4"/>
      <c r="F614" s="46" t="s">
        <v>632</v>
      </c>
      <c r="G614" s="4">
        <v>2001223981</v>
      </c>
      <c r="H614" s="4">
        <v>6858042205</v>
      </c>
      <c r="I614" s="4"/>
      <c r="J614" s="47" t="s">
        <v>649</v>
      </c>
      <c r="K614" s="256">
        <v>39711</v>
      </c>
      <c r="L614" s="67" t="s">
        <v>977</v>
      </c>
      <c r="M614" s="44">
        <v>68308004416</v>
      </c>
      <c r="N614" s="228"/>
      <c r="O614" s="228"/>
      <c r="P614" s="231"/>
      <c r="Q614" s="231"/>
      <c r="R614" s="231"/>
      <c r="S614" s="231"/>
      <c r="T614" s="231"/>
      <c r="U614" s="233"/>
      <c r="V614" s="234"/>
      <c r="W614" s="234"/>
      <c r="X614" s="231"/>
      <c r="Y614" s="231"/>
    </row>
    <row r="615" spans="1:25" ht="15.75" hidden="1" customHeight="1">
      <c r="A615" s="4">
        <v>612</v>
      </c>
      <c r="B615" s="2"/>
      <c r="C615" s="45" t="s">
        <v>632</v>
      </c>
      <c r="D615" s="2"/>
      <c r="E615" s="4"/>
      <c r="F615" s="46" t="s">
        <v>632</v>
      </c>
      <c r="G615" s="4">
        <v>2001269826</v>
      </c>
      <c r="H615" s="4">
        <v>6878259248</v>
      </c>
      <c r="I615" s="4"/>
      <c r="J615" s="47" t="s">
        <v>650</v>
      </c>
      <c r="K615" s="256">
        <v>39561</v>
      </c>
      <c r="L615" s="67" t="s">
        <v>977</v>
      </c>
      <c r="M615" s="44">
        <v>68308012636</v>
      </c>
      <c r="N615" s="228"/>
      <c r="O615" s="228"/>
      <c r="P615" s="231"/>
      <c r="Q615" s="231"/>
      <c r="R615" s="231"/>
      <c r="S615" s="231"/>
      <c r="T615" s="231"/>
      <c r="U615" s="233"/>
      <c r="V615" s="234"/>
      <c r="W615" s="234"/>
      <c r="X615" s="231"/>
      <c r="Y615" s="231"/>
    </row>
    <row r="616" spans="1:25" ht="15.75" hidden="1" customHeight="1">
      <c r="A616" s="4">
        <v>613</v>
      </c>
      <c r="B616" s="2"/>
      <c r="C616" s="45" t="s">
        <v>632</v>
      </c>
      <c r="D616" s="2"/>
      <c r="E616" s="4"/>
      <c r="F616" s="46" t="s">
        <v>632</v>
      </c>
      <c r="G616" s="4">
        <v>2001312640</v>
      </c>
      <c r="H616" s="4">
        <v>6853976586</v>
      </c>
      <c r="I616" s="4"/>
      <c r="J616" s="47" t="s">
        <v>651</v>
      </c>
      <c r="K616" s="256">
        <v>39522</v>
      </c>
      <c r="L616" s="67" t="s">
        <v>977</v>
      </c>
      <c r="M616" s="44">
        <v>68308005568</v>
      </c>
      <c r="N616" s="228"/>
      <c r="O616" s="228"/>
      <c r="P616" s="231"/>
      <c r="Q616" s="231"/>
      <c r="R616" s="231"/>
      <c r="S616" s="231"/>
      <c r="T616" s="231"/>
      <c r="U616" s="233"/>
      <c r="V616" s="234"/>
      <c r="W616" s="234"/>
      <c r="X616" s="231"/>
      <c r="Y616" s="231"/>
    </row>
    <row r="617" spans="1:25" ht="15.75" hidden="1" customHeight="1">
      <c r="A617" s="4">
        <v>614</v>
      </c>
      <c r="B617" s="2"/>
      <c r="C617" s="45" t="s">
        <v>632</v>
      </c>
      <c r="D617" s="2"/>
      <c r="E617" s="4"/>
      <c r="F617" s="46" t="s">
        <v>632</v>
      </c>
      <c r="G617" s="4">
        <v>2001223984</v>
      </c>
      <c r="H617" s="4">
        <v>6827957091</v>
      </c>
      <c r="I617" s="4"/>
      <c r="J617" s="47" t="s">
        <v>652</v>
      </c>
      <c r="K617" s="257">
        <v>39443</v>
      </c>
      <c r="L617" s="67" t="s">
        <v>982</v>
      </c>
      <c r="M617" s="44">
        <v>68207004234</v>
      </c>
      <c r="N617" s="228"/>
      <c r="O617" s="228"/>
      <c r="P617" s="231"/>
      <c r="Q617" s="231"/>
      <c r="R617" s="231"/>
      <c r="S617" s="231"/>
      <c r="T617" s="231"/>
      <c r="U617" s="233"/>
      <c r="V617" s="234"/>
      <c r="W617" s="234"/>
      <c r="X617" s="231"/>
      <c r="Y617" s="231"/>
    </row>
    <row r="618" spans="1:25" ht="15.75" hidden="1" customHeight="1">
      <c r="A618" s="4">
        <v>615</v>
      </c>
      <c r="B618" s="2"/>
      <c r="C618" s="45" t="s">
        <v>632</v>
      </c>
      <c r="D618" s="2"/>
      <c r="E618" s="4"/>
      <c r="F618" s="46" t="s">
        <v>632</v>
      </c>
      <c r="G618" s="4">
        <v>2001223985</v>
      </c>
      <c r="H618" s="4">
        <v>6858042210</v>
      </c>
      <c r="I618" s="4"/>
      <c r="J618" s="47" t="s">
        <v>653</v>
      </c>
      <c r="K618" s="256">
        <v>39640</v>
      </c>
      <c r="L618" s="67" t="s">
        <v>977</v>
      </c>
      <c r="M618" s="44">
        <v>68308011301</v>
      </c>
      <c r="N618" s="228"/>
      <c r="O618" s="228"/>
      <c r="P618" s="231"/>
      <c r="Q618" s="231"/>
      <c r="R618" s="231"/>
      <c r="S618" s="231"/>
      <c r="T618" s="231"/>
      <c r="U618" s="233"/>
      <c r="V618" s="234"/>
      <c r="W618" s="234"/>
      <c r="X618" s="231"/>
      <c r="Y618" s="231"/>
    </row>
    <row r="619" spans="1:25" ht="15.75" hidden="1" customHeight="1">
      <c r="A619" s="4">
        <v>616</v>
      </c>
      <c r="B619" s="2"/>
      <c r="C619" s="45" t="s">
        <v>632</v>
      </c>
      <c r="D619" s="2"/>
      <c r="E619" s="4"/>
      <c r="F619" s="46" t="s">
        <v>632</v>
      </c>
      <c r="G619" s="4">
        <v>2001269762</v>
      </c>
      <c r="H619" s="4">
        <v>6801731235</v>
      </c>
      <c r="I619" s="4"/>
      <c r="J619" s="47" t="s">
        <v>654</v>
      </c>
      <c r="K619" s="256">
        <v>39609</v>
      </c>
      <c r="L619" s="67" t="s">
        <v>977</v>
      </c>
      <c r="M619" s="44">
        <v>68308010891</v>
      </c>
      <c r="N619" s="228"/>
      <c r="O619" s="228"/>
      <c r="P619" s="231"/>
      <c r="Q619" s="231"/>
      <c r="R619" s="231"/>
      <c r="S619" s="231"/>
      <c r="T619" s="231"/>
      <c r="U619" s="233"/>
      <c r="V619" s="234"/>
      <c r="W619" s="234"/>
      <c r="X619" s="231"/>
      <c r="Y619" s="231"/>
    </row>
    <row r="620" spans="1:25" ht="15.75" hidden="1" customHeight="1">
      <c r="A620" s="4">
        <v>617</v>
      </c>
      <c r="B620" s="2"/>
      <c r="C620" s="45" t="s">
        <v>632</v>
      </c>
      <c r="D620" s="2"/>
      <c r="E620" s="4"/>
      <c r="F620" s="46" t="s">
        <v>632</v>
      </c>
      <c r="G620" s="4">
        <v>2001312649</v>
      </c>
      <c r="H620" s="4">
        <v>6853976590</v>
      </c>
      <c r="I620" s="4"/>
      <c r="J620" s="47" t="s">
        <v>655</v>
      </c>
      <c r="K620" s="257">
        <v>39808</v>
      </c>
      <c r="L620" s="67" t="s">
        <v>977</v>
      </c>
      <c r="M620" s="44">
        <v>68308006958</v>
      </c>
      <c r="N620" s="228"/>
      <c r="O620" s="228"/>
      <c r="P620" s="231"/>
      <c r="Q620" s="231"/>
      <c r="R620" s="231"/>
      <c r="S620" s="231"/>
      <c r="T620" s="231"/>
      <c r="U620" s="233"/>
      <c r="V620" s="234"/>
      <c r="W620" s="234"/>
      <c r="X620" s="231"/>
      <c r="Y620" s="231"/>
    </row>
    <row r="621" spans="1:25" ht="15.75" hidden="1" customHeight="1">
      <c r="A621" s="4">
        <v>618</v>
      </c>
      <c r="B621" s="2"/>
      <c r="C621" s="45" t="s">
        <v>632</v>
      </c>
      <c r="D621" s="2"/>
      <c r="E621" s="4"/>
      <c r="F621" s="46" t="s">
        <v>632</v>
      </c>
      <c r="G621" s="4">
        <v>2001224032</v>
      </c>
      <c r="H621" s="4">
        <v>6858042676</v>
      </c>
      <c r="I621" s="4"/>
      <c r="J621" s="47" t="s">
        <v>656</v>
      </c>
      <c r="K621" s="256">
        <v>39517</v>
      </c>
      <c r="L621" s="67" t="s">
        <v>982</v>
      </c>
      <c r="M621" s="44">
        <v>68208011310</v>
      </c>
      <c r="N621" s="228"/>
      <c r="O621" s="228"/>
      <c r="P621" s="231"/>
      <c r="Q621" s="231"/>
      <c r="R621" s="231"/>
      <c r="S621" s="231"/>
      <c r="T621" s="231"/>
      <c r="U621" s="233"/>
      <c r="V621" s="234"/>
      <c r="W621" s="234"/>
      <c r="X621" s="231"/>
      <c r="Y621" s="231"/>
    </row>
    <row r="622" spans="1:25" ht="15.75" hidden="1" customHeight="1">
      <c r="A622" s="4">
        <v>619</v>
      </c>
      <c r="B622" s="2"/>
      <c r="C622" s="45" t="s">
        <v>632</v>
      </c>
      <c r="D622" s="2"/>
      <c r="E622" s="4"/>
      <c r="F622" s="46" t="s">
        <v>632</v>
      </c>
      <c r="G622" s="4">
        <v>2001269766</v>
      </c>
      <c r="H622" s="4">
        <v>6853976572</v>
      </c>
      <c r="I622" s="4"/>
      <c r="J622" s="47" t="s">
        <v>657</v>
      </c>
      <c r="K622" s="256">
        <v>39456</v>
      </c>
      <c r="L622" s="67" t="s">
        <v>977</v>
      </c>
      <c r="M622" s="44">
        <v>68308009139</v>
      </c>
      <c r="N622" s="228"/>
      <c r="O622" s="228"/>
      <c r="P622" s="231"/>
      <c r="Q622" s="231"/>
      <c r="R622" s="231"/>
      <c r="S622" s="231"/>
      <c r="T622" s="231"/>
      <c r="U622" s="233"/>
      <c r="V622" s="234"/>
      <c r="W622" s="234"/>
      <c r="X622" s="231"/>
      <c r="Y622" s="231"/>
    </row>
    <row r="623" spans="1:25" ht="15.75" hidden="1" customHeight="1">
      <c r="A623" s="4">
        <v>620</v>
      </c>
      <c r="B623" s="2"/>
      <c r="C623" s="45" t="s">
        <v>632</v>
      </c>
      <c r="D623" s="2"/>
      <c r="E623" s="4"/>
      <c r="F623" s="46" t="s">
        <v>632</v>
      </c>
      <c r="G623" s="4">
        <v>2001128210</v>
      </c>
      <c r="H623" s="4">
        <v>6853458327</v>
      </c>
      <c r="I623" s="4"/>
      <c r="J623" s="47" t="s">
        <v>658</v>
      </c>
      <c r="K623" s="256">
        <v>39787</v>
      </c>
      <c r="L623" s="67" t="s">
        <v>977</v>
      </c>
      <c r="M623" s="44">
        <v>68308008469</v>
      </c>
      <c r="N623" s="228"/>
      <c r="O623" s="228"/>
      <c r="P623" s="231"/>
      <c r="Q623" s="231"/>
      <c r="R623" s="231"/>
      <c r="S623" s="231"/>
      <c r="T623" s="231"/>
      <c r="U623" s="233"/>
      <c r="V623" s="234"/>
      <c r="W623" s="234"/>
      <c r="X623" s="231"/>
      <c r="Y623" s="231"/>
    </row>
    <row r="624" spans="1:25" ht="15.75" hidden="1" customHeight="1">
      <c r="A624" s="4">
        <v>621</v>
      </c>
      <c r="B624" s="2"/>
      <c r="C624" s="45" t="s">
        <v>632</v>
      </c>
      <c r="D624" s="2"/>
      <c r="E624" s="4"/>
      <c r="F624" s="46" t="s">
        <v>632</v>
      </c>
      <c r="G624" s="4">
        <v>2001224124</v>
      </c>
      <c r="H624" s="4">
        <v>6822108272</v>
      </c>
      <c r="I624" s="4"/>
      <c r="J624" s="47" t="s">
        <v>659</v>
      </c>
      <c r="K624" s="256">
        <v>39306</v>
      </c>
      <c r="L624" s="67" t="s">
        <v>977</v>
      </c>
      <c r="M624" s="44">
        <v>68307009797</v>
      </c>
      <c r="N624" s="228"/>
      <c r="O624" s="228"/>
      <c r="P624" s="231"/>
      <c r="Q624" s="231"/>
      <c r="R624" s="231"/>
      <c r="S624" s="231"/>
      <c r="T624" s="231"/>
      <c r="U624" s="233"/>
      <c r="V624" s="234"/>
      <c r="W624" s="234"/>
      <c r="X624" s="231"/>
      <c r="Y624" s="231"/>
    </row>
    <row r="625" spans="1:97" ht="15.75" hidden="1" customHeight="1">
      <c r="A625" s="4">
        <v>622</v>
      </c>
      <c r="B625" s="2"/>
      <c r="C625" s="45" t="s">
        <v>632</v>
      </c>
      <c r="D625" s="2"/>
      <c r="E625" s="4"/>
      <c r="F625" s="46" t="s">
        <v>632</v>
      </c>
      <c r="G625" s="4">
        <v>2001223991</v>
      </c>
      <c r="H625" s="4">
        <v>6839443579</v>
      </c>
      <c r="I625" s="4"/>
      <c r="J625" s="47" t="s">
        <v>660</v>
      </c>
      <c r="K625" s="256">
        <v>39758</v>
      </c>
      <c r="L625" s="67" t="s">
        <v>977</v>
      </c>
      <c r="M625" s="44">
        <v>68308010409</v>
      </c>
      <c r="N625" s="228"/>
      <c r="O625" s="228"/>
      <c r="P625" s="231"/>
      <c r="Q625" s="231"/>
      <c r="R625" s="231"/>
      <c r="S625" s="231"/>
      <c r="T625" s="231"/>
      <c r="U625" s="233"/>
      <c r="V625" s="234"/>
      <c r="W625" s="234"/>
      <c r="X625" s="231"/>
      <c r="Y625" s="231"/>
    </row>
    <row r="626" spans="1:97" ht="15.75" hidden="1" customHeight="1">
      <c r="A626" s="4">
        <v>623</v>
      </c>
      <c r="B626" s="2"/>
      <c r="C626" s="45" t="s">
        <v>632</v>
      </c>
      <c r="D626" s="2"/>
      <c r="E626" s="4"/>
      <c r="F626" s="46" t="s">
        <v>632</v>
      </c>
      <c r="G626" s="4">
        <v>2001128213</v>
      </c>
      <c r="H626" s="4">
        <v>6853458329</v>
      </c>
      <c r="I626" s="4"/>
      <c r="J626" s="47" t="s">
        <v>661</v>
      </c>
      <c r="K626" s="256">
        <v>39722</v>
      </c>
      <c r="L626" s="67" t="s">
        <v>977</v>
      </c>
      <c r="M626" s="44">
        <v>68308013203</v>
      </c>
      <c r="N626" s="228"/>
      <c r="O626" s="228"/>
      <c r="P626" s="231"/>
      <c r="Q626" s="231"/>
      <c r="R626" s="231"/>
      <c r="S626" s="231"/>
      <c r="T626" s="231"/>
      <c r="U626" s="233"/>
      <c r="V626" s="234"/>
      <c r="W626" s="234"/>
      <c r="X626" s="231"/>
      <c r="Y626" s="231"/>
    </row>
    <row r="627" spans="1:97" ht="15.75" hidden="1" customHeight="1">
      <c r="A627" s="4">
        <v>624</v>
      </c>
      <c r="B627" s="2"/>
      <c r="C627" s="45" t="s">
        <v>632</v>
      </c>
      <c r="D627" s="2"/>
      <c r="E627" s="4"/>
      <c r="F627" s="46" t="s">
        <v>632</v>
      </c>
      <c r="G627" s="4">
        <v>2001312638</v>
      </c>
      <c r="H627" s="4">
        <v>6845470631</v>
      </c>
      <c r="I627" s="4"/>
      <c r="J627" s="47" t="s">
        <v>662</v>
      </c>
      <c r="K627" s="256">
        <v>39502</v>
      </c>
      <c r="L627" s="67" t="s">
        <v>977</v>
      </c>
      <c r="M627" s="44">
        <v>68308008717</v>
      </c>
      <c r="N627" s="228"/>
      <c r="O627" s="228"/>
      <c r="P627" s="231"/>
      <c r="Q627" s="231"/>
      <c r="R627" s="231"/>
      <c r="S627" s="231"/>
      <c r="T627" s="231"/>
      <c r="U627" s="233"/>
      <c r="V627" s="234"/>
      <c r="W627" s="234"/>
      <c r="X627" s="231"/>
      <c r="Y627" s="231"/>
    </row>
    <row r="628" spans="1:97" ht="15.75" hidden="1" customHeight="1">
      <c r="A628" s="4">
        <v>625</v>
      </c>
      <c r="B628" s="2"/>
      <c r="C628" s="45" t="s">
        <v>663</v>
      </c>
      <c r="D628" s="2"/>
      <c r="E628" s="4">
        <v>1</v>
      </c>
      <c r="F628" s="46" t="s">
        <v>663</v>
      </c>
      <c r="G628" s="4">
        <v>2001242517</v>
      </c>
      <c r="H628" s="4">
        <v>6828152415</v>
      </c>
      <c r="I628" s="4"/>
      <c r="J628" s="47" t="s">
        <v>664</v>
      </c>
      <c r="K628" s="257">
        <v>39731</v>
      </c>
      <c r="L628" s="67" t="s">
        <v>977</v>
      </c>
      <c r="M628" s="44">
        <v>68308009608</v>
      </c>
      <c r="N628" s="228"/>
      <c r="O628" s="228"/>
      <c r="P628" s="117" t="s">
        <v>4717</v>
      </c>
      <c r="Q628" s="117">
        <v>2686821846986</v>
      </c>
      <c r="R628" s="231"/>
      <c r="S628" s="231"/>
      <c r="T628" s="231"/>
      <c r="U628" s="233"/>
      <c r="V628" s="234"/>
      <c r="W628" s="234"/>
      <c r="X628" s="231"/>
      <c r="Y628" s="231"/>
    </row>
    <row r="629" spans="1:97" ht="15.75" hidden="1" customHeight="1">
      <c r="A629" s="4">
        <v>626</v>
      </c>
      <c r="B629" s="2"/>
      <c r="C629" s="45" t="s">
        <v>663</v>
      </c>
      <c r="D629" s="2"/>
      <c r="E629" s="4">
        <v>2</v>
      </c>
      <c r="F629" s="46" t="s">
        <v>663</v>
      </c>
      <c r="G629" s="4">
        <v>2001128220</v>
      </c>
      <c r="H629" s="4">
        <v>6853458337</v>
      </c>
      <c r="I629" s="4"/>
      <c r="J629" s="47" t="s">
        <v>665</v>
      </c>
      <c r="K629" s="256">
        <v>39630</v>
      </c>
      <c r="L629" s="67" t="s">
        <v>977</v>
      </c>
      <c r="M629" s="44">
        <v>68308002439</v>
      </c>
      <c r="N629" s="228"/>
      <c r="O629" s="228"/>
      <c r="P629" s="117" t="s">
        <v>3819</v>
      </c>
      <c r="Q629" s="117">
        <v>3686822230154</v>
      </c>
      <c r="R629" s="231"/>
      <c r="S629" s="231"/>
      <c r="T629" s="231"/>
      <c r="U629" s="233"/>
      <c r="V629" s="234"/>
      <c r="W629" s="234"/>
      <c r="X629" s="231"/>
      <c r="Y629" s="231"/>
    </row>
    <row r="630" spans="1:97" ht="15.75" hidden="1" customHeight="1">
      <c r="A630" s="4">
        <v>627</v>
      </c>
      <c r="B630" s="2"/>
      <c r="C630" s="45" t="s">
        <v>663</v>
      </c>
      <c r="D630" s="2"/>
      <c r="E630" s="4">
        <v>3</v>
      </c>
      <c r="F630" s="46" t="s">
        <v>663</v>
      </c>
      <c r="G630" s="4">
        <v>2001269750</v>
      </c>
      <c r="H630" s="4">
        <v>6853976559</v>
      </c>
      <c r="I630" s="4"/>
      <c r="J630" s="47" t="s">
        <v>666</v>
      </c>
      <c r="K630" s="256">
        <v>39577</v>
      </c>
      <c r="L630" s="67" t="s">
        <v>982</v>
      </c>
      <c r="M630" s="44">
        <v>68208006498</v>
      </c>
      <c r="N630" s="228"/>
      <c r="O630" s="228"/>
      <c r="P630" s="231"/>
      <c r="Q630" s="231"/>
      <c r="R630" s="231"/>
      <c r="S630" s="231"/>
      <c r="T630" s="231"/>
      <c r="U630" s="233"/>
      <c r="V630" s="234"/>
      <c r="W630" s="234"/>
      <c r="X630" s="231"/>
      <c r="Y630" s="231"/>
    </row>
    <row r="631" spans="1:97" ht="15.75" hidden="1" customHeight="1">
      <c r="A631" s="4">
        <v>628</v>
      </c>
      <c r="B631" s="2"/>
      <c r="C631" s="45" t="s">
        <v>663</v>
      </c>
      <c r="D631" s="2"/>
      <c r="E631" s="4">
        <v>4</v>
      </c>
      <c r="F631" s="46" t="s">
        <v>663</v>
      </c>
      <c r="G631" s="4">
        <v>2001174561</v>
      </c>
      <c r="H631" s="4">
        <v>6878236167</v>
      </c>
      <c r="I631" s="4"/>
      <c r="J631" s="47" t="s">
        <v>667</v>
      </c>
      <c r="K631" s="257">
        <v>39762</v>
      </c>
      <c r="L631" s="67" t="s">
        <v>977</v>
      </c>
      <c r="M631" s="44">
        <v>68308003607</v>
      </c>
      <c r="N631" s="228"/>
      <c r="O631" s="228"/>
      <c r="P631" s="117" t="s">
        <v>3819</v>
      </c>
      <c r="Q631" s="117">
        <v>3686821703636</v>
      </c>
      <c r="R631" s="231"/>
      <c r="S631" s="231"/>
      <c r="T631" s="231"/>
      <c r="U631" s="233"/>
      <c r="V631" s="234"/>
      <c r="W631" s="234"/>
      <c r="X631" s="231"/>
      <c r="Y631" s="231"/>
    </row>
    <row r="632" spans="1:97" ht="15.75" hidden="1" customHeight="1">
      <c r="A632" s="4">
        <v>629</v>
      </c>
      <c r="B632" s="2"/>
      <c r="C632" s="45" t="s">
        <v>663</v>
      </c>
      <c r="D632" s="2"/>
      <c r="E632" s="4">
        <v>5</v>
      </c>
      <c r="F632" s="46" t="s">
        <v>663</v>
      </c>
      <c r="G632" s="4">
        <v>2001174733</v>
      </c>
      <c r="H632" s="4">
        <v>6842101178</v>
      </c>
      <c r="I632" s="4"/>
      <c r="J632" s="47" t="s">
        <v>668</v>
      </c>
      <c r="K632" s="256">
        <v>39621</v>
      </c>
      <c r="L632" s="67" t="s">
        <v>977</v>
      </c>
      <c r="M632" s="44">
        <v>68308011538</v>
      </c>
      <c r="N632" s="228"/>
      <c r="O632" s="228"/>
      <c r="P632" s="117" t="s">
        <v>3819</v>
      </c>
      <c r="Q632" s="117">
        <v>3686822902467</v>
      </c>
      <c r="R632" s="231"/>
      <c r="S632" s="231"/>
      <c r="T632" s="231"/>
      <c r="U632" s="233"/>
      <c r="V632" s="234"/>
      <c r="W632" s="234"/>
      <c r="X632" s="231"/>
      <c r="Y632" s="231"/>
    </row>
    <row r="633" spans="1:97" ht="15.75" hidden="1" customHeight="1">
      <c r="A633" s="4">
        <v>630</v>
      </c>
      <c r="B633" s="2"/>
      <c r="C633" s="45" t="s">
        <v>663</v>
      </c>
      <c r="D633" s="2"/>
      <c r="E633" s="4">
        <v>6</v>
      </c>
      <c r="F633" s="46" t="s">
        <v>663</v>
      </c>
      <c r="G633" s="4">
        <v>2001224024</v>
      </c>
      <c r="H633" s="4">
        <v>6839482762</v>
      </c>
      <c r="I633" s="4"/>
      <c r="J633" s="47" t="s">
        <v>669</v>
      </c>
      <c r="K633" s="256">
        <v>39663</v>
      </c>
      <c r="L633" s="67" t="s">
        <v>977</v>
      </c>
      <c r="M633" s="44">
        <v>68308003771</v>
      </c>
      <c r="N633" s="228"/>
      <c r="O633" s="228"/>
      <c r="P633" s="231"/>
      <c r="Q633" s="231"/>
      <c r="R633" s="231"/>
      <c r="S633" s="231"/>
      <c r="T633" s="231"/>
      <c r="U633" s="233"/>
      <c r="V633" s="234"/>
      <c r="W633" s="234"/>
      <c r="X633" s="231"/>
      <c r="Y633" s="231"/>
    </row>
    <row r="634" spans="1:97" ht="15.75" hidden="1" customHeight="1">
      <c r="A634" s="55">
        <v>631</v>
      </c>
      <c r="B634" s="10"/>
      <c r="C634" s="67" t="s">
        <v>663</v>
      </c>
      <c r="D634" s="10"/>
      <c r="E634" s="4">
        <v>7</v>
      </c>
      <c r="F634" s="96" t="s">
        <v>663</v>
      </c>
      <c r="G634" s="55">
        <v>2001269820</v>
      </c>
      <c r="H634" s="55">
        <v>6854047196</v>
      </c>
      <c r="J634" s="55" t="s">
        <v>670</v>
      </c>
      <c r="K634" s="256">
        <v>39452</v>
      </c>
      <c r="L634" s="18" t="s">
        <v>977</v>
      </c>
      <c r="M634" s="44">
        <v>68308006866</v>
      </c>
      <c r="N634" s="228"/>
      <c r="O634" s="228"/>
      <c r="P634" s="117" t="s">
        <v>4717</v>
      </c>
      <c r="Q634" s="117">
        <v>2686821939179</v>
      </c>
      <c r="R634" s="231"/>
      <c r="S634" s="231"/>
      <c r="T634" s="231"/>
      <c r="U634" s="233"/>
      <c r="V634" s="234"/>
      <c r="W634" s="234"/>
      <c r="X634" s="231"/>
      <c r="Y634" s="231"/>
      <c r="AG634" s="9"/>
      <c r="CI634" s="9"/>
      <c r="CR634" s="9"/>
      <c r="CS634" s="10"/>
    </row>
    <row r="635" spans="1:97" ht="15.75" hidden="1" customHeight="1">
      <c r="A635" s="55">
        <v>632</v>
      </c>
      <c r="B635" s="10"/>
      <c r="C635" s="67" t="s">
        <v>663</v>
      </c>
      <c r="D635" s="10"/>
      <c r="E635" s="4">
        <v>8</v>
      </c>
      <c r="F635" s="96" t="s">
        <v>663</v>
      </c>
      <c r="G635" s="55">
        <v>2001242550</v>
      </c>
      <c r="H635" s="55">
        <v>6840139252</v>
      </c>
      <c r="J635" s="55" t="s">
        <v>671</v>
      </c>
      <c r="K635" s="256">
        <v>39682</v>
      </c>
      <c r="L635" s="18" t="s">
        <v>977</v>
      </c>
      <c r="M635" s="44">
        <v>68308004334</v>
      </c>
      <c r="N635" s="228"/>
      <c r="O635" s="228"/>
      <c r="P635" s="117" t="s">
        <v>4717</v>
      </c>
      <c r="Q635" s="117">
        <v>2686821742547</v>
      </c>
      <c r="R635" s="231"/>
      <c r="S635" s="231"/>
      <c r="T635" s="231"/>
      <c r="U635" s="233"/>
      <c r="V635" s="234"/>
      <c r="W635" s="234"/>
      <c r="X635" s="231"/>
      <c r="Y635" s="231"/>
      <c r="AG635" s="9"/>
      <c r="CI635" s="9"/>
      <c r="CR635" s="9"/>
      <c r="CS635" s="10"/>
    </row>
    <row r="636" spans="1:97" ht="15.75" hidden="1" customHeight="1">
      <c r="A636" s="55">
        <v>633</v>
      </c>
      <c r="B636" s="10"/>
      <c r="C636" s="67" t="s">
        <v>663</v>
      </c>
      <c r="D636" s="10"/>
      <c r="E636" s="4">
        <v>9</v>
      </c>
      <c r="F636" s="96" t="s">
        <v>663</v>
      </c>
      <c r="G636" s="55">
        <v>2001128198</v>
      </c>
      <c r="H636" s="55">
        <v>6853458314</v>
      </c>
      <c r="J636" s="55" t="s">
        <v>672</v>
      </c>
      <c r="K636" s="256">
        <v>39458</v>
      </c>
      <c r="L636" s="18" t="s">
        <v>977</v>
      </c>
      <c r="M636" s="44">
        <v>68308004085</v>
      </c>
      <c r="N636" s="228"/>
      <c r="O636" s="228"/>
      <c r="P636" s="117" t="s">
        <v>4834</v>
      </c>
      <c r="Q636" s="117">
        <v>2686822312198</v>
      </c>
      <c r="R636" s="231"/>
      <c r="S636" s="231"/>
      <c r="T636" s="231"/>
      <c r="U636" s="233"/>
      <c r="V636" s="234"/>
      <c r="W636" s="234"/>
      <c r="X636" s="231"/>
      <c r="Y636" s="231"/>
      <c r="AG636" s="9"/>
      <c r="CI636" s="9"/>
      <c r="CR636" s="9"/>
      <c r="CS636" s="10"/>
    </row>
    <row r="637" spans="1:97" ht="15.75" hidden="1" customHeight="1">
      <c r="A637" s="55">
        <v>634</v>
      </c>
      <c r="B637" s="10"/>
      <c r="C637" s="67" t="s">
        <v>663</v>
      </c>
      <c r="D637" s="10"/>
      <c r="E637" s="4">
        <v>10</v>
      </c>
      <c r="F637" s="96" t="s">
        <v>663</v>
      </c>
      <c r="G637" s="55">
        <v>2001242552</v>
      </c>
      <c r="H637" s="55">
        <v>6840136766</v>
      </c>
      <c r="J637" s="55" t="s">
        <v>673</v>
      </c>
      <c r="K637" s="257">
        <v>39736</v>
      </c>
      <c r="L637" s="18" t="s">
        <v>977</v>
      </c>
      <c r="M637" s="44">
        <v>68308003544</v>
      </c>
      <c r="N637" s="228"/>
      <c r="O637" s="228"/>
      <c r="P637" s="231"/>
      <c r="Q637" s="117">
        <v>6821808459</v>
      </c>
      <c r="R637" s="231"/>
      <c r="S637" s="231"/>
      <c r="T637" s="231"/>
      <c r="U637" s="233"/>
      <c r="V637" s="234"/>
      <c r="W637" s="234"/>
      <c r="X637" s="231"/>
      <c r="Y637" s="231"/>
      <c r="AG637" s="9"/>
      <c r="CI637" s="9"/>
      <c r="CR637" s="9"/>
      <c r="CS637" s="10"/>
    </row>
    <row r="638" spans="1:97" ht="15.75" hidden="1" customHeight="1">
      <c r="A638" s="55">
        <v>635</v>
      </c>
      <c r="B638" s="10"/>
      <c r="C638" s="67" t="s">
        <v>663</v>
      </c>
      <c r="D638" s="10"/>
      <c r="E638" s="4">
        <v>11</v>
      </c>
      <c r="F638" s="96" t="s">
        <v>663</v>
      </c>
      <c r="G638" s="55">
        <v>2001174747</v>
      </c>
      <c r="H638" s="55">
        <v>6878236169</v>
      </c>
      <c r="J638" s="55" t="s">
        <v>674</v>
      </c>
      <c r="K638" s="256">
        <v>39705</v>
      </c>
      <c r="L638" s="18" t="s">
        <v>977</v>
      </c>
      <c r="M638" s="44">
        <v>68308004515</v>
      </c>
      <c r="N638" s="228"/>
      <c r="O638" s="228"/>
      <c r="P638" s="231"/>
      <c r="Q638" s="117">
        <v>6823220206</v>
      </c>
      <c r="R638" s="231"/>
      <c r="S638" s="231"/>
      <c r="T638" s="231"/>
      <c r="U638" s="233"/>
      <c r="V638" s="234"/>
      <c r="W638" s="234"/>
      <c r="X638" s="231"/>
      <c r="Y638" s="231"/>
      <c r="AG638" s="9"/>
      <c r="CI638" s="9"/>
      <c r="CR638" s="9"/>
      <c r="CS638" s="10"/>
    </row>
    <row r="639" spans="1:97" ht="15.75" hidden="1" customHeight="1">
      <c r="A639" s="55">
        <v>636</v>
      </c>
      <c r="B639" s="10"/>
      <c r="C639" s="67" t="s">
        <v>663</v>
      </c>
      <c r="D639" s="10"/>
      <c r="E639" s="4">
        <v>12</v>
      </c>
      <c r="F639" s="96" t="s">
        <v>663</v>
      </c>
      <c r="G639" s="55">
        <v>2001242528</v>
      </c>
      <c r="H639" s="55">
        <v>6819379519</v>
      </c>
      <c r="J639" s="55" t="s">
        <v>675</v>
      </c>
      <c r="K639" s="256">
        <v>39504</v>
      </c>
      <c r="L639" s="18" t="s">
        <v>977</v>
      </c>
      <c r="M639" s="44">
        <v>68308004687</v>
      </c>
      <c r="N639" s="228"/>
      <c r="O639" s="228"/>
      <c r="P639" s="117" t="s">
        <v>4717</v>
      </c>
      <c r="Q639" s="117">
        <v>2686821868827</v>
      </c>
      <c r="R639" s="231"/>
      <c r="S639" s="231"/>
      <c r="T639" s="231"/>
      <c r="U639" s="233"/>
      <c r="V639" s="234"/>
      <c r="W639" s="234"/>
      <c r="X639" s="231"/>
      <c r="Y639" s="231"/>
      <c r="AG639" s="9"/>
      <c r="CI639" s="9"/>
      <c r="CR639" s="9"/>
      <c r="CS639" s="10"/>
    </row>
    <row r="640" spans="1:97" ht="15.75" hidden="1" customHeight="1">
      <c r="A640" s="55">
        <v>637</v>
      </c>
      <c r="B640" s="10"/>
      <c r="C640" s="67" t="s">
        <v>663</v>
      </c>
      <c r="D640" s="10"/>
      <c r="E640" s="4">
        <v>13</v>
      </c>
      <c r="F640" s="96" t="s">
        <v>663</v>
      </c>
      <c r="G640" s="55">
        <v>2001174724</v>
      </c>
      <c r="H640" s="55">
        <v>6828913935</v>
      </c>
      <c r="J640" s="55" t="s">
        <v>676</v>
      </c>
      <c r="K640" s="256">
        <v>39487</v>
      </c>
      <c r="L640" s="18" t="s">
        <v>977</v>
      </c>
      <c r="M640" s="44">
        <v>68308011495</v>
      </c>
      <c r="N640" s="228"/>
      <c r="O640" s="228"/>
      <c r="P640" s="231"/>
      <c r="Q640" s="117">
        <v>6822984815</v>
      </c>
      <c r="R640" s="231"/>
      <c r="S640" s="231"/>
      <c r="T640" s="231"/>
      <c r="U640" s="233"/>
      <c r="V640" s="234"/>
      <c r="W640" s="234"/>
      <c r="X640" s="231"/>
      <c r="Y640" s="231"/>
      <c r="AG640" s="9"/>
      <c r="CI640" s="9"/>
      <c r="CR640" s="9"/>
      <c r="CS640" s="10"/>
    </row>
    <row r="641" spans="1:97" ht="15.75" hidden="1" customHeight="1">
      <c r="A641" s="55">
        <v>638</v>
      </c>
      <c r="B641" s="10"/>
      <c r="C641" s="67" t="s">
        <v>663</v>
      </c>
      <c r="D641" s="10"/>
      <c r="E641" s="4">
        <v>14</v>
      </c>
      <c r="F641" s="96" t="s">
        <v>663</v>
      </c>
      <c r="G641" s="55">
        <v>2001223975</v>
      </c>
      <c r="H641" s="55">
        <v>6839257453</v>
      </c>
      <c r="J641" s="55" t="s">
        <v>678</v>
      </c>
      <c r="K641" s="256">
        <v>39467</v>
      </c>
      <c r="L641" s="18" t="s">
        <v>982</v>
      </c>
      <c r="M641" s="44">
        <v>68208004533</v>
      </c>
      <c r="N641" s="228"/>
      <c r="O641" s="228"/>
      <c r="P641" s="231"/>
      <c r="Q641" s="231"/>
      <c r="R641" s="231"/>
      <c r="S641" s="231"/>
      <c r="T641" s="231"/>
      <c r="U641" s="233"/>
      <c r="V641" s="234"/>
      <c r="W641" s="234"/>
      <c r="X641" s="231"/>
      <c r="Y641" s="231"/>
      <c r="AG641" s="9"/>
      <c r="CI641" s="9"/>
      <c r="CR641" s="9"/>
      <c r="CS641" s="10"/>
    </row>
    <row r="642" spans="1:97" ht="15.75" hidden="1" customHeight="1">
      <c r="A642" s="55">
        <v>639</v>
      </c>
      <c r="B642" s="10"/>
      <c r="C642" s="67" t="s">
        <v>663</v>
      </c>
      <c r="D642" s="10"/>
      <c r="E642" s="4">
        <v>15</v>
      </c>
      <c r="F642" s="96" t="s">
        <v>663</v>
      </c>
      <c r="G642" s="55">
        <v>2001185149</v>
      </c>
      <c r="H642" s="55">
        <v>6878236171</v>
      </c>
      <c r="J642" s="55" t="s">
        <v>740</v>
      </c>
      <c r="K642" s="256">
        <v>39595</v>
      </c>
      <c r="L642" s="18" t="s">
        <v>977</v>
      </c>
      <c r="M642" s="44">
        <v>68308011687</v>
      </c>
      <c r="N642" s="228"/>
      <c r="O642" s="307"/>
      <c r="P642" s="307" t="s">
        <v>5199</v>
      </c>
      <c r="Q642" s="231"/>
      <c r="R642" s="231"/>
      <c r="S642" s="231"/>
      <c r="T642" s="231"/>
      <c r="U642" s="233"/>
      <c r="V642" s="234"/>
      <c r="W642" s="234"/>
      <c r="X642" s="231"/>
      <c r="Y642" s="231"/>
    </row>
    <row r="643" spans="1:97" ht="15.75" hidden="1" customHeight="1">
      <c r="A643" s="55">
        <v>640</v>
      </c>
      <c r="B643" s="10"/>
      <c r="C643" s="67" t="s">
        <v>663</v>
      </c>
      <c r="D643" s="10"/>
      <c r="E643" s="4">
        <v>16</v>
      </c>
      <c r="F643" s="96" t="s">
        <v>663</v>
      </c>
      <c r="G643" s="55">
        <v>2001242530</v>
      </c>
      <c r="H643" s="55">
        <v>6853762754</v>
      </c>
      <c r="J643" s="55" t="s">
        <v>679</v>
      </c>
      <c r="K643" s="257">
        <v>39778</v>
      </c>
      <c r="L643" s="18" t="s">
        <v>977</v>
      </c>
      <c r="M643" s="44">
        <v>68308008881</v>
      </c>
      <c r="N643" s="228"/>
      <c r="O643" s="228"/>
      <c r="P643" s="117" t="s">
        <v>4717</v>
      </c>
      <c r="Q643" s="117">
        <v>2686821855183</v>
      </c>
      <c r="R643" s="231"/>
      <c r="S643" s="231"/>
      <c r="T643" s="231"/>
      <c r="U643" s="233"/>
      <c r="V643" s="234"/>
      <c r="W643" s="234"/>
      <c r="X643" s="231"/>
      <c r="Y643" s="231"/>
      <c r="AG643" s="9"/>
      <c r="CI643" s="9"/>
      <c r="CR643" s="9"/>
      <c r="CS643" s="10"/>
    </row>
    <row r="644" spans="1:97" ht="15.75" hidden="1" customHeight="1">
      <c r="A644" s="55">
        <v>641</v>
      </c>
      <c r="B644" s="10"/>
      <c r="C644" s="67" t="s">
        <v>663</v>
      </c>
      <c r="D644" s="10"/>
      <c r="E644" s="4">
        <v>17</v>
      </c>
      <c r="F644" s="96" t="s">
        <v>663</v>
      </c>
      <c r="G644" s="55">
        <v>2001224034</v>
      </c>
      <c r="H644" s="55">
        <v>6839574978</v>
      </c>
      <c r="J644" s="55" t="s">
        <v>680</v>
      </c>
      <c r="K644" s="256">
        <v>39714</v>
      </c>
      <c r="L644" s="18" t="s">
        <v>977</v>
      </c>
      <c r="M644" s="44">
        <v>68308004671</v>
      </c>
      <c r="N644" s="228"/>
      <c r="O644" s="228"/>
      <c r="P644" s="117" t="s">
        <v>4717</v>
      </c>
      <c r="Q644" s="117">
        <v>2686821732069</v>
      </c>
      <c r="R644" s="231"/>
      <c r="S644" s="231"/>
      <c r="T644" s="231"/>
      <c r="U644" s="233"/>
      <c r="V644" s="234"/>
      <c r="W644" s="234"/>
      <c r="X644" s="231"/>
      <c r="Y644" s="231"/>
      <c r="AG644" s="9"/>
      <c r="CI644" s="9"/>
      <c r="CR644" s="9"/>
      <c r="CS644" s="10"/>
    </row>
    <row r="645" spans="1:97" ht="15.75" hidden="1" customHeight="1">
      <c r="A645" s="55">
        <v>642</v>
      </c>
      <c r="B645" s="10"/>
      <c r="C645" s="67" t="s">
        <v>663</v>
      </c>
      <c r="D645" s="10"/>
      <c r="E645" s="4">
        <v>18</v>
      </c>
      <c r="F645" s="96" t="s">
        <v>663</v>
      </c>
      <c r="G645" s="55">
        <v>2001128241</v>
      </c>
      <c r="H645" s="55">
        <v>6853458357</v>
      </c>
      <c r="J645" s="55" t="s">
        <v>681</v>
      </c>
      <c r="K645" s="256">
        <v>39524</v>
      </c>
      <c r="L645" s="18" t="s">
        <v>977</v>
      </c>
      <c r="M645" s="44">
        <v>68308011184</v>
      </c>
      <c r="N645" s="228"/>
      <c r="O645" s="228"/>
      <c r="P645" s="117" t="s">
        <v>4699</v>
      </c>
      <c r="Q645" s="117">
        <v>4686822622234</v>
      </c>
      <c r="R645" s="231"/>
      <c r="S645" s="231"/>
      <c r="T645" s="231"/>
      <c r="U645" s="233"/>
      <c r="V645" s="234"/>
      <c r="W645" s="234"/>
      <c r="X645" s="231"/>
      <c r="Y645" s="231"/>
      <c r="AG645" s="9"/>
      <c r="CI645" s="9"/>
      <c r="CR645" s="9"/>
      <c r="CS645" s="10"/>
    </row>
    <row r="646" spans="1:97" ht="15.75" hidden="1" customHeight="1">
      <c r="A646" s="55">
        <v>643</v>
      </c>
      <c r="B646" s="10"/>
      <c r="C646" s="67" t="s">
        <v>663</v>
      </c>
      <c r="D646" s="10"/>
      <c r="E646" s="4">
        <v>19</v>
      </c>
      <c r="F646" s="96" t="s">
        <v>663</v>
      </c>
      <c r="G646" s="55">
        <v>2001185120</v>
      </c>
      <c r="H646" s="55">
        <v>6841904981</v>
      </c>
      <c r="J646" s="55" t="s">
        <v>682</v>
      </c>
      <c r="K646" s="256">
        <v>39668</v>
      </c>
      <c r="L646" s="18" t="s">
        <v>977</v>
      </c>
      <c r="M646" s="44">
        <v>68308012760</v>
      </c>
      <c r="N646" s="228"/>
      <c r="O646" s="228"/>
      <c r="P646" s="117" t="s">
        <v>4717</v>
      </c>
      <c r="Q646" s="117">
        <v>2686822984017</v>
      </c>
      <c r="R646" s="231"/>
      <c r="S646" s="231"/>
      <c r="T646" s="231"/>
      <c r="U646" s="233"/>
      <c r="V646" s="234"/>
      <c r="W646" s="234"/>
      <c r="X646" s="231"/>
      <c r="Y646" s="231"/>
      <c r="AG646" s="9"/>
      <c r="CI646" s="9"/>
      <c r="CR646" s="9"/>
      <c r="CS646" s="10"/>
    </row>
    <row r="647" spans="1:97" ht="15.75" hidden="1" customHeight="1">
      <c r="A647" s="55">
        <v>644</v>
      </c>
      <c r="B647" s="10"/>
      <c r="C647" s="67" t="s">
        <v>663</v>
      </c>
      <c r="D647" s="10"/>
      <c r="E647" s="4">
        <v>20</v>
      </c>
      <c r="F647" s="96" t="s">
        <v>663</v>
      </c>
      <c r="G647" s="55">
        <v>2001242537</v>
      </c>
      <c r="H647" s="55">
        <v>6839525114</v>
      </c>
      <c r="J647" s="55" t="s">
        <v>683</v>
      </c>
      <c r="K647" s="257">
        <v>39748</v>
      </c>
      <c r="L647" s="18" t="s">
        <v>977</v>
      </c>
      <c r="M647" s="44">
        <v>68308007595</v>
      </c>
      <c r="N647" s="228"/>
      <c r="O647" s="228"/>
      <c r="P647" s="117" t="s">
        <v>4717</v>
      </c>
      <c r="Q647" s="117">
        <v>2686821753758</v>
      </c>
      <c r="R647" s="231"/>
      <c r="S647" s="231"/>
      <c r="T647" s="231"/>
      <c r="U647" s="233"/>
      <c r="V647" s="234"/>
      <c r="W647" s="234"/>
      <c r="X647" s="231"/>
      <c r="Y647" s="231"/>
      <c r="AG647" s="9"/>
      <c r="CI647" s="9"/>
      <c r="CR647" s="9"/>
      <c r="CS647" s="10"/>
    </row>
    <row r="648" spans="1:97" ht="15.75" hidden="1" customHeight="1">
      <c r="A648" s="55">
        <v>645</v>
      </c>
      <c r="B648" s="10"/>
      <c r="C648" s="67" t="s">
        <v>663</v>
      </c>
      <c r="D648" s="10"/>
      <c r="E648" s="4">
        <v>21</v>
      </c>
      <c r="F648" s="96" t="s">
        <v>663</v>
      </c>
      <c r="G648" s="55">
        <v>2001128244</v>
      </c>
      <c r="H648" s="55">
        <v>6878260434</v>
      </c>
      <c r="J648" s="55" t="s">
        <v>658</v>
      </c>
      <c r="K648" s="256">
        <v>39670</v>
      </c>
      <c r="L648" s="18" t="s">
        <v>977</v>
      </c>
      <c r="M648" s="44">
        <v>68308004339</v>
      </c>
      <c r="N648" s="228"/>
      <c r="O648" s="228"/>
      <c r="P648" s="117" t="s">
        <v>3819</v>
      </c>
      <c r="Q648" s="117">
        <v>3686822309040</v>
      </c>
      <c r="R648" s="231"/>
      <c r="S648" s="231"/>
      <c r="T648" s="231"/>
      <c r="U648" s="233"/>
      <c r="V648" s="234"/>
      <c r="W648" s="234"/>
      <c r="X648" s="231"/>
      <c r="Y648" s="231"/>
      <c r="AG648" s="9"/>
      <c r="CI648" s="9"/>
      <c r="CR648" s="9"/>
      <c r="CS648" s="10"/>
    </row>
    <row r="649" spans="1:97" ht="15.75" hidden="1" customHeight="1">
      <c r="A649" s="55">
        <v>646</v>
      </c>
      <c r="B649" s="10"/>
      <c r="C649" s="67" t="s">
        <v>663</v>
      </c>
      <c r="D649" s="10"/>
      <c r="E649" s="4">
        <v>22</v>
      </c>
      <c r="F649" s="96" t="s">
        <v>663</v>
      </c>
      <c r="G649" s="55">
        <v>2302653649</v>
      </c>
      <c r="H649" s="55">
        <v>6878236173</v>
      </c>
      <c r="J649" s="55" t="s">
        <v>684</v>
      </c>
      <c r="K649" s="256">
        <v>39505</v>
      </c>
      <c r="L649" s="18" t="s">
        <v>982</v>
      </c>
      <c r="M649" s="44">
        <v>68208012163</v>
      </c>
      <c r="N649" s="228"/>
      <c r="O649" s="228"/>
      <c r="P649" s="117"/>
      <c r="Q649" s="117">
        <v>68208012163</v>
      </c>
      <c r="R649" s="231"/>
      <c r="S649" s="231"/>
      <c r="T649" s="231"/>
      <c r="U649" s="233"/>
      <c r="V649" s="234"/>
      <c r="W649" s="234"/>
      <c r="X649" s="231"/>
      <c r="Y649" s="231"/>
      <c r="AG649" s="9"/>
      <c r="CI649" s="9"/>
      <c r="CR649" s="9"/>
      <c r="CS649" s="10"/>
    </row>
    <row r="650" spans="1:97" ht="15.75" hidden="1" customHeight="1">
      <c r="A650" s="55">
        <v>647</v>
      </c>
      <c r="B650" s="10"/>
      <c r="C650" s="67" t="s">
        <v>663</v>
      </c>
      <c r="D650" s="10"/>
      <c r="E650" s="4">
        <v>23</v>
      </c>
      <c r="F650" s="96" t="s">
        <v>663</v>
      </c>
      <c r="G650" s="55">
        <v>2001185130</v>
      </c>
      <c r="H650" s="55">
        <v>6841904983</v>
      </c>
      <c r="J650" s="55" t="s">
        <v>685</v>
      </c>
      <c r="K650" s="257">
        <v>39792</v>
      </c>
      <c r="L650" s="18" t="s">
        <v>977</v>
      </c>
      <c r="M650" s="44">
        <v>68308000631</v>
      </c>
      <c r="N650" s="228"/>
      <c r="O650" s="228"/>
      <c r="P650" s="231"/>
      <c r="Q650" s="117">
        <v>6822865265</v>
      </c>
      <c r="R650" s="231"/>
      <c r="S650" s="231"/>
      <c r="T650" s="231"/>
      <c r="U650" s="233"/>
      <c r="V650" s="234"/>
      <c r="W650" s="234"/>
      <c r="X650" s="231"/>
      <c r="Y650" s="231"/>
      <c r="AG650" s="9"/>
      <c r="CI650" s="9"/>
      <c r="CR650" s="9"/>
      <c r="CS650" s="10"/>
    </row>
    <row r="651" spans="1:97" ht="15.75" hidden="1" customHeight="1">
      <c r="A651" s="55">
        <v>648</v>
      </c>
      <c r="B651" s="10"/>
      <c r="C651" s="67" t="s">
        <v>663</v>
      </c>
      <c r="D651" s="10"/>
      <c r="E651" s="4">
        <v>24</v>
      </c>
      <c r="F651" s="96" t="s">
        <v>663</v>
      </c>
      <c r="G651" s="55">
        <v>2001280503</v>
      </c>
      <c r="H651" s="55">
        <v>6858719723</v>
      </c>
      <c r="J651" s="55" t="s">
        <v>686</v>
      </c>
      <c r="K651" s="256">
        <v>39479</v>
      </c>
      <c r="L651" s="18" t="s">
        <v>977</v>
      </c>
      <c r="M651" s="44">
        <v>68308006988</v>
      </c>
      <c r="N651" s="228"/>
      <c r="O651" s="228"/>
      <c r="P651" s="117" t="s">
        <v>4699</v>
      </c>
      <c r="Q651" s="117">
        <v>4686823018012</v>
      </c>
      <c r="R651" s="231"/>
      <c r="S651" s="231"/>
      <c r="T651" s="231"/>
      <c r="U651" s="233"/>
      <c r="V651" s="234"/>
      <c r="W651" s="234"/>
      <c r="X651" s="231"/>
      <c r="Y651" s="231"/>
      <c r="AG651" s="9"/>
      <c r="CI651" s="9"/>
      <c r="CR651" s="9"/>
      <c r="CS651" s="10"/>
    </row>
    <row r="652" spans="1:97" ht="15.75" hidden="1" customHeight="1">
      <c r="A652" s="55">
        <v>649</v>
      </c>
      <c r="B652" s="10"/>
      <c r="C652" s="67" t="s">
        <v>663</v>
      </c>
      <c r="D652" s="10"/>
      <c r="E652" s="4">
        <v>25</v>
      </c>
      <c r="F652" s="96" t="s">
        <v>663</v>
      </c>
      <c r="G652" s="55">
        <v>2001242571</v>
      </c>
      <c r="H652" s="55">
        <v>6840075741</v>
      </c>
      <c r="J652" s="55" t="s">
        <v>687</v>
      </c>
      <c r="K652" s="256">
        <v>39497</v>
      </c>
      <c r="L652" s="18" t="s">
        <v>977</v>
      </c>
      <c r="M652" s="44">
        <v>68308006863</v>
      </c>
      <c r="N652" s="228"/>
      <c r="O652" s="228"/>
      <c r="P652" s="117" t="s">
        <v>4717</v>
      </c>
      <c r="Q652" s="117">
        <v>2686821862085</v>
      </c>
      <c r="R652" s="231"/>
      <c r="S652" s="231"/>
      <c r="T652" s="231"/>
      <c r="U652" s="233"/>
      <c r="V652" s="234"/>
      <c r="W652" s="234"/>
      <c r="X652" s="231"/>
      <c r="Y652" s="231"/>
      <c r="AG652" s="9"/>
      <c r="CI652" s="9"/>
      <c r="CR652" s="9"/>
      <c r="CS652" s="10"/>
    </row>
    <row r="653" spans="1:97" ht="15.75" hidden="1" customHeight="1">
      <c r="A653" s="55">
        <v>650</v>
      </c>
      <c r="B653" s="10"/>
      <c r="C653" s="67" t="s">
        <v>663</v>
      </c>
      <c r="D653" s="10"/>
      <c r="E653" s="4">
        <v>26</v>
      </c>
      <c r="F653" s="96" t="s">
        <v>663</v>
      </c>
      <c r="G653" s="55">
        <v>2001185131</v>
      </c>
      <c r="H653" s="55">
        <v>6878260435</v>
      </c>
      <c r="J653" s="55" t="s">
        <v>688</v>
      </c>
      <c r="K653" s="256">
        <v>39605</v>
      </c>
      <c r="L653" s="18" t="s">
        <v>977</v>
      </c>
      <c r="M653" s="44">
        <v>68308012297</v>
      </c>
      <c r="N653" s="228"/>
      <c r="O653" s="228"/>
      <c r="P653" s="117" t="s">
        <v>3819</v>
      </c>
      <c r="Q653" s="117">
        <v>3686821676175</v>
      </c>
      <c r="R653" s="231"/>
      <c r="S653" s="231"/>
      <c r="T653" s="231"/>
      <c r="U653" s="233"/>
      <c r="V653" s="234"/>
      <c r="W653" s="234"/>
      <c r="X653" s="231"/>
      <c r="Y653" s="231"/>
      <c r="AG653" s="9"/>
      <c r="CI653" s="9"/>
      <c r="CR653" s="9"/>
      <c r="CS653" s="10"/>
    </row>
    <row r="654" spans="1:97" ht="15.75" hidden="1" customHeight="1">
      <c r="A654" s="55">
        <v>651</v>
      </c>
      <c r="B654" s="10"/>
      <c r="C654" s="67" t="s">
        <v>663</v>
      </c>
      <c r="D654" s="10"/>
      <c r="E654" s="4">
        <v>27</v>
      </c>
      <c r="F654" s="96" t="s">
        <v>663</v>
      </c>
      <c r="G654" s="55">
        <v>2001128249</v>
      </c>
      <c r="H654" s="55">
        <v>6853458366</v>
      </c>
      <c r="J654" s="55" t="s">
        <v>689</v>
      </c>
      <c r="K654" s="256">
        <v>39661</v>
      </c>
      <c r="L654" s="18" t="s">
        <v>977</v>
      </c>
      <c r="M654" s="44">
        <v>68308000060</v>
      </c>
      <c r="N654" s="228"/>
      <c r="O654" s="228"/>
      <c r="P654" s="117" t="s">
        <v>3819</v>
      </c>
      <c r="Q654" s="117">
        <v>3686822284036</v>
      </c>
      <c r="R654" s="231"/>
      <c r="S654" s="231"/>
      <c r="T654" s="231"/>
      <c r="U654" s="233"/>
      <c r="V654" s="234"/>
      <c r="W654" s="234"/>
      <c r="X654" s="231"/>
      <c r="Y654" s="231"/>
      <c r="AG654" s="9"/>
      <c r="CI654" s="9"/>
      <c r="CR654" s="9"/>
      <c r="CS654" s="10"/>
    </row>
    <row r="655" spans="1:97" ht="12.5">
      <c r="B655" s="10"/>
      <c r="C655" s="10"/>
      <c r="D655" s="10"/>
      <c r="E655" s="97"/>
      <c r="F655" s="10"/>
      <c r="K655" s="13"/>
      <c r="L655" s="308"/>
      <c r="M655" s="9"/>
      <c r="N655" s="228"/>
      <c r="O655" s="228"/>
      <c r="P655" s="229"/>
      <c r="Q655" s="230"/>
      <c r="R655" s="231"/>
      <c r="S655" s="232"/>
      <c r="T655" s="231"/>
      <c r="U655" s="233"/>
      <c r="V655" s="234"/>
      <c r="W655" s="234"/>
      <c r="X655" s="231"/>
      <c r="Y655" s="230"/>
      <c r="AG655" s="9"/>
      <c r="CI655" s="9"/>
      <c r="CR655" s="9"/>
      <c r="CS655" s="10"/>
    </row>
    <row r="656" spans="1:97" ht="12.5">
      <c r="B656" s="10"/>
      <c r="C656" s="10"/>
      <c r="D656" s="10"/>
      <c r="E656" s="97"/>
      <c r="F656" s="10"/>
      <c r="K656" s="13"/>
      <c r="L656" s="308"/>
      <c r="M656" s="9"/>
      <c r="N656" s="228"/>
      <c r="O656" s="228"/>
      <c r="P656" s="229"/>
      <c r="Q656" s="230"/>
      <c r="R656" s="231"/>
      <c r="S656" s="232"/>
      <c r="T656" s="231"/>
      <c r="U656" s="233"/>
      <c r="V656" s="234"/>
      <c r="W656" s="234"/>
      <c r="X656" s="231"/>
      <c r="Y656" s="230"/>
      <c r="AG656" s="9"/>
      <c r="CI656" s="9"/>
      <c r="CR656" s="9"/>
      <c r="CS656" s="10"/>
    </row>
    <row r="657" spans="2:97" ht="12.5">
      <c r="B657" s="10"/>
      <c r="C657" s="10"/>
      <c r="D657" s="10"/>
      <c r="E657" s="97"/>
      <c r="F657" s="10"/>
      <c r="K657" s="13"/>
      <c r="L657" s="308"/>
      <c r="M657" s="9"/>
      <c r="N657" s="228"/>
      <c r="O657" s="228"/>
      <c r="P657" s="229"/>
      <c r="Q657" s="230"/>
      <c r="R657" s="231"/>
      <c r="S657" s="232"/>
      <c r="T657" s="231"/>
      <c r="U657" s="233"/>
      <c r="V657" s="234"/>
      <c r="W657" s="234"/>
      <c r="X657" s="231"/>
      <c r="Y657" s="230"/>
      <c r="AG657" s="9"/>
      <c r="CI657" s="9"/>
      <c r="CR657" s="9"/>
      <c r="CS657" s="10"/>
    </row>
    <row r="658" spans="2:97" ht="12.5">
      <c r="B658" s="10"/>
      <c r="C658" s="10"/>
      <c r="D658" s="10"/>
      <c r="E658" s="97"/>
      <c r="F658" s="10"/>
      <c r="K658" s="13"/>
      <c r="L658" s="308"/>
      <c r="M658" s="9"/>
      <c r="N658" s="228"/>
      <c r="O658" s="228"/>
      <c r="P658" s="229"/>
      <c r="Q658" s="230"/>
      <c r="R658" s="231"/>
      <c r="S658" s="232"/>
      <c r="T658" s="231"/>
      <c r="U658" s="233"/>
      <c r="V658" s="234"/>
      <c r="W658" s="234"/>
      <c r="X658" s="231"/>
      <c r="Y658" s="230"/>
      <c r="AG658" s="9"/>
      <c r="CI658" s="9"/>
      <c r="CR658" s="9"/>
      <c r="CS658" s="10"/>
    </row>
    <row r="659" spans="2:97" ht="12.5">
      <c r="B659" s="10"/>
      <c r="C659" s="10"/>
      <c r="D659" s="10"/>
      <c r="E659" s="97"/>
      <c r="F659" s="10"/>
      <c r="K659" s="13"/>
      <c r="L659" s="308"/>
      <c r="M659" s="9"/>
      <c r="N659" s="228"/>
      <c r="O659" s="228"/>
      <c r="P659" s="229"/>
      <c r="Q659" s="230"/>
      <c r="R659" s="231"/>
      <c r="S659" s="232"/>
      <c r="T659" s="231"/>
      <c r="U659" s="233"/>
      <c r="V659" s="234"/>
      <c r="W659" s="234"/>
      <c r="X659" s="231"/>
      <c r="Y659" s="230"/>
      <c r="AG659" s="9"/>
      <c r="CI659" s="9"/>
      <c r="CR659" s="9"/>
      <c r="CS659" s="10"/>
    </row>
    <row r="660" spans="2:97" ht="12.5">
      <c r="B660" s="10"/>
      <c r="C660" s="10"/>
      <c r="D660" s="10"/>
      <c r="E660" s="97"/>
      <c r="F660" s="10"/>
      <c r="K660" s="13"/>
      <c r="L660" s="308"/>
      <c r="M660" s="9"/>
      <c r="N660" s="228"/>
      <c r="O660" s="228"/>
      <c r="P660" s="229"/>
      <c r="Q660" s="230"/>
      <c r="R660" s="231"/>
      <c r="S660" s="232"/>
      <c r="T660" s="231"/>
      <c r="U660" s="233"/>
      <c r="V660" s="234"/>
      <c r="W660" s="234"/>
      <c r="X660" s="231"/>
      <c r="Y660" s="230"/>
      <c r="AG660" s="9"/>
      <c r="CI660" s="9"/>
      <c r="CR660" s="9"/>
      <c r="CS660" s="10"/>
    </row>
    <row r="661" spans="2:97" ht="12.5">
      <c r="B661" s="10"/>
      <c r="C661" s="10"/>
      <c r="D661" s="10"/>
      <c r="E661" s="97"/>
      <c r="F661" s="10"/>
      <c r="K661" s="13"/>
      <c r="L661" s="308"/>
      <c r="M661" s="9"/>
      <c r="N661" s="228"/>
      <c r="O661" s="228"/>
      <c r="P661" s="229"/>
      <c r="Q661" s="230"/>
      <c r="R661" s="231"/>
      <c r="S661" s="232"/>
      <c r="T661" s="231"/>
      <c r="U661" s="233"/>
      <c r="V661" s="234"/>
      <c r="W661" s="234"/>
      <c r="X661" s="231"/>
      <c r="Y661" s="230"/>
      <c r="AG661" s="9"/>
      <c r="CI661" s="9"/>
      <c r="CR661" s="9"/>
      <c r="CS661" s="10"/>
    </row>
    <row r="662" spans="2:97" ht="12.5">
      <c r="B662" s="10"/>
      <c r="C662" s="10"/>
      <c r="D662" s="10"/>
      <c r="E662" s="97"/>
      <c r="F662" s="10"/>
      <c r="K662" s="13"/>
      <c r="L662" s="308"/>
      <c r="M662" s="9"/>
      <c r="N662" s="228"/>
      <c r="O662" s="228"/>
      <c r="P662" s="229"/>
      <c r="Q662" s="230"/>
      <c r="R662" s="231"/>
      <c r="S662" s="232"/>
      <c r="T662" s="231"/>
      <c r="U662" s="233"/>
      <c r="V662" s="234"/>
      <c r="W662" s="234"/>
      <c r="X662" s="231"/>
      <c r="Y662" s="230"/>
      <c r="AG662" s="9"/>
      <c r="CI662" s="9"/>
      <c r="CR662" s="9"/>
      <c r="CS662" s="10"/>
    </row>
    <row r="663" spans="2:97" ht="12.5">
      <c r="B663" s="10"/>
      <c r="C663" s="10"/>
      <c r="D663" s="10"/>
      <c r="E663" s="97"/>
      <c r="F663" s="10"/>
      <c r="K663" s="13"/>
      <c r="L663" s="308"/>
      <c r="M663" s="9"/>
      <c r="N663" s="228"/>
      <c r="O663" s="228"/>
      <c r="P663" s="229"/>
      <c r="Q663" s="230"/>
      <c r="R663" s="231"/>
      <c r="S663" s="232"/>
      <c r="T663" s="231"/>
      <c r="U663" s="233"/>
      <c r="V663" s="234"/>
      <c r="W663" s="234"/>
      <c r="X663" s="231"/>
      <c r="Y663" s="230"/>
      <c r="AG663" s="9"/>
      <c r="CI663" s="9"/>
      <c r="CR663" s="9"/>
      <c r="CS663" s="10"/>
    </row>
    <row r="664" spans="2:97" ht="12.5">
      <c r="B664" s="10"/>
      <c r="C664" s="10"/>
      <c r="D664" s="10"/>
      <c r="E664" s="97"/>
      <c r="F664" s="10"/>
      <c r="K664" s="13"/>
      <c r="L664" s="308"/>
      <c r="M664" s="9"/>
      <c r="N664" s="228"/>
      <c r="O664" s="228"/>
      <c r="P664" s="229"/>
      <c r="Q664" s="230"/>
      <c r="R664" s="231"/>
      <c r="S664" s="232"/>
      <c r="T664" s="231"/>
      <c r="U664" s="233"/>
      <c r="V664" s="234"/>
      <c r="W664" s="234"/>
      <c r="X664" s="231"/>
      <c r="Y664" s="230"/>
      <c r="AG664" s="9"/>
      <c r="CI664" s="9"/>
      <c r="CR664" s="9"/>
      <c r="CS664" s="10"/>
    </row>
    <row r="665" spans="2:97" ht="12.5">
      <c r="B665" s="10"/>
      <c r="C665" s="10"/>
      <c r="D665" s="10"/>
      <c r="E665" s="97"/>
      <c r="F665" s="10"/>
      <c r="K665" s="13"/>
      <c r="L665" s="308"/>
      <c r="M665" s="9"/>
      <c r="N665" s="228"/>
      <c r="O665" s="228"/>
      <c r="P665" s="229"/>
      <c r="Q665" s="230"/>
      <c r="R665" s="231"/>
      <c r="S665" s="232"/>
      <c r="T665" s="231"/>
      <c r="U665" s="233"/>
      <c r="V665" s="234"/>
      <c r="W665" s="234"/>
      <c r="X665" s="231"/>
      <c r="Y665" s="230"/>
      <c r="AG665" s="9"/>
      <c r="CI665" s="9"/>
      <c r="CR665" s="9"/>
      <c r="CS665" s="10"/>
    </row>
    <row r="666" spans="2:97" ht="12.5">
      <c r="B666" s="10"/>
      <c r="C666" s="10"/>
      <c r="D666" s="10"/>
      <c r="E666" s="97"/>
      <c r="F666" s="10"/>
      <c r="K666" s="13"/>
      <c r="L666" s="308"/>
      <c r="M666" s="9"/>
      <c r="N666" s="228"/>
      <c r="O666" s="228"/>
      <c r="P666" s="229"/>
      <c r="Q666" s="230"/>
      <c r="R666" s="231"/>
      <c r="S666" s="232"/>
      <c r="T666" s="231"/>
      <c r="U666" s="233"/>
      <c r="V666" s="234"/>
      <c r="W666" s="234"/>
      <c r="X666" s="231"/>
      <c r="Y666" s="230"/>
      <c r="AG666" s="9"/>
      <c r="CI666" s="9"/>
      <c r="CR666" s="9"/>
      <c r="CS666" s="10"/>
    </row>
    <row r="667" spans="2:97" ht="12.5">
      <c r="B667" s="10"/>
      <c r="C667" s="10"/>
      <c r="D667" s="10"/>
      <c r="E667" s="97"/>
      <c r="F667" s="10"/>
      <c r="K667" s="13"/>
      <c r="L667" s="308"/>
      <c r="M667" s="9"/>
      <c r="N667" s="228"/>
      <c r="O667" s="228"/>
      <c r="P667" s="229"/>
      <c r="Q667" s="230"/>
      <c r="R667" s="231"/>
      <c r="S667" s="232"/>
      <c r="T667" s="231"/>
      <c r="U667" s="233"/>
      <c r="V667" s="234"/>
      <c r="W667" s="234"/>
      <c r="X667" s="231"/>
      <c r="Y667" s="230"/>
      <c r="AG667" s="9"/>
      <c r="CI667" s="9"/>
      <c r="CR667" s="9"/>
      <c r="CS667" s="10"/>
    </row>
    <row r="668" spans="2:97" ht="12.5">
      <c r="B668" s="10"/>
      <c r="C668" s="10"/>
      <c r="D668" s="10"/>
      <c r="E668" s="97"/>
      <c r="F668" s="10"/>
      <c r="K668" s="13"/>
      <c r="L668" s="308"/>
      <c r="M668" s="9"/>
      <c r="N668" s="228"/>
      <c r="O668" s="228"/>
      <c r="P668" s="229"/>
      <c r="Q668" s="230"/>
      <c r="R668" s="231"/>
      <c r="S668" s="232"/>
      <c r="T668" s="231"/>
      <c r="U668" s="233"/>
      <c r="V668" s="234"/>
      <c r="W668" s="234"/>
      <c r="X668" s="231"/>
      <c r="Y668" s="230"/>
      <c r="AG668" s="9"/>
      <c r="CI668" s="9"/>
      <c r="CR668" s="9"/>
      <c r="CS668" s="10"/>
    </row>
    <row r="669" spans="2:97" ht="12.5">
      <c r="B669" s="10"/>
      <c r="C669" s="10"/>
      <c r="D669" s="10"/>
      <c r="E669" s="97"/>
      <c r="F669" s="10"/>
      <c r="K669" s="13"/>
      <c r="L669" s="308"/>
      <c r="M669" s="9"/>
      <c r="N669" s="228"/>
      <c r="O669" s="228"/>
      <c r="P669" s="229"/>
      <c r="Q669" s="230"/>
      <c r="R669" s="231"/>
      <c r="S669" s="232"/>
      <c r="T669" s="231"/>
      <c r="U669" s="233"/>
      <c r="V669" s="234"/>
      <c r="W669" s="234"/>
      <c r="X669" s="231"/>
      <c r="Y669" s="230"/>
      <c r="AG669" s="9"/>
      <c r="CI669" s="9"/>
      <c r="CR669" s="9"/>
      <c r="CS669" s="10"/>
    </row>
    <row r="670" spans="2:97" ht="12.5">
      <c r="B670" s="10"/>
      <c r="C670" s="10"/>
      <c r="D670" s="10"/>
      <c r="E670" s="97"/>
      <c r="F670" s="10"/>
      <c r="K670" s="13"/>
      <c r="L670" s="308"/>
      <c r="M670" s="9"/>
      <c r="N670" s="228"/>
      <c r="O670" s="228"/>
      <c r="P670" s="229"/>
      <c r="Q670" s="230"/>
      <c r="R670" s="231"/>
      <c r="S670" s="232"/>
      <c r="T670" s="231"/>
      <c r="U670" s="233"/>
      <c r="V670" s="234"/>
      <c r="W670" s="234"/>
      <c r="X670" s="231"/>
      <c r="Y670" s="230"/>
      <c r="AG670" s="9"/>
      <c r="CI670" s="9"/>
      <c r="CR670" s="9"/>
      <c r="CS670" s="10"/>
    </row>
    <row r="671" spans="2:97" ht="12.5">
      <c r="B671" s="10"/>
      <c r="C671" s="10"/>
      <c r="D671" s="10"/>
      <c r="E671" s="97"/>
      <c r="F671" s="10"/>
      <c r="K671" s="13"/>
      <c r="L671" s="308"/>
      <c r="M671" s="9"/>
      <c r="N671" s="228"/>
      <c r="O671" s="228"/>
      <c r="P671" s="229"/>
      <c r="Q671" s="230"/>
      <c r="R671" s="231"/>
      <c r="S671" s="232"/>
      <c r="T671" s="231"/>
      <c r="U671" s="233"/>
      <c r="V671" s="234"/>
      <c r="W671" s="234"/>
      <c r="X671" s="231"/>
      <c r="Y671" s="230"/>
      <c r="AG671" s="9"/>
      <c r="CI671" s="9"/>
      <c r="CR671" s="9"/>
      <c r="CS671" s="10"/>
    </row>
    <row r="672" spans="2:97" ht="12.5">
      <c r="B672" s="10"/>
      <c r="C672" s="10"/>
      <c r="D672" s="10"/>
      <c r="E672" s="97"/>
      <c r="F672" s="10"/>
      <c r="K672" s="13"/>
      <c r="L672" s="308"/>
      <c r="M672" s="9"/>
      <c r="N672" s="228"/>
      <c r="O672" s="228"/>
      <c r="P672" s="229"/>
      <c r="Q672" s="230"/>
      <c r="R672" s="231"/>
      <c r="S672" s="232"/>
      <c r="T672" s="231"/>
      <c r="U672" s="233"/>
      <c r="V672" s="234"/>
      <c r="W672" s="234"/>
      <c r="X672" s="231"/>
      <c r="Y672" s="230"/>
      <c r="AG672" s="9"/>
      <c r="CI672" s="9"/>
      <c r="CR672" s="9"/>
      <c r="CS672" s="10"/>
    </row>
    <row r="673" spans="2:97" ht="12.5">
      <c r="B673" s="10"/>
      <c r="C673" s="10"/>
      <c r="D673" s="10"/>
      <c r="E673" s="97"/>
      <c r="F673" s="10"/>
      <c r="K673" s="13"/>
      <c r="L673" s="308"/>
      <c r="M673" s="9"/>
      <c r="N673" s="228"/>
      <c r="O673" s="228"/>
      <c r="P673" s="229"/>
      <c r="Q673" s="230"/>
      <c r="R673" s="231"/>
      <c r="S673" s="232"/>
      <c r="T673" s="231"/>
      <c r="U673" s="233"/>
      <c r="V673" s="234"/>
      <c r="W673" s="234"/>
      <c r="X673" s="231"/>
      <c r="Y673" s="230"/>
      <c r="AG673" s="9"/>
      <c r="CI673" s="9"/>
      <c r="CR673" s="9"/>
      <c r="CS673" s="10"/>
    </row>
    <row r="674" spans="2:97" ht="12.5">
      <c r="B674" s="10"/>
      <c r="C674" s="10"/>
      <c r="D674" s="10"/>
      <c r="E674" s="97"/>
      <c r="F674" s="10"/>
      <c r="K674" s="13"/>
      <c r="L674" s="308"/>
      <c r="M674" s="9"/>
      <c r="N674" s="228"/>
      <c r="O674" s="228"/>
      <c r="P674" s="229"/>
      <c r="Q674" s="230"/>
      <c r="R674" s="231"/>
      <c r="S674" s="232"/>
      <c r="T674" s="231"/>
      <c r="U674" s="233"/>
      <c r="V674" s="234"/>
      <c r="W674" s="234"/>
      <c r="X674" s="231"/>
      <c r="Y674" s="230"/>
      <c r="AG674" s="9"/>
      <c r="CI674" s="9"/>
      <c r="CR674" s="9"/>
      <c r="CS674" s="10"/>
    </row>
    <row r="675" spans="2:97" ht="12.5">
      <c r="B675" s="10"/>
      <c r="C675" s="10"/>
      <c r="D675" s="10"/>
      <c r="E675" s="97"/>
      <c r="F675" s="10"/>
      <c r="K675" s="13"/>
      <c r="L675" s="308"/>
      <c r="M675" s="9"/>
      <c r="N675" s="228"/>
      <c r="O675" s="228"/>
      <c r="P675" s="229"/>
      <c r="Q675" s="230"/>
      <c r="R675" s="231"/>
      <c r="S675" s="232"/>
      <c r="T675" s="231"/>
      <c r="U675" s="233"/>
      <c r="V675" s="234"/>
      <c r="W675" s="234"/>
      <c r="X675" s="231"/>
      <c r="Y675" s="230"/>
      <c r="AG675" s="9"/>
      <c r="CI675" s="9"/>
      <c r="CR675" s="9"/>
      <c r="CS675" s="10"/>
    </row>
    <row r="676" spans="2:97" ht="12.5">
      <c r="B676" s="10"/>
      <c r="C676" s="10"/>
      <c r="D676" s="10"/>
      <c r="E676" s="97"/>
      <c r="F676" s="10"/>
      <c r="K676" s="13"/>
      <c r="L676" s="308"/>
      <c r="M676" s="9"/>
      <c r="N676" s="228"/>
      <c r="O676" s="228"/>
      <c r="P676" s="229"/>
      <c r="Q676" s="230"/>
      <c r="R676" s="231"/>
      <c r="S676" s="232"/>
      <c r="T676" s="231"/>
      <c r="U676" s="233"/>
      <c r="V676" s="234"/>
      <c r="W676" s="234"/>
      <c r="X676" s="231"/>
      <c r="Y676" s="230"/>
      <c r="AG676" s="9"/>
      <c r="CI676" s="9"/>
      <c r="CR676" s="9"/>
      <c r="CS676" s="10"/>
    </row>
    <row r="677" spans="2:97" ht="12.5">
      <c r="B677" s="10"/>
      <c r="C677" s="10"/>
      <c r="D677" s="10"/>
      <c r="E677" s="97"/>
      <c r="F677" s="10"/>
      <c r="K677" s="13"/>
      <c r="L677" s="308"/>
      <c r="M677" s="9"/>
      <c r="N677" s="228"/>
      <c r="O677" s="228"/>
      <c r="P677" s="229"/>
      <c r="Q677" s="230"/>
      <c r="R677" s="231"/>
      <c r="S677" s="232"/>
      <c r="T677" s="231"/>
      <c r="U677" s="233"/>
      <c r="V677" s="234"/>
      <c r="W677" s="234"/>
      <c r="X677" s="231"/>
      <c r="Y677" s="230"/>
      <c r="AG677" s="9"/>
      <c r="CI677" s="9"/>
      <c r="CR677" s="9"/>
      <c r="CS677" s="10"/>
    </row>
    <row r="678" spans="2:97" ht="12.5">
      <c r="B678" s="10"/>
      <c r="C678" s="10"/>
      <c r="D678" s="10"/>
      <c r="E678" s="97"/>
      <c r="F678" s="10"/>
      <c r="K678" s="13"/>
      <c r="L678" s="308"/>
      <c r="M678" s="9"/>
      <c r="N678" s="228"/>
      <c r="O678" s="228"/>
      <c r="P678" s="229"/>
      <c r="Q678" s="230"/>
      <c r="R678" s="231"/>
      <c r="S678" s="232"/>
      <c r="T678" s="231"/>
      <c r="U678" s="233"/>
      <c r="V678" s="234"/>
      <c r="W678" s="234"/>
      <c r="X678" s="231"/>
      <c r="Y678" s="230"/>
      <c r="AG678" s="9"/>
      <c r="CI678" s="9"/>
      <c r="CR678" s="9"/>
      <c r="CS678" s="10"/>
    </row>
    <row r="679" spans="2:97" ht="12.5">
      <c r="B679" s="10"/>
      <c r="C679" s="10"/>
      <c r="D679" s="10"/>
      <c r="E679" s="97"/>
      <c r="F679" s="10"/>
      <c r="K679" s="13"/>
      <c r="L679" s="308"/>
      <c r="M679" s="9"/>
      <c r="N679" s="228"/>
      <c r="O679" s="228"/>
      <c r="P679" s="229"/>
      <c r="Q679" s="230"/>
      <c r="R679" s="231"/>
      <c r="S679" s="232"/>
      <c r="T679" s="231"/>
      <c r="U679" s="233"/>
      <c r="V679" s="234"/>
      <c r="W679" s="234"/>
      <c r="X679" s="231"/>
      <c r="Y679" s="230"/>
      <c r="AG679" s="9"/>
      <c r="CI679" s="9"/>
      <c r="CR679" s="9"/>
      <c r="CS679" s="10"/>
    </row>
    <row r="680" spans="2:97" ht="12.5">
      <c r="B680" s="10"/>
      <c r="C680" s="10"/>
      <c r="D680" s="10"/>
      <c r="E680" s="97"/>
      <c r="F680" s="10"/>
      <c r="K680" s="13"/>
      <c r="L680" s="308"/>
      <c r="M680" s="9"/>
      <c r="N680" s="228"/>
      <c r="O680" s="228"/>
      <c r="P680" s="229"/>
      <c r="Q680" s="230"/>
      <c r="R680" s="231"/>
      <c r="S680" s="232"/>
      <c r="T680" s="231"/>
      <c r="U680" s="233"/>
      <c r="V680" s="234"/>
      <c r="W680" s="234"/>
      <c r="X680" s="231"/>
      <c r="Y680" s="230"/>
      <c r="AG680" s="9"/>
      <c r="CI680" s="9"/>
      <c r="CR680" s="9"/>
      <c r="CS680" s="10"/>
    </row>
    <row r="681" spans="2:97" ht="12.5">
      <c r="B681" s="10"/>
      <c r="C681" s="10"/>
      <c r="D681" s="10"/>
      <c r="E681" s="97"/>
      <c r="F681" s="10"/>
      <c r="K681" s="13"/>
      <c r="L681" s="308"/>
      <c r="M681" s="9"/>
      <c r="N681" s="228"/>
      <c r="O681" s="228"/>
      <c r="P681" s="229"/>
      <c r="Q681" s="230"/>
      <c r="R681" s="231"/>
      <c r="S681" s="232"/>
      <c r="T681" s="231"/>
      <c r="U681" s="233"/>
      <c r="V681" s="234"/>
      <c r="W681" s="234"/>
      <c r="X681" s="231"/>
      <c r="Y681" s="230"/>
      <c r="AG681" s="9"/>
      <c r="CI681" s="9"/>
      <c r="CR681" s="9"/>
      <c r="CS681" s="10"/>
    </row>
    <row r="682" spans="2:97" ht="12.5">
      <c r="B682" s="10"/>
      <c r="C682" s="10"/>
      <c r="D682" s="10"/>
      <c r="E682" s="97"/>
      <c r="F682" s="10"/>
      <c r="K682" s="13"/>
      <c r="L682" s="308"/>
      <c r="M682" s="9"/>
      <c r="N682" s="228"/>
      <c r="O682" s="228"/>
      <c r="P682" s="229"/>
      <c r="Q682" s="230"/>
      <c r="R682" s="231"/>
      <c r="S682" s="232"/>
      <c r="T682" s="231"/>
      <c r="U682" s="233"/>
      <c r="V682" s="234"/>
      <c r="W682" s="234"/>
      <c r="X682" s="231"/>
      <c r="Y682" s="230"/>
      <c r="AG682" s="9"/>
      <c r="CI682" s="9"/>
      <c r="CR682" s="9"/>
      <c r="CS682" s="10"/>
    </row>
    <row r="683" spans="2:97" ht="12.5">
      <c r="B683" s="10"/>
      <c r="C683" s="10"/>
      <c r="D683" s="10"/>
      <c r="E683" s="97"/>
      <c r="F683" s="10"/>
      <c r="K683" s="13"/>
      <c r="L683" s="308"/>
      <c r="M683" s="9"/>
      <c r="N683" s="228"/>
      <c r="O683" s="228"/>
      <c r="P683" s="229"/>
      <c r="Q683" s="230"/>
      <c r="R683" s="231"/>
      <c r="S683" s="232"/>
      <c r="T683" s="231"/>
      <c r="U683" s="233"/>
      <c r="V683" s="234"/>
      <c r="W683" s="234"/>
      <c r="X683" s="231"/>
      <c r="Y683" s="230"/>
      <c r="AG683" s="9"/>
      <c r="CI683" s="9"/>
      <c r="CR683" s="9"/>
      <c r="CS683" s="10"/>
    </row>
    <row r="684" spans="2:97" ht="12.5">
      <c r="B684" s="10"/>
      <c r="C684" s="10"/>
      <c r="D684" s="10"/>
      <c r="E684" s="97"/>
      <c r="F684" s="10"/>
      <c r="K684" s="13"/>
      <c r="L684" s="308"/>
      <c r="M684" s="9"/>
      <c r="N684" s="228"/>
      <c r="O684" s="228"/>
      <c r="P684" s="229"/>
      <c r="Q684" s="230"/>
      <c r="R684" s="231"/>
      <c r="S684" s="232"/>
      <c r="T684" s="231"/>
      <c r="U684" s="233"/>
      <c r="V684" s="234"/>
      <c r="W684" s="234"/>
      <c r="X684" s="231"/>
      <c r="Y684" s="230"/>
      <c r="AG684" s="9"/>
      <c r="CI684" s="9"/>
      <c r="CR684" s="9"/>
      <c r="CS684" s="10"/>
    </row>
    <row r="685" spans="2:97" ht="12.5">
      <c r="B685" s="10"/>
      <c r="C685" s="10"/>
      <c r="D685" s="10"/>
      <c r="E685" s="97"/>
      <c r="F685" s="10"/>
      <c r="K685" s="13"/>
      <c r="L685" s="308"/>
      <c r="M685" s="9"/>
      <c r="N685" s="228"/>
      <c r="O685" s="228"/>
      <c r="P685" s="229"/>
      <c r="Q685" s="230"/>
      <c r="R685" s="231"/>
      <c r="S685" s="232"/>
      <c r="T685" s="231"/>
      <c r="U685" s="233"/>
      <c r="V685" s="234"/>
      <c r="W685" s="234"/>
      <c r="X685" s="231"/>
      <c r="Y685" s="230"/>
      <c r="AG685" s="9"/>
      <c r="CI685" s="9"/>
      <c r="CR685" s="9"/>
      <c r="CS685" s="10"/>
    </row>
    <row r="686" spans="2:97" ht="12.5">
      <c r="B686" s="10"/>
      <c r="C686" s="10"/>
      <c r="D686" s="10"/>
      <c r="E686" s="97"/>
      <c r="F686" s="10"/>
      <c r="K686" s="13"/>
      <c r="L686" s="308"/>
      <c r="M686" s="9"/>
      <c r="N686" s="228"/>
      <c r="O686" s="228"/>
      <c r="P686" s="229"/>
      <c r="Q686" s="230"/>
      <c r="R686" s="231"/>
      <c r="S686" s="232"/>
      <c r="T686" s="231"/>
      <c r="U686" s="233"/>
      <c r="V686" s="234"/>
      <c r="W686" s="234"/>
      <c r="X686" s="231"/>
      <c r="Y686" s="230"/>
      <c r="AG686" s="9"/>
      <c r="CI686" s="9"/>
      <c r="CR686" s="9"/>
      <c r="CS686" s="10"/>
    </row>
    <row r="687" spans="2:97" ht="12.5">
      <c r="B687" s="10"/>
      <c r="C687" s="10"/>
      <c r="D687" s="10"/>
      <c r="E687" s="97"/>
      <c r="F687" s="10"/>
      <c r="K687" s="13"/>
      <c r="L687" s="308"/>
      <c r="M687" s="9"/>
      <c r="N687" s="228"/>
      <c r="O687" s="228"/>
      <c r="P687" s="229"/>
      <c r="Q687" s="230"/>
      <c r="R687" s="231"/>
      <c r="S687" s="232"/>
      <c r="T687" s="231"/>
      <c r="U687" s="233"/>
      <c r="V687" s="234"/>
      <c r="W687" s="234"/>
      <c r="X687" s="231"/>
      <c r="Y687" s="230"/>
      <c r="AG687" s="9"/>
      <c r="CI687" s="9"/>
      <c r="CR687" s="9"/>
      <c r="CS687" s="10"/>
    </row>
    <row r="688" spans="2:97" ht="12.5">
      <c r="B688" s="10"/>
      <c r="C688" s="10"/>
      <c r="D688" s="10"/>
      <c r="E688" s="97"/>
      <c r="F688" s="10"/>
      <c r="K688" s="13"/>
      <c r="L688" s="308"/>
      <c r="M688" s="9"/>
      <c r="N688" s="228"/>
      <c r="O688" s="228"/>
      <c r="P688" s="229"/>
      <c r="Q688" s="230"/>
      <c r="R688" s="231"/>
      <c r="S688" s="232"/>
      <c r="T688" s="231"/>
      <c r="U688" s="233"/>
      <c r="V688" s="234"/>
      <c r="W688" s="234"/>
      <c r="X688" s="231"/>
      <c r="Y688" s="230"/>
      <c r="AG688" s="9"/>
      <c r="CI688" s="9"/>
      <c r="CR688" s="9"/>
      <c r="CS688" s="10"/>
    </row>
    <row r="689" spans="2:97" ht="12.5">
      <c r="B689" s="10"/>
      <c r="C689" s="10"/>
      <c r="D689" s="10"/>
      <c r="E689" s="97"/>
      <c r="F689" s="10"/>
      <c r="K689" s="13"/>
      <c r="L689" s="308"/>
      <c r="M689" s="9"/>
      <c r="N689" s="228"/>
      <c r="O689" s="228"/>
      <c r="P689" s="229"/>
      <c r="Q689" s="230"/>
      <c r="R689" s="231"/>
      <c r="S689" s="232"/>
      <c r="T689" s="231"/>
      <c r="U689" s="233"/>
      <c r="V689" s="234"/>
      <c r="W689" s="234"/>
      <c r="X689" s="231"/>
      <c r="Y689" s="230"/>
      <c r="AG689" s="9"/>
      <c r="CI689" s="9"/>
      <c r="CR689" s="9"/>
      <c r="CS689" s="10"/>
    </row>
    <row r="690" spans="2:97" ht="12.5">
      <c r="B690" s="10"/>
      <c r="C690" s="10"/>
      <c r="D690" s="10"/>
      <c r="E690" s="97"/>
      <c r="F690" s="10"/>
      <c r="K690" s="13"/>
      <c r="L690" s="308"/>
      <c r="M690" s="9"/>
      <c r="N690" s="228"/>
      <c r="O690" s="228"/>
      <c r="P690" s="229"/>
      <c r="Q690" s="230"/>
      <c r="R690" s="231"/>
      <c r="S690" s="232"/>
      <c r="T690" s="231"/>
      <c r="U690" s="233"/>
      <c r="V690" s="234"/>
      <c r="W690" s="234"/>
      <c r="X690" s="231"/>
      <c r="Y690" s="230"/>
      <c r="AG690" s="9"/>
      <c r="CI690" s="9"/>
      <c r="CR690" s="9"/>
      <c r="CS690" s="10"/>
    </row>
    <row r="691" spans="2:97" ht="12.5">
      <c r="B691" s="10"/>
      <c r="C691" s="10"/>
      <c r="D691" s="10"/>
      <c r="E691" s="97"/>
      <c r="F691" s="10"/>
      <c r="K691" s="13"/>
      <c r="L691" s="308"/>
      <c r="M691" s="9"/>
      <c r="N691" s="228"/>
      <c r="O691" s="228"/>
      <c r="P691" s="229"/>
      <c r="Q691" s="230"/>
      <c r="R691" s="231"/>
      <c r="S691" s="232"/>
      <c r="T691" s="231"/>
      <c r="U691" s="233"/>
      <c r="V691" s="234"/>
      <c r="W691" s="234"/>
      <c r="X691" s="231"/>
      <c r="Y691" s="230"/>
      <c r="AG691" s="9"/>
      <c r="CI691" s="9"/>
      <c r="CR691" s="9"/>
      <c r="CS691" s="10"/>
    </row>
    <row r="692" spans="2:97" ht="12.5">
      <c r="B692" s="10"/>
      <c r="C692" s="10"/>
      <c r="D692" s="10"/>
      <c r="E692" s="97"/>
      <c r="F692" s="10"/>
      <c r="K692" s="13"/>
      <c r="L692" s="308"/>
      <c r="M692" s="9"/>
      <c r="N692" s="228"/>
      <c r="O692" s="228"/>
      <c r="P692" s="229"/>
      <c r="Q692" s="230"/>
      <c r="R692" s="231"/>
      <c r="S692" s="232"/>
      <c r="T692" s="231"/>
      <c r="U692" s="233"/>
      <c r="V692" s="234"/>
      <c r="W692" s="234"/>
      <c r="X692" s="231"/>
      <c r="Y692" s="230"/>
      <c r="AG692" s="9"/>
      <c r="CI692" s="9"/>
      <c r="CR692" s="9"/>
      <c r="CS692" s="10"/>
    </row>
    <row r="693" spans="2:97" ht="12.5">
      <c r="B693" s="10"/>
      <c r="C693" s="10"/>
      <c r="D693" s="10"/>
      <c r="E693" s="97"/>
      <c r="F693" s="10"/>
      <c r="K693" s="13"/>
      <c r="L693" s="308"/>
      <c r="M693" s="9"/>
      <c r="N693" s="228"/>
      <c r="O693" s="228"/>
      <c r="P693" s="229"/>
      <c r="Q693" s="230"/>
      <c r="R693" s="231"/>
      <c r="S693" s="232"/>
      <c r="T693" s="231"/>
      <c r="U693" s="233"/>
      <c r="V693" s="234"/>
      <c r="W693" s="234"/>
      <c r="X693" s="231"/>
      <c r="Y693" s="230"/>
      <c r="AG693" s="9"/>
      <c r="CI693" s="9"/>
      <c r="CR693" s="9"/>
      <c r="CS693" s="10"/>
    </row>
    <row r="694" spans="2:97" ht="12.5">
      <c r="B694" s="10"/>
      <c r="C694" s="10"/>
      <c r="D694" s="10"/>
      <c r="E694" s="97"/>
      <c r="F694" s="10"/>
      <c r="K694" s="13"/>
      <c r="L694" s="308"/>
      <c r="M694" s="9"/>
      <c r="N694" s="228"/>
      <c r="O694" s="228"/>
      <c r="P694" s="229"/>
      <c r="Q694" s="230"/>
      <c r="R694" s="231"/>
      <c r="S694" s="232"/>
      <c r="T694" s="231"/>
      <c r="U694" s="233"/>
      <c r="V694" s="234"/>
      <c r="W694" s="234"/>
      <c r="X694" s="231"/>
      <c r="Y694" s="230"/>
      <c r="AG694" s="9"/>
      <c r="CI694" s="9"/>
      <c r="CR694" s="9"/>
      <c r="CS694" s="10"/>
    </row>
    <row r="695" spans="2:97" ht="12.5">
      <c r="B695" s="10"/>
      <c r="C695" s="10"/>
      <c r="D695" s="10"/>
      <c r="E695" s="97"/>
      <c r="F695" s="10"/>
      <c r="K695" s="13"/>
      <c r="L695" s="308"/>
      <c r="M695" s="9"/>
      <c r="N695" s="228"/>
      <c r="O695" s="228"/>
      <c r="P695" s="229"/>
      <c r="Q695" s="230"/>
      <c r="R695" s="231"/>
      <c r="S695" s="232"/>
      <c r="T695" s="231"/>
      <c r="U695" s="233"/>
      <c r="V695" s="234"/>
      <c r="W695" s="234"/>
      <c r="X695" s="231"/>
      <c r="Y695" s="230"/>
      <c r="AG695" s="9"/>
      <c r="CI695" s="9"/>
      <c r="CR695" s="9"/>
      <c r="CS695" s="10"/>
    </row>
    <row r="696" spans="2:97" ht="12.5">
      <c r="B696" s="10"/>
      <c r="C696" s="10"/>
      <c r="D696" s="10"/>
      <c r="E696" s="97"/>
      <c r="F696" s="10"/>
      <c r="K696" s="13"/>
      <c r="L696" s="308"/>
      <c r="M696" s="9"/>
      <c r="N696" s="228"/>
      <c r="O696" s="228"/>
      <c r="P696" s="229"/>
      <c r="Q696" s="230"/>
      <c r="R696" s="231"/>
      <c r="S696" s="232"/>
      <c r="T696" s="231"/>
      <c r="U696" s="233"/>
      <c r="V696" s="234"/>
      <c r="W696" s="234"/>
      <c r="X696" s="231"/>
      <c r="Y696" s="230"/>
      <c r="AG696" s="9"/>
      <c r="CI696" s="9"/>
      <c r="CR696" s="9"/>
      <c r="CS696" s="10"/>
    </row>
    <row r="697" spans="2:97" ht="12.5">
      <c r="B697" s="10"/>
      <c r="C697" s="10"/>
      <c r="D697" s="10"/>
      <c r="E697" s="97"/>
      <c r="F697" s="10"/>
      <c r="K697" s="13"/>
      <c r="L697" s="308"/>
      <c r="M697" s="9"/>
      <c r="N697" s="228"/>
      <c r="O697" s="228"/>
      <c r="P697" s="229"/>
      <c r="Q697" s="230"/>
      <c r="R697" s="231"/>
      <c r="S697" s="232"/>
      <c r="T697" s="231"/>
      <c r="U697" s="233"/>
      <c r="V697" s="234"/>
      <c r="W697" s="234"/>
      <c r="X697" s="231"/>
      <c r="Y697" s="230"/>
      <c r="AG697" s="9"/>
      <c r="CI697" s="9"/>
      <c r="CR697" s="9"/>
      <c r="CS697" s="10"/>
    </row>
    <row r="698" spans="2:97" ht="12.5">
      <c r="B698" s="10"/>
      <c r="C698" s="10"/>
      <c r="D698" s="10"/>
      <c r="E698" s="97"/>
      <c r="F698" s="10"/>
      <c r="K698" s="13"/>
      <c r="L698" s="308"/>
      <c r="M698" s="9"/>
      <c r="N698" s="228"/>
      <c r="O698" s="228"/>
      <c r="P698" s="229"/>
      <c r="Q698" s="230"/>
      <c r="R698" s="231"/>
      <c r="S698" s="232"/>
      <c r="T698" s="231"/>
      <c r="U698" s="233"/>
      <c r="V698" s="234"/>
      <c r="W698" s="234"/>
      <c r="X698" s="231"/>
      <c r="Y698" s="230"/>
      <c r="AG698" s="9"/>
      <c r="CI698" s="9"/>
      <c r="CR698" s="9"/>
      <c r="CS698" s="10"/>
    </row>
    <row r="699" spans="2:97" ht="12.5">
      <c r="B699" s="10"/>
      <c r="C699" s="10"/>
      <c r="D699" s="10"/>
      <c r="E699" s="97"/>
      <c r="F699" s="10"/>
      <c r="K699" s="13"/>
      <c r="L699" s="308"/>
      <c r="M699" s="9"/>
      <c r="N699" s="228"/>
      <c r="O699" s="228"/>
      <c r="P699" s="229"/>
      <c r="Q699" s="230"/>
      <c r="R699" s="231"/>
      <c r="S699" s="232"/>
      <c r="T699" s="231"/>
      <c r="U699" s="233"/>
      <c r="V699" s="234"/>
      <c r="W699" s="234"/>
      <c r="X699" s="231"/>
      <c r="Y699" s="230"/>
      <c r="AG699" s="9"/>
      <c r="CI699" s="9"/>
      <c r="CR699" s="9"/>
      <c r="CS699" s="10"/>
    </row>
    <row r="700" spans="2:97" ht="12.5">
      <c r="B700" s="10"/>
      <c r="C700" s="10"/>
      <c r="D700" s="10"/>
      <c r="E700" s="97"/>
      <c r="F700" s="10"/>
      <c r="K700" s="13"/>
      <c r="L700" s="308"/>
      <c r="M700" s="9"/>
      <c r="N700" s="228"/>
      <c r="O700" s="228"/>
      <c r="P700" s="229"/>
      <c r="Q700" s="230"/>
      <c r="R700" s="231"/>
      <c r="S700" s="232"/>
      <c r="T700" s="231"/>
      <c r="U700" s="233"/>
      <c r="V700" s="234"/>
      <c r="W700" s="234"/>
      <c r="X700" s="231"/>
      <c r="Y700" s="230"/>
      <c r="AG700" s="9"/>
      <c r="CI700" s="9"/>
      <c r="CR700" s="9"/>
      <c r="CS700" s="10"/>
    </row>
    <row r="701" spans="2:97" ht="12.5">
      <c r="B701" s="10"/>
      <c r="C701" s="10"/>
      <c r="D701" s="10"/>
      <c r="E701" s="97"/>
      <c r="F701" s="10"/>
      <c r="K701" s="13"/>
      <c r="L701" s="308"/>
      <c r="M701" s="9"/>
      <c r="N701" s="228"/>
      <c r="O701" s="228"/>
      <c r="P701" s="229"/>
      <c r="Q701" s="230"/>
      <c r="R701" s="231"/>
      <c r="S701" s="232"/>
      <c r="T701" s="231"/>
      <c r="U701" s="233"/>
      <c r="V701" s="234"/>
      <c r="W701" s="234"/>
      <c r="X701" s="231"/>
      <c r="Y701" s="230"/>
      <c r="AG701" s="9"/>
      <c r="CI701" s="9"/>
      <c r="CR701" s="9"/>
      <c r="CS701" s="10"/>
    </row>
    <row r="702" spans="2:97" ht="12.5">
      <c r="B702" s="10"/>
      <c r="C702" s="10"/>
      <c r="D702" s="10"/>
      <c r="E702" s="97"/>
      <c r="F702" s="10"/>
      <c r="K702" s="13"/>
      <c r="L702" s="308"/>
      <c r="M702" s="9"/>
      <c r="N702" s="228"/>
      <c r="O702" s="228"/>
      <c r="P702" s="229"/>
      <c r="Q702" s="230"/>
      <c r="R702" s="231"/>
      <c r="S702" s="232"/>
      <c r="T702" s="231"/>
      <c r="U702" s="233"/>
      <c r="V702" s="234"/>
      <c r="W702" s="234"/>
      <c r="X702" s="231"/>
      <c r="Y702" s="230"/>
      <c r="AG702" s="9"/>
      <c r="CI702" s="9"/>
      <c r="CR702" s="9"/>
      <c r="CS702" s="10"/>
    </row>
    <row r="703" spans="2:97" ht="12.5">
      <c r="B703" s="10"/>
      <c r="C703" s="10"/>
      <c r="D703" s="10"/>
      <c r="E703" s="97"/>
      <c r="F703" s="10"/>
      <c r="K703" s="13"/>
      <c r="L703" s="308"/>
      <c r="M703" s="9"/>
      <c r="N703" s="228"/>
      <c r="O703" s="228"/>
      <c r="P703" s="229"/>
      <c r="Q703" s="230"/>
      <c r="R703" s="231"/>
      <c r="S703" s="232"/>
      <c r="T703" s="231"/>
      <c r="U703" s="233"/>
      <c r="V703" s="234"/>
      <c r="W703" s="234"/>
      <c r="X703" s="231"/>
      <c r="Y703" s="230"/>
      <c r="AG703" s="9"/>
      <c r="CI703" s="9"/>
      <c r="CR703" s="9"/>
      <c r="CS703" s="10"/>
    </row>
    <row r="704" spans="2:97" ht="12.5">
      <c r="B704" s="10"/>
      <c r="C704" s="10"/>
      <c r="D704" s="10"/>
      <c r="E704" s="97"/>
      <c r="F704" s="10"/>
      <c r="K704" s="13"/>
      <c r="L704" s="308"/>
      <c r="M704" s="9"/>
      <c r="N704" s="228"/>
      <c r="O704" s="228"/>
      <c r="P704" s="229"/>
      <c r="Q704" s="230"/>
      <c r="R704" s="231"/>
      <c r="S704" s="232"/>
      <c r="T704" s="231"/>
      <c r="U704" s="233"/>
      <c r="V704" s="234"/>
      <c r="W704" s="234"/>
      <c r="X704" s="231"/>
      <c r="Y704" s="230"/>
      <c r="AG704" s="9"/>
      <c r="CI704" s="9"/>
      <c r="CR704" s="9"/>
      <c r="CS704" s="10"/>
    </row>
    <row r="705" spans="2:97" ht="12.5">
      <c r="B705" s="10"/>
      <c r="C705" s="10"/>
      <c r="D705" s="10"/>
      <c r="E705" s="97"/>
      <c r="F705" s="10"/>
      <c r="K705" s="13"/>
      <c r="L705" s="308"/>
      <c r="M705" s="9"/>
      <c r="N705" s="228"/>
      <c r="O705" s="228"/>
      <c r="P705" s="229"/>
      <c r="Q705" s="230"/>
      <c r="R705" s="231"/>
      <c r="S705" s="232"/>
      <c r="T705" s="231"/>
      <c r="U705" s="233"/>
      <c r="V705" s="234"/>
      <c r="W705" s="234"/>
      <c r="X705" s="231"/>
      <c r="Y705" s="230"/>
      <c r="AG705" s="9"/>
      <c r="CI705" s="9"/>
      <c r="CR705" s="9"/>
      <c r="CS705" s="10"/>
    </row>
    <row r="706" spans="2:97" ht="12.5">
      <c r="B706" s="10"/>
      <c r="C706" s="10"/>
      <c r="D706" s="10"/>
      <c r="E706" s="97"/>
      <c r="F706" s="10"/>
      <c r="K706" s="13"/>
      <c r="L706" s="308"/>
      <c r="M706" s="9"/>
      <c r="N706" s="228"/>
      <c r="O706" s="228"/>
      <c r="P706" s="229"/>
      <c r="Q706" s="230"/>
      <c r="R706" s="231"/>
      <c r="S706" s="232"/>
      <c r="T706" s="231"/>
      <c r="U706" s="233"/>
      <c r="V706" s="234"/>
      <c r="W706" s="234"/>
      <c r="X706" s="231"/>
      <c r="Y706" s="230"/>
      <c r="AG706" s="9"/>
      <c r="CI706" s="9"/>
      <c r="CR706" s="9"/>
      <c r="CS706" s="10"/>
    </row>
    <row r="707" spans="2:97" ht="12.5">
      <c r="B707" s="10"/>
      <c r="C707" s="10"/>
      <c r="D707" s="10"/>
      <c r="E707" s="97"/>
      <c r="F707" s="10"/>
      <c r="K707" s="13"/>
      <c r="L707" s="308"/>
      <c r="M707" s="9"/>
      <c r="N707" s="228"/>
      <c r="O707" s="228"/>
      <c r="P707" s="229"/>
      <c r="Q707" s="230"/>
      <c r="R707" s="231"/>
      <c r="S707" s="232"/>
      <c r="T707" s="231"/>
      <c r="U707" s="233"/>
      <c r="V707" s="234"/>
      <c r="W707" s="234"/>
      <c r="X707" s="231"/>
      <c r="Y707" s="230"/>
      <c r="AG707" s="9"/>
      <c r="CI707" s="9"/>
      <c r="CR707" s="9"/>
      <c r="CS707" s="10"/>
    </row>
    <row r="708" spans="2:97" ht="12.5">
      <c r="B708" s="10"/>
      <c r="C708" s="10"/>
      <c r="D708" s="10"/>
      <c r="E708" s="97"/>
      <c r="F708" s="10"/>
      <c r="K708" s="13"/>
      <c r="L708" s="308"/>
      <c r="M708" s="9"/>
      <c r="N708" s="228"/>
      <c r="O708" s="228"/>
      <c r="P708" s="229"/>
      <c r="Q708" s="230"/>
      <c r="R708" s="231"/>
      <c r="S708" s="232"/>
      <c r="T708" s="231"/>
      <c r="U708" s="233"/>
      <c r="V708" s="234"/>
      <c r="W708" s="234"/>
      <c r="X708" s="231"/>
      <c r="Y708" s="230"/>
      <c r="AG708" s="9"/>
      <c r="CI708" s="9"/>
      <c r="CR708" s="9"/>
      <c r="CS708" s="10"/>
    </row>
    <row r="709" spans="2:97" ht="12.5">
      <c r="B709" s="10"/>
      <c r="C709" s="10"/>
      <c r="D709" s="10"/>
      <c r="E709" s="97"/>
      <c r="F709" s="10"/>
      <c r="K709" s="13"/>
      <c r="L709" s="308"/>
      <c r="M709" s="9"/>
      <c r="N709" s="228"/>
      <c r="O709" s="228"/>
      <c r="P709" s="229"/>
      <c r="Q709" s="230"/>
      <c r="R709" s="231"/>
      <c r="S709" s="232"/>
      <c r="T709" s="231"/>
      <c r="U709" s="233"/>
      <c r="V709" s="234"/>
      <c r="W709" s="234"/>
      <c r="X709" s="231"/>
      <c r="Y709" s="230"/>
      <c r="AG709" s="9"/>
      <c r="CI709" s="9"/>
      <c r="CR709" s="9"/>
      <c r="CS709" s="10"/>
    </row>
    <row r="710" spans="2:97" ht="12.5">
      <c r="B710" s="10"/>
      <c r="C710" s="10"/>
      <c r="D710" s="10"/>
      <c r="E710" s="97"/>
      <c r="F710" s="10"/>
      <c r="K710" s="13"/>
      <c r="L710" s="308"/>
      <c r="M710" s="9"/>
      <c r="N710" s="228"/>
      <c r="O710" s="228"/>
      <c r="P710" s="229"/>
      <c r="Q710" s="230"/>
      <c r="R710" s="231"/>
      <c r="S710" s="232"/>
      <c r="T710" s="231"/>
      <c r="U710" s="233"/>
      <c r="V710" s="234"/>
      <c r="W710" s="234"/>
      <c r="X710" s="231"/>
      <c r="Y710" s="230"/>
      <c r="AG710" s="9"/>
      <c r="CI710" s="9"/>
      <c r="CR710" s="9"/>
      <c r="CS710" s="10"/>
    </row>
    <row r="711" spans="2:97" ht="12.5">
      <c r="B711" s="10"/>
      <c r="C711" s="10"/>
      <c r="D711" s="10"/>
      <c r="E711" s="97"/>
      <c r="F711" s="10"/>
      <c r="K711" s="13"/>
      <c r="L711" s="308"/>
      <c r="M711" s="9"/>
      <c r="N711" s="228"/>
      <c r="O711" s="228"/>
      <c r="P711" s="229"/>
      <c r="Q711" s="230"/>
      <c r="R711" s="231"/>
      <c r="S711" s="232"/>
      <c r="T711" s="231"/>
      <c r="U711" s="233"/>
      <c r="V711" s="234"/>
      <c r="W711" s="234"/>
      <c r="X711" s="231"/>
      <c r="Y711" s="230"/>
      <c r="AG711" s="9"/>
      <c r="CI711" s="9"/>
      <c r="CR711" s="9"/>
      <c r="CS711" s="10"/>
    </row>
    <row r="712" spans="2:97" ht="12.5">
      <c r="B712" s="10"/>
      <c r="C712" s="10"/>
      <c r="D712" s="10"/>
      <c r="E712" s="97"/>
      <c r="F712" s="10"/>
      <c r="K712" s="13"/>
      <c r="L712" s="308"/>
      <c r="M712" s="9"/>
      <c r="N712" s="228"/>
      <c r="O712" s="228"/>
      <c r="P712" s="229"/>
      <c r="Q712" s="230"/>
      <c r="R712" s="231"/>
      <c r="S712" s="232"/>
      <c r="T712" s="231"/>
      <c r="U712" s="233"/>
      <c r="V712" s="234"/>
      <c r="W712" s="234"/>
      <c r="X712" s="231"/>
      <c r="Y712" s="230"/>
      <c r="AG712" s="9"/>
      <c r="CI712" s="9"/>
      <c r="CR712" s="9"/>
      <c r="CS712" s="10"/>
    </row>
    <row r="713" spans="2:97" ht="12.5">
      <c r="B713" s="10"/>
      <c r="C713" s="10"/>
      <c r="D713" s="10"/>
      <c r="E713" s="97"/>
      <c r="F713" s="10"/>
      <c r="K713" s="13"/>
      <c r="L713" s="308"/>
      <c r="M713" s="9"/>
      <c r="N713" s="228"/>
      <c r="O713" s="228"/>
      <c r="P713" s="229"/>
      <c r="Q713" s="230"/>
      <c r="R713" s="231"/>
      <c r="S713" s="232"/>
      <c r="T713" s="231"/>
      <c r="U713" s="233"/>
      <c r="V713" s="234"/>
      <c r="W713" s="234"/>
      <c r="X713" s="231"/>
      <c r="Y713" s="230"/>
      <c r="AG713" s="9"/>
      <c r="CI713" s="9"/>
      <c r="CR713" s="9"/>
      <c r="CS713" s="10"/>
    </row>
    <row r="714" spans="2:97" ht="12.5">
      <c r="B714" s="10"/>
      <c r="C714" s="10"/>
      <c r="D714" s="10"/>
      <c r="E714" s="97"/>
      <c r="F714" s="10"/>
      <c r="K714" s="13"/>
      <c r="L714" s="308"/>
      <c r="M714" s="9"/>
      <c r="N714" s="228"/>
      <c r="O714" s="228"/>
      <c r="P714" s="229"/>
      <c r="Q714" s="230"/>
      <c r="R714" s="231"/>
      <c r="S714" s="232"/>
      <c r="T714" s="231"/>
      <c r="U714" s="233"/>
      <c r="V714" s="234"/>
      <c r="W714" s="234"/>
      <c r="X714" s="231"/>
      <c r="Y714" s="230"/>
      <c r="AG714" s="9"/>
      <c r="CI714" s="9"/>
      <c r="CR714" s="9"/>
      <c r="CS714" s="10"/>
    </row>
    <row r="715" spans="2:97" ht="12.5">
      <c r="B715" s="10"/>
      <c r="C715" s="10"/>
      <c r="D715" s="10"/>
      <c r="E715" s="97"/>
      <c r="F715" s="10"/>
      <c r="K715" s="13"/>
      <c r="L715" s="308"/>
      <c r="M715" s="9"/>
      <c r="N715" s="228"/>
      <c r="O715" s="228"/>
      <c r="P715" s="229"/>
      <c r="Q715" s="230"/>
      <c r="R715" s="231"/>
      <c r="S715" s="232"/>
      <c r="T715" s="231"/>
      <c r="U715" s="233"/>
      <c r="V715" s="234"/>
      <c r="W715" s="234"/>
      <c r="X715" s="231"/>
      <c r="Y715" s="230"/>
      <c r="AG715" s="9"/>
      <c r="CI715" s="9"/>
      <c r="CR715" s="9"/>
      <c r="CS715" s="10"/>
    </row>
    <row r="716" spans="2:97" ht="12.5">
      <c r="B716" s="10"/>
      <c r="C716" s="10"/>
      <c r="D716" s="10"/>
      <c r="E716" s="97"/>
      <c r="F716" s="10"/>
      <c r="K716" s="13"/>
      <c r="L716" s="308"/>
      <c r="M716" s="9"/>
      <c r="N716" s="228"/>
      <c r="O716" s="228"/>
      <c r="P716" s="229"/>
      <c r="Q716" s="230"/>
      <c r="R716" s="231"/>
      <c r="S716" s="232"/>
      <c r="T716" s="231"/>
      <c r="U716" s="233"/>
      <c r="V716" s="234"/>
      <c r="W716" s="234"/>
      <c r="X716" s="231"/>
      <c r="Y716" s="230"/>
      <c r="AG716" s="9"/>
      <c r="CI716" s="9"/>
      <c r="CR716" s="9"/>
      <c r="CS716" s="10"/>
    </row>
    <row r="717" spans="2:97" ht="12.5">
      <c r="B717" s="10"/>
      <c r="C717" s="10"/>
      <c r="D717" s="10"/>
      <c r="E717" s="97"/>
      <c r="F717" s="10"/>
      <c r="K717" s="13"/>
      <c r="L717" s="308"/>
      <c r="M717" s="9"/>
      <c r="N717" s="228"/>
      <c r="O717" s="228"/>
      <c r="P717" s="229"/>
      <c r="Q717" s="230"/>
      <c r="R717" s="231"/>
      <c r="S717" s="232"/>
      <c r="T717" s="231"/>
      <c r="U717" s="233"/>
      <c r="V717" s="234"/>
      <c r="W717" s="234"/>
      <c r="X717" s="231"/>
      <c r="Y717" s="230"/>
      <c r="AG717" s="9"/>
      <c r="CI717" s="9"/>
      <c r="CR717" s="9"/>
      <c r="CS717" s="10"/>
    </row>
    <row r="718" spans="2:97" ht="12.5">
      <c r="B718" s="10"/>
      <c r="C718" s="10"/>
      <c r="D718" s="10"/>
      <c r="E718" s="97"/>
      <c r="F718" s="10"/>
      <c r="K718" s="13"/>
      <c r="L718" s="308"/>
      <c r="M718" s="9"/>
      <c r="N718" s="228"/>
      <c r="O718" s="228"/>
      <c r="P718" s="229"/>
      <c r="Q718" s="230"/>
      <c r="R718" s="231"/>
      <c r="S718" s="232"/>
      <c r="T718" s="231"/>
      <c r="U718" s="233"/>
      <c r="V718" s="234"/>
      <c r="W718" s="234"/>
      <c r="X718" s="231"/>
      <c r="Y718" s="230"/>
      <c r="AG718" s="9"/>
      <c r="CI718" s="9"/>
      <c r="CR718" s="9"/>
      <c r="CS718" s="10"/>
    </row>
    <row r="719" spans="2:97" ht="12.5">
      <c r="B719" s="10"/>
      <c r="C719" s="10"/>
      <c r="D719" s="10"/>
      <c r="E719" s="97"/>
      <c r="F719" s="10"/>
      <c r="K719" s="13"/>
      <c r="L719" s="308"/>
      <c r="M719" s="9"/>
      <c r="N719" s="228"/>
      <c r="O719" s="228"/>
      <c r="P719" s="229"/>
      <c r="Q719" s="230"/>
      <c r="R719" s="231"/>
      <c r="S719" s="232"/>
      <c r="T719" s="231"/>
      <c r="U719" s="233"/>
      <c r="V719" s="234"/>
      <c r="W719" s="234"/>
      <c r="X719" s="231"/>
      <c r="Y719" s="230"/>
      <c r="AG719" s="9"/>
      <c r="CI719" s="9"/>
      <c r="CR719" s="9"/>
      <c r="CS719" s="10"/>
    </row>
    <row r="720" spans="2:97" ht="12.5">
      <c r="B720" s="10"/>
      <c r="C720" s="10"/>
      <c r="D720" s="10"/>
      <c r="E720" s="97"/>
      <c r="F720" s="10"/>
      <c r="K720" s="13"/>
      <c r="L720" s="308"/>
      <c r="M720" s="9"/>
      <c r="N720" s="228"/>
      <c r="O720" s="228"/>
      <c r="P720" s="229"/>
      <c r="Q720" s="230"/>
      <c r="R720" s="231"/>
      <c r="S720" s="232"/>
      <c r="T720" s="231"/>
      <c r="U720" s="233"/>
      <c r="V720" s="234"/>
      <c r="W720" s="234"/>
      <c r="X720" s="231"/>
      <c r="Y720" s="230"/>
      <c r="AG720" s="9"/>
      <c r="CI720" s="9"/>
      <c r="CR720" s="9"/>
      <c r="CS720" s="10"/>
    </row>
    <row r="721" spans="2:97" ht="12.5">
      <c r="B721" s="10"/>
      <c r="C721" s="10"/>
      <c r="D721" s="10"/>
      <c r="E721" s="97"/>
      <c r="F721" s="10"/>
      <c r="K721" s="13"/>
      <c r="L721" s="308"/>
      <c r="M721" s="9"/>
      <c r="N721" s="228"/>
      <c r="O721" s="228"/>
      <c r="P721" s="229"/>
      <c r="Q721" s="230"/>
      <c r="R721" s="231"/>
      <c r="S721" s="232"/>
      <c r="T721" s="231"/>
      <c r="U721" s="233"/>
      <c r="V721" s="234"/>
      <c r="W721" s="234"/>
      <c r="X721" s="231"/>
      <c r="Y721" s="230"/>
      <c r="AG721" s="9"/>
      <c r="CI721" s="9"/>
      <c r="CR721" s="9"/>
      <c r="CS721" s="10"/>
    </row>
    <row r="722" spans="2:97" ht="12.5">
      <c r="B722" s="10"/>
      <c r="C722" s="10"/>
      <c r="D722" s="10"/>
      <c r="E722" s="97"/>
      <c r="F722" s="10"/>
      <c r="K722" s="13"/>
      <c r="L722" s="308"/>
      <c r="M722" s="9"/>
      <c r="N722" s="228"/>
      <c r="O722" s="228"/>
      <c r="P722" s="229"/>
      <c r="Q722" s="230"/>
      <c r="R722" s="231"/>
      <c r="S722" s="232"/>
      <c r="T722" s="231"/>
      <c r="U722" s="233"/>
      <c r="V722" s="234"/>
      <c r="W722" s="234"/>
      <c r="X722" s="231"/>
      <c r="Y722" s="230"/>
      <c r="AG722" s="9"/>
      <c r="CI722" s="9"/>
      <c r="CR722" s="9"/>
      <c r="CS722" s="10"/>
    </row>
    <row r="723" spans="2:97" ht="12.5">
      <c r="B723" s="10"/>
      <c r="C723" s="10"/>
      <c r="D723" s="10"/>
      <c r="E723" s="97"/>
      <c r="F723" s="10"/>
      <c r="K723" s="13"/>
      <c r="L723" s="308"/>
      <c r="M723" s="9"/>
      <c r="N723" s="228"/>
      <c r="O723" s="228"/>
      <c r="P723" s="229"/>
      <c r="Q723" s="230"/>
      <c r="R723" s="231"/>
      <c r="S723" s="232"/>
      <c r="T723" s="231"/>
      <c r="U723" s="233"/>
      <c r="V723" s="234"/>
      <c r="W723" s="234"/>
      <c r="X723" s="231"/>
      <c r="Y723" s="230"/>
      <c r="AG723" s="9"/>
      <c r="CI723" s="9"/>
      <c r="CR723" s="9"/>
      <c r="CS723" s="10"/>
    </row>
    <row r="724" spans="2:97" ht="12.5">
      <c r="B724" s="10"/>
      <c r="C724" s="10"/>
      <c r="D724" s="10"/>
      <c r="E724" s="97"/>
      <c r="F724" s="10"/>
      <c r="K724" s="13"/>
      <c r="L724" s="308"/>
      <c r="M724" s="9"/>
      <c r="N724" s="228"/>
      <c r="O724" s="228"/>
      <c r="P724" s="229"/>
      <c r="Q724" s="230"/>
      <c r="R724" s="231"/>
      <c r="S724" s="232"/>
      <c r="T724" s="231"/>
      <c r="U724" s="233"/>
      <c r="V724" s="234"/>
      <c r="W724" s="234"/>
      <c r="X724" s="231"/>
      <c r="Y724" s="230"/>
      <c r="AG724" s="9"/>
      <c r="CI724" s="9"/>
      <c r="CR724" s="9"/>
      <c r="CS724" s="10"/>
    </row>
    <row r="725" spans="2:97" ht="12.5">
      <c r="B725" s="10"/>
      <c r="C725" s="10"/>
      <c r="D725" s="10"/>
      <c r="E725" s="97"/>
      <c r="F725" s="10"/>
      <c r="K725" s="13"/>
      <c r="L725" s="308"/>
      <c r="M725" s="9"/>
      <c r="N725" s="228"/>
      <c r="O725" s="228"/>
      <c r="P725" s="229"/>
      <c r="Q725" s="230"/>
      <c r="R725" s="231"/>
      <c r="S725" s="232"/>
      <c r="T725" s="231"/>
      <c r="U725" s="233"/>
      <c r="V725" s="234"/>
      <c r="W725" s="234"/>
      <c r="X725" s="231"/>
      <c r="Y725" s="230"/>
      <c r="AG725" s="9"/>
      <c r="CI725" s="9"/>
      <c r="CR725" s="9"/>
      <c r="CS725" s="10"/>
    </row>
    <row r="726" spans="2:97" ht="12.5">
      <c r="B726" s="10"/>
      <c r="C726" s="10"/>
      <c r="D726" s="10"/>
      <c r="E726" s="97"/>
      <c r="F726" s="10"/>
      <c r="K726" s="13"/>
      <c r="L726" s="308"/>
      <c r="M726" s="9"/>
      <c r="N726" s="228"/>
      <c r="O726" s="228"/>
      <c r="P726" s="229"/>
      <c r="Q726" s="230"/>
      <c r="R726" s="231"/>
      <c r="S726" s="232"/>
      <c r="T726" s="231"/>
      <c r="U726" s="233"/>
      <c r="V726" s="234"/>
      <c r="W726" s="234"/>
      <c r="X726" s="231"/>
      <c r="Y726" s="230"/>
      <c r="AG726" s="9"/>
      <c r="CI726" s="9"/>
      <c r="CR726" s="9"/>
      <c r="CS726" s="10"/>
    </row>
    <row r="727" spans="2:97" ht="12.5">
      <c r="B727" s="10"/>
      <c r="C727" s="10"/>
      <c r="D727" s="10"/>
      <c r="E727" s="97"/>
      <c r="F727" s="10"/>
      <c r="K727" s="13"/>
      <c r="L727" s="308"/>
      <c r="M727" s="9"/>
      <c r="N727" s="228"/>
      <c r="O727" s="228"/>
      <c r="P727" s="229"/>
      <c r="Q727" s="230"/>
      <c r="R727" s="231"/>
      <c r="S727" s="232"/>
      <c r="T727" s="231"/>
      <c r="U727" s="233"/>
      <c r="V727" s="234"/>
      <c r="W727" s="234"/>
      <c r="X727" s="231"/>
      <c r="Y727" s="230"/>
      <c r="AG727" s="9"/>
      <c r="CI727" s="9"/>
      <c r="CR727" s="9"/>
      <c r="CS727" s="10"/>
    </row>
    <row r="728" spans="2:97" ht="12.5">
      <c r="B728" s="10"/>
      <c r="C728" s="10"/>
      <c r="D728" s="10"/>
      <c r="E728" s="97"/>
      <c r="F728" s="10"/>
      <c r="K728" s="13"/>
      <c r="L728" s="308"/>
      <c r="M728" s="9"/>
      <c r="N728" s="228"/>
      <c r="O728" s="228"/>
      <c r="P728" s="229"/>
      <c r="Q728" s="230"/>
      <c r="R728" s="231"/>
      <c r="S728" s="232"/>
      <c r="T728" s="231"/>
      <c r="U728" s="233"/>
      <c r="V728" s="234"/>
      <c r="W728" s="234"/>
      <c r="X728" s="231"/>
      <c r="Y728" s="230"/>
      <c r="AG728" s="9"/>
      <c r="CI728" s="9"/>
      <c r="CR728" s="9"/>
      <c r="CS728" s="10"/>
    </row>
    <row r="729" spans="2:97" ht="12.5">
      <c r="B729" s="10"/>
      <c r="C729" s="10"/>
      <c r="D729" s="10"/>
      <c r="E729" s="97"/>
      <c r="F729" s="10"/>
      <c r="K729" s="13"/>
      <c r="L729" s="308"/>
      <c r="M729" s="9"/>
      <c r="N729" s="228"/>
      <c r="O729" s="228"/>
      <c r="P729" s="229"/>
      <c r="Q729" s="230"/>
      <c r="R729" s="231"/>
      <c r="S729" s="232"/>
      <c r="T729" s="231"/>
      <c r="U729" s="233"/>
      <c r="V729" s="234"/>
      <c r="W729" s="234"/>
      <c r="X729" s="231"/>
      <c r="Y729" s="230"/>
      <c r="AG729" s="9"/>
      <c r="CI729" s="9"/>
      <c r="CR729" s="9"/>
      <c r="CS729" s="10"/>
    </row>
    <row r="730" spans="2:97" ht="12.5">
      <c r="B730" s="10"/>
      <c r="C730" s="10"/>
      <c r="D730" s="10"/>
      <c r="E730" s="97"/>
      <c r="F730" s="10"/>
      <c r="K730" s="13"/>
      <c r="L730" s="308"/>
      <c r="M730" s="9"/>
      <c r="N730" s="228"/>
      <c r="O730" s="228"/>
      <c r="P730" s="229"/>
      <c r="Q730" s="230"/>
      <c r="R730" s="231"/>
      <c r="S730" s="232"/>
      <c r="T730" s="231"/>
      <c r="U730" s="233"/>
      <c r="V730" s="234"/>
      <c r="W730" s="234"/>
      <c r="X730" s="231"/>
      <c r="Y730" s="230"/>
      <c r="AG730" s="9"/>
      <c r="CI730" s="9"/>
      <c r="CR730" s="9"/>
      <c r="CS730" s="10"/>
    </row>
    <row r="731" spans="2:97" ht="12.5">
      <c r="B731" s="10"/>
      <c r="C731" s="10"/>
      <c r="D731" s="10"/>
      <c r="E731" s="97"/>
      <c r="F731" s="10"/>
      <c r="K731" s="13"/>
      <c r="L731" s="308"/>
      <c r="M731" s="9"/>
      <c r="N731" s="228"/>
      <c r="O731" s="228"/>
      <c r="P731" s="229"/>
      <c r="Q731" s="230"/>
      <c r="R731" s="231"/>
      <c r="S731" s="232"/>
      <c r="T731" s="231"/>
      <c r="U731" s="233"/>
      <c r="V731" s="234"/>
      <c r="W731" s="234"/>
      <c r="X731" s="231"/>
      <c r="Y731" s="230"/>
      <c r="AG731" s="9"/>
      <c r="CI731" s="9"/>
      <c r="CR731" s="9"/>
      <c r="CS731" s="10"/>
    </row>
    <row r="732" spans="2:97" ht="12.5">
      <c r="B732" s="10"/>
      <c r="C732" s="10"/>
      <c r="D732" s="10"/>
      <c r="E732" s="97"/>
      <c r="F732" s="10"/>
      <c r="K732" s="13"/>
      <c r="L732" s="308"/>
      <c r="M732" s="9"/>
      <c r="N732" s="228"/>
      <c r="O732" s="228"/>
      <c r="P732" s="229"/>
      <c r="Q732" s="230"/>
      <c r="R732" s="231"/>
      <c r="S732" s="232"/>
      <c r="T732" s="231"/>
      <c r="U732" s="233"/>
      <c r="V732" s="234"/>
      <c r="W732" s="234"/>
      <c r="X732" s="231"/>
      <c r="Y732" s="230"/>
      <c r="AG732" s="9"/>
      <c r="CI732" s="9"/>
      <c r="CR732" s="9"/>
      <c r="CS732" s="10"/>
    </row>
    <row r="733" spans="2:97" ht="12.5">
      <c r="B733" s="10"/>
      <c r="C733" s="10"/>
      <c r="D733" s="10"/>
      <c r="E733" s="97"/>
      <c r="F733" s="10"/>
      <c r="K733" s="13"/>
      <c r="L733" s="308"/>
      <c r="M733" s="9"/>
      <c r="N733" s="228"/>
      <c r="O733" s="228"/>
      <c r="P733" s="229"/>
      <c r="Q733" s="230"/>
      <c r="R733" s="231"/>
      <c r="S733" s="232"/>
      <c r="T733" s="231"/>
      <c r="U733" s="233"/>
      <c r="V733" s="234"/>
      <c r="W733" s="234"/>
      <c r="X733" s="231"/>
      <c r="Y733" s="230"/>
      <c r="AG733" s="9"/>
      <c r="CI733" s="9"/>
      <c r="CR733" s="9"/>
      <c r="CS733" s="10"/>
    </row>
    <row r="734" spans="2:97" ht="12.5">
      <c r="B734" s="10"/>
      <c r="C734" s="10"/>
      <c r="D734" s="10"/>
      <c r="E734" s="97"/>
      <c r="F734" s="10"/>
      <c r="K734" s="13"/>
      <c r="L734" s="308"/>
      <c r="M734" s="9"/>
      <c r="N734" s="228"/>
      <c r="O734" s="228"/>
      <c r="P734" s="229"/>
      <c r="Q734" s="230"/>
      <c r="R734" s="231"/>
      <c r="S734" s="232"/>
      <c r="T734" s="231"/>
      <c r="U734" s="233"/>
      <c r="V734" s="234"/>
      <c r="W734" s="234"/>
      <c r="X734" s="231"/>
      <c r="Y734" s="230"/>
      <c r="AG734" s="9"/>
      <c r="CI734" s="9"/>
      <c r="CR734" s="9"/>
      <c r="CS734" s="10"/>
    </row>
    <row r="735" spans="2:97" ht="12.5">
      <c r="B735" s="10"/>
      <c r="C735" s="10"/>
      <c r="D735" s="10"/>
      <c r="E735" s="97"/>
      <c r="F735" s="10"/>
      <c r="K735" s="13"/>
      <c r="L735" s="308"/>
      <c r="M735" s="9"/>
      <c r="N735" s="228"/>
      <c r="O735" s="228"/>
      <c r="P735" s="229"/>
      <c r="Q735" s="230"/>
      <c r="R735" s="231"/>
      <c r="S735" s="232"/>
      <c r="T735" s="231"/>
      <c r="U735" s="233"/>
      <c r="V735" s="234"/>
      <c r="W735" s="234"/>
      <c r="X735" s="231"/>
      <c r="Y735" s="230"/>
      <c r="AG735" s="9"/>
      <c r="CI735" s="9"/>
      <c r="CR735" s="9"/>
      <c r="CS735" s="10"/>
    </row>
    <row r="736" spans="2:97" ht="12.5">
      <c r="B736" s="10"/>
      <c r="C736" s="10"/>
      <c r="D736" s="10"/>
      <c r="E736" s="97"/>
      <c r="F736" s="10"/>
      <c r="K736" s="13"/>
      <c r="L736" s="308"/>
      <c r="M736" s="9"/>
      <c r="N736" s="228"/>
      <c r="O736" s="228"/>
      <c r="P736" s="229"/>
      <c r="Q736" s="230"/>
      <c r="R736" s="231"/>
      <c r="S736" s="232"/>
      <c r="T736" s="231"/>
      <c r="U736" s="233"/>
      <c r="V736" s="234"/>
      <c r="W736" s="234"/>
      <c r="X736" s="231"/>
      <c r="Y736" s="230"/>
      <c r="AG736" s="9"/>
      <c r="CI736" s="9"/>
      <c r="CR736" s="9"/>
      <c r="CS736" s="10"/>
    </row>
    <row r="737" spans="2:97" ht="12.5">
      <c r="B737" s="10"/>
      <c r="C737" s="10"/>
      <c r="D737" s="10"/>
      <c r="E737" s="97"/>
      <c r="F737" s="10"/>
      <c r="K737" s="13"/>
      <c r="L737" s="308"/>
      <c r="M737" s="9"/>
      <c r="N737" s="228"/>
      <c r="O737" s="228"/>
      <c r="P737" s="229"/>
      <c r="Q737" s="230"/>
      <c r="R737" s="231"/>
      <c r="S737" s="232"/>
      <c r="T737" s="231"/>
      <c r="U737" s="233"/>
      <c r="V737" s="234"/>
      <c r="W737" s="234"/>
      <c r="X737" s="231"/>
      <c r="Y737" s="230"/>
      <c r="AG737" s="9"/>
      <c r="CI737" s="9"/>
      <c r="CR737" s="9"/>
      <c r="CS737" s="10"/>
    </row>
    <row r="738" spans="2:97" ht="12.5">
      <c r="B738" s="10"/>
      <c r="C738" s="10"/>
      <c r="D738" s="10"/>
      <c r="E738" s="97"/>
      <c r="F738" s="10"/>
      <c r="K738" s="13"/>
      <c r="L738" s="308"/>
      <c r="M738" s="9"/>
      <c r="N738" s="228"/>
      <c r="O738" s="228"/>
      <c r="P738" s="229"/>
      <c r="Q738" s="230"/>
      <c r="R738" s="231"/>
      <c r="S738" s="232"/>
      <c r="T738" s="231"/>
      <c r="U738" s="233"/>
      <c r="V738" s="234"/>
      <c r="W738" s="234"/>
      <c r="X738" s="231"/>
      <c r="Y738" s="230"/>
      <c r="AG738" s="9"/>
      <c r="CI738" s="9"/>
      <c r="CR738" s="9"/>
      <c r="CS738" s="10"/>
    </row>
    <row r="739" spans="2:97" ht="12.5">
      <c r="B739" s="10"/>
      <c r="C739" s="10"/>
      <c r="D739" s="10"/>
      <c r="E739" s="97"/>
      <c r="F739" s="10"/>
      <c r="K739" s="13"/>
      <c r="L739" s="308"/>
      <c r="M739" s="9"/>
      <c r="N739" s="228"/>
      <c r="O739" s="228"/>
      <c r="P739" s="229"/>
      <c r="Q739" s="230"/>
      <c r="R739" s="231"/>
      <c r="S739" s="232"/>
      <c r="T739" s="231"/>
      <c r="U739" s="233"/>
      <c r="V739" s="234"/>
      <c r="W739" s="234"/>
      <c r="X739" s="231"/>
      <c r="Y739" s="230"/>
      <c r="AG739" s="9"/>
      <c r="CI739" s="9"/>
      <c r="CR739" s="9"/>
      <c r="CS739" s="10"/>
    </row>
    <row r="740" spans="2:97" ht="12.5">
      <c r="B740" s="10"/>
      <c r="C740" s="10"/>
      <c r="D740" s="10"/>
      <c r="E740" s="97"/>
      <c r="F740" s="10"/>
      <c r="K740" s="13"/>
      <c r="L740" s="308"/>
      <c r="M740" s="9"/>
      <c r="N740" s="228"/>
      <c r="O740" s="228"/>
      <c r="P740" s="229"/>
      <c r="Q740" s="230"/>
      <c r="R740" s="231"/>
      <c r="S740" s="232"/>
      <c r="T740" s="231"/>
      <c r="U740" s="233"/>
      <c r="V740" s="234"/>
      <c r="W740" s="234"/>
      <c r="X740" s="231"/>
      <c r="Y740" s="230"/>
      <c r="AG740" s="9"/>
      <c r="CI740" s="9"/>
      <c r="CR740" s="9"/>
      <c r="CS740" s="10"/>
    </row>
    <row r="741" spans="2:97" ht="12.5">
      <c r="B741" s="10"/>
      <c r="C741" s="10"/>
      <c r="D741" s="10"/>
      <c r="E741" s="97"/>
      <c r="F741" s="10"/>
      <c r="K741" s="13"/>
      <c r="L741" s="308"/>
      <c r="M741" s="9"/>
      <c r="N741" s="228"/>
      <c r="O741" s="228"/>
      <c r="P741" s="229"/>
      <c r="Q741" s="230"/>
      <c r="R741" s="231"/>
      <c r="S741" s="232"/>
      <c r="T741" s="231"/>
      <c r="U741" s="233"/>
      <c r="V741" s="234"/>
      <c r="W741" s="234"/>
      <c r="X741" s="231"/>
      <c r="Y741" s="230"/>
      <c r="AG741" s="9"/>
      <c r="CI741" s="9"/>
      <c r="CR741" s="9"/>
      <c r="CS741" s="10"/>
    </row>
    <row r="742" spans="2:97" ht="12.5">
      <c r="B742" s="10"/>
      <c r="C742" s="10"/>
      <c r="D742" s="10"/>
      <c r="E742" s="97"/>
      <c r="F742" s="10"/>
      <c r="K742" s="13"/>
      <c r="L742" s="308"/>
      <c r="M742" s="9"/>
      <c r="N742" s="228"/>
      <c r="O742" s="228"/>
      <c r="P742" s="229"/>
      <c r="Q742" s="230"/>
      <c r="R742" s="231"/>
      <c r="S742" s="232"/>
      <c r="T742" s="231"/>
      <c r="U742" s="233"/>
      <c r="V742" s="234"/>
      <c r="W742" s="234"/>
      <c r="X742" s="231"/>
      <c r="Y742" s="230"/>
      <c r="AG742" s="9"/>
      <c r="CI742" s="9"/>
      <c r="CR742" s="9"/>
      <c r="CS742" s="10"/>
    </row>
    <row r="743" spans="2:97" ht="12.5">
      <c r="B743" s="10"/>
      <c r="C743" s="10"/>
      <c r="D743" s="10"/>
      <c r="E743" s="97"/>
      <c r="F743" s="10"/>
      <c r="K743" s="13"/>
      <c r="L743" s="308"/>
      <c r="M743" s="9"/>
      <c r="N743" s="228"/>
      <c r="O743" s="228"/>
      <c r="P743" s="229"/>
      <c r="Q743" s="230"/>
      <c r="R743" s="231"/>
      <c r="S743" s="232"/>
      <c r="T743" s="231"/>
      <c r="U743" s="233"/>
      <c r="V743" s="234"/>
      <c r="W743" s="234"/>
      <c r="X743" s="231"/>
      <c r="Y743" s="230"/>
      <c r="AG743" s="9"/>
      <c r="CI743" s="9"/>
      <c r="CR743" s="9"/>
      <c r="CS743" s="10"/>
    </row>
    <row r="744" spans="2:97" ht="12.5">
      <c r="B744" s="10"/>
      <c r="C744" s="10"/>
      <c r="D744" s="10"/>
      <c r="E744" s="97"/>
      <c r="F744" s="10"/>
      <c r="K744" s="13"/>
      <c r="L744" s="308"/>
      <c r="M744" s="9"/>
      <c r="N744" s="228"/>
      <c r="O744" s="228"/>
      <c r="P744" s="229"/>
      <c r="Q744" s="230"/>
      <c r="R744" s="231"/>
      <c r="S744" s="232"/>
      <c r="T744" s="231"/>
      <c r="U744" s="233"/>
      <c r="V744" s="234"/>
      <c r="W744" s="234"/>
      <c r="X744" s="231"/>
      <c r="Y744" s="230"/>
      <c r="AG744" s="9"/>
      <c r="CI744" s="9"/>
      <c r="CR744" s="9"/>
      <c r="CS744" s="10"/>
    </row>
    <row r="745" spans="2:97" ht="12.5">
      <c r="B745" s="10"/>
      <c r="C745" s="10"/>
      <c r="D745" s="10"/>
      <c r="E745" s="97"/>
      <c r="F745" s="10"/>
      <c r="K745" s="13"/>
      <c r="L745" s="308"/>
      <c r="M745" s="9"/>
      <c r="N745" s="228"/>
      <c r="O745" s="228"/>
      <c r="P745" s="229"/>
      <c r="Q745" s="230"/>
      <c r="R745" s="231"/>
      <c r="S745" s="232"/>
      <c r="T745" s="231"/>
      <c r="U745" s="233"/>
      <c r="V745" s="234"/>
      <c r="W745" s="234"/>
      <c r="X745" s="231"/>
      <c r="Y745" s="230"/>
      <c r="AG745" s="9"/>
      <c r="CI745" s="9"/>
      <c r="CR745" s="9"/>
      <c r="CS745" s="10"/>
    </row>
    <row r="746" spans="2:97" ht="12.5">
      <c r="B746" s="10"/>
      <c r="C746" s="10"/>
      <c r="D746" s="10"/>
      <c r="E746" s="97"/>
      <c r="F746" s="10"/>
      <c r="K746" s="13"/>
      <c r="L746" s="308"/>
      <c r="M746" s="9"/>
      <c r="N746" s="228"/>
      <c r="O746" s="228"/>
      <c r="P746" s="229"/>
      <c r="Q746" s="230"/>
      <c r="R746" s="231"/>
      <c r="S746" s="232"/>
      <c r="T746" s="231"/>
      <c r="U746" s="233"/>
      <c r="V746" s="234"/>
      <c r="W746" s="234"/>
      <c r="X746" s="231"/>
      <c r="Y746" s="230"/>
      <c r="AG746" s="9"/>
      <c r="CI746" s="9"/>
      <c r="CR746" s="9"/>
      <c r="CS746" s="10"/>
    </row>
    <row r="747" spans="2:97" ht="12.5">
      <c r="B747" s="10"/>
      <c r="C747" s="10"/>
      <c r="D747" s="10"/>
      <c r="E747" s="97"/>
      <c r="F747" s="10"/>
      <c r="K747" s="13"/>
      <c r="L747" s="308"/>
      <c r="M747" s="9"/>
      <c r="N747" s="228"/>
      <c r="O747" s="228"/>
      <c r="P747" s="229"/>
      <c r="Q747" s="230"/>
      <c r="R747" s="231"/>
      <c r="S747" s="232"/>
      <c r="T747" s="231"/>
      <c r="U747" s="233"/>
      <c r="V747" s="234"/>
      <c r="W747" s="234"/>
      <c r="X747" s="231"/>
      <c r="Y747" s="230"/>
      <c r="AG747" s="9"/>
      <c r="CI747" s="9"/>
      <c r="CR747" s="9"/>
      <c r="CS747" s="10"/>
    </row>
    <row r="748" spans="2:97" ht="12.5">
      <c r="B748" s="10"/>
      <c r="C748" s="10"/>
      <c r="D748" s="10"/>
      <c r="E748" s="97"/>
      <c r="F748" s="10"/>
      <c r="K748" s="13"/>
      <c r="L748" s="308"/>
      <c r="M748" s="9"/>
      <c r="N748" s="228"/>
      <c r="O748" s="228"/>
      <c r="P748" s="229"/>
      <c r="Q748" s="230"/>
      <c r="R748" s="231"/>
      <c r="S748" s="232"/>
      <c r="T748" s="231"/>
      <c r="U748" s="233"/>
      <c r="V748" s="234"/>
      <c r="W748" s="234"/>
      <c r="X748" s="231"/>
      <c r="Y748" s="230"/>
      <c r="AG748" s="9"/>
      <c r="CI748" s="9"/>
      <c r="CR748" s="9"/>
      <c r="CS748" s="10"/>
    </row>
    <row r="749" spans="2:97" ht="12.5">
      <c r="B749" s="10"/>
      <c r="C749" s="10"/>
      <c r="D749" s="10"/>
      <c r="E749" s="97"/>
      <c r="F749" s="10"/>
      <c r="K749" s="13"/>
      <c r="L749" s="308"/>
      <c r="M749" s="9"/>
      <c r="N749" s="228"/>
      <c r="O749" s="228"/>
      <c r="P749" s="229"/>
      <c r="Q749" s="230"/>
      <c r="R749" s="231"/>
      <c r="S749" s="232"/>
      <c r="T749" s="231"/>
      <c r="U749" s="233"/>
      <c r="V749" s="234"/>
      <c r="W749" s="234"/>
      <c r="X749" s="231"/>
      <c r="Y749" s="230"/>
      <c r="AG749" s="9"/>
      <c r="CI749" s="9"/>
      <c r="CR749" s="9"/>
      <c r="CS749" s="10"/>
    </row>
    <row r="750" spans="2:97" ht="12.5">
      <c r="B750" s="10"/>
      <c r="C750" s="10"/>
      <c r="D750" s="10"/>
      <c r="E750" s="97"/>
      <c r="F750" s="10"/>
      <c r="K750" s="13"/>
      <c r="L750" s="308"/>
      <c r="M750" s="9"/>
      <c r="N750" s="228"/>
      <c r="O750" s="228"/>
      <c r="P750" s="229"/>
      <c r="Q750" s="230"/>
      <c r="R750" s="231"/>
      <c r="S750" s="232"/>
      <c r="T750" s="231"/>
      <c r="U750" s="233"/>
      <c r="V750" s="234"/>
      <c r="W750" s="234"/>
      <c r="X750" s="231"/>
      <c r="Y750" s="230"/>
      <c r="AG750" s="9"/>
      <c r="CI750" s="9"/>
      <c r="CR750" s="9"/>
      <c r="CS750" s="10"/>
    </row>
    <row r="751" spans="2:97" ht="12.5">
      <c r="B751" s="10"/>
      <c r="C751" s="10"/>
      <c r="D751" s="10"/>
      <c r="E751" s="97"/>
      <c r="F751" s="10"/>
      <c r="K751" s="13"/>
      <c r="L751" s="308"/>
      <c r="M751" s="9"/>
      <c r="N751" s="228"/>
      <c r="O751" s="228"/>
      <c r="P751" s="229"/>
      <c r="Q751" s="230"/>
      <c r="R751" s="231"/>
      <c r="S751" s="232"/>
      <c r="T751" s="231"/>
      <c r="U751" s="233"/>
      <c r="V751" s="234"/>
      <c r="W751" s="234"/>
      <c r="X751" s="231"/>
      <c r="Y751" s="230"/>
      <c r="AG751" s="9"/>
      <c r="CI751" s="9"/>
      <c r="CR751" s="9"/>
      <c r="CS751" s="10"/>
    </row>
    <row r="752" spans="2:97" ht="12.5">
      <c r="B752" s="10"/>
      <c r="C752" s="10"/>
      <c r="D752" s="10"/>
      <c r="E752" s="97"/>
      <c r="F752" s="10"/>
      <c r="K752" s="13"/>
      <c r="L752" s="308"/>
      <c r="M752" s="9"/>
      <c r="N752" s="228"/>
      <c r="O752" s="228"/>
      <c r="P752" s="229"/>
      <c r="Q752" s="230"/>
      <c r="R752" s="231"/>
      <c r="S752" s="232"/>
      <c r="T752" s="231"/>
      <c r="U752" s="233"/>
      <c r="V752" s="234"/>
      <c r="W752" s="234"/>
      <c r="X752" s="231"/>
      <c r="Y752" s="230"/>
      <c r="AG752" s="9"/>
      <c r="CI752" s="9"/>
      <c r="CR752" s="9"/>
      <c r="CS752" s="10"/>
    </row>
    <row r="753" spans="2:97" ht="12.5">
      <c r="B753" s="10"/>
      <c r="C753" s="10"/>
      <c r="D753" s="10"/>
      <c r="E753" s="97"/>
      <c r="F753" s="10"/>
      <c r="K753" s="13"/>
      <c r="L753" s="308"/>
      <c r="M753" s="9"/>
      <c r="N753" s="228"/>
      <c r="O753" s="228"/>
      <c r="P753" s="229"/>
      <c r="Q753" s="230"/>
      <c r="R753" s="231"/>
      <c r="S753" s="232"/>
      <c r="T753" s="231"/>
      <c r="U753" s="233"/>
      <c r="V753" s="234"/>
      <c r="W753" s="234"/>
      <c r="X753" s="231"/>
      <c r="Y753" s="230"/>
      <c r="AG753" s="9"/>
      <c r="CI753" s="9"/>
      <c r="CR753" s="9"/>
      <c r="CS753" s="10"/>
    </row>
    <row r="754" spans="2:97" ht="12.5">
      <c r="B754" s="10"/>
      <c r="C754" s="10"/>
      <c r="D754" s="10"/>
      <c r="E754" s="97"/>
      <c r="F754" s="10"/>
      <c r="K754" s="13"/>
      <c r="L754" s="308"/>
      <c r="M754" s="9"/>
      <c r="N754" s="228"/>
      <c r="O754" s="228"/>
      <c r="P754" s="229"/>
      <c r="Q754" s="230"/>
      <c r="R754" s="231"/>
      <c r="S754" s="232"/>
      <c r="T754" s="231"/>
      <c r="U754" s="233"/>
      <c r="V754" s="234"/>
      <c r="W754" s="234"/>
      <c r="X754" s="231"/>
      <c r="Y754" s="230"/>
      <c r="AG754" s="9"/>
      <c r="CI754" s="9"/>
      <c r="CR754" s="9"/>
      <c r="CS754" s="10"/>
    </row>
    <row r="755" spans="2:97" ht="12.5">
      <c r="B755" s="10"/>
      <c r="C755" s="10"/>
      <c r="D755" s="10"/>
      <c r="E755" s="97"/>
      <c r="F755" s="10"/>
      <c r="K755" s="13"/>
      <c r="L755" s="308"/>
      <c r="M755" s="9"/>
      <c r="N755" s="228"/>
      <c r="O755" s="228"/>
      <c r="P755" s="229"/>
      <c r="Q755" s="230"/>
      <c r="R755" s="231"/>
      <c r="S755" s="232"/>
      <c r="T755" s="231"/>
      <c r="U755" s="233"/>
      <c r="V755" s="234"/>
      <c r="W755" s="234"/>
      <c r="X755" s="231"/>
      <c r="Y755" s="230"/>
      <c r="AG755" s="9"/>
      <c r="CI755" s="9"/>
      <c r="CR755" s="9"/>
      <c r="CS755" s="10"/>
    </row>
    <row r="756" spans="2:97" ht="12.5">
      <c r="B756" s="10"/>
      <c r="C756" s="10"/>
      <c r="D756" s="10"/>
      <c r="E756" s="97"/>
      <c r="F756" s="10"/>
      <c r="K756" s="13"/>
      <c r="L756" s="308"/>
      <c r="M756" s="9"/>
      <c r="N756" s="228"/>
      <c r="O756" s="228"/>
      <c r="P756" s="229"/>
      <c r="Q756" s="230"/>
      <c r="R756" s="231"/>
      <c r="S756" s="232"/>
      <c r="T756" s="231"/>
      <c r="U756" s="233"/>
      <c r="V756" s="234"/>
      <c r="W756" s="234"/>
      <c r="X756" s="231"/>
      <c r="Y756" s="230"/>
      <c r="AG756" s="9"/>
      <c r="CI756" s="9"/>
      <c r="CR756" s="9"/>
      <c r="CS756" s="10"/>
    </row>
    <row r="757" spans="2:97" ht="12.5">
      <c r="B757" s="10"/>
      <c r="C757" s="10"/>
      <c r="D757" s="10"/>
      <c r="E757" s="97"/>
      <c r="F757" s="10"/>
      <c r="K757" s="13"/>
      <c r="L757" s="308"/>
      <c r="M757" s="9"/>
      <c r="N757" s="228"/>
      <c r="O757" s="228"/>
      <c r="P757" s="229"/>
      <c r="Q757" s="230"/>
      <c r="R757" s="231"/>
      <c r="S757" s="232"/>
      <c r="T757" s="231"/>
      <c r="U757" s="233"/>
      <c r="V757" s="234"/>
      <c r="W757" s="234"/>
      <c r="X757" s="231"/>
      <c r="Y757" s="230"/>
      <c r="AG757" s="9"/>
      <c r="CI757" s="9"/>
      <c r="CR757" s="9"/>
      <c r="CS757" s="10"/>
    </row>
    <row r="758" spans="2:97" ht="12.5">
      <c r="B758" s="10"/>
      <c r="C758" s="10"/>
      <c r="D758" s="10"/>
      <c r="E758" s="97"/>
      <c r="F758" s="10"/>
      <c r="K758" s="13"/>
      <c r="L758" s="308"/>
      <c r="M758" s="9"/>
      <c r="N758" s="228"/>
      <c r="O758" s="228"/>
      <c r="P758" s="229"/>
      <c r="Q758" s="230"/>
      <c r="R758" s="231"/>
      <c r="S758" s="232"/>
      <c r="T758" s="231"/>
      <c r="U758" s="233"/>
      <c r="V758" s="234"/>
      <c r="W758" s="234"/>
      <c r="X758" s="231"/>
      <c r="Y758" s="230"/>
      <c r="AG758" s="9"/>
      <c r="CI758" s="9"/>
      <c r="CR758" s="9"/>
      <c r="CS758" s="10"/>
    </row>
    <row r="759" spans="2:97" ht="12.5">
      <c r="B759" s="10"/>
      <c r="C759" s="10"/>
      <c r="D759" s="10"/>
      <c r="E759" s="97"/>
      <c r="F759" s="10"/>
      <c r="K759" s="13"/>
      <c r="L759" s="308"/>
      <c r="M759" s="9"/>
      <c r="N759" s="228"/>
      <c r="O759" s="228"/>
      <c r="P759" s="229"/>
      <c r="Q759" s="230"/>
      <c r="R759" s="231"/>
      <c r="S759" s="232"/>
      <c r="T759" s="231"/>
      <c r="U759" s="233"/>
      <c r="V759" s="234"/>
      <c r="W759" s="234"/>
      <c r="X759" s="231"/>
      <c r="Y759" s="230"/>
      <c r="AG759" s="9"/>
      <c r="CI759" s="9"/>
      <c r="CR759" s="9"/>
      <c r="CS759" s="10"/>
    </row>
    <row r="760" spans="2:97" ht="12.5">
      <c r="B760" s="10"/>
      <c r="C760" s="10"/>
      <c r="D760" s="10"/>
      <c r="E760" s="97"/>
      <c r="F760" s="10"/>
      <c r="K760" s="13"/>
      <c r="L760" s="308"/>
      <c r="M760" s="9"/>
      <c r="N760" s="228"/>
      <c r="O760" s="228"/>
      <c r="P760" s="229"/>
      <c r="Q760" s="230"/>
      <c r="R760" s="231"/>
      <c r="S760" s="232"/>
      <c r="T760" s="231"/>
      <c r="U760" s="233"/>
      <c r="V760" s="234"/>
      <c r="W760" s="234"/>
      <c r="X760" s="231"/>
      <c r="Y760" s="230"/>
      <c r="AG760" s="9"/>
      <c r="CI760" s="9"/>
      <c r="CR760" s="9"/>
      <c r="CS760" s="10"/>
    </row>
    <row r="761" spans="2:97" ht="12.5">
      <c r="B761" s="10"/>
      <c r="C761" s="10"/>
      <c r="D761" s="10"/>
      <c r="E761" s="97"/>
      <c r="F761" s="10"/>
      <c r="K761" s="13"/>
      <c r="L761" s="308"/>
      <c r="M761" s="9"/>
      <c r="N761" s="228"/>
      <c r="O761" s="228"/>
      <c r="P761" s="229"/>
      <c r="Q761" s="230"/>
      <c r="R761" s="231"/>
      <c r="S761" s="232"/>
      <c r="T761" s="231"/>
      <c r="U761" s="233"/>
      <c r="V761" s="234"/>
      <c r="W761" s="234"/>
      <c r="X761" s="231"/>
      <c r="Y761" s="230"/>
      <c r="AG761" s="9"/>
      <c r="CI761" s="9"/>
      <c r="CR761" s="9"/>
      <c r="CS761" s="10"/>
    </row>
    <row r="762" spans="2:97" ht="12.5">
      <c r="B762" s="10"/>
      <c r="C762" s="10"/>
      <c r="D762" s="10"/>
      <c r="E762" s="97"/>
      <c r="F762" s="10"/>
      <c r="K762" s="13"/>
      <c r="L762" s="308"/>
      <c r="M762" s="9"/>
      <c r="N762" s="228"/>
      <c r="O762" s="228"/>
      <c r="P762" s="229"/>
      <c r="Q762" s="230"/>
      <c r="R762" s="231"/>
      <c r="S762" s="232"/>
      <c r="T762" s="231"/>
      <c r="U762" s="233"/>
      <c r="V762" s="234"/>
      <c r="W762" s="234"/>
      <c r="X762" s="231"/>
      <c r="Y762" s="230"/>
      <c r="AG762" s="9"/>
      <c r="CI762" s="9"/>
      <c r="CR762" s="9"/>
      <c r="CS762" s="10"/>
    </row>
    <row r="763" spans="2:97" ht="12.5">
      <c r="B763" s="10"/>
      <c r="C763" s="10"/>
      <c r="D763" s="10"/>
      <c r="E763" s="97"/>
      <c r="F763" s="10"/>
      <c r="K763" s="13"/>
      <c r="L763" s="308"/>
      <c r="M763" s="9"/>
      <c r="N763" s="228"/>
      <c r="O763" s="228"/>
      <c r="P763" s="229"/>
      <c r="Q763" s="230"/>
      <c r="R763" s="231"/>
      <c r="S763" s="232"/>
      <c r="T763" s="231"/>
      <c r="U763" s="233"/>
      <c r="V763" s="234"/>
      <c r="W763" s="234"/>
      <c r="X763" s="231"/>
      <c r="Y763" s="230"/>
      <c r="AG763" s="9"/>
      <c r="CI763" s="9"/>
      <c r="CR763" s="9"/>
      <c r="CS763" s="10"/>
    </row>
    <row r="764" spans="2:97" ht="12.5">
      <c r="B764" s="10"/>
      <c r="C764" s="10"/>
      <c r="D764" s="10"/>
      <c r="E764" s="97"/>
      <c r="F764" s="10"/>
      <c r="K764" s="13"/>
      <c r="L764" s="308"/>
      <c r="M764" s="9"/>
      <c r="N764" s="228"/>
      <c r="O764" s="228"/>
      <c r="P764" s="229"/>
      <c r="Q764" s="230"/>
      <c r="R764" s="231"/>
      <c r="S764" s="232"/>
      <c r="T764" s="231"/>
      <c r="U764" s="233"/>
      <c r="V764" s="234"/>
      <c r="W764" s="234"/>
      <c r="X764" s="231"/>
      <c r="Y764" s="230"/>
      <c r="AG764" s="9"/>
      <c r="CI764" s="9"/>
      <c r="CR764" s="9"/>
      <c r="CS764" s="10"/>
    </row>
    <row r="765" spans="2:97" ht="12.5">
      <c r="B765" s="10"/>
      <c r="C765" s="10"/>
      <c r="D765" s="10"/>
      <c r="E765" s="97"/>
      <c r="F765" s="10"/>
      <c r="K765" s="13"/>
      <c r="L765" s="308"/>
      <c r="M765" s="9"/>
      <c r="N765" s="228"/>
      <c r="O765" s="228"/>
      <c r="P765" s="229"/>
      <c r="Q765" s="230"/>
      <c r="R765" s="231"/>
      <c r="S765" s="232"/>
      <c r="T765" s="231"/>
      <c r="U765" s="233"/>
      <c r="V765" s="234"/>
      <c r="W765" s="234"/>
      <c r="X765" s="231"/>
      <c r="Y765" s="230"/>
      <c r="AG765" s="9"/>
      <c r="CI765" s="9"/>
      <c r="CR765" s="9"/>
      <c r="CS765" s="10"/>
    </row>
    <row r="766" spans="2:97" ht="12.5">
      <c r="B766" s="10"/>
      <c r="C766" s="10"/>
      <c r="D766" s="10"/>
      <c r="E766" s="97"/>
      <c r="F766" s="10"/>
      <c r="K766" s="13"/>
      <c r="L766" s="308"/>
      <c r="M766" s="9"/>
      <c r="N766" s="228"/>
      <c r="O766" s="228"/>
      <c r="P766" s="229"/>
      <c r="Q766" s="230"/>
      <c r="R766" s="231"/>
      <c r="S766" s="232"/>
      <c r="T766" s="231"/>
      <c r="U766" s="233"/>
      <c r="V766" s="234"/>
      <c r="W766" s="234"/>
      <c r="X766" s="231"/>
      <c r="Y766" s="230"/>
      <c r="AG766" s="9"/>
      <c r="CI766" s="9"/>
      <c r="CR766" s="9"/>
      <c r="CS766" s="10"/>
    </row>
    <row r="767" spans="2:97" ht="12.5">
      <c r="B767" s="10"/>
      <c r="C767" s="10"/>
      <c r="D767" s="10"/>
      <c r="E767" s="97"/>
      <c r="F767" s="10"/>
      <c r="K767" s="13"/>
      <c r="L767" s="308"/>
      <c r="M767" s="9"/>
      <c r="N767" s="228"/>
      <c r="O767" s="228"/>
      <c r="P767" s="229"/>
      <c r="Q767" s="230"/>
      <c r="R767" s="231"/>
      <c r="S767" s="232"/>
      <c r="T767" s="231"/>
      <c r="U767" s="233"/>
      <c r="V767" s="234"/>
      <c r="W767" s="234"/>
      <c r="X767" s="231"/>
      <c r="Y767" s="230"/>
      <c r="AG767" s="9"/>
      <c r="CI767" s="9"/>
      <c r="CR767" s="9"/>
      <c r="CS767" s="10"/>
    </row>
    <row r="768" spans="2:97" ht="12.5">
      <c r="B768" s="10"/>
      <c r="C768" s="10"/>
      <c r="D768" s="10"/>
      <c r="E768" s="97"/>
      <c r="F768" s="10"/>
      <c r="K768" s="13"/>
      <c r="L768" s="308"/>
      <c r="M768" s="9"/>
      <c r="N768" s="228"/>
      <c r="O768" s="228"/>
      <c r="P768" s="229"/>
      <c r="Q768" s="230"/>
      <c r="R768" s="231"/>
      <c r="S768" s="232"/>
      <c r="T768" s="231"/>
      <c r="U768" s="233"/>
      <c r="V768" s="234"/>
      <c r="W768" s="234"/>
      <c r="X768" s="231"/>
      <c r="Y768" s="230"/>
      <c r="AG768" s="9"/>
      <c r="CI768" s="9"/>
      <c r="CR768" s="9"/>
      <c r="CS768" s="10"/>
    </row>
    <row r="769" spans="2:97" ht="12.5">
      <c r="B769" s="10"/>
      <c r="C769" s="10"/>
      <c r="D769" s="10"/>
      <c r="E769" s="97"/>
      <c r="F769" s="10"/>
      <c r="K769" s="13"/>
      <c r="L769" s="308"/>
      <c r="M769" s="9"/>
      <c r="N769" s="228"/>
      <c r="O769" s="228"/>
      <c r="P769" s="229"/>
      <c r="Q769" s="230"/>
      <c r="R769" s="231"/>
      <c r="S769" s="232"/>
      <c r="T769" s="231"/>
      <c r="U769" s="233"/>
      <c r="V769" s="234"/>
      <c r="W769" s="234"/>
      <c r="X769" s="231"/>
      <c r="Y769" s="230"/>
      <c r="AG769" s="9"/>
      <c r="CI769" s="9"/>
      <c r="CR769" s="9"/>
      <c r="CS769" s="10"/>
    </row>
    <row r="770" spans="2:97" ht="12.5">
      <c r="B770" s="10"/>
      <c r="C770" s="10"/>
      <c r="D770" s="10"/>
      <c r="E770" s="97"/>
      <c r="F770" s="10"/>
      <c r="K770" s="13"/>
      <c r="L770" s="308"/>
      <c r="M770" s="9"/>
      <c r="N770" s="228"/>
      <c r="O770" s="228"/>
      <c r="P770" s="229"/>
      <c r="Q770" s="230"/>
      <c r="R770" s="231"/>
      <c r="S770" s="232"/>
      <c r="T770" s="231"/>
      <c r="U770" s="233"/>
      <c r="V770" s="234"/>
      <c r="W770" s="234"/>
      <c r="X770" s="231"/>
      <c r="Y770" s="230"/>
      <c r="AG770" s="9"/>
      <c r="CI770" s="9"/>
      <c r="CR770" s="9"/>
      <c r="CS770" s="10"/>
    </row>
    <row r="771" spans="2:97" ht="12.5">
      <c r="B771" s="10"/>
      <c r="C771" s="10"/>
      <c r="D771" s="10"/>
      <c r="E771" s="97"/>
      <c r="F771" s="10"/>
      <c r="K771" s="13"/>
      <c r="L771" s="308"/>
      <c r="M771" s="9"/>
      <c r="N771" s="228"/>
      <c r="O771" s="228"/>
      <c r="P771" s="229"/>
      <c r="Q771" s="230"/>
      <c r="R771" s="231"/>
      <c r="S771" s="232"/>
      <c r="T771" s="231"/>
      <c r="U771" s="233"/>
      <c r="V771" s="234"/>
      <c r="W771" s="234"/>
      <c r="X771" s="231"/>
      <c r="Y771" s="230"/>
      <c r="AG771" s="9"/>
      <c r="CI771" s="9"/>
      <c r="CR771" s="9"/>
      <c r="CS771" s="10"/>
    </row>
    <row r="772" spans="2:97" ht="12.5">
      <c r="B772" s="10"/>
      <c r="C772" s="10"/>
      <c r="D772" s="10"/>
      <c r="E772" s="97"/>
      <c r="F772" s="10"/>
      <c r="K772" s="13"/>
      <c r="L772" s="308"/>
      <c r="M772" s="9"/>
      <c r="N772" s="228"/>
      <c r="O772" s="228"/>
      <c r="P772" s="229"/>
      <c r="Q772" s="230"/>
      <c r="R772" s="231"/>
      <c r="S772" s="232"/>
      <c r="T772" s="231"/>
      <c r="U772" s="233"/>
      <c r="V772" s="234"/>
      <c r="W772" s="234"/>
      <c r="X772" s="231"/>
      <c r="Y772" s="230"/>
      <c r="AG772" s="9"/>
      <c r="CI772" s="9"/>
      <c r="CR772" s="9"/>
      <c r="CS772" s="10"/>
    </row>
    <row r="773" spans="2:97" ht="12.5">
      <c r="B773" s="10"/>
      <c r="C773" s="10"/>
      <c r="D773" s="10"/>
      <c r="E773" s="97"/>
      <c r="F773" s="10"/>
      <c r="K773" s="13"/>
      <c r="L773" s="308"/>
      <c r="M773" s="9"/>
      <c r="N773" s="228"/>
      <c r="O773" s="228"/>
      <c r="P773" s="229"/>
      <c r="Q773" s="230"/>
      <c r="R773" s="231"/>
      <c r="S773" s="232"/>
      <c r="T773" s="231"/>
      <c r="U773" s="233"/>
      <c r="V773" s="234"/>
      <c r="W773" s="234"/>
      <c r="X773" s="231"/>
      <c r="Y773" s="230"/>
      <c r="AG773" s="9"/>
      <c r="CI773" s="9"/>
      <c r="CR773" s="9"/>
      <c r="CS773" s="10"/>
    </row>
    <row r="774" spans="2:97" ht="12.5">
      <c r="B774" s="10"/>
      <c r="C774" s="10"/>
      <c r="D774" s="10"/>
      <c r="E774" s="97"/>
      <c r="F774" s="10"/>
      <c r="K774" s="13"/>
      <c r="L774" s="308"/>
      <c r="M774" s="9"/>
      <c r="N774" s="228"/>
      <c r="O774" s="228"/>
      <c r="P774" s="229"/>
      <c r="Q774" s="230"/>
      <c r="R774" s="231"/>
      <c r="S774" s="232"/>
      <c r="T774" s="231"/>
      <c r="U774" s="233"/>
      <c r="V774" s="234"/>
      <c r="W774" s="234"/>
      <c r="X774" s="231"/>
      <c r="Y774" s="230"/>
      <c r="AG774" s="9"/>
      <c r="CI774" s="9"/>
      <c r="CR774" s="9"/>
      <c r="CS774" s="10"/>
    </row>
    <row r="775" spans="2:97" ht="12.5">
      <c r="B775" s="10"/>
      <c r="C775" s="10"/>
      <c r="D775" s="10"/>
      <c r="E775" s="97"/>
      <c r="F775" s="10"/>
      <c r="K775" s="13"/>
      <c r="L775" s="308"/>
      <c r="M775" s="9"/>
      <c r="N775" s="228"/>
      <c r="O775" s="228"/>
      <c r="P775" s="229"/>
      <c r="Q775" s="230"/>
      <c r="R775" s="231"/>
      <c r="S775" s="232"/>
      <c r="T775" s="231"/>
      <c r="U775" s="233"/>
      <c r="V775" s="234"/>
      <c r="W775" s="234"/>
      <c r="X775" s="231"/>
      <c r="Y775" s="230"/>
      <c r="AG775" s="9"/>
      <c r="CI775" s="9"/>
      <c r="CR775" s="9"/>
      <c r="CS775" s="10"/>
    </row>
    <row r="776" spans="2:97" ht="12.5">
      <c r="B776" s="10"/>
      <c r="C776" s="10"/>
      <c r="D776" s="10"/>
      <c r="E776" s="97"/>
      <c r="F776" s="10"/>
      <c r="K776" s="13"/>
      <c r="L776" s="308"/>
      <c r="M776" s="9"/>
      <c r="N776" s="228"/>
      <c r="O776" s="228"/>
      <c r="P776" s="229"/>
      <c r="Q776" s="230"/>
      <c r="R776" s="231"/>
      <c r="S776" s="232"/>
      <c r="T776" s="231"/>
      <c r="U776" s="233"/>
      <c r="V776" s="234"/>
      <c r="W776" s="234"/>
      <c r="X776" s="231"/>
      <c r="Y776" s="230"/>
      <c r="AG776" s="9"/>
      <c r="CI776" s="9"/>
      <c r="CR776" s="9"/>
      <c r="CS776" s="10"/>
    </row>
    <row r="777" spans="2:97" ht="12.5">
      <c r="B777" s="10"/>
      <c r="C777" s="10"/>
      <c r="D777" s="10"/>
      <c r="E777" s="97"/>
      <c r="F777" s="10"/>
      <c r="K777" s="13"/>
      <c r="L777" s="308"/>
      <c r="M777" s="9"/>
      <c r="N777" s="228"/>
      <c r="O777" s="228"/>
      <c r="P777" s="229"/>
      <c r="Q777" s="230"/>
      <c r="R777" s="231"/>
      <c r="S777" s="232"/>
      <c r="T777" s="231"/>
      <c r="U777" s="233"/>
      <c r="V777" s="234"/>
      <c r="W777" s="234"/>
      <c r="X777" s="231"/>
      <c r="Y777" s="230"/>
      <c r="AG777" s="9"/>
      <c r="CI777" s="9"/>
      <c r="CR777" s="9"/>
      <c r="CS777" s="10"/>
    </row>
    <row r="778" spans="2:97" ht="12.5">
      <c r="B778" s="10"/>
      <c r="C778" s="10"/>
      <c r="D778" s="10"/>
      <c r="E778" s="97"/>
      <c r="F778" s="10"/>
      <c r="K778" s="13"/>
      <c r="L778" s="308"/>
      <c r="M778" s="9"/>
      <c r="N778" s="228"/>
      <c r="O778" s="228"/>
      <c r="P778" s="229"/>
      <c r="Q778" s="230"/>
      <c r="R778" s="231"/>
      <c r="S778" s="232"/>
      <c r="T778" s="231"/>
      <c r="U778" s="233"/>
      <c r="V778" s="234"/>
      <c r="W778" s="234"/>
      <c r="X778" s="231"/>
      <c r="Y778" s="230"/>
      <c r="AG778" s="9"/>
      <c r="CI778" s="9"/>
      <c r="CR778" s="9"/>
      <c r="CS778" s="10"/>
    </row>
    <row r="779" spans="2:97" ht="12.5">
      <c r="B779" s="10"/>
      <c r="C779" s="10"/>
      <c r="D779" s="10"/>
      <c r="E779" s="97"/>
      <c r="F779" s="10"/>
      <c r="K779" s="13"/>
      <c r="L779" s="308"/>
      <c r="M779" s="9"/>
      <c r="N779" s="228"/>
      <c r="O779" s="228"/>
      <c r="P779" s="229"/>
      <c r="Q779" s="230"/>
      <c r="R779" s="231"/>
      <c r="S779" s="232"/>
      <c r="T779" s="231"/>
      <c r="U779" s="233"/>
      <c r="V779" s="234"/>
      <c r="W779" s="234"/>
      <c r="X779" s="231"/>
      <c r="Y779" s="230"/>
      <c r="AG779" s="9"/>
      <c r="CI779" s="9"/>
      <c r="CR779" s="9"/>
      <c r="CS779" s="10"/>
    </row>
    <row r="780" spans="2:97" ht="12.5">
      <c r="B780" s="10"/>
      <c r="C780" s="10"/>
      <c r="D780" s="10"/>
      <c r="E780" s="97"/>
      <c r="F780" s="10"/>
      <c r="K780" s="13"/>
      <c r="L780" s="308"/>
      <c r="M780" s="9"/>
      <c r="N780" s="228"/>
      <c r="O780" s="228"/>
      <c r="P780" s="229"/>
      <c r="Q780" s="230"/>
      <c r="R780" s="231"/>
      <c r="S780" s="232"/>
      <c r="T780" s="231"/>
      <c r="U780" s="233"/>
      <c r="V780" s="234"/>
      <c r="W780" s="234"/>
      <c r="X780" s="231"/>
      <c r="Y780" s="230"/>
      <c r="AG780" s="9"/>
      <c r="CI780" s="9"/>
      <c r="CR780" s="9"/>
      <c r="CS780" s="10"/>
    </row>
    <row r="781" spans="2:97" ht="12.5">
      <c r="B781" s="10"/>
      <c r="C781" s="10"/>
      <c r="D781" s="10"/>
      <c r="E781" s="97"/>
      <c r="F781" s="10"/>
      <c r="K781" s="13"/>
      <c r="L781" s="308"/>
      <c r="M781" s="9"/>
      <c r="N781" s="228"/>
      <c r="O781" s="228"/>
      <c r="P781" s="229"/>
      <c r="Q781" s="230"/>
      <c r="R781" s="231"/>
      <c r="S781" s="232"/>
      <c r="T781" s="231"/>
      <c r="U781" s="233"/>
      <c r="V781" s="234"/>
      <c r="W781" s="234"/>
      <c r="X781" s="231"/>
      <c r="Y781" s="230"/>
      <c r="AG781" s="9"/>
      <c r="CI781" s="9"/>
      <c r="CR781" s="9"/>
      <c r="CS781" s="10"/>
    </row>
    <row r="782" spans="2:97" ht="12.5">
      <c r="B782" s="10"/>
      <c r="C782" s="10"/>
      <c r="D782" s="10"/>
      <c r="E782" s="97"/>
      <c r="F782" s="10"/>
      <c r="K782" s="13"/>
      <c r="L782" s="308"/>
      <c r="M782" s="9"/>
      <c r="N782" s="228"/>
      <c r="O782" s="228"/>
      <c r="P782" s="229"/>
      <c r="Q782" s="230"/>
      <c r="R782" s="231"/>
      <c r="S782" s="232"/>
      <c r="T782" s="231"/>
      <c r="U782" s="233"/>
      <c r="V782" s="234"/>
      <c r="W782" s="234"/>
      <c r="X782" s="231"/>
      <c r="Y782" s="230"/>
      <c r="AG782" s="9"/>
      <c r="CI782" s="9"/>
      <c r="CR782" s="9"/>
      <c r="CS782" s="10"/>
    </row>
    <row r="783" spans="2:97" ht="12.5">
      <c r="B783" s="10"/>
      <c r="C783" s="10"/>
      <c r="D783" s="10"/>
      <c r="E783" s="97"/>
      <c r="F783" s="10"/>
      <c r="K783" s="13"/>
      <c r="L783" s="308"/>
      <c r="M783" s="9"/>
      <c r="N783" s="228"/>
      <c r="O783" s="228"/>
      <c r="P783" s="229"/>
      <c r="Q783" s="230"/>
      <c r="R783" s="231"/>
      <c r="S783" s="232"/>
      <c r="T783" s="231"/>
      <c r="U783" s="233"/>
      <c r="V783" s="234"/>
      <c r="W783" s="234"/>
      <c r="X783" s="231"/>
      <c r="Y783" s="230"/>
      <c r="AG783" s="9"/>
      <c r="CI783" s="9"/>
      <c r="CR783" s="9"/>
      <c r="CS783" s="10"/>
    </row>
    <row r="784" spans="2:97" ht="12.5">
      <c r="B784" s="10"/>
      <c r="C784" s="10"/>
      <c r="D784" s="10"/>
      <c r="E784" s="97"/>
      <c r="F784" s="10"/>
      <c r="K784" s="13"/>
      <c r="L784" s="308"/>
      <c r="M784" s="9"/>
      <c r="N784" s="228"/>
      <c r="O784" s="228"/>
      <c r="P784" s="229"/>
      <c r="Q784" s="230"/>
      <c r="R784" s="231"/>
      <c r="S784" s="232"/>
      <c r="T784" s="231"/>
      <c r="U784" s="233"/>
      <c r="V784" s="234"/>
      <c r="W784" s="234"/>
      <c r="X784" s="231"/>
      <c r="Y784" s="230"/>
      <c r="AG784" s="9"/>
      <c r="CI784" s="9"/>
      <c r="CR784" s="9"/>
      <c r="CS784" s="10"/>
    </row>
    <row r="785" spans="2:97" ht="12.5">
      <c r="B785" s="10"/>
      <c r="C785" s="10"/>
      <c r="D785" s="10"/>
      <c r="E785" s="97"/>
      <c r="F785" s="10"/>
      <c r="K785" s="13"/>
      <c r="L785" s="308"/>
      <c r="M785" s="9"/>
      <c r="N785" s="228"/>
      <c r="O785" s="228"/>
      <c r="P785" s="229"/>
      <c r="Q785" s="230"/>
      <c r="R785" s="231"/>
      <c r="S785" s="232"/>
      <c r="T785" s="231"/>
      <c r="U785" s="233"/>
      <c r="V785" s="234"/>
      <c r="W785" s="234"/>
      <c r="X785" s="231"/>
      <c r="Y785" s="230"/>
      <c r="AG785" s="9"/>
      <c r="CI785" s="9"/>
      <c r="CR785" s="9"/>
      <c r="CS785" s="10"/>
    </row>
    <row r="786" spans="2:97" ht="12.5">
      <c r="B786" s="10"/>
      <c r="C786" s="10"/>
      <c r="D786" s="10"/>
      <c r="E786" s="97"/>
      <c r="F786" s="10"/>
      <c r="K786" s="13"/>
      <c r="L786" s="308"/>
      <c r="M786" s="9"/>
      <c r="N786" s="228"/>
      <c r="O786" s="228"/>
      <c r="P786" s="229"/>
      <c r="Q786" s="230"/>
      <c r="R786" s="231"/>
      <c r="S786" s="232"/>
      <c r="T786" s="231"/>
      <c r="U786" s="233"/>
      <c r="V786" s="234"/>
      <c r="W786" s="234"/>
      <c r="X786" s="231"/>
      <c r="Y786" s="230"/>
      <c r="AG786" s="9"/>
      <c r="CI786" s="9"/>
      <c r="CR786" s="9"/>
      <c r="CS786" s="10"/>
    </row>
    <row r="787" spans="2:97" ht="12.5">
      <c r="B787" s="10"/>
      <c r="C787" s="10"/>
      <c r="D787" s="10"/>
      <c r="E787" s="97"/>
      <c r="F787" s="10"/>
      <c r="K787" s="13"/>
      <c r="L787" s="308"/>
      <c r="M787" s="9"/>
      <c r="N787" s="228"/>
      <c r="O787" s="228"/>
      <c r="P787" s="229"/>
      <c r="Q787" s="230"/>
      <c r="R787" s="231"/>
      <c r="S787" s="232"/>
      <c r="T787" s="231"/>
      <c r="U787" s="233"/>
      <c r="V787" s="234"/>
      <c r="W787" s="234"/>
      <c r="X787" s="231"/>
      <c r="Y787" s="230"/>
      <c r="AG787" s="9"/>
      <c r="CI787" s="9"/>
      <c r="CR787" s="9"/>
      <c r="CS787" s="10"/>
    </row>
    <row r="788" spans="2:97" ht="12.5">
      <c r="B788" s="10"/>
      <c r="C788" s="10"/>
      <c r="D788" s="10"/>
      <c r="E788" s="97"/>
      <c r="F788" s="10"/>
      <c r="K788" s="13"/>
      <c r="L788" s="308"/>
      <c r="M788" s="9"/>
      <c r="N788" s="228"/>
      <c r="O788" s="228"/>
      <c r="P788" s="229"/>
      <c r="Q788" s="230"/>
      <c r="R788" s="231"/>
      <c r="S788" s="232"/>
      <c r="T788" s="231"/>
      <c r="U788" s="233"/>
      <c r="V788" s="234"/>
      <c r="W788" s="234"/>
      <c r="X788" s="231"/>
      <c r="Y788" s="230"/>
      <c r="AG788" s="9"/>
      <c r="CI788" s="9"/>
      <c r="CR788" s="9"/>
      <c r="CS788" s="10"/>
    </row>
    <row r="789" spans="2:97" ht="12.5">
      <c r="B789" s="10"/>
      <c r="C789" s="10"/>
      <c r="D789" s="10"/>
      <c r="E789" s="97"/>
      <c r="F789" s="10"/>
      <c r="K789" s="13"/>
      <c r="L789" s="308"/>
      <c r="M789" s="9"/>
      <c r="N789" s="228"/>
      <c r="O789" s="228"/>
      <c r="P789" s="229"/>
      <c r="Q789" s="230"/>
      <c r="R789" s="231"/>
      <c r="S789" s="232"/>
      <c r="T789" s="231"/>
      <c r="U789" s="233"/>
      <c r="V789" s="234"/>
      <c r="W789" s="234"/>
      <c r="X789" s="231"/>
      <c r="Y789" s="230"/>
      <c r="AG789" s="9"/>
      <c r="CI789" s="9"/>
      <c r="CR789" s="9"/>
      <c r="CS789" s="10"/>
    </row>
    <row r="790" spans="2:97" ht="12.5">
      <c r="B790" s="10"/>
      <c r="C790" s="10"/>
      <c r="D790" s="10"/>
      <c r="E790" s="97"/>
      <c r="F790" s="10"/>
      <c r="K790" s="13"/>
      <c r="L790" s="308"/>
      <c r="M790" s="9"/>
      <c r="N790" s="228"/>
      <c r="O790" s="228"/>
      <c r="P790" s="229"/>
      <c r="Q790" s="230"/>
      <c r="R790" s="231"/>
      <c r="S790" s="232"/>
      <c r="T790" s="231"/>
      <c r="U790" s="233"/>
      <c r="V790" s="234"/>
      <c r="W790" s="234"/>
      <c r="X790" s="231"/>
      <c r="Y790" s="230"/>
      <c r="AG790" s="9"/>
      <c r="CI790" s="9"/>
      <c r="CR790" s="9"/>
      <c r="CS790" s="10"/>
    </row>
    <row r="791" spans="2:97" ht="12.5">
      <c r="B791" s="10"/>
      <c r="C791" s="10"/>
      <c r="D791" s="10"/>
      <c r="E791" s="97"/>
      <c r="F791" s="10"/>
      <c r="K791" s="13"/>
      <c r="L791" s="308"/>
      <c r="M791" s="9"/>
      <c r="N791" s="228"/>
      <c r="O791" s="228"/>
      <c r="P791" s="229"/>
      <c r="Q791" s="230"/>
      <c r="R791" s="231"/>
      <c r="S791" s="232"/>
      <c r="T791" s="231"/>
      <c r="U791" s="233"/>
      <c r="V791" s="234"/>
      <c r="W791" s="234"/>
      <c r="X791" s="231"/>
      <c r="Y791" s="230"/>
      <c r="AG791" s="9"/>
      <c r="CI791" s="9"/>
      <c r="CR791" s="9"/>
      <c r="CS791" s="10"/>
    </row>
    <row r="792" spans="2:97" ht="12.5">
      <c r="B792" s="10"/>
      <c r="C792" s="10"/>
      <c r="D792" s="10"/>
      <c r="E792" s="97"/>
      <c r="F792" s="10"/>
      <c r="K792" s="13"/>
      <c r="L792" s="308"/>
      <c r="M792" s="9"/>
      <c r="N792" s="228"/>
      <c r="O792" s="228"/>
      <c r="P792" s="229"/>
      <c r="Q792" s="230"/>
      <c r="R792" s="231"/>
      <c r="S792" s="232"/>
      <c r="T792" s="231"/>
      <c r="U792" s="233"/>
      <c r="V792" s="234"/>
      <c r="W792" s="234"/>
      <c r="X792" s="231"/>
      <c r="Y792" s="230"/>
      <c r="AG792" s="9"/>
      <c r="CI792" s="9"/>
      <c r="CR792" s="9"/>
      <c r="CS792" s="10"/>
    </row>
    <row r="793" spans="2:97" ht="12.5">
      <c r="B793" s="10"/>
      <c r="C793" s="10"/>
      <c r="D793" s="10"/>
      <c r="E793" s="97"/>
      <c r="F793" s="10"/>
      <c r="K793" s="13"/>
      <c r="L793" s="308"/>
      <c r="M793" s="9"/>
      <c r="N793" s="228"/>
      <c r="O793" s="228"/>
      <c r="P793" s="229"/>
      <c r="Q793" s="230"/>
      <c r="R793" s="231"/>
      <c r="S793" s="232"/>
      <c r="T793" s="231"/>
      <c r="U793" s="233"/>
      <c r="V793" s="234"/>
      <c r="W793" s="234"/>
      <c r="X793" s="231"/>
      <c r="Y793" s="230"/>
      <c r="AG793" s="9"/>
      <c r="CI793" s="9"/>
      <c r="CR793" s="9"/>
      <c r="CS793" s="10"/>
    </row>
    <row r="794" spans="2:97" ht="12.5">
      <c r="B794" s="10"/>
      <c r="C794" s="10"/>
      <c r="D794" s="10"/>
      <c r="E794" s="97"/>
      <c r="F794" s="10"/>
      <c r="K794" s="13"/>
      <c r="L794" s="308"/>
      <c r="M794" s="9"/>
      <c r="N794" s="228"/>
      <c r="O794" s="228"/>
      <c r="P794" s="229"/>
      <c r="Q794" s="230"/>
      <c r="R794" s="231"/>
      <c r="S794" s="232"/>
      <c r="T794" s="231"/>
      <c r="U794" s="233"/>
      <c r="V794" s="234"/>
      <c r="W794" s="234"/>
      <c r="X794" s="231"/>
      <c r="Y794" s="230"/>
      <c r="AG794" s="9"/>
      <c r="CI794" s="9"/>
      <c r="CR794" s="9"/>
      <c r="CS794" s="10"/>
    </row>
    <row r="795" spans="2:97" ht="12.5">
      <c r="B795" s="10"/>
      <c r="C795" s="10"/>
      <c r="D795" s="10"/>
      <c r="E795" s="97"/>
      <c r="F795" s="10"/>
      <c r="K795" s="13"/>
      <c r="L795" s="308"/>
      <c r="M795" s="9"/>
      <c r="N795" s="228"/>
      <c r="O795" s="228"/>
      <c r="P795" s="229"/>
      <c r="Q795" s="230"/>
      <c r="R795" s="231"/>
      <c r="S795" s="232"/>
      <c r="T795" s="231"/>
      <c r="U795" s="233"/>
      <c r="V795" s="234"/>
      <c r="W795" s="234"/>
      <c r="X795" s="231"/>
      <c r="Y795" s="230"/>
      <c r="AG795" s="9"/>
      <c r="CI795" s="9"/>
      <c r="CR795" s="9"/>
      <c r="CS795" s="10"/>
    </row>
    <row r="796" spans="2:97" ht="12.5">
      <c r="B796" s="10"/>
      <c r="C796" s="10"/>
      <c r="D796" s="10"/>
      <c r="E796" s="97"/>
      <c r="F796" s="10"/>
      <c r="K796" s="13"/>
      <c r="L796" s="308"/>
      <c r="M796" s="9"/>
      <c r="N796" s="228"/>
      <c r="O796" s="228"/>
      <c r="P796" s="229"/>
      <c r="Q796" s="230"/>
      <c r="R796" s="231"/>
      <c r="S796" s="232"/>
      <c r="T796" s="231"/>
      <c r="U796" s="233"/>
      <c r="V796" s="234"/>
      <c r="W796" s="234"/>
      <c r="X796" s="231"/>
      <c r="Y796" s="230"/>
      <c r="AG796" s="9"/>
      <c r="CI796" s="9"/>
      <c r="CR796" s="9"/>
      <c r="CS796" s="10"/>
    </row>
    <row r="797" spans="2:97" ht="12.5">
      <c r="B797" s="10"/>
      <c r="C797" s="10"/>
      <c r="D797" s="10"/>
      <c r="E797" s="97"/>
      <c r="F797" s="10"/>
      <c r="K797" s="13"/>
      <c r="L797" s="308"/>
      <c r="M797" s="9"/>
      <c r="N797" s="228"/>
      <c r="O797" s="228"/>
      <c r="P797" s="229"/>
      <c r="Q797" s="230"/>
      <c r="R797" s="231"/>
      <c r="S797" s="232"/>
      <c r="T797" s="231"/>
      <c r="U797" s="233"/>
      <c r="V797" s="234"/>
      <c r="W797" s="234"/>
      <c r="X797" s="231"/>
      <c r="Y797" s="230"/>
      <c r="AG797" s="9"/>
      <c r="CI797" s="9"/>
      <c r="CR797" s="9"/>
      <c r="CS797" s="10"/>
    </row>
    <row r="798" spans="2:97" ht="12.5">
      <c r="B798" s="10"/>
      <c r="C798" s="10"/>
      <c r="D798" s="10"/>
      <c r="E798" s="97"/>
      <c r="F798" s="10"/>
      <c r="K798" s="13"/>
      <c r="L798" s="308"/>
      <c r="M798" s="9"/>
      <c r="N798" s="228"/>
      <c r="O798" s="228"/>
      <c r="P798" s="229"/>
      <c r="Q798" s="230"/>
      <c r="R798" s="231"/>
      <c r="S798" s="232"/>
      <c r="T798" s="231"/>
      <c r="U798" s="233"/>
      <c r="V798" s="234"/>
      <c r="W798" s="234"/>
      <c r="X798" s="231"/>
      <c r="Y798" s="230"/>
      <c r="AG798" s="9"/>
      <c r="CI798" s="9"/>
      <c r="CR798" s="9"/>
      <c r="CS798" s="10"/>
    </row>
    <row r="799" spans="2:97" ht="12.5">
      <c r="B799" s="10"/>
      <c r="C799" s="10"/>
      <c r="D799" s="10"/>
      <c r="E799" s="97"/>
      <c r="F799" s="10"/>
      <c r="K799" s="13"/>
      <c r="L799" s="308"/>
      <c r="M799" s="9"/>
      <c r="N799" s="228"/>
      <c r="O799" s="228"/>
      <c r="P799" s="229"/>
      <c r="Q799" s="230"/>
      <c r="R799" s="231"/>
      <c r="S799" s="232"/>
      <c r="T799" s="231"/>
      <c r="U799" s="233"/>
      <c r="V799" s="234"/>
      <c r="W799" s="234"/>
      <c r="X799" s="231"/>
      <c r="Y799" s="230"/>
      <c r="AG799" s="9"/>
      <c r="CI799" s="9"/>
      <c r="CR799" s="9"/>
      <c r="CS799" s="10"/>
    </row>
    <row r="800" spans="2:97" ht="12.5">
      <c r="B800" s="10"/>
      <c r="C800" s="10"/>
      <c r="D800" s="10"/>
      <c r="E800" s="97"/>
      <c r="F800" s="10"/>
      <c r="K800" s="13"/>
      <c r="L800" s="308"/>
      <c r="M800" s="9"/>
      <c r="N800" s="228"/>
      <c r="O800" s="228"/>
      <c r="P800" s="229"/>
      <c r="Q800" s="230"/>
      <c r="R800" s="231"/>
      <c r="S800" s="232"/>
      <c r="T800" s="231"/>
      <c r="U800" s="233"/>
      <c r="V800" s="234"/>
      <c r="W800" s="234"/>
      <c r="X800" s="231"/>
      <c r="Y800" s="230"/>
      <c r="AG800" s="9"/>
      <c r="CI800" s="9"/>
      <c r="CR800" s="9"/>
      <c r="CS800" s="10"/>
    </row>
    <row r="801" spans="2:97" ht="12.5">
      <c r="B801" s="10"/>
      <c r="C801" s="10"/>
      <c r="D801" s="10"/>
      <c r="E801" s="97"/>
      <c r="F801" s="10"/>
      <c r="K801" s="13"/>
      <c r="L801" s="308"/>
      <c r="M801" s="9"/>
      <c r="N801" s="228"/>
      <c r="O801" s="228"/>
      <c r="P801" s="229"/>
      <c r="Q801" s="230"/>
      <c r="R801" s="231"/>
      <c r="S801" s="232"/>
      <c r="T801" s="231"/>
      <c r="U801" s="233"/>
      <c r="V801" s="234"/>
      <c r="W801" s="234"/>
      <c r="X801" s="231"/>
      <c r="Y801" s="230"/>
      <c r="AG801" s="9"/>
      <c r="CI801" s="9"/>
      <c r="CR801" s="9"/>
      <c r="CS801" s="10"/>
    </row>
    <row r="802" spans="2:97" ht="12.5">
      <c r="B802" s="10"/>
      <c r="C802" s="10"/>
      <c r="D802" s="10"/>
      <c r="E802" s="97"/>
      <c r="F802" s="10"/>
      <c r="K802" s="13"/>
      <c r="L802" s="308"/>
      <c r="M802" s="9"/>
      <c r="N802" s="228"/>
      <c r="O802" s="228"/>
      <c r="P802" s="229"/>
      <c r="Q802" s="230"/>
      <c r="R802" s="231"/>
      <c r="S802" s="232"/>
      <c r="T802" s="231"/>
      <c r="U802" s="233"/>
      <c r="V802" s="234"/>
      <c r="W802" s="234"/>
      <c r="X802" s="231"/>
      <c r="Y802" s="230"/>
      <c r="AG802" s="9"/>
      <c r="CI802" s="9"/>
      <c r="CR802" s="9"/>
      <c r="CS802" s="10"/>
    </row>
    <row r="803" spans="2:97" ht="12.5">
      <c r="B803" s="10"/>
      <c r="C803" s="10"/>
      <c r="D803" s="10"/>
      <c r="E803" s="97"/>
      <c r="F803" s="10"/>
      <c r="K803" s="13"/>
      <c r="L803" s="308"/>
      <c r="M803" s="9"/>
      <c r="N803" s="228"/>
      <c r="O803" s="228"/>
      <c r="P803" s="229"/>
      <c r="Q803" s="230"/>
      <c r="R803" s="231"/>
      <c r="S803" s="232"/>
      <c r="T803" s="231"/>
      <c r="U803" s="233"/>
      <c r="V803" s="234"/>
      <c r="W803" s="234"/>
      <c r="X803" s="231"/>
      <c r="Y803" s="230"/>
      <c r="AG803" s="9"/>
      <c r="CI803" s="9"/>
      <c r="CR803" s="9"/>
      <c r="CS803" s="10"/>
    </row>
    <row r="804" spans="2:97" ht="12.5">
      <c r="B804" s="10"/>
      <c r="C804" s="10"/>
      <c r="D804" s="10"/>
      <c r="E804" s="97"/>
      <c r="F804" s="10"/>
      <c r="K804" s="13"/>
      <c r="L804" s="308"/>
      <c r="M804" s="9"/>
      <c r="N804" s="228"/>
      <c r="O804" s="228"/>
      <c r="P804" s="229"/>
      <c r="Q804" s="230"/>
      <c r="R804" s="231"/>
      <c r="S804" s="232"/>
      <c r="T804" s="231"/>
      <c r="U804" s="233"/>
      <c r="V804" s="234"/>
      <c r="W804" s="234"/>
      <c r="X804" s="231"/>
      <c r="Y804" s="230"/>
      <c r="AG804" s="9"/>
      <c r="CI804" s="9"/>
      <c r="CR804" s="9"/>
      <c r="CS804" s="10"/>
    </row>
    <row r="805" spans="2:97" ht="12.5">
      <c r="B805" s="10"/>
      <c r="C805" s="10"/>
      <c r="D805" s="10"/>
      <c r="E805" s="97"/>
      <c r="F805" s="10"/>
      <c r="K805" s="13"/>
      <c r="L805" s="308"/>
      <c r="M805" s="9"/>
      <c r="N805" s="228"/>
      <c r="O805" s="228"/>
      <c r="P805" s="229"/>
      <c r="Q805" s="230"/>
      <c r="R805" s="231"/>
      <c r="S805" s="232"/>
      <c r="T805" s="231"/>
      <c r="U805" s="233"/>
      <c r="V805" s="234"/>
      <c r="W805" s="234"/>
      <c r="X805" s="231"/>
      <c r="Y805" s="230"/>
      <c r="AG805" s="9"/>
      <c r="CI805" s="9"/>
      <c r="CR805" s="9"/>
      <c r="CS805" s="10"/>
    </row>
    <row r="806" spans="2:97" ht="12.5">
      <c r="B806" s="10"/>
      <c r="C806" s="10"/>
      <c r="D806" s="10"/>
      <c r="E806" s="97"/>
      <c r="F806" s="10"/>
      <c r="K806" s="13"/>
      <c r="L806" s="308"/>
      <c r="M806" s="9"/>
      <c r="N806" s="228"/>
      <c r="O806" s="228"/>
      <c r="P806" s="229"/>
      <c r="Q806" s="230"/>
      <c r="R806" s="231"/>
      <c r="S806" s="232"/>
      <c r="T806" s="231"/>
      <c r="U806" s="233"/>
      <c r="V806" s="234"/>
      <c r="W806" s="234"/>
      <c r="X806" s="231"/>
      <c r="Y806" s="230"/>
      <c r="AG806" s="9"/>
      <c r="CI806" s="9"/>
      <c r="CR806" s="9"/>
      <c r="CS806" s="10"/>
    </row>
    <row r="807" spans="2:97" ht="12.5">
      <c r="B807" s="10"/>
      <c r="C807" s="10"/>
      <c r="D807" s="10"/>
      <c r="E807" s="97"/>
      <c r="F807" s="10"/>
      <c r="K807" s="13"/>
      <c r="L807" s="308"/>
      <c r="M807" s="9"/>
      <c r="N807" s="228"/>
      <c r="O807" s="228"/>
      <c r="P807" s="229"/>
      <c r="Q807" s="230"/>
      <c r="R807" s="231"/>
      <c r="S807" s="232"/>
      <c r="T807" s="231"/>
      <c r="U807" s="233"/>
      <c r="V807" s="234"/>
      <c r="W807" s="234"/>
      <c r="X807" s="231"/>
      <c r="Y807" s="230"/>
      <c r="AG807" s="9"/>
      <c r="CI807" s="9"/>
      <c r="CR807" s="9"/>
      <c r="CS807" s="10"/>
    </row>
    <row r="808" spans="2:97" ht="12.5">
      <c r="B808" s="10"/>
      <c r="C808" s="10"/>
      <c r="D808" s="10"/>
      <c r="E808" s="97"/>
      <c r="F808" s="10"/>
      <c r="K808" s="13"/>
      <c r="L808" s="308"/>
      <c r="M808" s="9"/>
      <c r="N808" s="228"/>
      <c r="O808" s="228"/>
      <c r="P808" s="229"/>
      <c r="Q808" s="230"/>
      <c r="R808" s="231"/>
      <c r="S808" s="232"/>
      <c r="T808" s="231"/>
      <c r="U808" s="233"/>
      <c r="V808" s="234"/>
      <c r="W808" s="234"/>
      <c r="X808" s="231"/>
      <c r="Y808" s="230"/>
      <c r="AG808" s="9"/>
      <c r="CI808" s="9"/>
      <c r="CR808" s="9"/>
      <c r="CS808" s="10"/>
    </row>
    <row r="809" spans="2:97" ht="12.5">
      <c r="B809" s="10"/>
      <c r="C809" s="10"/>
      <c r="D809" s="10"/>
      <c r="E809" s="97"/>
      <c r="F809" s="10"/>
      <c r="K809" s="13"/>
      <c r="L809" s="308"/>
      <c r="M809" s="9"/>
      <c r="N809" s="228"/>
      <c r="O809" s="228"/>
      <c r="P809" s="229"/>
      <c r="Q809" s="230"/>
      <c r="R809" s="231"/>
      <c r="S809" s="232"/>
      <c r="T809" s="231"/>
      <c r="U809" s="233"/>
      <c r="V809" s="234"/>
      <c r="W809" s="234"/>
      <c r="X809" s="231"/>
      <c r="Y809" s="230"/>
      <c r="AG809" s="9"/>
      <c r="CI809" s="9"/>
      <c r="CR809" s="9"/>
      <c r="CS809" s="10"/>
    </row>
    <row r="810" spans="2:97" ht="12.5">
      <c r="B810" s="10"/>
      <c r="C810" s="10"/>
      <c r="D810" s="10"/>
      <c r="E810" s="97"/>
      <c r="F810" s="10"/>
      <c r="K810" s="13"/>
      <c r="L810" s="308"/>
      <c r="M810" s="9"/>
      <c r="N810" s="228"/>
      <c r="O810" s="228"/>
      <c r="P810" s="229"/>
      <c r="Q810" s="230"/>
      <c r="R810" s="231"/>
      <c r="S810" s="232"/>
      <c r="T810" s="231"/>
      <c r="U810" s="233"/>
      <c r="V810" s="234"/>
      <c r="W810" s="234"/>
      <c r="X810" s="231"/>
      <c r="Y810" s="230"/>
      <c r="AG810" s="9"/>
      <c r="CI810" s="9"/>
      <c r="CR810" s="9"/>
      <c r="CS810" s="10"/>
    </row>
    <row r="811" spans="2:97" ht="12.5">
      <c r="B811" s="10"/>
      <c r="C811" s="10"/>
      <c r="D811" s="10"/>
      <c r="E811" s="97"/>
      <c r="F811" s="10"/>
      <c r="K811" s="13"/>
      <c r="L811" s="308"/>
      <c r="M811" s="9"/>
      <c r="N811" s="228"/>
      <c r="O811" s="228"/>
      <c r="P811" s="229"/>
      <c r="Q811" s="230"/>
      <c r="R811" s="231"/>
      <c r="S811" s="232"/>
      <c r="T811" s="231"/>
      <c r="U811" s="233"/>
      <c r="V811" s="234"/>
      <c r="W811" s="234"/>
      <c r="X811" s="231"/>
      <c r="Y811" s="230"/>
      <c r="AG811" s="9"/>
      <c r="CI811" s="9"/>
      <c r="CR811" s="9"/>
      <c r="CS811" s="10"/>
    </row>
    <row r="812" spans="2:97" ht="12.5">
      <c r="B812" s="10"/>
      <c r="C812" s="10"/>
      <c r="D812" s="10"/>
      <c r="E812" s="97"/>
      <c r="F812" s="10"/>
      <c r="K812" s="13"/>
      <c r="L812" s="308"/>
      <c r="M812" s="9"/>
      <c r="N812" s="228"/>
      <c r="O812" s="228"/>
      <c r="P812" s="229"/>
      <c r="Q812" s="230"/>
      <c r="R812" s="231"/>
      <c r="S812" s="232"/>
      <c r="T812" s="231"/>
      <c r="U812" s="233"/>
      <c r="V812" s="234"/>
      <c r="W812" s="234"/>
      <c r="X812" s="231"/>
      <c r="Y812" s="230"/>
      <c r="AG812" s="9"/>
      <c r="CI812" s="9"/>
      <c r="CR812" s="9"/>
      <c r="CS812" s="10"/>
    </row>
    <row r="813" spans="2:97" ht="12.5">
      <c r="B813" s="10"/>
      <c r="C813" s="10"/>
      <c r="D813" s="10"/>
      <c r="E813" s="97"/>
      <c r="F813" s="10"/>
      <c r="K813" s="13"/>
      <c r="L813" s="308"/>
      <c r="M813" s="9"/>
      <c r="N813" s="228"/>
      <c r="O813" s="228"/>
      <c r="P813" s="229"/>
      <c r="Q813" s="230"/>
      <c r="R813" s="231"/>
      <c r="S813" s="232"/>
      <c r="T813" s="231"/>
      <c r="U813" s="233"/>
      <c r="V813" s="234"/>
      <c r="W813" s="234"/>
      <c r="X813" s="231"/>
      <c r="Y813" s="230"/>
      <c r="AG813" s="9"/>
      <c r="CI813" s="9"/>
      <c r="CR813" s="9"/>
      <c r="CS813" s="10"/>
    </row>
    <row r="814" spans="2:97" ht="12.5">
      <c r="B814" s="10"/>
      <c r="C814" s="10"/>
      <c r="D814" s="10"/>
      <c r="E814" s="97"/>
      <c r="F814" s="10"/>
      <c r="K814" s="13"/>
      <c r="L814" s="308"/>
      <c r="M814" s="9"/>
      <c r="N814" s="228"/>
      <c r="O814" s="228"/>
      <c r="P814" s="229"/>
      <c r="Q814" s="230"/>
      <c r="R814" s="231"/>
      <c r="S814" s="232"/>
      <c r="T814" s="231"/>
      <c r="U814" s="233"/>
      <c r="V814" s="234"/>
      <c r="W814" s="234"/>
      <c r="X814" s="231"/>
      <c r="Y814" s="230"/>
      <c r="AG814" s="9"/>
      <c r="CI814" s="9"/>
      <c r="CR814" s="9"/>
      <c r="CS814" s="10"/>
    </row>
    <row r="815" spans="2:97" ht="12.5">
      <c r="B815" s="10"/>
      <c r="C815" s="10"/>
      <c r="D815" s="10"/>
      <c r="E815" s="97"/>
      <c r="F815" s="10"/>
      <c r="K815" s="13"/>
      <c r="L815" s="308"/>
      <c r="M815" s="9"/>
      <c r="N815" s="228"/>
      <c r="O815" s="228"/>
      <c r="P815" s="229"/>
      <c r="Q815" s="230"/>
      <c r="R815" s="231"/>
      <c r="S815" s="232"/>
      <c r="T815" s="231"/>
      <c r="U815" s="233"/>
      <c r="V815" s="234"/>
      <c r="W815" s="234"/>
      <c r="X815" s="231"/>
      <c r="Y815" s="230"/>
      <c r="AG815" s="9"/>
      <c r="CI815" s="9"/>
      <c r="CR815" s="9"/>
      <c r="CS815" s="10"/>
    </row>
    <row r="816" spans="2:97" ht="12.5">
      <c r="B816" s="10"/>
      <c r="C816" s="10"/>
      <c r="D816" s="10"/>
      <c r="E816" s="97"/>
      <c r="F816" s="10"/>
      <c r="K816" s="13"/>
      <c r="L816" s="308"/>
      <c r="M816" s="9"/>
      <c r="N816" s="228"/>
      <c r="O816" s="228"/>
      <c r="P816" s="229"/>
      <c r="Q816" s="230"/>
      <c r="R816" s="231"/>
      <c r="S816" s="232"/>
      <c r="T816" s="231"/>
      <c r="U816" s="233"/>
      <c r="V816" s="234"/>
      <c r="W816" s="234"/>
      <c r="X816" s="231"/>
      <c r="Y816" s="230"/>
      <c r="AG816" s="9"/>
      <c r="CI816" s="9"/>
      <c r="CR816" s="9"/>
      <c r="CS816" s="10"/>
    </row>
    <row r="817" spans="2:97" ht="12.5">
      <c r="B817" s="10"/>
      <c r="C817" s="10"/>
      <c r="D817" s="10"/>
      <c r="E817" s="97"/>
      <c r="F817" s="10"/>
      <c r="K817" s="13"/>
      <c r="L817" s="308"/>
      <c r="M817" s="9"/>
      <c r="N817" s="228"/>
      <c r="O817" s="228"/>
      <c r="P817" s="229"/>
      <c r="Q817" s="230"/>
      <c r="R817" s="231"/>
      <c r="S817" s="232"/>
      <c r="T817" s="231"/>
      <c r="U817" s="233"/>
      <c r="V817" s="234"/>
      <c r="W817" s="234"/>
      <c r="X817" s="231"/>
      <c r="Y817" s="230"/>
      <c r="AG817" s="9"/>
      <c r="CI817" s="9"/>
      <c r="CR817" s="9"/>
      <c r="CS817" s="10"/>
    </row>
    <row r="818" spans="2:97" ht="12.5">
      <c r="B818" s="10"/>
      <c r="C818" s="10"/>
      <c r="D818" s="10"/>
      <c r="E818" s="97"/>
      <c r="F818" s="10"/>
      <c r="K818" s="13"/>
      <c r="L818" s="308"/>
      <c r="M818" s="9"/>
      <c r="N818" s="228"/>
      <c r="O818" s="228"/>
      <c r="P818" s="229"/>
      <c r="Q818" s="230"/>
      <c r="R818" s="231"/>
      <c r="S818" s="232"/>
      <c r="T818" s="231"/>
      <c r="U818" s="233"/>
      <c r="V818" s="234"/>
      <c r="W818" s="234"/>
      <c r="X818" s="231"/>
      <c r="Y818" s="230"/>
      <c r="AG818" s="9"/>
      <c r="CI818" s="9"/>
      <c r="CR818" s="9"/>
      <c r="CS818" s="10"/>
    </row>
    <row r="819" spans="2:97" ht="12.5">
      <c r="B819" s="10"/>
      <c r="C819" s="10"/>
      <c r="D819" s="10"/>
      <c r="E819" s="97"/>
      <c r="F819" s="10"/>
      <c r="K819" s="13"/>
      <c r="L819" s="308"/>
      <c r="M819" s="9"/>
      <c r="N819" s="228"/>
      <c r="O819" s="228"/>
      <c r="P819" s="229"/>
      <c r="Q819" s="230"/>
      <c r="R819" s="231"/>
      <c r="S819" s="232"/>
      <c r="T819" s="231"/>
      <c r="U819" s="233"/>
      <c r="V819" s="234"/>
      <c r="W819" s="234"/>
      <c r="X819" s="231"/>
      <c r="Y819" s="230"/>
      <c r="AG819" s="9"/>
      <c r="CI819" s="9"/>
      <c r="CR819" s="9"/>
      <c r="CS819" s="10"/>
    </row>
    <row r="820" spans="2:97" ht="12.5">
      <c r="B820" s="10"/>
      <c r="C820" s="10"/>
      <c r="D820" s="10"/>
      <c r="E820" s="97"/>
      <c r="F820" s="10"/>
      <c r="K820" s="13"/>
      <c r="L820" s="308"/>
      <c r="M820" s="9"/>
      <c r="N820" s="228"/>
      <c r="O820" s="228"/>
      <c r="P820" s="229"/>
      <c r="Q820" s="230"/>
      <c r="R820" s="231"/>
      <c r="S820" s="232"/>
      <c r="T820" s="231"/>
      <c r="U820" s="233"/>
      <c r="V820" s="234"/>
      <c r="W820" s="234"/>
      <c r="X820" s="231"/>
      <c r="Y820" s="230"/>
      <c r="AG820" s="9"/>
      <c r="CI820" s="9"/>
      <c r="CR820" s="9"/>
      <c r="CS820" s="10"/>
    </row>
    <row r="821" spans="2:97" ht="12.5">
      <c r="B821" s="10"/>
      <c r="C821" s="10"/>
      <c r="D821" s="10"/>
      <c r="E821" s="97"/>
      <c r="F821" s="10"/>
      <c r="K821" s="13"/>
      <c r="L821" s="308"/>
      <c r="M821" s="9"/>
      <c r="N821" s="228"/>
      <c r="O821" s="228"/>
      <c r="P821" s="229"/>
      <c r="Q821" s="230"/>
      <c r="R821" s="231"/>
      <c r="S821" s="232"/>
      <c r="T821" s="231"/>
      <c r="U821" s="233"/>
      <c r="V821" s="234"/>
      <c r="W821" s="234"/>
      <c r="X821" s="231"/>
      <c r="Y821" s="230"/>
      <c r="AG821" s="9"/>
      <c r="CI821" s="9"/>
      <c r="CR821" s="9"/>
      <c r="CS821" s="10"/>
    </row>
    <row r="822" spans="2:97" ht="12.5">
      <c r="B822" s="10"/>
      <c r="C822" s="10"/>
      <c r="D822" s="10"/>
      <c r="E822" s="97"/>
      <c r="F822" s="10"/>
      <c r="K822" s="13"/>
      <c r="L822" s="308"/>
      <c r="M822" s="9"/>
      <c r="N822" s="228"/>
      <c r="O822" s="228"/>
      <c r="P822" s="229"/>
      <c r="Q822" s="230"/>
      <c r="R822" s="231"/>
      <c r="S822" s="232"/>
      <c r="T822" s="231"/>
      <c r="U822" s="233"/>
      <c r="V822" s="234"/>
      <c r="W822" s="234"/>
      <c r="X822" s="231"/>
      <c r="Y822" s="230"/>
      <c r="AG822" s="9"/>
      <c r="CI822" s="9"/>
      <c r="CR822" s="9"/>
      <c r="CS822" s="10"/>
    </row>
    <row r="823" spans="2:97" ht="12.5">
      <c r="B823" s="10"/>
      <c r="C823" s="10"/>
      <c r="D823" s="10"/>
      <c r="E823" s="97"/>
      <c r="F823" s="10"/>
      <c r="K823" s="13"/>
      <c r="L823" s="308"/>
      <c r="M823" s="9"/>
      <c r="N823" s="228"/>
      <c r="O823" s="228"/>
      <c r="P823" s="229"/>
      <c r="Q823" s="230"/>
      <c r="R823" s="231"/>
      <c r="S823" s="232"/>
      <c r="T823" s="231"/>
      <c r="U823" s="233"/>
      <c r="V823" s="234"/>
      <c r="W823" s="234"/>
      <c r="X823" s="231"/>
      <c r="Y823" s="230"/>
      <c r="AG823" s="9"/>
      <c r="CI823" s="9"/>
      <c r="CR823" s="9"/>
      <c r="CS823" s="10"/>
    </row>
    <row r="824" spans="2:97" ht="12.5">
      <c r="B824" s="10"/>
      <c r="C824" s="10"/>
      <c r="D824" s="10"/>
      <c r="E824" s="97"/>
      <c r="F824" s="10"/>
      <c r="K824" s="13"/>
      <c r="L824" s="308"/>
      <c r="M824" s="9"/>
      <c r="N824" s="228"/>
      <c r="O824" s="228"/>
      <c r="P824" s="229"/>
      <c r="Q824" s="230"/>
      <c r="R824" s="231"/>
      <c r="S824" s="232"/>
      <c r="T824" s="231"/>
      <c r="U824" s="233"/>
      <c r="V824" s="234"/>
      <c r="W824" s="234"/>
      <c r="X824" s="231"/>
      <c r="Y824" s="230"/>
      <c r="AG824" s="9"/>
      <c r="CI824" s="9"/>
      <c r="CR824" s="9"/>
      <c r="CS824" s="10"/>
    </row>
    <row r="825" spans="2:97" ht="12.5">
      <c r="B825" s="10"/>
      <c r="C825" s="10"/>
      <c r="D825" s="10"/>
      <c r="E825" s="97"/>
      <c r="F825" s="10"/>
      <c r="K825" s="13"/>
      <c r="L825" s="308"/>
      <c r="M825" s="9"/>
      <c r="N825" s="228"/>
      <c r="O825" s="228"/>
      <c r="P825" s="229"/>
      <c r="Q825" s="230"/>
      <c r="R825" s="231"/>
      <c r="S825" s="232"/>
      <c r="T825" s="231"/>
      <c r="U825" s="233"/>
      <c r="V825" s="234"/>
      <c r="W825" s="234"/>
      <c r="X825" s="231"/>
      <c r="Y825" s="230"/>
      <c r="AG825" s="9"/>
      <c r="CI825" s="9"/>
      <c r="CR825" s="9"/>
      <c r="CS825" s="10"/>
    </row>
    <row r="826" spans="2:97" ht="12.5">
      <c r="B826" s="10"/>
      <c r="C826" s="10"/>
      <c r="D826" s="10"/>
      <c r="E826" s="97"/>
      <c r="F826" s="10"/>
      <c r="K826" s="13"/>
      <c r="L826" s="308"/>
      <c r="M826" s="9"/>
      <c r="N826" s="228"/>
      <c r="O826" s="228"/>
      <c r="P826" s="229"/>
      <c r="Q826" s="230"/>
      <c r="R826" s="231"/>
      <c r="S826" s="232"/>
      <c r="T826" s="231"/>
      <c r="U826" s="233"/>
      <c r="V826" s="234"/>
      <c r="W826" s="234"/>
      <c r="X826" s="231"/>
      <c r="Y826" s="230"/>
      <c r="AG826" s="9"/>
      <c r="CI826" s="9"/>
      <c r="CR826" s="9"/>
      <c r="CS826" s="10"/>
    </row>
    <row r="827" spans="2:97" ht="12.5">
      <c r="B827" s="10"/>
      <c r="C827" s="10"/>
      <c r="D827" s="10"/>
      <c r="E827" s="97"/>
      <c r="F827" s="10"/>
      <c r="K827" s="13"/>
      <c r="L827" s="308"/>
      <c r="M827" s="9"/>
      <c r="N827" s="228"/>
      <c r="O827" s="228"/>
      <c r="P827" s="229"/>
      <c r="Q827" s="230"/>
      <c r="R827" s="231"/>
      <c r="S827" s="232"/>
      <c r="T827" s="231"/>
      <c r="U827" s="233"/>
      <c r="V827" s="234"/>
      <c r="W827" s="234"/>
      <c r="X827" s="231"/>
      <c r="Y827" s="230"/>
      <c r="AG827" s="9"/>
      <c r="CI827" s="9"/>
      <c r="CR827" s="9"/>
      <c r="CS827" s="10"/>
    </row>
    <row r="828" spans="2:97" ht="12.5">
      <c r="B828" s="10"/>
      <c r="C828" s="10"/>
      <c r="D828" s="10"/>
      <c r="E828" s="97"/>
      <c r="F828" s="10"/>
      <c r="K828" s="13"/>
      <c r="L828" s="308"/>
      <c r="M828" s="9"/>
      <c r="N828" s="228"/>
      <c r="O828" s="228"/>
      <c r="P828" s="229"/>
      <c r="Q828" s="230"/>
      <c r="R828" s="231"/>
      <c r="S828" s="232"/>
      <c r="T828" s="231"/>
      <c r="U828" s="233"/>
      <c r="V828" s="234"/>
      <c r="W828" s="234"/>
      <c r="X828" s="231"/>
      <c r="Y828" s="230"/>
      <c r="AG828" s="9"/>
      <c r="CI828" s="9"/>
      <c r="CR828" s="9"/>
      <c r="CS828" s="10"/>
    </row>
    <row r="829" spans="2:97" ht="12.5">
      <c r="B829" s="10"/>
      <c r="C829" s="10"/>
      <c r="D829" s="10"/>
      <c r="E829" s="97"/>
      <c r="F829" s="10"/>
      <c r="K829" s="13"/>
      <c r="L829" s="308"/>
      <c r="M829" s="9"/>
      <c r="N829" s="228"/>
      <c r="O829" s="228"/>
      <c r="P829" s="229"/>
      <c r="Q829" s="230"/>
      <c r="R829" s="231"/>
      <c r="S829" s="232"/>
      <c r="T829" s="231"/>
      <c r="U829" s="233"/>
      <c r="V829" s="234"/>
      <c r="W829" s="234"/>
      <c r="X829" s="231"/>
      <c r="Y829" s="230"/>
      <c r="AG829" s="9"/>
      <c r="CI829" s="9"/>
      <c r="CR829" s="9"/>
      <c r="CS829" s="10"/>
    </row>
    <row r="830" spans="2:97" ht="12.5">
      <c r="B830" s="10"/>
      <c r="C830" s="10"/>
      <c r="D830" s="10"/>
      <c r="E830" s="97"/>
      <c r="F830" s="10"/>
      <c r="K830" s="13"/>
      <c r="L830" s="308"/>
      <c r="M830" s="9"/>
      <c r="N830" s="228"/>
      <c r="O830" s="228"/>
      <c r="P830" s="229"/>
      <c r="Q830" s="230"/>
      <c r="R830" s="231"/>
      <c r="S830" s="232"/>
      <c r="T830" s="231"/>
      <c r="U830" s="233"/>
      <c r="V830" s="234"/>
      <c r="W830" s="234"/>
      <c r="X830" s="231"/>
      <c r="Y830" s="230"/>
      <c r="AG830" s="9"/>
      <c r="CI830" s="9"/>
      <c r="CR830" s="9"/>
      <c r="CS830" s="10"/>
    </row>
    <row r="831" spans="2:97" ht="12.5">
      <c r="B831" s="10"/>
      <c r="C831" s="10"/>
      <c r="D831" s="10"/>
      <c r="E831" s="97"/>
      <c r="F831" s="10"/>
      <c r="K831" s="13"/>
      <c r="L831" s="308"/>
      <c r="M831" s="9"/>
      <c r="N831" s="228"/>
      <c r="O831" s="228"/>
      <c r="P831" s="229"/>
      <c r="Q831" s="230"/>
      <c r="R831" s="231"/>
      <c r="S831" s="232"/>
      <c r="T831" s="231"/>
      <c r="U831" s="233"/>
      <c r="V831" s="234"/>
      <c r="W831" s="234"/>
      <c r="X831" s="231"/>
      <c r="Y831" s="230"/>
      <c r="AG831" s="9"/>
      <c r="CI831" s="9"/>
      <c r="CR831" s="9"/>
      <c r="CS831" s="10"/>
    </row>
    <row r="832" spans="2:97" ht="12.5">
      <c r="B832" s="10"/>
      <c r="C832" s="10"/>
      <c r="D832" s="10"/>
      <c r="E832" s="97"/>
      <c r="F832" s="10"/>
      <c r="K832" s="13"/>
      <c r="L832" s="308"/>
      <c r="M832" s="9"/>
      <c r="N832" s="228"/>
      <c r="O832" s="228"/>
      <c r="P832" s="229"/>
      <c r="Q832" s="230"/>
      <c r="R832" s="231"/>
      <c r="S832" s="232"/>
      <c r="T832" s="231"/>
      <c r="U832" s="233"/>
      <c r="V832" s="234"/>
      <c r="W832" s="234"/>
      <c r="X832" s="231"/>
      <c r="Y832" s="230"/>
      <c r="AG832" s="9"/>
      <c r="CI832" s="9"/>
      <c r="CR832" s="9"/>
      <c r="CS832" s="10"/>
    </row>
    <row r="833" spans="2:97" ht="12.5">
      <c r="B833" s="10"/>
      <c r="C833" s="10"/>
      <c r="D833" s="10"/>
      <c r="E833" s="97"/>
      <c r="F833" s="10"/>
      <c r="K833" s="13"/>
      <c r="L833" s="308"/>
      <c r="M833" s="9"/>
      <c r="N833" s="228"/>
      <c r="O833" s="228"/>
      <c r="P833" s="229"/>
      <c r="Q833" s="230"/>
      <c r="R833" s="231"/>
      <c r="S833" s="232"/>
      <c r="T833" s="231"/>
      <c r="U833" s="233"/>
      <c r="V833" s="234"/>
      <c r="W833" s="234"/>
      <c r="X833" s="231"/>
      <c r="Y833" s="230"/>
      <c r="AG833" s="9"/>
      <c r="CI833" s="9"/>
      <c r="CR833" s="9"/>
      <c r="CS833" s="10"/>
    </row>
    <row r="834" spans="2:97" ht="12.5">
      <c r="B834" s="10"/>
      <c r="C834" s="10"/>
      <c r="D834" s="10"/>
      <c r="E834" s="97"/>
      <c r="F834" s="10"/>
      <c r="K834" s="13"/>
      <c r="L834" s="308"/>
      <c r="M834" s="9"/>
      <c r="N834" s="228"/>
      <c r="O834" s="228"/>
      <c r="P834" s="229"/>
      <c r="Q834" s="230"/>
      <c r="R834" s="231"/>
      <c r="S834" s="232"/>
      <c r="T834" s="231"/>
      <c r="U834" s="233"/>
      <c r="V834" s="234"/>
      <c r="W834" s="234"/>
      <c r="X834" s="231"/>
      <c r="Y834" s="230"/>
      <c r="AG834" s="9"/>
      <c r="CI834" s="9"/>
      <c r="CR834" s="9"/>
      <c r="CS834" s="10"/>
    </row>
    <row r="835" spans="2:97" ht="12.5">
      <c r="B835" s="10"/>
      <c r="C835" s="10"/>
      <c r="D835" s="10"/>
      <c r="E835" s="97"/>
      <c r="F835" s="10"/>
      <c r="K835" s="13"/>
      <c r="L835" s="308"/>
      <c r="M835" s="9"/>
      <c r="N835" s="228"/>
      <c r="O835" s="228"/>
      <c r="P835" s="229"/>
      <c r="Q835" s="230"/>
      <c r="R835" s="231"/>
      <c r="S835" s="232"/>
      <c r="T835" s="231"/>
      <c r="U835" s="233"/>
      <c r="V835" s="234"/>
      <c r="W835" s="234"/>
      <c r="X835" s="231"/>
      <c r="Y835" s="230"/>
      <c r="AG835" s="9"/>
      <c r="CI835" s="9"/>
      <c r="CR835" s="9"/>
      <c r="CS835" s="10"/>
    </row>
    <row r="836" spans="2:97" ht="12.5">
      <c r="B836" s="10"/>
      <c r="C836" s="10"/>
      <c r="D836" s="10"/>
      <c r="E836" s="97"/>
      <c r="F836" s="10"/>
      <c r="K836" s="13"/>
      <c r="L836" s="308"/>
      <c r="M836" s="9"/>
      <c r="N836" s="228"/>
      <c r="O836" s="228"/>
      <c r="P836" s="229"/>
      <c r="Q836" s="230"/>
      <c r="R836" s="231"/>
      <c r="S836" s="232"/>
      <c r="T836" s="231"/>
      <c r="U836" s="233"/>
      <c r="V836" s="234"/>
      <c r="W836" s="234"/>
      <c r="X836" s="231"/>
      <c r="Y836" s="230"/>
      <c r="AG836" s="9"/>
      <c r="CI836" s="9"/>
      <c r="CR836" s="9"/>
      <c r="CS836" s="10"/>
    </row>
    <row r="837" spans="2:97" ht="12.5">
      <c r="B837" s="10"/>
      <c r="C837" s="10"/>
      <c r="D837" s="10"/>
      <c r="E837" s="97"/>
      <c r="F837" s="10"/>
      <c r="K837" s="13"/>
      <c r="L837" s="308"/>
      <c r="M837" s="9"/>
      <c r="N837" s="228"/>
      <c r="O837" s="228"/>
      <c r="P837" s="229"/>
      <c r="Q837" s="230"/>
      <c r="R837" s="231"/>
      <c r="S837" s="232"/>
      <c r="T837" s="231"/>
      <c r="U837" s="233"/>
      <c r="V837" s="234"/>
      <c r="W837" s="234"/>
      <c r="X837" s="231"/>
      <c r="Y837" s="230"/>
      <c r="AG837" s="9"/>
      <c r="CI837" s="9"/>
      <c r="CR837" s="9"/>
      <c r="CS837" s="10"/>
    </row>
    <row r="838" spans="2:97" ht="12.5">
      <c r="B838" s="10"/>
      <c r="C838" s="10"/>
      <c r="D838" s="10"/>
      <c r="E838" s="97"/>
      <c r="F838" s="10"/>
      <c r="K838" s="13"/>
      <c r="L838" s="308"/>
      <c r="M838" s="9"/>
      <c r="N838" s="228"/>
      <c r="O838" s="228"/>
      <c r="P838" s="229"/>
      <c r="Q838" s="230"/>
      <c r="R838" s="231"/>
      <c r="S838" s="232"/>
      <c r="T838" s="231"/>
      <c r="U838" s="233"/>
      <c r="V838" s="234"/>
      <c r="W838" s="234"/>
      <c r="X838" s="231"/>
      <c r="Y838" s="230"/>
      <c r="AG838" s="9"/>
      <c r="CI838" s="9"/>
      <c r="CR838" s="9"/>
      <c r="CS838" s="10"/>
    </row>
    <row r="839" spans="2:97" ht="12.5">
      <c r="B839" s="10"/>
      <c r="C839" s="10"/>
      <c r="D839" s="10"/>
      <c r="E839" s="97"/>
      <c r="F839" s="10"/>
      <c r="K839" s="13"/>
      <c r="L839" s="308"/>
      <c r="M839" s="9"/>
      <c r="N839" s="228"/>
      <c r="O839" s="228"/>
      <c r="P839" s="229"/>
      <c r="Q839" s="230"/>
      <c r="R839" s="231"/>
      <c r="S839" s="232"/>
      <c r="T839" s="231"/>
      <c r="U839" s="233"/>
      <c r="V839" s="234"/>
      <c r="W839" s="234"/>
      <c r="X839" s="231"/>
      <c r="Y839" s="230"/>
      <c r="AG839" s="9"/>
      <c r="CI839" s="9"/>
      <c r="CR839" s="9"/>
      <c r="CS839" s="10"/>
    </row>
    <row r="840" spans="2:97" ht="12.5">
      <c r="B840" s="10"/>
      <c r="C840" s="10"/>
      <c r="D840" s="10"/>
      <c r="E840" s="97"/>
      <c r="F840" s="10"/>
      <c r="K840" s="13"/>
      <c r="L840" s="308"/>
      <c r="M840" s="9"/>
      <c r="N840" s="228"/>
      <c r="O840" s="228"/>
      <c r="P840" s="229"/>
      <c r="Q840" s="230"/>
      <c r="R840" s="231"/>
      <c r="S840" s="232"/>
      <c r="T840" s="231"/>
      <c r="U840" s="233"/>
      <c r="V840" s="234"/>
      <c r="W840" s="234"/>
      <c r="X840" s="231"/>
      <c r="Y840" s="230"/>
      <c r="AG840" s="9"/>
      <c r="CI840" s="9"/>
      <c r="CR840" s="9"/>
      <c r="CS840" s="10"/>
    </row>
    <row r="841" spans="2:97" ht="12.5">
      <c r="B841" s="10"/>
      <c r="C841" s="10"/>
      <c r="D841" s="10"/>
      <c r="E841" s="97"/>
      <c r="F841" s="10"/>
      <c r="K841" s="13"/>
      <c r="L841" s="308"/>
      <c r="M841" s="9"/>
      <c r="N841" s="228"/>
      <c r="O841" s="228"/>
      <c r="P841" s="229"/>
      <c r="Q841" s="230"/>
      <c r="R841" s="231"/>
      <c r="S841" s="232"/>
      <c r="T841" s="231"/>
      <c r="U841" s="233"/>
      <c r="V841" s="234"/>
      <c r="W841" s="234"/>
      <c r="X841" s="231"/>
      <c r="Y841" s="230"/>
      <c r="AG841" s="9"/>
      <c r="CI841" s="9"/>
      <c r="CR841" s="9"/>
      <c r="CS841" s="10"/>
    </row>
    <row r="842" spans="2:97" ht="12.5">
      <c r="B842" s="10"/>
      <c r="C842" s="10"/>
      <c r="D842" s="10"/>
      <c r="E842" s="97"/>
      <c r="F842" s="10"/>
      <c r="K842" s="13"/>
      <c r="L842" s="308"/>
      <c r="M842" s="9"/>
      <c r="N842" s="228"/>
      <c r="O842" s="228"/>
      <c r="P842" s="229"/>
      <c r="Q842" s="230"/>
      <c r="R842" s="231"/>
      <c r="S842" s="232"/>
      <c r="T842" s="231"/>
      <c r="U842" s="233"/>
      <c r="V842" s="234"/>
      <c r="W842" s="234"/>
      <c r="X842" s="231"/>
      <c r="Y842" s="230"/>
      <c r="AG842" s="9"/>
      <c r="CI842" s="9"/>
      <c r="CR842" s="9"/>
      <c r="CS842" s="10"/>
    </row>
    <row r="843" spans="2:97" ht="12.5">
      <c r="B843" s="10"/>
      <c r="C843" s="10"/>
      <c r="D843" s="10"/>
      <c r="E843" s="97"/>
      <c r="F843" s="10"/>
      <c r="K843" s="13"/>
      <c r="L843" s="308"/>
      <c r="M843" s="9"/>
      <c r="N843" s="228"/>
      <c r="O843" s="228"/>
      <c r="P843" s="229"/>
      <c r="Q843" s="230"/>
      <c r="R843" s="231"/>
      <c r="S843" s="232"/>
      <c r="T843" s="231"/>
      <c r="U843" s="233"/>
      <c r="V843" s="234"/>
      <c r="W843" s="234"/>
      <c r="X843" s="231"/>
      <c r="Y843" s="230"/>
      <c r="AG843" s="9"/>
      <c r="CI843" s="9"/>
      <c r="CR843" s="9"/>
      <c r="CS843" s="10"/>
    </row>
    <row r="844" spans="2:97" ht="12.5">
      <c r="B844" s="10"/>
      <c r="C844" s="10"/>
      <c r="D844" s="10"/>
      <c r="E844" s="97"/>
      <c r="F844" s="10"/>
      <c r="K844" s="13"/>
      <c r="L844" s="308"/>
      <c r="M844" s="9"/>
      <c r="N844" s="228"/>
      <c r="O844" s="228"/>
      <c r="P844" s="229"/>
      <c r="Q844" s="230"/>
      <c r="R844" s="231"/>
      <c r="S844" s="232"/>
      <c r="T844" s="231"/>
      <c r="U844" s="233"/>
      <c r="V844" s="234"/>
      <c r="W844" s="234"/>
      <c r="X844" s="231"/>
      <c r="Y844" s="230"/>
      <c r="AG844" s="9"/>
      <c r="CI844" s="9"/>
      <c r="CR844" s="9"/>
      <c r="CS844" s="10"/>
    </row>
    <row r="845" spans="2:97" ht="12.5">
      <c r="B845" s="10"/>
      <c r="C845" s="10"/>
      <c r="D845" s="10"/>
      <c r="E845" s="97"/>
      <c r="F845" s="10"/>
      <c r="K845" s="13"/>
      <c r="L845" s="308"/>
      <c r="M845" s="9"/>
      <c r="N845" s="228"/>
      <c r="O845" s="228"/>
      <c r="P845" s="229"/>
      <c r="Q845" s="230"/>
      <c r="R845" s="231"/>
      <c r="S845" s="232"/>
      <c r="T845" s="231"/>
      <c r="U845" s="233"/>
      <c r="V845" s="234"/>
      <c r="W845" s="234"/>
      <c r="X845" s="231"/>
      <c r="Y845" s="230"/>
      <c r="AG845" s="9"/>
      <c r="CI845" s="9"/>
      <c r="CR845" s="9"/>
      <c r="CS845" s="10"/>
    </row>
    <row r="846" spans="2:97" ht="12.5">
      <c r="B846" s="10"/>
      <c r="C846" s="10"/>
      <c r="D846" s="10"/>
      <c r="E846" s="97"/>
      <c r="F846" s="10"/>
      <c r="K846" s="13"/>
      <c r="L846" s="308"/>
      <c r="M846" s="9"/>
      <c r="N846" s="228"/>
      <c r="O846" s="228"/>
      <c r="P846" s="229"/>
      <c r="Q846" s="230"/>
      <c r="R846" s="231"/>
      <c r="S846" s="232"/>
      <c r="T846" s="231"/>
      <c r="U846" s="233"/>
      <c r="V846" s="234"/>
      <c r="W846" s="234"/>
      <c r="X846" s="231"/>
      <c r="Y846" s="230"/>
      <c r="AG846" s="9"/>
      <c r="CI846" s="9"/>
      <c r="CR846" s="9"/>
      <c r="CS846" s="10"/>
    </row>
    <row r="847" spans="2:97" ht="12.5">
      <c r="B847" s="10"/>
      <c r="C847" s="10"/>
      <c r="D847" s="10"/>
      <c r="E847" s="97"/>
      <c r="F847" s="10"/>
      <c r="K847" s="13"/>
      <c r="L847" s="308"/>
      <c r="M847" s="9"/>
      <c r="N847" s="228"/>
      <c r="O847" s="228"/>
      <c r="P847" s="229"/>
      <c r="Q847" s="230"/>
      <c r="R847" s="231"/>
      <c r="S847" s="232"/>
      <c r="T847" s="231"/>
      <c r="U847" s="233"/>
      <c r="V847" s="234"/>
      <c r="W847" s="234"/>
      <c r="X847" s="231"/>
      <c r="Y847" s="230"/>
      <c r="AG847" s="9"/>
      <c r="CI847" s="9"/>
      <c r="CR847" s="9"/>
      <c r="CS847" s="10"/>
    </row>
    <row r="848" spans="2:97" ht="12.5">
      <c r="B848" s="10"/>
      <c r="C848" s="10"/>
      <c r="D848" s="10"/>
      <c r="E848" s="97"/>
      <c r="F848" s="10"/>
      <c r="K848" s="13"/>
      <c r="L848" s="308"/>
      <c r="M848" s="9"/>
      <c r="N848" s="228"/>
      <c r="O848" s="228"/>
      <c r="P848" s="229"/>
      <c r="Q848" s="230"/>
      <c r="R848" s="231"/>
      <c r="S848" s="232"/>
      <c r="T848" s="231"/>
      <c r="U848" s="233"/>
      <c r="V848" s="234"/>
      <c r="W848" s="234"/>
      <c r="X848" s="231"/>
      <c r="Y848" s="230"/>
      <c r="AG848" s="9"/>
      <c r="CI848" s="9"/>
      <c r="CR848" s="9"/>
      <c r="CS848" s="10"/>
    </row>
    <row r="849" spans="2:97" ht="12.5">
      <c r="B849" s="10"/>
      <c r="C849" s="10"/>
      <c r="D849" s="10"/>
      <c r="E849" s="97"/>
      <c r="F849" s="10"/>
      <c r="K849" s="13"/>
      <c r="L849" s="308"/>
      <c r="M849" s="9"/>
      <c r="N849" s="228"/>
      <c r="O849" s="228"/>
      <c r="P849" s="229"/>
      <c r="Q849" s="230"/>
      <c r="R849" s="231"/>
      <c r="S849" s="232"/>
      <c r="T849" s="231"/>
      <c r="U849" s="233"/>
      <c r="V849" s="234"/>
      <c r="W849" s="234"/>
      <c r="X849" s="231"/>
      <c r="Y849" s="230"/>
      <c r="AG849" s="9"/>
      <c r="CI849" s="9"/>
      <c r="CR849" s="9"/>
      <c r="CS849" s="10"/>
    </row>
    <row r="850" spans="2:97" ht="12.5">
      <c r="B850" s="10"/>
      <c r="C850" s="10"/>
      <c r="D850" s="10"/>
      <c r="E850" s="97"/>
      <c r="F850" s="10"/>
      <c r="K850" s="13"/>
      <c r="L850" s="308"/>
      <c r="M850" s="9"/>
      <c r="N850" s="228"/>
      <c r="O850" s="228"/>
      <c r="P850" s="229"/>
      <c r="Q850" s="230"/>
      <c r="R850" s="231"/>
      <c r="S850" s="232"/>
      <c r="T850" s="231"/>
      <c r="U850" s="233"/>
      <c r="V850" s="234"/>
      <c r="W850" s="234"/>
      <c r="X850" s="231"/>
      <c r="Y850" s="230"/>
      <c r="AG850" s="9"/>
      <c r="CI850" s="9"/>
      <c r="CR850" s="9"/>
      <c r="CS850" s="10"/>
    </row>
    <row r="851" spans="2:97" ht="12.5">
      <c r="B851" s="10"/>
      <c r="C851" s="10"/>
      <c r="D851" s="10"/>
      <c r="E851" s="97"/>
      <c r="F851" s="10"/>
      <c r="K851" s="13"/>
      <c r="L851" s="308"/>
      <c r="M851" s="9"/>
      <c r="N851" s="228"/>
      <c r="O851" s="228"/>
      <c r="P851" s="229"/>
      <c r="Q851" s="230"/>
      <c r="R851" s="231"/>
      <c r="S851" s="232"/>
      <c r="T851" s="231"/>
      <c r="U851" s="233"/>
      <c r="V851" s="234"/>
      <c r="W851" s="234"/>
      <c r="X851" s="231"/>
      <c r="Y851" s="230"/>
      <c r="AG851" s="9"/>
      <c r="CI851" s="9"/>
      <c r="CR851" s="9"/>
      <c r="CS851" s="10"/>
    </row>
    <row r="852" spans="2:97" ht="12.5">
      <c r="B852" s="10"/>
      <c r="C852" s="10"/>
      <c r="D852" s="10"/>
      <c r="E852" s="97"/>
      <c r="F852" s="10"/>
      <c r="K852" s="13"/>
      <c r="L852" s="308"/>
      <c r="M852" s="9"/>
      <c r="N852" s="228"/>
      <c r="O852" s="228"/>
      <c r="P852" s="229"/>
      <c r="Q852" s="230"/>
      <c r="R852" s="231"/>
      <c r="S852" s="232"/>
      <c r="T852" s="231"/>
      <c r="U852" s="233"/>
      <c r="V852" s="234"/>
      <c r="W852" s="234"/>
      <c r="X852" s="231"/>
      <c r="Y852" s="230"/>
      <c r="AG852" s="9"/>
      <c r="CI852" s="9"/>
      <c r="CR852" s="9"/>
      <c r="CS852" s="10"/>
    </row>
    <row r="853" spans="2:97" ht="12.5">
      <c r="B853" s="10"/>
      <c r="C853" s="10"/>
      <c r="D853" s="10"/>
      <c r="E853" s="97"/>
      <c r="F853" s="10"/>
      <c r="K853" s="13"/>
      <c r="L853" s="308"/>
      <c r="M853" s="9"/>
      <c r="N853" s="228"/>
      <c r="O853" s="228"/>
      <c r="P853" s="229"/>
      <c r="Q853" s="230"/>
      <c r="R853" s="231"/>
      <c r="S853" s="232"/>
      <c r="T853" s="231"/>
      <c r="U853" s="233"/>
      <c r="V853" s="234"/>
      <c r="W853" s="234"/>
      <c r="X853" s="231"/>
      <c r="Y853" s="230"/>
      <c r="AG853" s="9"/>
      <c r="CI853" s="9"/>
      <c r="CR853" s="9"/>
      <c r="CS853" s="10"/>
    </row>
    <row r="854" spans="2:97" ht="12.5">
      <c r="B854" s="10"/>
      <c r="C854" s="10"/>
      <c r="D854" s="10"/>
      <c r="E854" s="97"/>
      <c r="F854" s="10"/>
      <c r="K854" s="13"/>
      <c r="L854" s="308"/>
      <c r="M854" s="9"/>
      <c r="N854" s="228"/>
      <c r="O854" s="228"/>
      <c r="P854" s="229"/>
      <c r="Q854" s="230"/>
      <c r="R854" s="231"/>
      <c r="S854" s="232"/>
      <c r="T854" s="231"/>
      <c r="U854" s="233"/>
      <c r="V854" s="234"/>
      <c r="W854" s="234"/>
      <c r="X854" s="231"/>
      <c r="Y854" s="230"/>
      <c r="AG854" s="9"/>
      <c r="CI854" s="9"/>
      <c r="CR854" s="9"/>
      <c r="CS854" s="10"/>
    </row>
    <row r="855" spans="2:97" ht="12.5">
      <c r="B855" s="10"/>
      <c r="C855" s="10"/>
      <c r="D855" s="10"/>
      <c r="E855" s="97"/>
      <c r="F855" s="10"/>
      <c r="K855" s="13"/>
      <c r="L855" s="308"/>
      <c r="M855" s="9"/>
      <c r="N855" s="228"/>
      <c r="O855" s="228"/>
      <c r="P855" s="229"/>
      <c r="Q855" s="230"/>
      <c r="R855" s="231"/>
      <c r="S855" s="232"/>
      <c r="T855" s="231"/>
      <c r="U855" s="233"/>
      <c r="V855" s="234"/>
      <c r="W855" s="234"/>
      <c r="X855" s="231"/>
      <c r="Y855" s="230"/>
      <c r="AG855" s="9"/>
      <c r="CI855" s="9"/>
      <c r="CR855" s="9"/>
      <c r="CS855" s="10"/>
    </row>
    <row r="856" spans="2:97" ht="12.5">
      <c r="B856" s="10"/>
      <c r="C856" s="10"/>
      <c r="D856" s="10"/>
      <c r="E856" s="97"/>
      <c r="F856" s="10"/>
      <c r="K856" s="13"/>
      <c r="L856" s="308"/>
      <c r="M856" s="9"/>
      <c r="N856" s="228"/>
      <c r="O856" s="228"/>
      <c r="P856" s="229"/>
      <c r="Q856" s="230"/>
      <c r="R856" s="231"/>
      <c r="S856" s="232"/>
      <c r="T856" s="231"/>
      <c r="U856" s="233"/>
      <c r="V856" s="234"/>
      <c r="W856" s="234"/>
      <c r="X856" s="231"/>
      <c r="Y856" s="230"/>
      <c r="AG856" s="9"/>
      <c r="CI856" s="9"/>
      <c r="CR856" s="9"/>
      <c r="CS856" s="10"/>
    </row>
    <row r="857" spans="2:97" ht="12.5">
      <c r="B857" s="10"/>
      <c r="C857" s="10"/>
      <c r="D857" s="10"/>
      <c r="E857" s="97"/>
      <c r="F857" s="10"/>
      <c r="K857" s="13"/>
      <c r="L857" s="308"/>
      <c r="M857" s="9"/>
      <c r="N857" s="228"/>
      <c r="O857" s="228"/>
      <c r="P857" s="229"/>
      <c r="Q857" s="230"/>
      <c r="R857" s="231"/>
      <c r="S857" s="232"/>
      <c r="T857" s="231"/>
      <c r="U857" s="233"/>
      <c r="V857" s="234"/>
      <c r="W857" s="234"/>
      <c r="X857" s="231"/>
      <c r="Y857" s="230"/>
      <c r="AG857" s="9"/>
      <c r="CI857" s="9"/>
      <c r="CR857" s="9"/>
      <c r="CS857" s="10"/>
    </row>
    <row r="858" spans="2:97" ht="12.5">
      <c r="B858" s="10"/>
      <c r="C858" s="10"/>
      <c r="D858" s="10"/>
      <c r="E858" s="97"/>
      <c r="F858" s="10"/>
      <c r="K858" s="13"/>
      <c r="L858" s="308"/>
      <c r="M858" s="9"/>
      <c r="N858" s="228"/>
      <c r="O858" s="228"/>
      <c r="P858" s="229"/>
      <c r="Q858" s="230"/>
      <c r="R858" s="231"/>
      <c r="S858" s="232"/>
      <c r="T858" s="231"/>
      <c r="U858" s="233"/>
      <c r="V858" s="234"/>
      <c r="W858" s="234"/>
      <c r="X858" s="231"/>
      <c r="Y858" s="230"/>
      <c r="AG858" s="9"/>
      <c r="CI858" s="9"/>
      <c r="CR858" s="9"/>
      <c r="CS858" s="10"/>
    </row>
    <row r="859" spans="2:97" ht="12.5">
      <c r="B859" s="10"/>
      <c r="C859" s="10"/>
      <c r="D859" s="10"/>
      <c r="E859" s="97"/>
      <c r="F859" s="10"/>
      <c r="K859" s="13"/>
      <c r="L859" s="308"/>
      <c r="M859" s="9"/>
      <c r="N859" s="228"/>
      <c r="O859" s="228"/>
      <c r="P859" s="229"/>
      <c r="Q859" s="230"/>
      <c r="R859" s="231"/>
      <c r="S859" s="232"/>
      <c r="T859" s="231"/>
      <c r="U859" s="233"/>
      <c r="V859" s="234"/>
      <c r="W859" s="234"/>
      <c r="X859" s="231"/>
      <c r="Y859" s="230"/>
      <c r="AG859" s="9"/>
      <c r="CI859" s="9"/>
      <c r="CR859" s="9"/>
      <c r="CS859" s="10"/>
    </row>
    <row r="860" spans="2:97" ht="12.5">
      <c r="B860" s="10"/>
      <c r="C860" s="10"/>
      <c r="D860" s="10"/>
      <c r="E860" s="97"/>
      <c r="F860" s="10"/>
      <c r="K860" s="13"/>
      <c r="L860" s="308"/>
      <c r="M860" s="9"/>
      <c r="N860" s="228"/>
      <c r="O860" s="228"/>
      <c r="P860" s="229"/>
      <c r="Q860" s="230"/>
      <c r="R860" s="231"/>
      <c r="S860" s="232"/>
      <c r="T860" s="231"/>
      <c r="U860" s="233"/>
      <c r="V860" s="234"/>
      <c r="W860" s="234"/>
      <c r="X860" s="231"/>
      <c r="Y860" s="230"/>
      <c r="AG860" s="9"/>
      <c r="CI860" s="9"/>
      <c r="CR860" s="9"/>
      <c r="CS860" s="10"/>
    </row>
    <row r="861" spans="2:97" ht="12.5">
      <c r="B861" s="10"/>
      <c r="C861" s="10"/>
      <c r="D861" s="10"/>
      <c r="E861" s="97"/>
      <c r="F861" s="10"/>
      <c r="K861" s="13"/>
      <c r="L861" s="308"/>
      <c r="M861" s="9"/>
      <c r="N861" s="228"/>
      <c r="O861" s="228"/>
      <c r="P861" s="229"/>
      <c r="Q861" s="230"/>
      <c r="R861" s="231"/>
      <c r="S861" s="232"/>
      <c r="T861" s="231"/>
      <c r="U861" s="233"/>
      <c r="V861" s="234"/>
      <c r="W861" s="234"/>
      <c r="X861" s="231"/>
      <c r="Y861" s="230"/>
      <c r="AG861" s="9"/>
      <c r="CI861" s="9"/>
      <c r="CR861" s="9"/>
      <c r="CS861" s="10"/>
    </row>
    <row r="862" spans="2:97" ht="12.5">
      <c r="B862" s="10"/>
      <c r="C862" s="10"/>
      <c r="D862" s="10"/>
      <c r="E862" s="97"/>
      <c r="F862" s="10"/>
      <c r="K862" s="13"/>
      <c r="L862" s="308"/>
      <c r="M862" s="9"/>
      <c r="N862" s="228"/>
      <c r="O862" s="228"/>
      <c r="P862" s="229"/>
      <c r="Q862" s="230"/>
      <c r="R862" s="231"/>
      <c r="S862" s="232"/>
      <c r="T862" s="231"/>
      <c r="U862" s="233"/>
      <c r="V862" s="234"/>
      <c r="W862" s="234"/>
      <c r="X862" s="231"/>
      <c r="Y862" s="230"/>
      <c r="AG862" s="9"/>
      <c r="CI862" s="9"/>
      <c r="CR862" s="9"/>
      <c r="CS862" s="10"/>
    </row>
    <row r="863" spans="2:97" ht="12.5">
      <c r="B863" s="10"/>
      <c r="C863" s="10"/>
      <c r="D863" s="10"/>
      <c r="E863" s="97"/>
      <c r="F863" s="10"/>
      <c r="K863" s="13"/>
      <c r="L863" s="308"/>
      <c r="M863" s="9"/>
      <c r="N863" s="228"/>
      <c r="O863" s="228"/>
      <c r="P863" s="229"/>
      <c r="Q863" s="230"/>
      <c r="R863" s="231"/>
      <c r="S863" s="232"/>
      <c r="T863" s="231"/>
      <c r="U863" s="233"/>
      <c r="V863" s="234"/>
      <c r="W863" s="234"/>
      <c r="X863" s="231"/>
      <c r="Y863" s="230"/>
      <c r="AG863" s="9"/>
      <c r="CI863" s="9"/>
      <c r="CR863" s="9"/>
      <c r="CS863" s="10"/>
    </row>
    <row r="864" spans="2:97" ht="12.5">
      <c r="B864" s="10"/>
      <c r="C864" s="10"/>
      <c r="D864" s="10"/>
      <c r="E864" s="97"/>
      <c r="F864" s="10"/>
      <c r="K864" s="13"/>
      <c r="L864" s="308"/>
      <c r="M864" s="9"/>
      <c r="N864" s="228"/>
      <c r="O864" s="228"/>
      <c r="P864" s="229"/>
      <c r="Q864" s="230"/>
      <c r="R864" s="231"/>
      <c r="S864" s="232"/>
      <c r="T864" s="231"/>
      <c r="U864" s="233"/>
      <c r="V864" s="234"/>
      <c r="W864" s="234"/>
      <c r="X864" s="231"/>
      <c r="Y864" s="230"/>
      <c r="AG864" s="9"/>
      <c r="CI864" s="9"/>
      <c r="CR864" s="9"/>
      <c r="CS864" s="10"/>
    </row>
    <row r="865" spans="2:97" ht="12.5">
      <c r="B865" s="10"/>
      <c r="C865" s="10"/>
      <c r="D865" s="10"/>
      <c r="E865" s="97"/>
      <c r="F865" s="10"/>
      <c r="K865" s="13"/>
      <c r="L865" s="308"/>
      <c r="M865" s="9"/>
      <c r="N865" s="228"/>
      <c r="O865" s="228"/>
      <c r="P865" s="229"/>
      <c r="Q865" s="230"/>
      <c r="R865" s="231"/>
      <c r="S865" s="232"/>
      <c r="T865" s="231"/>
      <c r="U865" s="233"/>
      <c r="V865" s="234"/>
      <c r="W865" s="234"/>
      <c r="X865" s="231"/>
      <c r="Y865" s="230"/>
      <c r="AG865" s="9"/>
      <c r="CI865" s="9"/>
      <c r="CR865" s="9"/>
      <c r="CS865" s="10"/>
    </row>
    <row r="866" spans="2:97" ht="12.5">
      <c r="B866" s="10"/>
      <c r="C866" s="10"/>
      <c r="D866" s="10"/>
      <c r="E866" s="97"/>
      <c r="F866" s="10"/>
      <c r="K866" s="13"/>
      <c r="L866" s="308"/>
      <c r="M866" s="9"/>
      <c r="N866" s="228"/>
      <c r="O866" s="228"/>
      <c r="P866" s="229"/>
      <c r="Q866" s="230"/>
      <c r="R866" s="231"/>
      <c r="S866" s="232"/>
      <c r="T866" s="231"/>
      <c r="U866" s="233"/>
      <c r="V866" s="234"/>
      <c r="W866" s="234"/>
      <c r="X866" s="231"/>
      <c r="Y866" s="230"/>
      <c r="AG866" s="9"/>
      <c r="CI866" s="9"/>
      <c r="CR866" s="9"/>
      <c r="CS866" s="10"/>
    </row>
    <row r="867" spans="2:97" ht="12.5">
      <c r="B867" s="10"/>
      <c r="C867" s="10"/>
      <c r="D867" s="10"/>
      <c r="E867" s="97"/>
      <c r="F867" s="10"/>
      <c r="K867" s="13"/>
      <c r="L867" s="308"/>
      <c r="M867" s="9"/>
      <c r="N867" s="228"/>
      <c r="O867" s="228"/>
      <c r="P867" s="229"/>
      <c r="Q867" s="230"/>
      <c r="R867" s="231"/>
      <c r="S867" s="232"/>
      <c r="T867" s="231"/>
      <c r="U867" s="233"/>
      <c r="V867" s="234"/>
      <c r="W867" s="234"/>
      <c r="X867" s="231"/>
      <c r="Y867" s="230"/>
      <c r="AG867" s="9"/>
      <c r="CI867" s="9"/>
      <c r="CR867" s="9"/>
      <c r="CS867" s="10"/>
    </row>
    <row r="868" spans="2:97" ht="12.5">
      <c r="B868" s="10"/>
      <c r="C868" s="10"/>
      <c r="D868" s="10"/>
      <c r="E868" s="97"/>
      <c r="F868" s="10"/>
      <c r="K868" s="13"/>
      <c r="L868" s="308"/>
      <c r="M868" s="9"/>
      <c r="N868" s="228"/>
      <c r="O868" s="228"/>
      <c r="P868" s="229"/>
      <c r="Q868" s="230"/>
      <c r="R868" s="231"/>
      <c r="S868" s="232"/>
      <c r="T868" s="231"/>
      <c r="U868" s="233"/>
      <c r="V868" s="234"/>
      <c r="W868" s="234"/>
      <c r="X868" s="231"/>
      <c r="Y868" s="230"/>
      <c r="AG868" s="9"/>
      <c r="CI868" s="9"/>
      <c r="CR868" s="9"/>
      <c r="CS868" s="10"/>
    </row>
    <row r="869" spans="2:97" ht="12.5">
      <c r="B869" s="10"/>
      <c r="C869" s="10"/>
      <c r="D869" s="10"/>
      <c r="E869" s="97"/>
      <c r="F869" s="10"/>
      <c r="K869" s="13"/>
      <c r="L869" s="308"/>
      <c r="M869" s="9"/>
      <c r="N869" s="228"/>
      <c r="O869" s="228"/>
      <c r="P869" s="229"/>
      <c r="Q869" s="230"/>
      <c r="R869" s="231"/>
      <c r="S869" s="232"/>
      <c r="T869" s="231"/>
      <c r="U869" s="233"/>
      <c r="V869" s="234"/>
      <c r="W869" s="234"/>
      <c r="X869" s="231"/>
      <c r="Y869" s="230"/>
      <c r="AG869" s="9"/>
      <c r="CI869" s="9"/>
      <c r="CR869" s="9"/>
      <c r="CS869" s="10"/>
    </row>
    <row r="870" spans="2:97" ht="12.5">
      <c r="B870" s="10"/>
      <c r="C870" s="10"/>
      <c r="D870" s="10"/>
      <c r="E870" s="97"/>
      <c r="F870" s="10"/>
      <c r="K870" s="13"/>
      <c r="L870" s="308"/>
      <c r="M870" s="9"/>
      <c r="N870" s="228"/>
      <c r="O870" s="228"/>
      <c r="P870" s="229"/>
      <c r="Q870" s="230"/>
      <c r="R870" s="231"/>
      <c r="S870" s="232"/>
      <c r="T870" s="231"/>
      <c r="U870" s="233"/>
      <c r="V870" s="234"/>
      <c r="W870" s="234"/>
      <c r="X870" s="231"/>
      <c r="Y870" s="230"/>
      <c r="AG870" s="9"/>
      <c r="CI870" s="9"/>
      <c r="CR870" s="9"/>
      <c r="CS870" s="10"/>
    </row>
    <row r="871" spans="2:97" ht="12.5">
      <c r="B871" s="10"/>
      <c r="C871" s="10"/>
      <c r="D871" s="10"/>
      <c r="E871" s="97"/>
      <c r="F871" s="10"/>
      <c r="K871" s="13"/>
      <c r="L871" s="308"/>
      <c r="M871" s="9"/>
      <c r="N871" s="228"/>
      <c r="O871" s="228"/>
      <c r="P871" s="229"/>
      <c r="Q871" s="230"/>
      <c r="R871" s="231"/>
      <c r="S871" s="232"/>
      <c r="T871" s="231"/>
      <c r="U871" s="233"/>
      <c r="V871" s="234"/>
      <c r="W871" s="234"/>
      <c r="X871" s="231"/>
      <c r="Y871" s="230"/>
      <c r="AG871" s="9"/>
      <c r="CI871" s="9"/>
      <c r="CR871" s="9"/>
      <c r="CS871" s="10"/>
    </row>
    <row r="872" spans="2:97" ht="12.5">
      <c r="B872" s="10"/>
      <c r="C872" s="10"/>
      <c r="D872" s="10"/>
      <c r="E872" s="97"/>
      <c r="F872" s="10"/>
      <c r="K872" s="13"/>
      <c r="L872" s="308"/>
      <c r="M872" s="9"/>
      <c r="N872" s="228"/>
      <c r="O872" s="228"/>
      <c r="P872" s="229"/>
      <c r="Q872" s="230"/>
      <c r="R872" s="231"/>
      <c r="S872" s="232"/>
      <c r="T872" s="231"/>
      <c r="U872" s="233"/>
      <c r="V872" s="234"/>
      <c r="W872" s="234"/>
      <c r="X872" s="231"/>
      <c r="Y872" s="230"/>
      <c r="AG872" s="9"/>
      <c r="CI872" s="9"/>
      <c r="CR872" s="9"/>
      <c r="CS872" s="10"/>
    </row>
    <row r="873" spans="2:97" ht="12.5">
      <c r="B873" s="10"/>
      <c r="C873" s="10"/>
      <c r="D873" s="10"/>
      <c r="E873" s="97"/>
      <c r="F873" s="10"/>
      <c r="K873" s="13"/>
      <c r="L873" s="308"/>
      <c r="M873" s="9"/>
      <c r="N873" s="228"/>
      <c r="O873" s="228"/>
      <c r="P873" s="229"/>
      <c r="Q873" s="230"/>
      <c r="R873" s="231"/>
      <c r="S873" s="232"/>
      <c r="T873" s="231"/>
      <c r="U873" s="233"/>
      <c r="V873" s="234"/>
      <c r="W873" s="234"/>
      <c r="X873" s="231"/>
      <c r="Y873" s="230"/>
      <c r="AG873" s="9"/>
      <c r="CI873" s="9"/>
      <c r="CR873" s="9"/>
      <c r="CS873" s="10"/>
    </row>
    <row r="874" spans="2:97" ht="12.5">
      <c r="B874" s="10"/>
      <c r="C874" s="10"/>
      <c r="D874" s="10"/>
      <c r="E874" s="97"/>
      <c r="F874" s="10"/>
      <c r="K874" s="13"/>
      <c r="L874" s="308"/>
      <c r="M874" s="9"/>
      <c r="N874" s="228"/>
      <c r="O874" s="228"/>
      <c r="P874" s="229"/>
      <c r="Q874" s="230"/>
      <c r="R874" s="231"/>
      <c r="S874" s="232"/>
      <c r="T874" s="231"/>
      <c r="U874" s="233"/>
      <c r="V874" s="234"/>
      <c r="W874" s="234"/>
      <c r="X874" s="231"/>
      <c r="Y874" s="230"/>
      <c r="AG874" s="9"/>
      <c r="CI874" s="9"/>
      <c r="CR874" s="9"/>
      <c r="CS874" s="10"/>
    </row>
    <row r="875" spans="2:97" ht="12.5">
      <c r="B875" s="10"/>
      <c r="C875" s="10"/>
      <c r="D875" s="10"/>
      <c r="E875" s="97"/>
      <c r="F875" s="10"/>
      <c r="K875" s="13"/>
      <c r="L875" s="308"/>
      <c r="M875" s="9"/>
      <c r="N875" s="228"/>
      <c r="O875" s="228"/>
      <c r="P875" s="229"/>
      <c r="Q875" s="230"/>
      <c r="R875" s="231"/>
      <c r="S875" s="232"/>
      <c r="T875" s="231"/>
      <c r="U875" s="233"/>
      <c r="V875" s="234"/>
      <c r="W875" s="234"/>
      <c r="X875" s="231"/>
      <c r="Y875" s="230"/>
      <c r="AG875" s="9"/>
      <c r="CI875" s="9"/>
      <c r="CR875" s="9"/>
      <c r="CS875" s="10"/>
    </row>
    <row r="876" spans="2:97" ht="12.5">
      <c r="B876" s="10"/>
      <c r="C876" s="10"/>
      <c r="D876" s="10"/>
      <c r="E876" s="97"/>
      <c r="F876" s="10"/>
      <c r="K876" s="13"/>
      <c r="L876" s="308"/>
      <c r="M876" s="9"/>
      <c r="N876" s="228"/>
      <c r="O876" s="228"/>
      <c r="P876" s="229"/>
      <c r="Q876" s="230"/>
      <c r="R876" s="231"/>
      <c r="S876" s="232"/>
      <c r="T876" s="231"/>
      <c r="U876" s="233"/>
      <c r="V876" s="234"/>
      <c r="W876" s="234"/>
      <c r="X876" s="231"/>
      <c r="Y876" s="230"/>
      <c r="AG876" s="9"/>
      <c r="CI876" s="9"/>
      <c r="CR876" s="9"/>
      <c r="CS876" s="10"/>
    </row>
    <row r="877" spans="2:97" ht="12.5">
      <c r="B877" s="10"/>
      <c r="C877" s="10"/>
      <c r="D877" s="10"/>
      <c r="E877" s="97"/>
      <c r="F877" s="10"/>
      <c r="K877" s="13"/>
      <c r="L877" s="308"/>
      <c r="M877" s="9"/>
      <c r="N877" s="228"/>
      <c r="O877" s="228"/>
      <c r="P877" s="229"/>
      <c r="Q877" s="230"/>
      <c r="R877" s="231"/>
      <c r="S877" s="232"/>
      <c r="T877" s="231"/>
      <c r="U877" s="233"/>
      <c r="V877" s="234"/>
      <c r="W877" s="234"/>
      <c r="X877" s="231"/>
      <c r="Y877" s="230"/>
      <c r="AG877" s="9"/>
      <c r="CI877" s="9"/>
      <c r="CR877" s="9"/>
      <c r="CS877" s="10"/>
    </row>
    <row r="878" spans="2:97" ht="12.5">
      <c r="B878" s="10"/>
      <c r="C878" s="10"/>
      <c r="D878" s="10"/>
      <c r="E878" s="97"/>
      <c r="F878" s="10"/>
      <c r="K878" s="13"/>
      <c r="L878" s="308"/>
      <c r="M878" s="9"/>
      <c r="N878" s="228"/>
      <c r="O878" s="228"/>
      <c r="P878" s="229"/>
      <c r="Q878" s="230"/>
      <c r="R878" s="231"/>
      <c r="S878" s="232"/>
      <c r="T878" s="231"/>
      <c r="U878" s="233"/>
      <c r="V878" s="234"/>
      <c r="W878" s="234"/>
      <c r="X878" s="231"/>
      <c r="Y878" s="230"/>
      <c r="AG878" s="9"/>
      <c r="CI878" s="9"/>
      <c r="CR878" s="9"/>
      <c r="CS878" s="10"/>
    </row>
    <row r="879" spans="2:97" ht="12.5">
      <c r="B879" s="10"/>
      <c r="C879" s="10"/>
      <c r="D879" s="10"/>
      <c r="E879" s="97"/>
      <c r="F879" s="10"/>
      <c r="K879" s="13"/>
      <c r="L879" s="308"/>
      <c r="M879" s="9"/>
      <c r="N879" s="228"/>
      <c r="O879" s="228"/>
      <c r="P879" s="229"/>
      <c r="Q879" s="230"/>
      <c r="R879" s="231"/>
      <c r="S879" s="232"/>
      <c r="T879" s="231"/>
      <c r="U879" s="233"/>
      <c r="V879" s="234"/>
      <c r="W879" s="234"/>
      <c r="X879" s="231"/>
      <c r="Y879" s="230"/>
      <c r="AG879" s="9"/>
      <c r="CI879" s="9"/>
      <c r="CR879" s="9"/>
      <c r="CS879" s="10"/>
    </row>
    <row r="880" spans="2:97" ht="12.5">
      <c r="B880" s="10"/>
      <c r="C880" s="10"/>
      <c r="D880" s="10"/>
      <c r="E880" s="97"/>
      <c r="F880" s="10"/>
      <c r="K880" s="13"/>
      <c r="L880" s="308"/>
      <c r="M880" s="9"/>
      <c r="N880" s="228"/>
      <c r="O880" s="228"/>
      <c r="P880" s="229"/>
      <c r="Q880" s="230"/>
      <c r="R880" s="231"/>
      <c r="S880" s="232"/>
      <c r="T880" s="231"/>
      <c r="U880" s="233"/>
      <c r="V880" s="234"/>
      <c r="W880" s="234"/>
      <c r="X880" s="231"/>
      <c r="Y880" s="230"/>
      <c r="AG880" s="9"/>
      <c r="CI880" s="9"/>
      <c r="CR880" s="9"/>
      <c r="CS880" s="10"/>
    </row>
    <row r="881" spans="2:97" ht="12.5">
      <c r="B881" s="10"/>
      <c r="C881" s="10"/>
      <c r="D881" s="10"/>
      <c r="E881" s="97"/>
      <c r="F881" s="10"/>
      <c r="K881" s="13"/>
      <c r="L881" s="308"/>
      <c r="M881" s="9"/>
      <c r="N881" s="228"/>
      <c r="O881" s="228"/>
      <c r="P881" s="229"/>
      <c r="Q881" s="230"/>
      <c r="R881" s="231"/>
      <c r="S881" s="232"/>
      <c r="T881" s="231"/>
      <c r="U881" s="233"/>
      <c r="V881" s="234"/>
      <c r="W881" s="234"/>
      <c r="X881" s="231"/>
      <c r="Y881" s="230"/>
      <c r="AG881" s="9"/>
      <c r="CI881" s="9"/>
      <c r="CR881" s="9"/>
      <c r="CS881" s="10"/>
    </row>
    <row r="882" spans="2:97" ht="12.5">
      <c r="B882" s="10"/>
      <c r="C882" s="10"/>
      <c r="D882" s="10"/>
      <c r="E882" s="97"/>
      <c r="F882" s="10"/>
      <c r="K882" s="13"/>
      <c r="L882" s="308"/>
      <c r="M882" s="9"/>
      <c r="N882" s="228"/>
      <c r="O882" s="228"/>
      <c r="P882" s="229"/>
      <c r="Q882" s="230"/>
      <c r="R882" s="231"/>
      <c r="S882" s="232"/>
      <c r="T882" s="231"/>
      <c r="U882" s="233"/>
      <c r="V882" s="234"/>
      <c r="W882" s="234"/>
      <c r="X882" s="231"/>
      <c r="Y882" s="230"/>
      <c r="AG882" s="9"/>
      <c r="CI882" s="9"/>
      <c r="CR882" s="9"/>
      <c r="CS882" s="10"/>
    </row>
    <row r="883" spans="2:97" ht="12.5">
      <c r="B883" s="10"/>
      <c r="C883" s="10"/>
      <c r="D883" s="10"/>
      <c r="E883" s="97"/>
      <c r="F883" s="10"/>
      <c r="K883" s="13"/>
      <c r="L883" s="308"/>
      <c r="M883" s="9"/>
      <c r="N883" s="228"/>
      <c r="O883" s="228"/>
      <c r="P883" s="229"/>
      <c r="Q883" s="230"/>
      <c r="R883" s="231"/>
      <c r="S883" s="232"/>
      <c r="T883" s="231"/>
      <c r="U883" s="233"/>
      <c r="V883" s="234"/>
      <c r="W883" s="234"/>
      <c r="X883" s="231"/>
      <c r="Y883" s="230"/>
      <c r="AG883" s="9"/>
      <c r="CI883" s="9"/>
      <c r="CR883" s="9"/>
      <c r="CS883" s="10"/>
    </row>
    <row r="884" spans="2:97" ht="12.5">
      <c r="B884" s="10"/>
      <c r="C884" s="10"/>
      <c r="D884" s="10"/>
      <c r="E884" s="97"/>
      <c r="F884" s="10"/>
      <c r="K884" s="13"/>
      <c r="L884" s="308"/>
      <c r="M884" s="9"/>
      <c r="N884" s="228"/>
      <c r="O884" s="228"/>
      <c r="P884" s="229"/>
      <c r="Q884" s="230"/>
      <c r="R884" s="231"/>
      <c r="S884" s="232"/>
      <c r="T884" s="231"/>
      <c r="U884" s="233"/>
      <c r="V884" s="234"/>
      <c r="W884" s="234"/>
      <c r="X884" s="231"/>
      <c r="Y884" s="230"/>
      <c r="AG884" s="9"/>
      <c r="CI884" s="9"/>
      <c r="CR884" s="9"/>
      <c r="CS884" s="10"/>
    </row>
    <row r="885" spans="2:97" ht="12.5">
      <c r="B885" s="10"/>
      <c r="C885" s="10"/>
      <c r="D885" s="10"/>
      <c r="E885" s="97"/>
      <c r="F885" s="10"/>
      <c r="K885" s="13"/>
      <c r="L885" s="308"/>
      <c r="M885" s="9"/>
      <c r="N885" s="228"/>
      <c r="O885" s="228"/>
      <c r="P885" s="229"/>
      <c r="Q885" s="230"/>
      <c r="R885" s="231"/>
      <c r="S885" s="232"/>
      <c r="T885" s="231"/>
      <c r="U885" s="233"/>
      <c r="V885" s="234"/>
      <c r="W885" s="234"/>
      <c r="X885" s="231"/>
      <c r="Y885" s="230"/>
      <c r="AG885" s="9"/>
      <c r="CI885" s="9"/>
      <c r="CR885" s="9"/>
      <c r="CS885" s="10"/>
    </row>
    <row r="886" spans="2:97" ht="12.5">
      <c r="B886" s="10"/>
      <c r="C886" s="10"/>
      <c r="D886" s="10"/>
      <c r="E886" s="97"/>
      <c r="F886" s="10"/>
      <c r="K886" s="13"/>
      <c r="L886" s="308"/>
      <c r="M886" s="9"/>
      <c r="N886" s="228"/>
      <c r="O886" s="228"/>
      <c r="P886" s="229"/>
      <c r="Q886" s="230"/>
      <c r="R886" s="231"/>
      <c r="S886" s="232"/>
      <c r="T886" s="231"/>
      <c r="U886" s="233"/>
      <c r="V886" s="234"/>
      <c r="W886" s="234"/>
      <c r="X886" s="231"/>
      <c r="Y886" s="230"/>
      <c r="AG886" s="9"/>
      <c r="CI886" s="9"/>
      <c r="CR886" s="9"/>
      <c r="CS886" s="10"/>
    </row>
    <row r="887" spans="2:97" ht="12.5">
      <c r="B887" s="10"/>
      <c r="C887" s="10"/>
      <c r="D887" s="10"/>
      <c r="E887" s="97"/>
      <c r="F887" s="10"/>
      <c r="K887" s="13"/>
      <c r="L887" s="308"/>
      <c r="M887" s="9"/>
      <c r="N887" s="228"/>
      <c r="O887" s="228"/>
      <c r="P887" s="229"/>
      <c r="Q887" s="230"/>
      <c r="R887" s="231"/>
      <c r="S887" s="232"/>
      <c r="T887" s="231"/>
      <c r="U887" s="233"/>
      <c r="V887" s="234"/>
      <c r="W887" s="234"/>
      <c r="X887" s="231"/>
      <c r="Y887" s="230"/>
      <c r="AG887" s="9"/>
      <c r="CI887" s="9"/>
      <c r="CR887" s="9"/>
      <c r="CS887" s="10"/>
    </row>
    <row r="888" spans="2:97" ht="12.5">
      <c r="B888" s="10"/>
      <c r="C888" s="10"/>
      <c r="D888" s="10"/>
      <c r="E888" s="97"/>
      <c r="F888" s="10"/>
      <c r="K888" s="13"/>
      <c r="L888" s="308"/>
      <c r="M888" s="9"/>
      <c r="N888" s="228"/>
      <c r="O888" s="228"/>
      <c r="P888" s="229"/>
      <c r="Q888" s="230"/>
      <c r="R888" s="231"/>
      <c r="S888" s="232"/>
      <c r="T888" s="231"/>
      <c r="U888" s="233"/>
      <c r="V888" s="234"/>
      <c r="W888" s="234"/>
      <c r="X888" s="231"/>
      <c r="Y888" s="230"/>
      <c r="AG888" s="9"/>
      <c r="CI888" s="9"/>
      <c r="CR888" s="9"/>
      <c r="CS888" s="10"/>
    </row>
    <row r="889" spans="2:97" ht="12.5">
      <c r="B889" s="10"/>
      <c r="C889" s="10"/>
      <c r="D889" s="10"/>
      <c r="E889" s="97"/>
      <c r="F889" s="10"/>
      <c r="K889" s="13"/>
      <c r="L889" s="308"/>
      <c r="M889" s="9"/>
      <c r="N889" s="228"/>
      <c r="O889" s="228"/>
      <c r="P889" s="229"/>
      <c r="Q889" s="230"/>
      <c r="R889" s="231"/>
      <c r="S889" s="232"/>
      <c r="T889" s="231"/>
      <c r="U889" s="233"/>
      <c r="V889" s="234"/>
      <c r="W889" s="234"/>
      <c r="X889" s="231"/>
      <c r="Y889" s="230"/>
      <c r="AG889" s="9"/>
      <c r="CI889" s="9"/>
      <c r="CR889" s="9"/>
      <c r="CS889" s="10"/>
    </row>
    <row r="890" spans="2:97" ht="12.5">
      <c r="B890" s="10"/>
      <c r="C890" s="10"/>
      <c r="D890" s="10"/>
      <c r="E890" s="97"/>
      <c r="F890" s="10"/>
      <c r="K890" s="13"/>
      <c r="L890" s="308"/>
      <c r="M890" s="9"/>
      <c r="N890" s="228"/>
      <c r="O890" s="228"/>
      <c r="P890" s="229"/>
      <c r="Q890" s="230"/>
      <c r="R890" s="231"/>
      <c r="S890" s="232"/>
      <c r="T890" s="231"/>
      <c r="U890" s="233"/>
      <c r="V890" s="234"/>
      <c r="W890" s="234"/>
      <c r="X890" s="231"/>
      <c r="Y890" s="230"/>
      <c r="AG890" s="9"/>
      <c r="CI890" s="9"/>
      <c r="CR890" s="9"/>
      <c r="CS890" s="10"/>
    </row>
    <row r="891" spans="2:97" ht="12.5">
      <c r="B891" s="10"/>
      <c r="C891" s="10"/>
      <c r="D891" s="10"/>
      <c r="E891" s="97"/>
      <c r="F891" s="10"/>
      <c r="K891" s="13"/>
      <c r="L891" s="308"/>
      <c r="M891" s="9"/>
      <c r="N891" s="228"/>
      <c r="O891" s="228"/>
      <c r="P891" s="229"/>
      <c r="Q891" s="230"/>
      <c r="R891" s="231"/>
      <c r="S891" s="232"/>
      <c r="T891" s="231"/>
      <c r="U891" s="233"/>
      <c r="V891" s="234"/>
      <c r="W891" s="234"/>
      <c r="X891" s="231"/>
      <c r="Y891" s="230"/>
      <c r="AG891" s="9"/>
      <c r="CI891" s="9"/>
      <c r="CR891" s="9"/>
      <c r="CS891" s="10"/>
    </row>
    <row r="892" spans="2:97" ht="12.5">
      <c r="B892" s="10"/>
      <c r="C892" s="10"/>
      <c r="D892" s="10"/>
      <c r="E892" s="97"/>
      <c r="F892" s="10"/>
      <c r="K892" s="13"/>
      <c r="L892" s="308"/>
      <c r="M892" s="9"/>
      <c r="N892" s="228"/>
      <c r="O892" s="228"/>
      <c r="P892" s="229"/>
      <c r="Q892" s="230"/>
      <c r="R892" s="231"/>
      <c r="S892" s="232"/>
      <c r="T892" s="231"/>
      <c r="U892" s="233"/>
      <c r="V892" s="234"/>
      <c r="W892" s="234"/>
      <c r="X892" s="231"/>
      <c r="Y892" s="230"/>
      <c r="AG892" s="9"/>
      <c r="CI892" s="9"/>
      <c r="CR892" s="9"/>
      <c r="CS892" s="10"/>
    </row>
    <row r="893" spans="2:97" ht="12.5">
      <c r="B893" s="10"/>
      <c r="C893" s="10"/>
      <c r="D893" s="10"/>
      <c r="E893" s="97"/>
      <c r="F893" s="10"/>
      <c r="K893" s="13"/>
      <c r="L893" s="308"/>
      <c r="M893" s="9"/>
      <c r="N893" s="228"/>
      <c r="O893" s="228"/>
      <c r="P893" s="229"/>
      <c r="Q893" s="230"/>
      <c r="R893" s="231"/>
      <c r="S893" s="232"/>
      <c r="T893" s="231"/>
      <c r="U893" s="233"/>
      <c r="V893" s="234"/>
      <c r="W893" s="234"/>
      <c r="X893" s="231"/>
      <c r="Y893" s="230"/>
      <c r="AG893" s="9"/>
      <c r="CI893" s="9"/>
      <c r="CR893" s="9"/>
      <c r="CS893" s="10"/>
    </row>
    <row r="894" spans="2:97" ht="12.5">
      <c r="B894" s="10"/>
      <c r="C894" s="10"/>
      <c r="D894" s="10"/>
      <c r="E894" s="97"/>
      <c r="F894" s="10"/>
      <c r="K894" s="13"/>
      <c r="L894" s="308"/>
      <c r="M894" s="9"/>
      <c r="N894" s="228"/>
      <c r="O894" s="228"/>
      <c r="P894" s="229"/>
      <c r="Q894" s="230"/>
      <c r="R894" s="231"/>
      <c r="S894" s="232"/>
      <c r="T894" s="231"/>
      <c r="U894" s="233"/>
      <c r="V894" s="234"/>
      <c r="W894" s="234"/>
      <c r="X894" s="231"/>
      <c r="Y894" s="230"/>
      <c r="AG894" s="9"/>
      <c r="CI894" s="9"/>
      <c r="CR894" s="9"/>
      <c r="CS894" s="10"/>
    </row>
    <row r="895" spans="2:97" ht="12.5">
      <c r="B895" s="10"/>
      <c r="C895" s="10"/>
      <c r="D895" s="10"/>
      <c r="E895" s="97"/>
      <c r="F895" s="10"/>
      <c r="K895" s="13"/>
      <c r="L895" s="308"/>
      <c r="M895" s="9"/>
      <c r="N895" s="228"/>
      <c r="O895" s="228"/>
      <c r="P895" s="229"/>
      <c r="Q895" s="230"/>
      <c r="R895" s="231"/>
      <c r="S895" s="232"/>
      <c r="T895" s="231"/>
      <c r="U895" s="233"/>
      <c r="V895" s="234"/>
      <c r="W895" s="234"/>
      <c r="X895" s="231"/>
      <c r="Y895" s="230"/>
      <c r="AG895" s="9"/>
      <c r="CI895" s="9"/>
      <c r="CR895" s="9"/>
      <c r="CS895" s="10"/>
    </row>
    <row r="896" spans="2:97" ht="12.5">
      <c r="B896" s="10"/>
      <c r="C896" s="10"/>
      <c r="D896" s="10"/>
      <c r="E896" s="97"/>
      <c r="F896" s="10"/>
      <c r="K896" s="13"/>
      <c r="L896" s="308"/>
      <c r="M896" s="9"/>
      <c r="N896" s="228"/>
      <c r="O896" s="228"/>
      <c r="P896" s="229"/>
      <c r="Q896" s="230"/>
      <c r="R896" s="231"/>
      <c r="S896" s="232"/>
      <c r="T896" s="231"/>
      <c r="U896" s="233"/>
      <c r="V896" s="234"/>
      <c r="W896" s="234"/>
      <c r="X896" s="231"/>
      <c r="Y896" s="230"/>
      <c r="AG896" s="9"/>
      <c r="CI896" s="9"/>
      <c r="CR896" s="9"/>
      <c r="CS896" s="10"/>
    </row>
    <row r="897" spans="2:97" ht="12.5">
      <c r="B897" s="10"/>
      <c r="C897" s="10"/>
      <c r="D897" s="10"/>
      <c r="E897" s="97"/>
      <c r="F897" s="10"/>
      <c r="K897" s="13"/>
      <c r="L897" s="308"/>
      <c r="M897" s="9"/>
      <c r="N897" s="228"/>
      <c r="O897" s="228"/>
      <c r="P897" s="229"/>
      <c r="Q897" s="230"/>
      <c r="R897" s="231"/>
      <c r="S897" s="232"/>
      <c r="T897" s="231"/>
      <c r="U897" s="233"/>
      <c r="V897" s="234"/>
      <c r="W897" s="234"/>
      <c r="X897" s="231"/>
      <c r="Y897" s="230"/>
      <c r="AG897" s="9"/>
      <c r="CI897" s="9"/>
      <c r="CR897" s="9"/>
      <c r="CS897" s="10"/>
    </row>
    <row r="898" spans="2:97" ht="12.5">
      <c r="B898" s="10"/>
      <c r="C898" s="10"/>
      <c r="D898" s="10"/>
      <c r="E898" s="97"/>
      <c r="F898" s="10"/>
      <c r="K898" s="13"/>
      <c r="L898" s="308"/>
      <c r="M898" s="9"/>
      <c r="N898" s="228"/>
      <c r="O898" s="228"/>
      <c r="P898" s="229"/>
      <c r="Q898" s="230"/>
      <c r="R898" s="231"/>
      <c r="S898" s="232"/>
      <c r="T898" s="231"/>
      <c r="U898" s="233"/>
      <c r="V898" s="234"/>
      <c r="W898" s="234"/>
      <c r="X898" s="231"/>
      <c r="Y898" s="230"/>
      <c r="AG898" s="9"/>
      <c r="CI898" s="9"/>
      <c r="CR898" s="9"/>
      <c r="CS898" s="10"/>
    </row>
    <row r="899" spans="2:97" ht="12.5">
      <c r="B899" s="10"/>
      <c r="C899" s="10"/>
      <c r="D899" s="10"/>
      <c r="E899" s="97"/>
      <c r="F899" s="10"/>
      <c r="K899" s="13"/>
      <c r="L899" s="308"/>
      <c r="M899" s="9"/>
      <c r="N899" s="228"/>
      <c r="O899" s="228"/>
      <c r="P899" s="229"/>
      <c r="Q899" s="230"/>
      <c r="R899" s="231"/>
      <c r="S899" s="232"/>
      <c r="T899" s="231"/>
      <c r="U899" s="233"/>
      <c r="V899" s="234"/>
      <c r="W899" s="234"/>
      <c r="X899" s="231"/>
      <c r="Y899" s="230"/>
      <c r="AG899" s="9"/>
      <c r="CI899" s="9"/>
      <c r="CR899" s="9"/>
      <c r="CS899" s="10"/>
    </row>
    <row r="900" spans="2:97" ht="12.5">
      <c r="B900" s="10"/>
      <c r="C900" s="10"/>
      <c r="D900" s="10"/>
      <c r="E900" s="97"/>
      <c r="F900" s="10"/>
      <c r="K900" s="13"/>
      <c r="L900" s="308"/>
      <c r="M900" s="9"/>
      <c r="N900" s="228"/>
      <c r="O900" s="228"/>
      <c r="P900" s="229"/>
      <c r="Q900" s="230"/>
      <c r="R900" s="231"/>
      <c r="S900" s="232"/>
      <c r="T900" s="231"/>
      <c r="U900" s="233"/>
      <c r="V900" s="234"/>
      <c r="W900" s="234"/>
      <c r="X900" s="231"/>
      <c r="Y900" s="230"/>
      <c r="AG900" s="9"/>
      <c r="CI900" s="9"/>
      <c r="CR900" s="9"/>
      <c r="CS900" s="10"/>
    </row>
    <row r="901" spans="2:97" ht="12.5">
      <c r="B901" s="10"/>
      <c r="C901" s="10"/>
      <c r="D901" s="10"/>
      <c r="E901" s="97"/>
      <c r="F901" s="10"/>
      <c r="K901" s="13"/>
      <c r="L901" s="308"/>
      <c r="M901" s="9"/>
      <c r="N901" s="228"/>
      <c r="O901" s="228"/>
      <c r="P901" s="229"/>
      <c r="Q901" s="230"/>
      <c r="R901" s="231"/>
      <c r="S901" s="232"/>
      <c r="T901" s="231"/>
      <c r="U901" s="233"/>
      <c r="V901" s="234"/>
      <c r="W901" s="234"/>
      <c r="X901" s="231"/>
      <c r="Y901" s="230"/>
      <c r="AG901" s="9"/>
      <c r="CI901" s="9"/>
      <c r="CR901" s="9"/>
      <c r="CS901" s="10"/>
    </row>
    <row r="902" spans="2:97" ht="12.5">
      <c r="B902" s="10"/>
      <c r="C902" s="10"/>
      <c r="D902" s="10"/>
      <c r="E902" s="97"/>
      <c r="F902" s="10"/>
      <c r="K902" s="13"/>
      <c r="L902" s="308"/>
      <c r="M902" s="9"/>
      <c r="N902" s="228"/>
      <c r="O902" s="228"/>
      <c r="P902" s="229"/>
      <c r="Q902" s="230"/>
      <c r="R902" s="231"/>
      <c r="S902" s="232"/>
      <c r="T902" s="231"/>
      <c r="U902" s="233"/>
      <c r="V902" s="234"/>
      <c r="W902" s="234"/>
      <c r="X902" s="231"/>
      <c r="Y902" s="230"/>
      <c r="AG902" s="9"/>
      <c r="CI902" s="9"/>
      <c r="CR902" s="9"/>
      <c r="CS902" s="10"/>
    </row>
    <row r="903" spans="2:97" ht="12.5">
      <c r="B903" s="10"/>
      <c r="C903" s="10"/>
      <c r="D903" s="10"/>
      <c r="E903" s="97"/>
      <c r="F903" s="10"/>
      <c r="K903" s="13"/>
      <c r="L903" s="308"/>
      <c r="M903" s="9"/>
      <c r="N903" s="228"/>
      <c r="O903" s="228"/>
      <c r="P903" s="229"/>
      <c r="Q903" s="230"/>
      <c r="R903" s="231"/>
      <c r="S903" s="232"/>
      <c r="T903" s="231"/>
      <c r="U903" s="233"/>
      <c r="V903" s="234"/>
      <c r="W903" s="234"/>
      <c r="X903" s="231"/>
      <c r="Y903" s="230"/>
      <c r="AG903" s="9"/>
      <c r="CI903" s="9"/>
      <c r="CR903" s="9"/>
      <c r="CS903" s="10"/>
    </row>
    <row r="904" spans="2:97" ht="12.5">
      <c r="B904" s="10"/>
      <c r="C904" s="10"/>
      <c r="D904" s="10"/>
      <c r="E904" s="97"/>
      <c r="F904" s="10"/>
      <c r="K904" s="13"/>
      <c r="L904" s="308"/>
      <c r="M904" s="9"/>
      <c r="N904" s="228"/>
      <c r="O904" s="228"/>
      <c r="P904" s="229"/>
      <c r="Q904" s="230"/>
      <c r="R904" s="231"/>
      <c r="S904" s="232"/>
      <c r="T904" s="231"/>
      <c r="U904" s="233"/>
      <c r="V904" s="234"/>
      <c r="W904" s="234"/>
      <c r="X904" s="231"/>
      <c r="Y904" s="230"/>
      <c r="AG904" s="9"/>
      <c r="CI904" s="9"/>
      <c r="CR904" s="9"/>
      <c r="CS904" s="10"/>
    </row>
    <row r="905" spans="2:97" ht="12.5">
      <c r="B905" s="10"/>
      <c r="C905" s="10"/>
      <c r="D905" s="10"/>
      <c r="E905" s="97"/>
      <c r="F905" s="10"/>
      <c r="K905" s="13"/>
      <c r="L905" s="308"/>
      <c r="M905" s="9"/>
      <c r="N905" s="228"/>
      <c r="O905" s="228"/>
      <c r="P905" s="229"/>
      <c r="Q905" s="230"/>
      <c r="R905" s="231"/>
      <c r="S905" s="232"/>
      <c r="T905" s="231"/>
      <c r="U905" s="233"/>
      <c r="V905" s="234"/>
      <c r="W905" s="234"/>
      <c r="X905" s="231"/>
      <c r="Y905" s="230"/>
      <c r="AG905" s="9"/>
      <c r="CI905" s="9"/>
      <c r="CR905" s="9"/>
      <c r="CS905" s="10"/>
    </row>
    <row r="906" spans="2:97" ht="12.5">
      <c r="B906" s="10"/>
      <c r="C906" s="10"/>
      <c r="D906" s="10"/>
      <c r="E906" s="97"/>
      <c r="F906" s="10"/>
      <c r="K906" s="13"/>
      <c r="L906" s="308"/>
      <c r="M906" s="9"/>
      <c r="N906" s="228"/>
      <c r="O906" s="228"/>
      <c r="P906" s="229"/>
      <c r="Q906" s="230"/>
      <c r="R906" s="231"/>
      <c r="S906" s="232"/>
      <c r="T906" s="231"/>
      <c r="U906" s="233"/>
      <c r="V906" s="234"/>
      <c r="W906" s="234"/>
      <c r="X906" s="231"/>
      <c r="Y906" s="230"/>
      <c r="AG906" s="9"/>
      <c r="CI906" s="9"/>
      <c r="CR906" s="9"/>
      <c r="CS906" s="10"/>
    </row>
    <row r="907" spans="2:97" ht="12.5">
      <c r="B907" s="10"/>
      <c r="C907" s="10"/>
      <c r="D907" s="10"/>
      <c r="E907" s="97"/>
      <c r="F907" s="10"/>
      <c r="K907" s="13"/>
      <c r="L907" s="308"/>
      <c r="M907" s="9"/>
      <c r="N907" s="228"/>
      <c r="O907" s="228"/>
      <c r="P907" s="229"/>
      <c r="Q907" s="230"/>
      <c r="R907" s="231"/>
      <c r="S907" s="232"/>
      <c r="T907" s="231"/>
      <c r="U907" s="233"/>
      <c r="V907" s="234"/>
      <c r="W907" s="234"/>
      <c r="X907" s="231"/>
      <c r="Y907" s="230"/>
      <c r="AG907" s="9"/>
      <c r="CI907" s="9"/>
      <c r="CR907" s="9"/>
      <c r="CS907" s="10"/>
    </row>
    <row r="908" spans="2:97" ht="12.5">
      <c r="B908" s="10"/>
      <c r="C908" s="10"/>
      <c r="D908" s="10"/>
      <c r="E908" s="97"/>
      <c r="F908" s="10"/>
      <c r="K908" s="13"/>
      <c r="L908" s="308"/>
      <c r="M908" s="9"/>
      <c r="N908" s="228"/>
      <c r="O908" s="228"/>
      <c r="P908" s="229"/>
      <c r="Q908" s="230"/>
      <c r="R908" s="231"/>
      <c r="S908" s="232"/>
      <c r="T908" s="231"/>
      <c r="U908" s="233"/>
      <c r="V908" s="234"/>
      <c r="W908" s="234"/>
      <c r="X908" s="231"/>
      <c r="Y908" s="230"/>
      <c r="AG908" s="9"/>
      <c r="CI908" s="9"/>
      <c r="CR908" s="9"/>
      <c r="CS908" s="10"/>
    </row>
    <row r="909" spans="2:97" ht="12.5">
      <c r="B909" s="10"/>
      <c r="C909" s="10"/>
      <c r="D909" s="10"/>
      <c r="E909" s="97"/>
      <c r="F909" s="10"/>
      <c r="K909" s="13"/>
      <c r="L909" s="308"/>
      <c r="M909" s="9"/>
      <c r="N909" s="228"/>
      <c r="O909" s="228"/>
      <c r="P909" s="229"/>
      <c r="Q909" s="230"/>
      <c r="R909" s="231"/>
      <c r="S909" s="232"/>
      <c r="T909" s="231"/>
      <c r="U909" s="233"/>
      <c r="V909" s="234"/>
      <c r="W909" s="234"/>
      <c r="X909" s="231"/>
      <c r="Y909" s="230"/>
      <c r="AG909" s="9"/>
      <c r="CI909" s="9"/>
      <c r="CR909" s="9"/>
      <c r="CS909" s="10"/>
    </row>
    <row r="910" spans="2:97" ht="12.5">
      <c r="B910" s="10"/>
      <c r="C910" s="10"/>
      <c r="D910" s="10"/>
      <c r="E910" s="97"/>
      <c r="F910" s="10"/>
      <c r="K910" s="13"/>
      <c r="L910" s="308"/>
      <c r="M910" s="9"/>
      <c r="N910" s="228"/>
      <c r="O910" s="228"/>
      <c r="P910" s="229"/>
      <c r="Q910" s="230"/>
      <c r="R910" s="231"/>
      <c r="S910" s="232"/>
      <c r="T910" s="231"/>
      <c r="U910" s="233"/>
      <c r="V910" s="234"/>
      <c r="W910" s="234"/>
      <c r="X910" s="231"/>
      <c r="Y910" s="230"/>
      <c r="AG910" s="9"/>
      <c r="CI910" s="9"/>
      <c r="CR910" s="9"/>
      <c r="CS910" s="10"/>
    </row>
    <row r="911" spans="2:97" ht="12.5">
      <c r="B911" s="10"/>
      <c r="C911" s="10"/>
      <c r="D911" s="10"/>
      <c r="E911" s="97"/>
      <c r="F911" s="10"/>
      <c r="K911" s="13"/>
      <c r="L911" s="308"/>
      <c r="M911" s="9"/>
      <c r="N911" s="228"/>
      <c r="O911" s="228"/>
      <c r="P911" s="229"/>
      <c r="Q911" s="230"/>
      <c r="R911" s="231"/>
      <c r="S911" s="232"/>
      <c r="T911" s="231"/>
      <c r="U911" s="233"/>
      <c r="V911" s="234"/>
      <c r="W911" s="234"/>
      <c r="X911" s="231"/>
      <c r="Y911" s="230"/>
      <c r="AG911" s="9"/>
      <c r="CI911" s="9"/>
      <c r="CR911" s="9"/>
      <c r="CS911" s="10"/>
    </row>
    <row r="912" spans="2:97" ht="12.5">
      <c r="B912" s="10"/>
      <c r="C912" s="10"/>
      <c r="D912" s="10"/>
      <c r="E912" s="97"/>
      <c r="F912" s="10"/>
      <c r="K912" s="13"/>
      <c r="L912" s="308"/>
      <c r="M912" s="9"/>
      <c r="N912" s="228"/>
      <c r="O912" s="228"/>
      <c r="P912" s="229"/>
      <c r="Q912" s="230"/>
      <c r="R912" s="231"/>
      <c r="S912" s="232"/>
      <c r="T912" s="231"/>
      <c r="U912" s="233"/>
      <c r="V912" s="234"/>
      <c r="W912" s="234"/>
      <c r="X912" s="231"/>
      <c r="Y912" s="230"/>
      <c r="AG912" s="9"/>
      <c r="CI912" s="9"/>
      <c r="CR912" s="9"/>
      <c r="CS912" s="10"/>
    </row>
    <row r="913" spans="2:97" ht="12.5">
      <c r="B913" s="10"/>
      <c r="C913" s="10"/>
      <c r="D913" s="10"/>
      <c r="E913" s="97"/>
      <c r="F913" s="10"/>
      <c r="K913" s="13"/>
      <c r="L913" s="308"/>
      <c r="M913" s="9"/>
      <c r="N913" s="228"/>
      <c r="O913" s="228"/>
      <c r="P913" s="229"/>
      <c r="Q913" s="230"/>
      <c r="R913" s="231"/>
      <c r="S913" s="232"/>
      <c r="T913" s="231"/>
      <c r="U913" s="233"/>
      <c r="V913" s="234"/>
      <c r="W913" s="234"/>
      <c r="X913" s="231"/>
      <c r="Y913" s="230"/>
      <c r="AG913" s="9"/>
      <c r="CI913" s="9"/>
      <c r="CR913" s="9"/>
      <c r="CS913" s="10"/>
    </row>
    <row r="914" spans="2:97" ht="12.5">
      <c r="B914" s="10"/>
      <c r="C914" s="10"/>
      <c r="D914" s="10"/>
      <c r="E914" s="97"/>
      <c r="F914" s="10"/>
      <c r="K914" s="13"/>
      <c r="L914" s="308"/>
      <c r="M914" s="9"/>
      <c r="N914" s="228"/>
      <c r="O914" s="228"/>
      <c r="P914" s="229"/>
      <c r="Q914" s="230"/>
      <c r="R914" s="231"/>
      <c r="S914" s="232"/>
      <c r="T914" s="231"/>
      <c r="U914" s="233"/>
      <c r="V914" s="234"/>
      <c r="W914" s="234"/>
      <c r="X914" s="231"/>
      <c r="Y914" s="230"/>
      <c r="AG914" s="9"/>
      <c r="CI914" s="9"/>
      <c r="CR914" s="9"/>
      <c r="CS914" s="10"/>
    </row>
    <row r="915" spans="2:97" ht="12.5">
      <c r="B915" s="10"/>
      <c r="C915" s="10"/>
      <c r="D915" s="10"/>
      <c r="E915" s="97"/>
      <c r="F915" s="10"/>
      <c r="K915" s="13"/>
      <c r="L915" s="308"/>
      <c r="M915" s="9"/>
      <c r="N915" s="228"/>
      <c r="O915" s="228"/>
      <c r="P915" s="229"/>
      <c r="Q915" s="230"/>
      <c r="R915" s="231"/>
      <c r="S915" s="232"/>
      <c r="T915" s="231"/>
      <c r="U915" s="233"/>
      <c r="V915" s="234"/>
      <c r="W915" s="234"/>
      <c r="X915" s="231"/>
      <c r="Y915" s="230"/>
      <c r="AG915" s="9"/>
      <c r="CI915" s="9"/>
      <c r="CR915" s="9"/>
      <c r="CS915" s="10"/>
    </row>
    <row r="916" spans="2:97" ht="12.5">
      <c r="B916" s="10"/>
      <c r="C916" s="10"/>
      <c r="D916" s="10"/>
      <c r="E916" s="97"/>
      <c r="F916" s="10"/>
      <c r="K916" s="13"/>
      <c r="L916" s="308"/>
      <c r="M916" s="9"/>
      <c r="N916" s="228"/>
      <c r="O916" s="228"/>
      <c r="P916" s="229"/>
      <c r="Q916" s="230"/>
      <c r="R916" s="231"/>
      <c r="S916" s="232"/>
      <c r="T916" s="231"/>
      <c r="U916" s="233"/>
      <c r="V916" s="234"/>
      <c r="W916" s="234"/>
      <c r="X916" s="231"/>
      <c r="Y916" s="230"/>
      <c r="AG916" s="9"/>
      <c r="CI916" s="9"/>
      <c r="CR916" s="9"/>
      <c r="CS916" s="10"/>
    </row>
    <row r="917" spans="2:97" ht="12.5">
      <c r="B917" s="10"/>
      <c r="C917" s="10"/>
      <c r="D917" s="10"/>
      <c r="E917" s="97"/>
      <c r="F917" s="10"/>
      <c r="K917" s="13"/>
      <c r="L917" s="308"/>
      <c r="M917" s="9"/>
      <c r="N917" s="228"/>
      <c r="O917" s="228"/>
      <c r="P917" s="229"/>
      <c r="Q917" s="230"/>
      <c r="R917" s="231"/>
      <c r="S917" s="232"/>
      <c r="T917" s="231"/>
      <c r="U917" s="233"/>
      <c r="V917" s="234"/>
      <c r="W917" s="234"/>
      <c r="X917" s="231"/>
      <c r="Y917" s="230"/>
      <c r="AG917" s="9"/>
      <c r="CI917" s="9"/>
      <c r="CR917" s="9"/>
      <c r="CS917" s="10"/>
    </row>
    <row r="918" spans="2:97" ht="12.5">
      <c r="B918" s="10"/>
      <c r="C918" s="10"/>
      <c r="D918" s="10"/>
      <c r="E918" s="97"/>
      <c r="F918" s="10"/>
      <c r="K918" s="13"/>
      <c r="L918" s="308"/>
      <c r="M918" s="9"/>
      <c r="N918" s="228"/>
      <c r="O918" s="228"/>
      <c r="P918" s="229"/>
      <c r="Q918" s="230"/>
      <c r="R918" s="231"/>
      <c r="S918" s="232"/>
      <c r="T918" s="231"/>
      <c r="U918" s="233"/>
      <c r="V918" s="234"/>
      <c r="W918" s="234"/>
      <c r="X918" s="231"/>
      <c r="Y918" s="230"/>
      <c r="AG918" s="9"/>
      <c r="CI918" s="9"/>
      <c r="CR918" s="9"/>
      <c r="CS918" s="10"/>
    </row>
    <row r="919" spans="2:97" ht="12.5">
      <c r="B919" s="10"/>
      <c r="C919" s="10"/>
      <c r="D919" s="10"/>
      <c r="E919" s="97"/>
      <c r="F919" s="10"/>
      <c r="K919" s="13"/>
      <c r="L919" s="308"/>
      <c r="M919" s="9"/>
      <c r="N919" s="228"/>
      <c r="O919" s="228"/>
      <c r="P919" s="229"/>
      <c r="Q919" s="230"/>
      <c r="R919" s="231"/>
      <c r="S919" s="232"/>
      <c r="T919" s="231"/>
      <c r="U919" s="233"/>
      <c r="V919" s="234"/>
      <c r="W919" s="234"/>
      <c r="X919" s="231"/>
      <c r="Y919" s="230"/>
      <c r="AG919" s="9"/>
      <c r="CI919" s="9"/>
      <c r="CR919" s="9"/>
      <c r="CS919" s="10"/>
    </row>
    <row r="920" spans="2:97" ht="12.5">
      <c r="B920" s="10"/>
      <c r="C920" s="10"/>
      <c r="D920" s="10"/>
      <c r="E920" s="97"/>
      <c r="F920" s="10"/>
      <c r="K920" s="13"/>
      <c r="L920" s="308"/>
      <c r="M920" s="9"/>
      <c r="N920" s="228"/>
      <c r="O920" s="228"/>
      <c r="P920" s="229"/>
      <c r="Q920" s="230"/>
      <c r="R920" s="231"/>
      <c r="S920" s="232"/>
      <c r="T920" s="231"/>
      <c r="U920" s="233"/>
      <c r="V920" s="234"/>
      <c r="W920" s="234"/>
      <c r="X920" s="231"/>
      <c r="Y920" s="230"/>
      <c r="AG920" s="9"/>
      <c r="CI920" s="9"/>
      <c r="CR920" s="9"/>
      <c r="CS920" s="10"/>
    </row>
    <row r="921" spans="2:97" ht="12.5">
      <c r="B921" s="10"/>
      <c r="C921" s="10"/>
      <c r="D921" s="10"/>
      <c r="E921" s="97"/>
      <c r="F921" s="10"/>
      <c r="K921" s="13"/>
      <c r="L921" s="308"/>
      <c r="M921" s="9"/>
      <c r="N921" s="228"/>
      <c r="O921" s="228"/>
      <c r="P921" s="229"/>
      <c r="Q921" s="230"/>
      <c r="R921" s="231"/>
      <c r="S921" s="232"/>
      <c r="T921" s="231"/>
      <c r="U921" s="233"/>
      <c r="V921" s="234"/>
      <c r="W921" s="234"/>
      <c r="X921" s="231"/>
      <c r="Y921" s="230"/>
      <c r="AG921" s="9"/>
      <c r="CI921" s="9"/>
      <c r="CR921" s="9"/>
      <c r="CS921" s="10"/>
    </row>
    <row r="922" spans="2:97" ht="12.5">
      <c r="B922" s="10"/>
      <c r="C922" s="10"/>
      <c r="D922" s="10"/>
      <c r="E922" s="97"/>
      <c r="F922" s="10"/>
      <c r="K922" s="13"/>
      <c r="L922" s="308"/>
      <c r="M922" s="9"/>
      <c r="N922" s="228"/>
      <c r="O922" s="228"/>
      <c r="P922" s="229"/>
      <c r="Q922" s="230"/>
      <c r="R922" s="231"/>
      <c r="S922" s="232"/>
      <c r="T922" s="231"/>
      <c r="U922" s="233"/>
      <c r="V922" s="234"/>
      <c r="W922" s="234"/>
      <c r="X922" s="231"/>
      <c r="Y922" s="230"/>
      <c r="AG922" s="9"/>
      <c r="CI922" s="9"/>
      <c r="CR922" s="9"/>
      <c r="CS922" s="10"/>
    </row>
    <row r="923" spans="2:97" ht="12.5">
      <c r="B923" s="10"/>
      <c r="C923" s="10"/>
      <c r="D923" s="10"/>
      <c r="E923" s="97"/>
      <c r="F923" s="10"/>
      <c r="K923" s="13"/>
      <c r="L923" s="308"/>
      <c r="M923" s="9"/>
      <c r="N923" s="228"/>
      <c r="O923" s="228"/>
      <c r="P923" s="229"/>
      <c r="Q923" s="230"/>
      <c r="R923" s="231"/>
      <c r="S923" s="232"/>
      <c r="T923" s="231"/>
      <c r="U923" s="233"/>
      <c r="V923" s="234"/>
      <c r="W923" s="234"/>
      <c r="X923" s="231"/>
      <c r="Y923" s="230"/>
      <c r="AG923" s="9"/>
      <c r="CI923" s="9"/>
      <c r="CR923" s="9"/>
      <c r="CS923" s="10"/>
    </row>
    <row r="924" spans="2:97" ht="12.5">
      <c r="B924" s="10"/>
      <c r="C924" s="10"/>
      <c r="D924" s="10"/>
      <c r="E924" s="97"/>
      <c r="F924" s="10"/>
      <c r="K924" s="13"/>
      <c r="L924" s="308"/>
      <c r="M924" s="9"/>
      <c r="N924" s="228"/>
      <c r="O924" s="228"/>
      <c r="P924" s="229"/>
      <c r="Q924" s="230"/>
      <c r="R924" s="231"/>
      <c r="S924" s="232"/>
      <c r="T924" s="231"/>
      <c r="U924" s="233"/>
      <c r="V924" s="234"/>
      <c r="W924" s="234"/>
      <c r="X924" s="231"/>
      <c r="Y924" s="230"/>
      <c r="AG924" s="9"/>
      <c r="CI924" s="9"/>
      <c r="CR924" s="9"/>
      <c r="CS924" s="10"/>
    </row>
    <row r="925" spans="2:97" ht="12.5">
      <c r="B925" s="10"/>
      <c r="C925" s="10"/>
      <c r="D925" s="10"/>
      <c r="E925" s="97"/>
      <c r="F925" s="10"/>
      <c r="K925" s="13"/>
      <c r="L925" s="308"/>
      <c r="M925" s="9"/>
      <c r="N925" s="228"/>
      <c r="O925" s="228"/>
      <c r="P925" s="229"/>
      <c r="Q925" s="230"/>
      <c r="R925" s="231"/>
      <c r="S925" s="232"/>
      <c r="T925" s="231"/>
      <c r="U925" s="233"/>
      <c r="V925" s="234"/>
      <c r="W925" s="234"/>
      <c r="X925" s="231"/>
      <c r="Y925" s="230"/>
      <c r="AG925" s="9"/>
      <c r="CI925" s="9"/>
      <c r="CR925" s="9"/>
      <c r="CS925" s="10"/>
    </row>
    <row r="926" spans="2:97" ht="12.5">
      <c r="B926" s="10"/>
      <c r="C926" s="10"/>
      <c r="D926" s="10"/>
      <c r="E926" s="97"/>
      <c r="F926" s="10"/>
      <c r="K926" s="13"/>
      <c r="L926" s="308"/>
      <c r="M926" s="9"/>
      <c r="N926" s="228"/>
      <c r="O926" s="228"/>
      <c r="P926" s="229"/>
      <c r="Q926" s="230"/>
      <c r="R926" s="231"/>
      <c r="S926" s="232"/>
      <c r="T926" s="231"/>
      <c r="U926" s="233"/>
      <c r="V926" s="234"/>
      <c r="W926" s="234"/>
      <c r="X926" s="231"/>
      <c r="Y926" s="230"/>
      <c r="AG926" s="9"/>
      <c r="CI926" s="9"/>
      <c r="CR926" s="9"/>
      <c r="CS926" s="10"/>
    </row>
    <row r="927" spans="2:97" ht="12.5">
      <c r="B927" s="10"/>
      <c r="C927" s="10"/>
      <c r="D927" s="10"/>
      <c r="E927" s="97"/>
      <c r="F927" s="10"/>
      <c r="K927" s="13"/>
      <c r="L927" s="308"/>
      <c r="M927" s="9"/>
      <c r="N927" s="228"/>
      <c r="O927" s="228"/>
      <c r="P927" s="229"/>
      <c r="Q927" s="230"/>
      <c r="R927" s="231"/>
      <c r="S927" s="232"/>
      <c r="T927" s="231"/>
      <c r="U927" s="233"/>
      <c r="V927" s="234"/>
      <c r="W927" s="234"/>
      <c r="X927" s="231"/>
      <c r="Y927" s="230"/>
      <c r="AG927" s="9"/>
      <c r="CI927" s="9"/>
      <c r="CR927" s="9"/>
      <c r="CS927" s="10"/>
    </row>
    <row r="928" spans="2:97" ht="12.5">
      <c r="B928" s="10"/>
      <c r="C928" s="10"/>
      <c r="D928" s="10"/>
      <c r="E928" s="97"/>
      <c r="F928" s="10"/>
      <c r="K928" s="13"/>
      <c r="L928" s="308"/>
      <c r="M928" s="9"/>
      <c r="N928" s="228"/>
      <c r="O928" s="228"/>
      <c r="P928" s="229"/>
      <c r="Q928" s="230"/>
      <c r="R928" s="231"/>
      <c r="S928" s="232"/>
      <c r="T928" s="231"/>
      <c r="U928" s="233"/>
      <c r="V928" s="234"/>
      <c r="W928" s="234"/>
      <c r="X928" s="231"/>
      <c r="Y928" s="230"/>
      <c r="AG928" s="9"/>
      <c r="CI928" s="9"/>
      <c r="CR928" s="9"/>
      <c r="CS928" s="10"/>
    </row>
    <row r="929" spans="2:97" ht="12.5">
      <c r="B929" s="10"/>
      <c r="C929" s="10"/>
      <c r="D929" s="10"/>
      <c r="E929" s="97"/>
      <c r="F929" s="10"/>
      <c r="K929" s="13"/>
      <c r="L929" s="308"/>
      <c r="M929" s="9"/>
      <c r="N929" s="228"/>
      <c r="O929" s="228"/>
      <c r="P929" s="229"/>
      <c r="Q929" s="230"/>
      <c r="R929" s="231"/>
      <c r="S929" s="232"/>
      <c r="T929" s="231"/>
      <c r="U929" s="233"/>
      <c r="V929" s="234"/>
      <c r="W929" s="234"/>
      <c r="X929" s="231"/>
      <c r="Y929" s="230"/>
      <c r="AG929" s="9"/>
      <c r="CI929" s="9"/>
      <c r="CR929" s="9"/>
      <c r="CS929" s="10"/>
    </row>
    <row r="930" spans="2:97" ht="12.5">
      <c r="B930" s="10"/>
      <c r="C930" s="10"/>
      <c r="D930" s="10"/>
      <c r="E930" s="97"/>
      <c r="F930" s="10"/>
      <c r="K930" s="13"/>
      <c r="L930" s="308"/>
      <c r="M930" s="9"/>
      <c r="N930" s="228"/>
      <c r="O930" s="228"/>
      <c r="P930" s="229"/>
      <c r="Q930" s="230"/>
      <c r="R930" s="231"/>
      <c r="S930" s="232"/>
      <c r="T930" s="231"/>
      <c r="U930" s="233"/>
      <c r="V930" s="234"/>
      <c r="W930" s="234"/>
      <c r="X930" s="231"/>
      <c r="Y930" s="230"/>
      <c r="AG930" s="9"/>
      <c r="CI930" s="9"/>
      <c r="CR930" s="9"/>
      <c r="CS930" s="10"/>
    </row>
    <row r="931" spans="2:97" ht="12.5">
      <c r="B931" s="10"/>
      <c r="C931" s="10"/>
      <c r="D931" s="10"/>
      <c r="E931" s="97"/>
      <c r="F931" s="10"/>
      <c r="K931" s="13"/>
      <c r="L931" s="308"/>
      <c r="M931" s="9"/>
      <c r="N931" s="228"/>
      <c r="O931" s="228"/>
      <c r="P931" s="229"/>
      <c r="Q931" s="230"/>
      <c r="R931" s="231"/>
      <c r="S931" s="232"/>
      <c r="T931" s="231"/>
      <c r="U931" s="233"/>
      <c r="V931" s="234"/>
      <c r="W931" s="234"/>
      <c r="X931" s="231"/>
      <c r="Y931" s="230"/>
      <c r="AG931" s="9"/>
      <c r="CI931" s="9"/>
      <c r="CR931" s="9"/>
      <c r="CS931" s="10"/>
    </row>
    <row r="932" spans="2:97" ht="12.5">
      <c r="B932" s="10"/>
      <c r="C932" s="10"/>
      <c r="D932" s="10"/>
      <c r="E932" s="97"/>
      <c r="F932" s="10"/>
      <c r="K932" s="13"/>
      <c r="L932" s="308"/>
      <c r="M932" s="9"/>
      <c r="N932" s="228"/>
      <c r="O932" s="228"/>
      <c r="P932" s="229"/>
      <c r="Q932" s="230"/>
      <c r="R932" s="231"/>
      <c r="S932" s="232"/>
      <c r="T932" s="231"/>
      <c r="U932" s="233"/>
      <c r="V932" s="234"/>
      <c r="W932" s="234"/>
      <c r="X932" s="231"/>
      <c r="Y932" s="230"/>
      <c r="AG932" s="9"/>
      <c r="CI932" s="9"/>
      <c r="CR932" s="9"/>
      <c r="CS932" s="10"/>
    </row>
    <row r="933" spans="2:97" ht="12.5">
      <c r="B933" s="10"/>
      <c r="C933" s="10"/>
      <c r="D933" s="10"/>
      <c r="E933" s="97"/>
      <c r="F933" s="10"/>
      <c r="K933" s="13"/>
      <c r="L933" s="308"/>
      <c r="M933" s="9"/>
      <c r="N933" s="228"/>
      <c r="O933" s="228"/>
      <c r="P933" s="229"/>
      <c r="Q933" s="230"/>
      <c r="R933" s="231"/>
      <c r="S933" s="232"/>
      <c r="T933" s="231"/>
      <c r="U933" s="233"/>
      <c r="V933" s="234"/>
      <c r="W933" s="234"/>
      <c r="X933" s="231"/>
      <c r="Y933" s="230"/>
      <c r="AG933" s="9"/>
      <c r="CI933" s="9"/>
      <c r="CR933" s="9"/>
      <c r="CS933" s="10"/>
    </row>
    <row r="934" spans="2:97" ht="12.5">
      <c r="B934" s="10"/>
      <c r="C934" s="10"/>
      <c r="D934" s="10"/>
      <c r="E934" s="97"/>
      <c r="F934" s="10"/>
      <c r="K934" s="13"/>
      <c r="L934" s="308"/>
      <c r="M934" s="9"/>
      <c r="N934" s="228"/>
      <c r="O934" s="228"/>
      <c r="P934" s="229"/>
      <c r="Q934" s="230"/>
      <c r="R934" s="231"/>
      <c r="S934" s="232"/>
      <c r="T934" s="231"/>
      <c r="U934" s="233"/>
      <c r="V934" s="234"/>
      <c r="W934" s="234"/>
      <c r="X934" s="231"/>
      <c r="Y934" s="230"/>
      <c r="AG934" s="9"/>
      <c r="CI934" s="9"/>
      <c r="CR934" s="9"/>
      <c r="CS934" s="10"/>
    </row>
    <row r="935" spans="2:97" ht="12.5">
      <c r="B935" s="10"/>
      <c r="C935" s="10"/>
      <c r="D935" s="10"/>
      <c r="E935" s="97"/>
      <c r="F935" s="10"/>
      <c r="K935" s="13"/>
      <c r="L935" s="308"/>
      <c r="M935" s="9"/>
      <c r="N935" s="228"/>
      <c r="O935" s="228"/>
      <c r="P935" s="229"/>
      <c r="Q935" s="230"/>
      <c r="R935" s="231"/>
      <c r="S935" s="232"/>
      <c r="T935" s="231"/>
      <c r="U935" s="233"/>
      <c r="V935" s="234"/>
      <c r="W935" s="234"/>
      <c r="X935" s="231"/>
      <c r="Y935" s="230"/>
      <c r="AG935" s="9"/>
      <c r="CI935" s="9"/>
      <c r="CR935" s="9"/>
      <c r="CS935" s="10"/>
    </row>
    <row r="936" spans="2:97" ht="12.5">
      <c r="B936" s="10"/>
      <c r="C936" s="10"/>
      <c r="D936" s="10"/>
      <c r="E936" s="97"/>
      <c r="F936" s="10"/>
      <c r="K936" s="13"/>
      <c r="L936" s="308"/>
      <c r="M936" s="9"/>
      <c r="N936" s="228"/>
      <c r="O936" s="228"/>
      <c r="P936" s="229"/>
      <c r="Q936" s="230"/>
      <c r="R936" s="231"/>
      <c r="S936" s="232"/>
      <c r="T936" s="231"/>
      <c r="U936" s="233"/>
      <c r="V936" s="234"/>
      <c r="W936" s="234"/>
      <c r="X936" s="231"/>
      <c r="Y936" s="230"/>
      <c r="AG936" s="9"/>
      <c r="CI936" s="9"/>
      <c r="CR936" s="9"/>
      <c r="CS936" s="10"/>
    </row>
    <row r="937" spans="2:97" ht="12.5">
      <c r="B937" s="10"/>
      <c r="C937" s="10"/>
      <c r="D937" s="10"/>
      <c r="E937" s="97"/>
      <c r="F937" s="10"/>
      <c r="K937" s="13"/>
      <c r="L937" s="308"/>
      <c r="M937" s="9"/>
      <c r="N937" s="228"/>
      <c r="O937" s="228"/>
      <c r="P937" s="229"/>
      <c r="Q937" s="230"/>
      <c r="R937" s="231"/>
      <c r="S937" s="232"/>
      <c r="T937" s="231"/>
      <c r="U937" s="233"/>
      <c r="V937" s="234"/>
      <c r="W937" s="234"/>
      <c r="X937" s="231"/>
      <c r="Y937" s="230"/>
      <c r="AG937" s="9"/>
      <c r="CI937" s="9"/>
      <c r="CR937" s="9"/>
      <c r="CS937" s="10"/>
    </row>
    <row r="938" spans="2:97" ht="12.5">
      <c r="B938" s="10"/>
      <c r="C938" s="10"/>
      <c r="D938" s="10"/>
      <c r="E938" s="97"/>
      <c r="F938" s="10"/>
      <c r="K938" s="13"/>
      <c r="L938" s="308"/>
      <c r="M938" s="9"/>
      <c r="N938" s="228"/>
      <c r="O938" s="228"/>
      <c r="P938" s="229"/>
      <c r="Q938" s="230"/>
      <c r="R938" s="231"/>
      <c r="S938" s="232"/>
      <c r="T938" s="231"/>
      <c r="U938" s="233"/>
      <c r="V938" s="234"/>
      <c r="W938" s="234"/>
      <c r="X938" s="231"/>
      <c r="Y938" s="230"/>
      <c r="AG938" s="9"/>
      <c r="CI938" s="9"/>
      <c r="CR938" s="9"/>
      <c r="CS938" s="10"/>
    </row>
    <row r="939" spans="2:97" ht="12.5">
      <c r="B939" s="10"/>
      <c r="C939" s="10"/>
      <c r="D939" s="10"/>
      <c r="E939" s="97"/>
      <c r="F939" s="10"/>
      <c r="K939" s="13"/>
      <c r="L939" s="308"/>
      <c r="M939" s="9"/>
      <c r="N939" s="228"/>
      <c r="O939" s="228"/>
      <c r="P939" s="229"/>
      <c r="Q939" s="230"/>
      <c r="R939" s="231"/>
      <c r="S939" s="232"/>
      <c r="T939" s="231"/>
      <c r="U939" s="233"/>
      <c r="V939" s="234"/>
      <c r="W939" s="234"/>
      <c r="X939" s="231"/>
      <c r="Y939" s="230"/>
      <c r="AG939" s="9"/>
      <c r="CI939" s="9"/>
      <c r="CR939" s="9"/>
      <c r="CS939" s="10"/>
    </row>
    <row r="940" spans="2:97" ht="12.5">
      <c r="B940" s="10"/>
      <c r="C940" s="10"/>
      <c r="D940" s="10"/>
      <c r="E940" s="97"/>
      <c r="F940" s="10"/>
      <c r="K940" s="13"/>
      <c r="L940" s="308"/>
      <c r="M940" s="9"/>
      <c r="N940" s="228"/>
      <c r="O940" s="228"/>
      <c r="P940" s="229"/>
      <c r="Q940" s="230"/>
      <c r="R940" s="231"/>
      <c r="S940" s="232"/>
      <c r="T940" s="231"/>
      <c r="U940" s="233"/>
      <c r="V940" s="234"/>
      <c r="W940" s="234"/>
      <c r="X940" s="231"/>
      <c r="Y940" s="230"/>
      <c r="AG940" s="9"/>
      <c r="CI940" s="9"/>
      <c r="CR940" s="9"/>
      <c r="CS940" s="10"/>
    </row>
    <row r="941" spans="2:97" ht="12.5">
      <c r="B941" s="10"/>
      <c r="C941" s="10"/>
      <c r="D941" s="10"/>
      <c r="E941" s="97"/>
      <c r="F941" s="10"/>
      <c r="K941" s="13"/>
      <c r="L941" s="308"/>
      <c r="M941" s="9"/>
      <c r="N941" s="228"/>
      <c r="O941" s="228"/>
      <c r="P941" s="229"/>
      <c r="Q941" s="230"/>
      <c r="R941" s="231"/>
      <c r="S941" s="232"/>
      <c r="T941" s="231"/>
      <c r="U941" s="233"/>
      <c r="V941" s="234"/>
      <c r="W941" s="234"/>
      <c r="X941" s="231"/>
      <c r="Y941" s="230"/>
      <c r="AG941" s="9"/>
      <c r="CI941" s="9"/>
      <c r="CR941" s="9"/>
      <c r="CS941" s="10"/>
    </row>
    <row r="942" spans="2:97" ht="12.5">
      <c r="B942" s="10"/>
      <c r="C942" s="10"/>
      <c r="D942" s="10"/>
      <c r="E942" s="97"/>
      <c r="F942" s="10"/>
      <c r="K942" s="13"/>
      <c r="L942" s="308"/>
      <c r="M942" s="9"/>
      <c r="N942" s="228"/>
      <c r="O942" s="228"/>
      <c r="P942" s="229"/>
      <c r="Q942" s="230"/>
      <c r="R942" s="231"/>
      <c r="S942" s="232"/>
      <c r="T942" s="231"/>
      <c r="U942" s="233"/>
      <c r="V942" s="234"/>
      <c r="W942" s="234"/>
      <c r="X942" s="231"/>
      <c r="Y942" s="230"/>
      <c r="AG942" s="9"/>
      <c r="CI942" s="9"/>
      <c r="CR942" s="9"/>
      <c r="CS942" s="10"/>
    </row>
    <row r="943" spans="2:97" ht="12.5">
      <c r="B943" s="10"/>
      <c r="C943" s="10"/>
      <c r="D943" s="10"/>
      <c r="E943" s="97"/>
      <c r="F943" s="10"/>
      <c r="K943" s="13"/>
      <c r="L943" s="308"/>
      <c r="M943" s="9"/>
      <c r="N943" s="228"/>
      <c r="O943" s="228"/>
      <c r="P943" s="229"/>
      <c r="Q943" s="230"/>
      <c r="R943" s="231"/>
      <c r="S943" s="232"/>
      <c r="T943" s="231"/>
      <c r="U943" s="233"/>
      <c r="V943" s="234"/>
      <c r="W943" s="234"/>
      <c r="X943" s="231"/>
      <c r="Y943" s="230"/>
      <c r="AG943" s="9"/>
      <c r="CI943" s="9"/>
      <c r="CR943" s="9"/>
      <c r="CS943" s="10"/>
    </row>
    <row r="944" spans="2:97" ht="12.5">
      <c r="B944" s="10"/>
      <c r="C944" s="10"/>
      <c r="D944" s="10"/>
      <c r="E944" s="97"/>
      <c r="F944" s="10"/>
      <c r="K944" s="13"/>
      <c r="L944" s="308"/>
      <c r="M944" s="9"/>
      <c r="N944" s="228"/>
      <c r="O944" s="228"/>
      <c r="P944" s="229"/>
      <c r="Q944" s="230"/>
      <c r="R944" s="231"/>
      <c r="S944" s="232"/>
      <c r="T944" s="231"/>
      <c r="U944" s="233"/>
      <c r="V944" s="234"/>
      <c r="W944" s="234"/>
      <c r="X944" s="231"/>
      <c r="Y944" s="230"/>
      <c r="AG944" s="9"/>
      <c r="CI944" s="9"/>
      <c r="CR944" s="9"/>
      <c r="CS944" s="10"/>
    </row>
    <row r="945" spans="2:97" ht="12.5">
      <c r="B945" s="10"/>
      <c r="C945" s="10"/>
      <c r="D945" s="10"/>
      <c r="E945" s="97"/>
      <c r="F945" s="10"/>
      <c r="K945" s="13"/>
      <c r="L945" s="308"/>
      <c r="M945" s="9"/>
      <c r="N945" s="228"/>
      <c r="O945" s="228"/>
      <c r="P945" s="229"/>
      <c r="Q945" s="230"/>
      <c r="R945" s="231"/>
      <c r="S945" s="232"/>
      <c r="T945" s="231"/>
      <c r="U945" s="233"/>
      <c r="V945" s="234"/>
      <c r="W945" s="234"/>
      <c r="X945" s="231"/>
      <c r="Y945" s="230"/>
      <c r="AG945" s="9"/>
      <c r="CI945" s="9"/>
      <c r="CR945" s="9"/>
      <c r="CS945" s="10"/>
    </row>
    <row r="946" spans="2:97" ht="12.5">
      <c r="B946" s="10"/>
      <c r="C946" s="10"/>
      <c r="D946" s="10"/>
      <c r="E946" s="97"/>
      <c r="F946" s="10"/>
      <c r="K946" s="13"/>
      <c r="L946" s="308"/>
      <c r="M946" s="9"/>
      <c r="N946" s="228"/>
      <c r="O946" s="228"/>
      <c r="P946" s="229"/>
      <c r="Q946" s="230"/>
      <c r="R946" s="231"/>
      <c r="S946" s="232"/>
      <c r="T946" s="231"/>
      <c r="U946" s="233"/>
      <c r="V946" s="234"/>
      <c r="W946" s="234"/>
      <c r="X946" s="231"/>
      <c r="Y946" s="230"/>
      <c r="AG946" s="9"/>
      <c r="CI946" s="9"/>
      <c r="CR946" s="9"/>
      <c r="CS946" s="10"/>
    </row>
    <row r="947" spans="2:97" ht="12.5">
      <c r="B947" s="10"/>
      <c r="C947" s="10"/>
      <c r="D947" s="10"/>
      <c r="E947" s="97"/>
      <c r="F947" s="10"/>
      <c r="K947" s="13"/>
      <c r="L947" s="308"/>
      <c r="M947" s="9"/>
      <c r="N947" s="228"/>
      <c r="O947" s="228"/>
      <c r="P947" s="229"/>
      <c r="Q947" s="230"/>
      <c r="R947" s="231"/>
      <c r="S947" s="232"/>
      <c r="T947" s="231"/>
      <c r="U947" s="233"/>
      <c r="V947" s="234"/>
      <c r="W947" s="234"/>
      <c r="X947" s="231"/>
      <c r="Y947" s="230"/>
      <c r="AG947" s="9"/>
      <c r="CI947" s="9"/>
      <c r="CR947" s="9"/>
      <c r="CS947" s="10"/>
    </row>
    <row r="948" spans="2:97" ht="12.5">
      <c r="B948" s="10"/>
      <c r="C948" s="10"/>
      <c r="D948" s="10"/>
      <c r="E948" s="97"/>
      <c r="F948" s="10"/>
      <c r="K948" s="13"/>
      <c r="L948" s="308"/>
      <c r="M948" s="9"/>
      <c r="N948" s="228"/>
      <c r="O948" s="228"/>
      <c r="P948" s="229"/>
      <c r="Q948" s="230"/>
      <c r="R948" s="231"/>
      <c r="S948" s="232"/>
      <c r="T948" s="231"/>
      <c r="U948" s="233"/>
      <c r="V948" s="234"/>
      <c r="W948" s="234"/>
      <c r="X948" s="231"/>
      <c r="Y948" s="230"/>
      <c r="AG948" s="9"/>
      <c r="CI948" s="9"/>
      <c r="CR948" s="9"/>
      <c r="CS948" s="10"/>
    </row>
    <row r="949" spans="2:97" ht="12.5">
      <c r="B949" s="10"/>
      <c r="C949" s="10"/>
      <c r="D949" s="10"/>
      <c r="E949" s="97"/>
      <c r="F949" s="10"/>
      <c r="K949" s="13"/>
      <c r="L949" s="308"/>
      <c r="M949" s="9"/>
      <c r="N949" s="228"/>
      <c r="O949" s="228"/>
      <c r="P949" s="229"/>
      <c r="Q949" s="230"/>
      <c r="R949" s="231"/>
      <c r="S949" s="232"/>
      <c r="T949" s="231"/>
      <c r="U949" s="233"/>
      <c r="V949" s="234"/>
      <c r="W949" s="234"/>
      <c r="X949" s="231"/>
      <c r="Y949" s="230"/>
      <c r="AG949" s="9"/>
      <c r="CI949" s="9"/>
      <c r="CR949" s="9"/>
      <c r="CS949" s="10"/>
    </row>
    <row r="950" spans="2:97" ht="12.5">
      <c r="B950" s="10"/>
      <c r="C950" s="10"/>
      <c r="D950" s="10"/>
      <c r="E950" s="97"/>
      <c r="F950" s="10"/>
      <c r="K950" s="13"/>
      <c r="L950" s="308"/>
      <c r="M950" s="9"/>
      <c r="N950" s="228"/>
      <c r="O950" s="228"/>
      <c r="P950" s="229"/>
      <c r="Q950" s="230"/>
      <c r="R950" s="231"/>
      <c r="S950" s="232"/>
      <c r="T950" s="231"/>
      <c r="U950" s="233"/>
      <c r="V950" s="234"/>
      <c r="W950" s="234"/>
      <c r="X950" s="231"/>
      <c r="Y950" s="230"/>
      <c r="AG950" s="9"/>
      <c r="CI950" s="9"/>
      <c r="CR950" s="9"/>
      <c r="CS950" s="10"/>
    </row>
    <row r="951" spans="2:97" ht="12.5">
      <c r="B951" s="10"/>
      <c r="C951" s="10"/>
      <c r="D951" s="10"/>
      <c r="E951" s="97"/>
      <c r="F951" s="10"/>
      <c r="K951" s="13"/>
      <c r="L951" s="308"/>
      <c r="M951" s="9"/>
      <c r="N951" s="228"/>
      <c r="O951" s="228"/>
      <c r="P951" s="229"/>
      <c r="Q951" s="230"/>
      <c r="R951" s="231"/>
      <c r="S951" s="232"/>
      <c r="T951" s="231"/>
      <c r="U951" s="233"/>
      <c r="V951" s="234"/>
      <c r="W951" s="234"/>
      <c r="X951" s="231"/>
      <c r="Y951" s="230"/>
      <c r="AG951" s="9"/>
      <c r="CI951" s="9"/>
      <c r="CR951" s="9"/>
      <c r="CS951" s="10"/>
    </row>
    <row r="952" spans="2:97" ht="12.5">
      <c r="B952" s="10"/>
      <c r="C952" s="10"/>
      <c r="D952" s="10"/>
      <c r="E952" s="97"/>
      <c r="F952" s="10"/>
      <c r="K952" s="13"/>
      <c r="L952" s="308"/>
      <c r="M952" s="9"/>
      <c r="N952" s="228"/>
      <c r="O952" s="228"/>
      <c r="P952" s="229"/>
      <c r="Q952" s="230"/>
      <c r="R952" s="231"/>
      <c r="S952" s="232"/>
      <c r="T952" s="231"/>
      <c r="U952" s="233"/>
      <c r="V952" s="234"/>
      <c r="W952" s="234"/>
      <c r="X952" s="231"/>
      <c r="Y952" s="230"/>
      <c r="AG952" s="9"/>
      <c r="CI952" s="9"/>
      <c r="CR952" s="9"/>
      <c r="CS952" s="10"/>
    </row>
    <row r="953" spans="2:97" ht="12.5">
      <c r="B953" s="10"/>
      <c r="C953" s="10"/>
      <c r="D953" s="10"/>
      <c r="E953" s="97"/>
      <c r="F953" s="10"/>
      <c r="K953" s="13"/>
      <c r="L953" s="308"/>
      <c r="M953" s="9"/>
      <c r="N953" s="228"/>
      <c r="O953" s="228"/>
      <c r="P953" s="229"/>
      <c r="Q953" s="230"/>
      <c r="R953" s="231"/>
      <c r="S953" s="232"/>
      <c r="T953" s="231"/>
      <c r="U953" s="233"/>
      <c r="V953" s="234"/>
      <c r="W953" s="234"/>
      <c r="X953" s="231"/>
      <c r="Y953" s="230"/>
      <c r="AG953" s="9"/>
      <c r="CI953" s="9"/>
      <c r="CR953" s="9"/>
      <c r="CS953" s="10"/>
    </row>
    <row r="954" spans="2:97" ht="12.5">
      <c r="B954" s="10"/>
      <c r="C954" s="10"/>
      <c r="D954" s="10"/>
      <c r="E954" s="97"/>
      <c r="F954" s="10"/>
      <c r="K954" s="13"/>
      <c r="L954" s="308"/>
      <c r="M954" s="9"/>
      <c r="N954" s="228"/>
      <c r="O954" s="228"/>
      <c r="P954" s="229"/>
      <c r="Q954" s="230"/>
      <c r="R954" s="231"/>
      <c r="S954" s="232"/>
      <c r="T954" s="231"/>
      <c r="U954" s="233"/>
      <c r="V954" s="234"/>
      <c r="W954" s="234"/>
      <c r="X954" s="231"/>
      <c r="Y954" s="230"/>
      <c r="AG954" s="9"/>
      <c r="CI954" s="9"/>
      <c r="CR954" s="9"/>
      <c r="CS954" s="10"/>
    </row>
    <row r="955" spans="2:97" ht="12.5">
      <c r="B955" s="10"/>
      <c r="C955" s="10"/>
      <c r="D955" s="10"/>
      <c r="E955" s="97"/>
      <c r="F955" s="10"/>
      <c r="K955" s="13"/>
      <c r="L955" s="308"/>
      <c r="M955" s="9"/>
      <c r="N955" s="228"/>
      <c r="O955" s="228"/>
      <c r="P955" s="229"/>
      <c r="Q955" s="230"/>
      <c r="R955" s="231"/>
      <c r="S955" s="232"/>
      <c r="T955" s="231"/>
      <c r="U955" s="233"/>
      <c r="V955" s="234"/>
      <c r="W955" s="234"/>
      <c r="X955" s="231"/>
      <c r="Y955" s="230"/>
      <c r="AG955" s="9"/>
      <c r="CI955" s="9"/>
      <c r="CR955" s="9"/>
      <c r="CS955" s="10"/>
    </row>
  </sheetData>
  <autoFilter ref="F5:F654" xr:uid="{00000000-0009-0000-0000-00000B000000}">
    <filterColumn colId="0">
      <filters>
        <filter val="12B"/>
      </filters>
    </filterColumn>
    <sortState xmlns:xlrd2="http://schemas.microsoft.com/office/spreadsheetml/2017/richdata2" ref="F5:F654">
      <sortCondition ref="F5:F654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Tài khoản, Tiền xe</vt:lpstr>
      <vt:lpstr>tienxe</vt:lpstr>
      <vt:lpstr>00 Ds</vt:lpstr>
      <vt:lpstr>DS Th 11</vt:lpstr>
      <vt:lpstr>2526-DS HS không ăn old</vt:lpstr>
      <vt:lpstr>Bản sao của DS HS không ăn</vt:lpstr>
      <vt:lpstr>BHYT old</vt:lpstr>
      <vt:lpstr>2526_Ds toan truong</vt:lpstr>
      <vt:lpstr>DS HS không ăn</vt:lpstr>
      <vt:lpstr>SL cắt phần ăn</vt:lpstr>
      <vt:lpstr>Thống kê</vt:lpstr>
      <vt:lpstr>Theo dõi SL</vt:lpstr>
      <vt:lpstr>BHYT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2026-02-02T08:32:57Z</dcterms:modified>
</cp:coreProperties>
</file>