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D96F7F35-2539-4734-B652-FD77F07737CE}" xr6:coauthVersionLast="47" xr6:coauthVersionMax="47" xr10:uidLastSave="{00000000-0000-0000-0000-000000000000}"/>
  <bookViews>
    <workbookView xWindow="2280" yWindow="2280" windowWidth="19200" windowHeight="1006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B21" i="2"/>
  <c r="B20" i="2" l="1"/>
  <c r="B22" i="2"/>
  <c r="A8" i="2"/>
</calcChain>
</file>

<file path=xl/sharedStrings.xml><?xml version="1.0" encoding="utf-8"?>
<sst xmlns="http://schemas.openxmlformats.org/spreadsheetml/2006/main" count="51" uniqueCount="45">
  <si>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</si>
  <si>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</si>
  <si>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</si>
  <si>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</si>
  <si>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</si>
  <si>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</si>
  <si>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</si>
  <si>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</si>
  <si>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</si>
  <si>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</si>
  <si>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</si>
  <si>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</si>
  <si>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</si>
  <si>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</si>
  <si>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</si>
  <si>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</si>
  <si>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</si>
  <si>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</si>
  <si>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</si>
  <si>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</si>
  <si>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</si>
  <si>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</si>
  <si>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</si>
  <si>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</si>
  <si>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</si>
  <si>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</si>
  <si>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</si>
  <si>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</si>
  <si>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</si>
  <si>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</si>
  <si>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</si>
  <si>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</si>
  <si>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</si>
  <si>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</si>
  <si>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</si>
  <si>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</si>
  <si>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</si>
  <si>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Institutional (UB)</t>
  </si>
  <si>
    <t>Lobster, Gary</t>
  </si>
  <si>
    <t>000</t>
  </si>
  <si>
    <t>Social Day Care</t>
  </si>
  <si>
    <t>T2003</t>
  </si>
  <si>
    <t>McGee, Test</t>
  </si>
  <si>
    <t>5/1/24 - 5/17/24</t>
  </si>
  <si>
    <t>Anna,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</si>
</sst>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7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4" t="s">
        <v>9</v>
      </c>
      <c r="B1" s="25"/>
      <c r="F1" s="8"/>
      <c r="G1" s="8"/>
      <c r="H1" s="8"/>
    </row>
    <row r="2" spans="1:8" ht="18.5" x14ac:dyDescent="0.45">
      <c r="A2" s="10" t="s">
        <v>19</v>
      </c>
      <c r="B2" s="21" t="s">
        <v>37</v>
      </c>
    </row>
    <row r="3" spans="1:8" ht="18.5" x14ac:dyDescent="0.45">
      <c r="A3" s="10" t="s">
        <v>10</v>
      </c>
      <c r="B3" s="19" t="s">
        <v>10</v>
      </c>
    </row>
    <row r="4" spans="1:8" ht="18.5" x14ac:dyDescent="0.45">
      <c r="A4" s="10" t="s">
        <v>11</v>
      </c>
      <c r="B4" s="19" t="s">
        <v>11</v>
      </c>
    </row>
    <row r="5" spans="1:8" ht="18.5" x14ac:dyDescent="0.45">
      <c r="A5" s="10" t="s">
        <v>34</v>
      </c>
      <c r="B5" s="19" t="s">
        <v>34</v>
      </c>
    </row>
    <row r="6" spans="1:8" ht="18.5" x14ac:dyDescent="0.45">
      <c r="A6" s="10" t="s">
        <v>20</v>
      </c>
      <c r="B6" s="22" t="s">
        <v>20</v>
      </c>
    </row>
    <row r="7" spans="1:8" ht="18.5" x14ac:dyDescent="0.45">
      <c r="A7" s="11"/>
      <c r="B7" s="13"/>
    </row>
    <row r="8" spans="1:8" ht="26" x14ac:dyDescent="0.6">
      <c r="A8" s="26" t="str">
        <f>$B$2 &amp; " Only"</f>
        <v>Institutional (UB) Only</v>
      </c>
      <c r="B8" s="27"/>
    </row>
    <row r="9" spans="1:8" ht="18.5" x14ac:dyDescent="0.45">
      <c r="A9" s="10" t="str">
        <f>IF($B$2="Professional (CMS)", "Rendering Provider", IF($B$2="Institutional (UB)", "Physician", "Error"))</f>
        <v>Physician</v>
      </c>
      <c r="B9" s="19" t="s">
        <v>38</v>
      </c>
    </row>
    <row r="10" spans="1:8" ht="18.5" x14ac:dyDescent="0.45">
      <c r="A10" s="10" t="str">
        <f>IF($B$2="Professional (CMS)","Facilities", IF($B$2="Institutional (UB)", "Bill Type", "Error"))</f>
        <v>Bill Type</v>
      </c>
      <c r="B10" s="19" t="s">
        <v>39</v>
      </c>
    </row>
    <row r="11" spans="1:8" ht="18.5" x14ac:dyDescent="0.45">
      <c r="A11" s="10" t="str">
        <f>IF($B$2="Professional (CMS)","Place of Service", IF($B$2="Institutional (UB)", "Revenue Code", "Error"))</f>
        <v>Revenue Code</v>
      </c>
      <c r="B11" s="19">
        <v>3104</v>
      </c>
    </row>
    <row r="12" spans="1:8" ht="18.5" x14ac:dyDescent="0.45">
      <c r="A12" s="10" t="str">
        <f>IF($B$2="Professional (CMS)", "CPT Code", IF($B$2="Institutional (UB)", "Description", "Error"))</f>
        <v>Description</v>
      </c>
      <c r="B12" s="19" t="s">
        <v>40</v>
      </c>
    </row>
    <row r="13" spans="1:8" ht="18.5" x14ac:dyDescent="0.45">
      <c r="A13" s="10" t="str">
        <f>IF($B$2="Professional (CMS)", "Modifier", IF($B$2="Institutional (UB)", "CPT Code(SDC)", "Error"))</f>
        <v>CPT Code(SDC)</v>
      </c>
      <c r="B13" s="19" t="s">
        <v>33</v>
      </c>
    </row>
    <row r="14" spans="1:8" ht="18.5" x14ac:dyDescent="0.45">
      <c r="A14" s="10" t="str">
        <f>IF($B$2="Professional (CMS)","Diagnosis",IF($B$2="Institutional (UB)", "CPT Code (Trans)", "Error"))</f>
        <v>CPT Code (Trans)</v>
      </c>
      <c r="B14" s="19" t="s">
        <v>41</v>
      </c>
    </row>
    <row r="15" spans="1:8" ht="18.5" x14ac:dyDescent="0.45">
      <c r="A15" s="10" t="str">
        <f>IF($B$2="Professional (CMS)", "Charges", IF($B$2="Institutional (UB)", "Charges (SDC)", "Error"))</f>
        <v>Charges (SDC)</v>
      </c>
      <c r="B15" s="20">
        <v>75</v>
      </c>
    </row>
    <row r="16" spans="1:8" ht="18.5" x14ac:dyDescent="0.45">
      <c r="A16" s="10" t="str">
        <f>IF($B$2="Professional (CMS)", "Units", IF($B$2="Institutional (UB)", "Charges (Trans)", "Error"))</f>
        <v>Charges (Trans)</v>
      </c>
      <c r="B16" s="19">
        <v>25</v>
      </c>
    </row>
    <row r="17" spans="1:2" ht="18.5" x14ac:dyDescent="0.45">
      <c r="A17" s="10" t="str">
        <f>IF($B$2="Professional (CMS)", "", IF($B$2="Institutional (UB)", "Units (SDC)", "Error"))</f>
        <v>Units (SDC)</v>
      </c>
      <c r="B17" s="19">
        <v>1</v>
      </c>
    </row>
    <row r="18" spans="1:2" ht="18.5" x14ac:dyDescent="0.45">
      <c r="A18" s="10" t="str">
        <f>IF($B$2="Professional (CMS)", "", IF($B$2="Institutional (UB)", "Units (SDC)", "Error"))</f>
        <v>Units (SDC)</v>
      </c>
      <c r="B18" s="19">
        <v>2</v>
      </c>
    </row>
    <row r="19" spans="1:2" ht="18.5" x14ac:dyDescent="0.45">
      <c r="A19" s="11"/>
      <c r="B19" s="13"/>
    </row>
    <row r="20" spans="1:2" ht="18.5" x14ac:dyDescent="0.45">
      <c r="A20" s="10" t="s">
        <v>29</v>
      </c>
      <c r="B20" s="18">
        <f>COUNTA(Claims!A:A)-1</f>
        <v>2</v>
      </c>
    </row>
    <row r="21" spans="1:2" ht="18.5" x14ac:dyDescent="0.45">
      <c r="A21" s="10" t="s">
        <v>30</v>
      </c>
      <c r="B21" s="14">
        <f>SUMIF(Claims!D:D, "&gt;0")</f>
        <v>1700</v>
      </c>
    </row>
    <row r="22" spans="1:2" ht="18.5" x14ac:dyDescent="0.45">
      <c r="A22" s="12" t="s">
        <v>28</v>
      </c>
      <c r="B22" s="15">
        <f>SUM(Claims!E:E)</f>
        <v>0</v>
      </c>
    </row>
    <row r="23" spans="1:2" ht="18.5" x14ac:dyDescent="0.45">
      <c r="A23" s="9"/>
      <c r="B23" s="16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12</v>
      </c>
      <c r="C1" s="2" t="s">
        <v>13</v>
      </c>
      <c r="D1" s="6" t="s">
        <v>14</v>
      </c>
      <c r="E1" s="6" t="s">
        <v>23</v>
      </c>
      <c r="F1" s="2" t="s">
        <v>1</v>
      </c>
      <c r="G1" s="2" t="s">
        <v>2</v>
      </c>
      <c r="H1" s="2" t="s">
        <v>3</v>
      </c>
      <c r="I1" s="3" t="s">
        <v>31</v>
      </c>
      <c r="J1" s="3" t="s">
        <v>32</v>
      </c>
      <c r="K1" s="28" t="s">
        <v>21</v>
      </c>
      <c r="L1" s="28"/>
      <c r="M1" s="3" t="s">
        <v>22</v>
      </c>
    </row>
    <row r="2" spans="2:13" x14ac:dyDescent="0.35">
      <c r="B2" t="s">
        <v>18</v>
      </c>
      <c r="C2" t="s">
        <v>15</v>
      </c>
      <c r="D2" s="7">
        <v>20791</v>
      </c>
      <c r="E2" s="7" t="s">
        <v>24</v>
      </c>
      <c r="F2" t="s">
        <v>4</v>
      </c>
      <c r="G2" t="s">
        <v>5</v>
      </c>
      <c r="H2" t="s">
        <v>6</v>
      </c>
      <c r="I2" s="1">
        <v>45383</v>
      </c>
      <c r="J2" s="1">
        <v>45565</v>
      </c>
    </row>
    <row r="3" spans="2:13" x14ac:dyDescent="0.35">
      <c r="B3" t="s">
        <v>16</v>
      </c>
      <c r="C3" t="s">
        <v>17</v>
      </c>
      <c r="D3" s="7">
        <v>17699</v>
      </c>
      <c r="E3" s="7" t="s">
        <v>25</v>
      </c>
      <c r="F3" t="s">
        <v>7</v>
      </c>
      <c r="G3" t="s">
        <v>5</v>
      </c>
      <c r="H3" t="s">
        <v>8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5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26</v>
      </c>
      <c r="B1" s="2" t="s">
        <v>0</v>
      </c>
      <c r="C1" s="2" t="s">
        <v>36</v>
      </c>
      <c r="D1" s="4" t="s">
        <v>35</v>
      </c>
      <c r="E1" s="4" t="s">
        <v>27</v>
      </c>
    </row>
    <row r="2" spans="1:5" x14ac:dyDescent="0.35">
      <c r="A2" s="23">
        <v>45429</v>
      </c>
      <c r="B2" t="s">
        <v>42</v>
      </c>
      <c r="C2" t="s">
        <v>43</v>
      </c>
      <c r="D2" s="5">
        <v>1300</v>
      </c>
    </row>
    <row r="3" spans="1:5" x14ac:dyDescent="0.35">
      <c r="A3" s="23">
        <v>45429</v>
      </c>
      <c r="B3" t="s">
        <v>44</v>
      </c>
      <c r="C3" t="s">
        <v>43</v>
      </c>
      <c r="D3" s="5">
        <v>400</v>
      </c>
    </row>
    <row r="4" spans="1:5" x14ac:dyDescent="0.35">
      <c r="A4" s="23"/>
    </row>
    <row r="5" spans="1:5" x14ac:dyDescent="0.35">
      <c r="A5" s="23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2024-05-17T20:51:00Z</dcterms:modified>
</cp:coreProperties>
</file>