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7E10102B-10D8-4708-8195-436E99103B65}" xr6:coauthVersionLast="47" xr6:coauthVersionMax="47" xr10:uidLastSave="{00000000-0000-0000-0000-000000000000}"/>
  <bookViews>
    <workbookView xWindow="2280" yWindow="2280" windowWidth="19200" windowHeight="1006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<sst xmlns="http://schemas.openxmlformats.org/spreadsheetml/2006/main" count="55" uniqueCount="49">
  <si>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</si>
  <si>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</si>
  <si>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</si>
  <si>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</si>
  <si>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</si>
  <si>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</si>
  <si>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</si>
  <si>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</si>
  <si>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</si>
  <si>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</si>
  <si>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</si>
  <si>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</si>
  <si>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</si>
  <si>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</si>
  <si>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</si>
  <si>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</si>
  <si>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</si>
  <si>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</si>
  <si>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</si>
  <si>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</si>
  <si>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</si>
  <si>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</si>
  <si>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</si>
  <si>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</si>
  <si>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</si>
  <si>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</si>
  <si>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</si>
  <si>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</si>
  <si>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</si>
  <si>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</si>
  <si>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</si>
  <si>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</si>
  <si>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</si>
  <si>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</si>
  <si>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</si>
  <si>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</si>
  <si>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</si>
  <si>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</si>
  <si>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</si>
  <si>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</si>
  <si>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</si>
  <si>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75</t>
  </si>
  <si>
    <t>1</t>
  </si>
  <si>
    <t>Transportation</t>
  </si>
  <si>
    <t>A0130</t>
  </si>
  <si>
    <t>25</t>
  </si>
  <si>
    <t>McGee, Test</t>
  </si>
  <si>
    <t>5/1/24 - 5/18/24</t>
  </si>
  <si>
    <t>Anna,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</si>
</sst>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9</v>
      </c>
      <c r="B1" s="24"/>
      <c r="F1" s="8"/>
      <c r="G1" s="8"/>
      <c r="H1" s="8"/>
    </row>
    <row r="2" spans="1:8" ht="18.5" x14ac:dyDescent="0.45">
      <c r="A2" s="9" t="s">
        <v>19</v>
      </c>
      <c r="B2" s="19" t="s">
        <v>37</v>
      </c>
    </row>
    <row r="3" spans="1:8" ht="18.5" x14ac:dyDescent="0.45">
      <c r="A3" s="9" t="s">
        <v>10</v>
      </c>
      <c r="B3" s="17" t="s">
        <v>10</v>
      </c>
    </row>
    <row r="4" spans="1:8" ht="18.5" x14ac:dyDescent="0.45">
      <c r="A4" s="9" t="s">
        <v>11</v>
      </c>
      <c r="B4" s="17" t="s">
        <v>11</v>
      </c>
    </row>
    <row r="5" spans="1:8" ht="18.5" x14ac:dyDescent="0.45">
      <c r="A5" s="9" t="s">
        <v>34</v>
      </c>
      <c r="B5" s="17" t="s">
        <v>34</v>
      </c>
    </row>
    <row r="6" spans="1:8" ht="18.5" x14ac:dyDescent="0.45">
      <c r="A6" s="9" t="s">
        <v>20</v>
      </c>
      <c r="B6" s="20" t="s">
        <v>20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Institutional (UB)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Physician</v>
      </c>
      <c r="B9" s="17" t="s">
        <v>38</v>
      </c>
    </row>
    <row r="10" spans="1:8" ht="18.5" x14ac:dyDescent="0.45">
      <c r="A10" s="9" t="str">
        <f>IF($B$2="Professional (CMS)","Facilities", IF($B$2="Institutional (UB)", "Bill Type", "Error"))</f>
        <v>Bill Type</v>
      </c>
      <c r="B10" s="17" t="s">
        <v>39</v>
      </c>
    </row>
    <row r="11" spans="1:8" ht="18.5" x14ac:dyDescent="0.45">
      <c r="A11" s="9" t="str">
        <f>IF($B$2="Professional (CMS)","Place of Service", IF($B$2="Institutional (UB)", "Revenue Code", "Error"))</f>
        <v>Revenue Code</v>
      </c>
      <c r="B11" s="17">
        <v>3104</v>
      </c>
    </row>
    <row r="12" spans="1:8" ht="18.5" x14ac:dyDescent="0.45">
      <c r="A12" s="9" t="str">
        <f>IF($B$2="Professional (CMS)", "CPT Code", IF($B$2="Institutional (UB)", "Description (SDC)", "Error"))</f>
        <v>Description (SDC)</v>
      </c>
      <c r="B12" s="17" t="s">
        <v>40</v>
      </c>
    </row>
    <row r="13" spans="1:8" ht="18.5" x14ac:dyDescent="0.45">
      <c r="A13" s="9" t="str">
        <f>IF($B$2="Professional (CMS)", "Modifier", IF($B$2="Institutional (UB)", "CPT Code (SDC)", "Error"))</f>
        <v>CPT Code (SDC)</v>
      </c>
      <c r="B13" s="17" t="s">
        <v>33</v>
      </c>
    </row>
    <row r="14" spans="1:8" ht="18.5" x14ac:dyDescent="0.45">
      <c r="A14" s="9" t="str">
        <f>IF($B$2="Professional (CMS)","Diagnosis",IF($B$2="Institutional (UB)", "Charges (SDC)", "Error"))</f>
        <v>Charges (SDC)</v>
      </c>
      <c r="B14" s="17" t="s">
        <v>41</v>
      </c>
    </row>
    <row r="15" spans="1:8" ht="18.5" x14ac:dyDescent="0.45">
      <c r="A15" s="9" t="str">
        <f>IF($B$2="Professional (CMS)", "Charges", IF($B$2="Institutional (UB)", "Units (SDC)", "Error"))</f>
        <v>Units (SDC)</v>
      </c>
      <c r="B15" s="18" t="s">
        <v>42</v>
      </c>
    </row>
    <row r="16" spans="1:8" ht="18.5" x14ac:dyDescent="0.45">
      <c r="A16" s="9" t="str">
        <f>IF($B$2="Professional (CMS)", "Units", IF($B$2="Institutional (UB)", "Description (Trans)", "Error"))</f>
        <v>Description (Trans)</v>
      </c>
      <c r="B16" s="17" t="s">
        <v>43</v>
      </c>
    </row>
    <row r="17" spans="1:2" ht="18.5" x14ac:dyDescent="0.45">
      <c r="A17" s="9" t="str">
        <f>IF($B$2="Professional (CMS)", "", IF($B$2="Institutional (UB)", "CPT Code (Trans)", "Error"))</f>
        <v>CPT Code (Trans)</v>
      </c>
      <c r="B17" s="17" t="s">
        <v>44</v>
      </c>
    </row>
    <row r="18" spans="1:2" ht="18.5" x14ac:dyDescent="0.45">
      <c r="A18" s="9" t="str">
        <f>IF($B$2="Professional (CMS)", "", IF($B$2="Institutional (UB)", "Charges (Trans)", "Error"))</f>
        <v>Charges (Trans)</v>
      </c>
      <c r="B18" s="17" t="s">
        <v>45</v>
      </c>
    </row>
    <row r="19" spans="1:2" ht="18.5" x14ac:dyDescent="0.45">
      <c r="A19" s="9" t="str">
        <f>IF($B$2="Professional (CMS)", "", IF($B$2="Institutional (UB)", "Units (Trans)", "Error"))</f>
        <v>Units (Trans)</v>
      </c>
      <c r="B19" s="12">
        <v>2</v>
      </c>
    </row>
    <row r="20" spans="1:2" x14ac:dyDescent="0.35">
      <c r="B20" s="22"/>
    </row>
    <row r="21" spans="1:2" ht="18.5" x14ac:dyDescent="0.45">
      <c r="A21" s="9" t="s">
        <v>29</v>
      </c>
      <c r="B21" s="16">
        <f>COUNTA(Claims!A:A)-1</f>
        <v>2</v>
      </c>
    </row>
    <row r="22" spans="1:2" ht="18.5" x14ac:dyDescent="0.45">
      <c r="A22" s="9" t="s">
        <v>30</v>
      </c>
      <c r="B22" s="13">
        <f>SUMIF(Claims!D:D, "&gt;0")</f>
        <v>1700</v>
      </c>
    </row>
    <row r="23" spans="1:2" ht="18.5" x14ac:dyDescent="0.45">
      <c r="A23" s="11" t="s">
        <v>28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7" t="s">
        <v>21</v>
      </c>
      <c r="L1" s="27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D13" sqref="D13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36</v>
      </c>
      <c r="D1" s="4" t="s">
        <v>35</v>
      </c>
      <c r="E1" s="4" t="s">
        <v>27</v>
      </c>
    </row>
    <row r="2" spans="1:5" x14ac:dyDescent="0.35">
      <c r="A2" s="21">
        <v>45430</v>
      </c>
      <c r="B2" t="s">
        <v>46</v>
      </c>
      <c r="C2" t="s">
        <v>47</v>
      </c>
      <c r="D2" s="5">
        <v>1300</v>
      </c>
    </row>
    <row r="3" spans="1:5" x14ac:dyDescent="0.35">
      <c r="A3" s="21">
        <v>45430</v>
      </c>
      <c r="B3" t="s">
        <v>48</v>
      </c>
      <c r="C3" t="s">
        <v>47</v>
      </c>
      <c r="D3" s="5">
        <v>400</v>
      </c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2024-05-19T03:31:38Z</dcterms:modified>
</cp:coreProperties>
</file>