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MERICAN SENIOR CARE\Desktop\claimbot\assets\"/>
    </mc:Choice>
  </mc:AlternateContent>
  <xr:revisionPtr revIDLastSave="0" documentId="13_ncr:1_{D18D8CFE-5D09-4F74-A769-03208EB45ADE}" xr6:coauthVersionLast="47" xr6:coauthVersionMax="47" xr10:uidLastSave="{00000000-0000-0000-0000-000000000000}"/>
  <bookViews>
    <workbookView xWindow="0" yWindow="3930" windowWidth="21600" windowHeight="11385" xr2:uid="{00000000-000D-0000-FFFF-FFFF00000000}"/>
  </bookViews>
  <sheets>
    <sheet name="Claim" sheetId="2" r:id="rId1"/>
    <sheet name="Members" sheetId="1" r:id="rId2"/>
    <sheet name="Submitted" sheetId="3" r:id="rId3"/>
  </sheets>
  <definedNames>
    <definedName name="_xlnm.Print_Titles" localSheetId="1">Members!$1:$1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6" i="2"/>
  <c r="A15" i="2"/>
  <c r="A14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<sst xmlns="http://schemas.openxmlformats.org/spreadsheetml/2006/main" count="55" uniqueCount="51">
  <si>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</si>
  <si>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</si>
  <si>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</si>
  <si>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</si>
  <si>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</si>
  <si>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</si>
  <si>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</si>
  <si>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</si>
  <si>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</si>
  <si>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</si>
  <si>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</si>
  <si>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</si>
  <si>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</si>
  <si>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</si>
  <si>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</si>
  <si>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</si>
  <si>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</si>
  <si>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</si>
  <si>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</si>
  <si>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</si>
  <si>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</si>
  <si>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</si>
  <si>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</si>
  <si>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</si>
  <si>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</si>
  <si>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</si>
  <si>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</si>
  <si>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</si>
  <si>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</si>
  <si>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</si>
  <si>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</si>
  <si>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</si>
  <si>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</si>
  <si>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McGee, Test</t>
  </si>
  <si>
    <t>5/1/24 - 5/18/24</t>
  </si>
  <si>
    <t>Anna, Mary</t>
  </si>
  <si>
    <t>Claimbot</t>
  </si>
  <si>
    <t>ID</t>
  </si>
  <si>
    <t>CPT Code (2)</t>
  </si>
  <si>
    <t>Charges (2)</t>
  </si>
  <si>
    <t>Units (2)</t>
  </si>
  <si>
    <t>25</t>
  </si>
  <si>
    <t>75</t>
  </si>
  <si>
    <t>Lobster, Gary</t>
  </si>
  <si>
    <t>000</t>
  </si>
  <si>
    <t>Institutional (UB)</t>
  </si>
  <si>
    <t>3104</t>
  </si>
  <si>
    <t>Social Day Care</t>
  </si>
  <si>
    <t>1</t>
  </si>
  <si>
    <t>Transportation</t>
  </si>
  <si>
    <t>A0130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</si>
</sst>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44" fontId="1" fillId="0" borderId="0" xfId="1" applyFont="1" applyProtection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5" sqref="B5"/>
    </sheetView>
  </sheetViews>
  <sheetFormatPr defaultRowHeight="15" x14ac:dyDescent="0.25"/>
  <cols>
    <col min="1" max="1" width="21.5703125" bestFit="1" customWidth="1"/>
    <col min="2" max="2" width="30.5703125" style="8" customWidth="1"/>
    <col min="3" max="3" width="3.5703125" customWidth="1"/>
    <col min="4" max="4" width="17" bestFit="1" customWidth="1"/>
    <col min="5" max="6" width="16.5703125" customWidth="1"/>
  </cols>
  <sheetData>
    <row r="1" spans="1:8" ht="31.5" x14ac:dyDescent="0.5">
      <c r="A1" s="24" t="s">
        <v>36</v>
      </c>
      <c r="B1" s="25"/>
      <c r="F1" s="1"/>
      <c r="G1" s="1"/>
      <c r="H1" s="1"/>
    </row>
    <row r="2" spans="1:8" ht="18.75" x14ac:dyDescent="0.3">
      <c r="A2" s="2" t="s">
        <v>18</v>
      </c>
      <c r="B2" s="12" t="s">
        <v>45</v>
      </c>
    </row>
    <row r="3" spans="1:8" ht="18.75" x14ac:dyDescent="0.3">
      <c r="A3" s="2" t="s">
        <v>9</v>
      </c>
      <c r="B3" s="10"/>
    </row>
    <row r="4" spans="1:8" ht="18.75" x14ac:dyDescent="0.3">
      <c r="A4" s="2" t="s">
        <v>10</v>
      </c>
      <c r="B4" s="10"/>
    </row>
    <row r="5" spans="1:8" ht="18.75" x14ac:dyDescent="0.3">
      <c r="A5" s="2" t="s">
        <v>30</v>
      </c>
      <c r="B5" s="10" t="s">
        <v>30</v>
      </c>
    </row>
    <row r="6" spans="1:8" ht="18.75" x14ac:dyDescent="0.3">
      <c r="A6" s="2" t="s">
        <v>19</v>
      </c>
      <c r="B6" s="13" t="s">
        <v>19</v>
      </c>
    </row>
    <row r="7" spans="1:8" ht="18.75" x14ac:dyDescent="0.3">
      <c r="A7" s="3"/>
      <c r="B7" s="5"/>
    </row>
    <row r="8" spans="1:8" ht="26.25" x14ac:dyDescent="0.4">
      <c r="A8" s="26" t="str">
        <f>$B$2 &amp; " Only"</f>
        <v>Institutional (UB) Only</v>
      </c>
      <c r="B8" s="27"/>
    </row>
    <row r="9" spans="1:8" ht="18.75" x14ac:dyDescent="0.3">
      <c r="A9" s="2" t="str">
        <f>IF($B$2="Professional (CMS)", "Rendering Provider", IF($B$2="Institutional (UB)", "Physician", "Error"))</f>
        <v>Physician</v>
      </c>
      <c r="B9" s="10" t="s">
        <v>43</v>
      </c>
    </row>
    <row r="10" spans="1:8" ht="18.75" x14ac:dyDescent="0.3">
      <c r="A10" s="2" t="str">
        <f>IF($B$2="Professional (CMS)","Facilities", IF($B$2="Institutional (UB)", "Bill Type", "Error"))</f>
        <v>Bill Type</v>
      </c>
      <c r="B10" s="10" t="s">
        <v>44</v>
      </c>
    </row>
    <row r="11" spans="1:8" ht="18.75" x14ac:dyDescent="0.3">
      <c r="A11" s="2" t="str">
        <f>IF($B$2="Professional (CMS)","Place of Service", IF($B$2="Institutional (UB)", "Revenue Code", "Error"))</f>
        <v>Revenue Code</v>
      </c>
      <c r="B11" s="10" t="s">
        <v>46</v>
      </c>
    </row>
    <row r="12" spans="1:8" ht="18.75" x14ac:dyDescent="0.3">
      <c r="A12" s="2" t="str">
        <f>IF($B$2="Professional (CMS)", "Modifier", IF($B$2="Institutional (UB)", "Description (1)", "Error"))</f>
        <v>Description (1)</v>
      </c>
      <c r="B12" s="10" t="s">
        <v>47</v>
      </c>
    </row>
    <row r="13" spans="1:8" ht="18.75" x14ac:dyDescent="0.3">
      <c r="A13" s="2" t="str">
        <f>IF($B$2="Professional (CMS)", "Diagnosis", IF($B$2="Institutional (UB)", "CPT Code (1)", "Error"))</f>
        <v>CPT Code (1)</v>
      </c>
      <c r="B13" s="10" t="s">
        <v>29</v>
      </c>
    </row>
    <row r="14" spans="1:8" ht="18.75" x14ac:dyDescent="0.3">
      <c r="A14" s="2" t="str">
        <f>IF($B$2="Professional (CMS)","CPT Code (1)",IF($B$2="Institutional (UB)", "Charges (1)", "Error"))</f>
        <v>Charges (1)</v>
      </c>
      <c r="B14" s="10" t="s">
        <v>42</v>
      </c>
    </row>
    <row r="15" spans="1:8" ht="18.75" x14ac:dyDescent="0.3">
      <c r="A15" s="2" t="str">
        <f>IF($B$2="Professional (CMS)", "Charges (1)", IF($B$2="Institutional (UB)", "Units (1)", "Error"))</f>
        <v>Units (1)</v>
      </c>
      <c r="B15" s="11" t="s">
        <v>48</v>
      </c>
    </row>
    <row r="16" spans="1:8" ht="18.75" x14ac:dyDescent="0.3">
      <c r="A16" s="2" t="str">
        <f>IF($B$2="Professional (CMS)", "Units (1)", IF($B$2="Institutional (UB)", "Description (2)", "Error"))</f>
        <v>Description (2)</v>
      </c>
      <c r="B16" s="10" t="s">
        <v>49</v>
      </c>
    </row>
    <row r="17" spans="1:2" ht="18.75" x14ac:dyDescent="0.3">
      <c r="A17" s="2" t="s">
        <v>38</v>
      </c>
      <c r="B17" s="10" t="s">
        <v>50</v>
      </c>
    </row>
    <row r="18" spans="1:2" ht="18.75" x14ac:dyDescent="0.3">
      <c r="A18" s="2" t="s">
        <v>39</v>
      </c>
      <c r="B18" s="10" t="s">
        <v>41</v>
      </c>
    </row>
    <row r="19" spans="1:2" ht="18.75" x14ac:dyDescent="0.3">
      <c r="A19" s="2" t="s">
        <v>40</v>
      </c>
      <c r="B19" s="13">
        <v>2</v>
      </c>
    </row>
    <row r="20" spans="1:2" x14ac:dyDescent="0.25">
      <c r="B20" s="14"/>
    </row>
    <row r="21" spans="1:2" ht="18.75" x14ac:dyDescent="0.3">
      <c r="A21" s="2" t="s">
        <v>25</v>
      </c>
      <c r="B21" s="9">
        <f>COUNTA(Submitted!A:A)-1</f>
        <v>2</v>
      </c>
    </row>
    <row r="22" spans="1:2" ht="18.75" x14ac:dyDescent="0.3">
      <c r="A22" s="2" t="s">
        <v>26</v>
      </c>
      <c r="B22" s="6">
        <f>SUMIF(Submitted!D:D, "&gt;0")</f>
        <v>1615</v>
      </c>
    </row>
    <row r="23" spans="1:2" ht="18.75" x14ac:dyDescent="0.3">
      <c r="A23" s="4" t="s">
        <v>24</v>
      </c>
      <c r="B23" s="7">
        <f>SUM(Submitted!E:E)</f>
        <v>0</v>
      </c>
    </row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I4" sqref="I4"/>
    </sheetView>
  </sheetViews>
  <sheetFormatPr defaultColWidth="8.7109375" defaultRowHeight="15" x14ac:dyDescent="0.25"/>
  <cols>
    <col min="1" max="1" width="3.85546875" style="15" bestFit="1" customWidth="1"/>
    <col min="2" max="2" width="10.140625" style="15" bestFit="1" customWidth="1"/>
    <col min="3" max="3" width="10.140625" style="15" customWidth="1"/>
    <col min="4" max="4" width="10.42578125" style="16" bestFit="1" customWidth="1"/>
    <col min="5" max="5" width="13.28515625" style="15" bestFit="1" customWidth="1"/>
    <col min="6" max="6" width="7.7109375" style="15" bestFit="1" customWidth="1"/>
    <col min="7" max="7" width="8.28515625" style="15" bestFit="1" customWidth="1"/>
    <col min="8" max="8" width="6.42578125" style="17" bestFit="1" customWidth="1"/>
    <col min="9" max="9" width="7.7109375" style="17" bestFit="1" customWidth="1"/>
    <col min="10" max="10" width="6.42578125" style="17" bestFit="1" customWidth="1"/>
    <col min="11" max="11" width="7.42578125" style="17" bestFit="1" customWidth="1"/>
    <col min="12" max="12" width="7.140625" style="15" bestFit="1" customWidth="1"/>
    <col min="13" max="16384" width="8.7109375" style="15"/>
  </cols>
  <sheetData>
    <row r="1" spans="1:12" x14ac:dyDescent="0.25">
      <c r="A1" s="18" t="s">
        <v>37</v>
      </c>
      <c r="B1" s="18" t="s">
        <v>11</v>
      </c>
      <c r="C1" s="18" t="s">
        <v>12</v>
      </c>
      <c r="D1" s="19" t="s">
        <v>13</v>
      </c>
      <c r="E1" s="18" t="s">
        <v>1</v>
      </c>
      <c r="F1" s="18" t="s">
        <v>2</v>
      </c>
      <c r="G1" s="18" t="s">
        <v>3</v>
      </c>
      <c r="H1" s="20" t="s">
        <v>27</v>
      </c>
      <c r="I1" s="20" t="s">
        <v>28</v>
      </c>
      <c r="J1" s="28" t="s">
        <v>20</v>
      </c>
      <c r="K1" s="28"/>
      <c r="L1" s="20" t="s">
        <v>21</v>
      </c>
    </row>
    <row r="2" spans="1:12" x14ac:dyDescent="0.25">
      <c r="A2" s="15">
        <v>1</v>
      </c>
      <c r="B2" s="15" t="s">
        <v>17</v>
      </c>
      <c r="C2" s="15" t="s">
        <v>14</v>
      </c>
      <c r="D2" s="16">
        <v>20791</v>
      </c>
      <c r="E2" s="15" t="s">
        <v>4</v>
      </c>
      <c r="F2" s="15" t="s">
        <v>5</v>
      </c>
      <c r="G2" s="15" t="s">
        <v>6</v>
      </c>
      <c r="H2" s="17">
        <v>45383</v>
      </c>
      <c r="I2" s="17">
        <v>45747</v>
      </c>
    </row>
    <row r="3" spans="1:12" x14ac:dyDescent="0.25">
      <c r="A3" s="15">
        <v>3</v>
      </c>
      <c r="B3" s="15" t="s">
        <v>15</v>
      </c>
      <c r="C3" s="15" t="s">
        <v>16</v>
      </c>
      <c r="D3" s="16">
        <v>17699</v>
      </c>
      <c r="E3" s="15" t="s">
        <v>7</v>
      </c>
      <c r="F3" s="15" t="s">
        <v>5</v>
      </c>
      <c r="G3" s="15" t="s">
        <v>8</v>
      </c>
      <c r="H3" s="17">
        <v>45383</v>
      </c>
      <c r="I3" s="17">
        <v>45731</v>
      </c>
      <c r="J3" s="17">
        <v>45417</v>
      </c>
      <c r="K3" s="17">
        <v>45422</v>
      </c>
    </row>
  </sheetData>
  <sheetProtection sheet="1" formatCells="0" formatColumns="0" formatRows="0" insertColumns="0" insertRows="0" insertHyperlinks="0" deleteColumns="0" deleteRows="0" selectLockedCells="1" sort="0" autoFilter="0" pivotTables="0"/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C5" sqref="C5"/>
    </sheetView>
  </sheetViews>
  <sheetFormatPr defaultColWidth="8.7109375" defaultRowHeight="15" x14ac:dyDescent="0.25"/>
  <cols>
    <col min="1" max="1" width="9.42578125" style="15" bestFit="1" customWidth="1"/>
    <col min="2" max="2" width="20.5703125" style="15" customWidth="1"/>
    <col min="3" max="3" width="17.85546875" style="15" bestFit="1" customWidth="1"/>
    <col min="4" max="5" width="15.5703125" style="22" bestFit="1" customWidth="1"/>
    <col min="6" max="16384" width="8.7109375" style="15"/>
  </cols>
  <sheetData>
    <row r="1" spans="1:5" x14ac:dyDescent="0.25">
      <c r="A1" s="18" t="s">
        <v>22</v>
      </c>
      <c r="B1" s="18" t="s">
        <v>0</v>
      </c>
      <c r="C1" s="18" t="s">
        <v>32</v>
      </c>
      <c r="D1" s="23" t="s">
        <v>31</v>
      </c>
      <c r="E1" s="23" t="s">
        <v>23</v>
      </c>
    </row>
    <row r="2" spans="1:5" x14ac:dyDescent="0.25">
      <c r="A2" s="21">
        <v>45430</v>
      </c>
      <c r="B2" s="15" t="s">
        <v>33</v>
      </c>
      <c r="C2" s="15" t="s">
        <v>34</v>
      </c>
      <c r="D2" s="22">
        <v>1235</v>
      </c>
    </row>
    <row r="3" spans="1:5" x14ac:dyDescent="0.25">
      <c r="A3" s="21">
        <v>45430</v>
      </c>
      <c r="B3" s="15" t="s">
        <v>35</v>
      </c>
      <c r="C3" s="15" t="s">
        <v>34</v>
      </c>
      <c r="D3" s="22">
        <v>380</v>
      </c>
    </row>
    <row r="4" spans="1:5" x14ac:dyDescent="0.25">
      <c r="A4" s="21"/>
    </row>
    <row r="5" spans="1:5" x14ac:dyDescent="0.25">
      <c r="A5" s="21"/>
    </row>
    <row r="6" spans="1:5" x14ac:dyDescent="0.25">
      <c r="A6" s="21"/>
    </row>
    <row r="7" spans="1:5" x14ac:dyDescent="0.25">
      <c r="A7" s="21"/>
    </row>
    <row r="8" spans="1:5" x14ac:dyDescent="0.25">
      <c r="A8" s="21"/>
    </row>
    <row r="9" spans="1:5" x14ac:dyDescent="0.25">
      <c r="A9" s="21"/>
    </row>
    <row r="10" spans="1:5" x14ac:dyDescent="0.25">
      <c r="A10" s="21"/>
    </row>
    <row r="11" spans="1:5" x14ac:dyDescent="0.25">
      <c r="A11" s="21"/>
    </row>
    <row r="12" spans="1:5" x14ac:dyDescent="0.25">
      <c r="A12" s="21"/>
    </row>
    <row r="13" spans="1:5" x14ac:dyDescent="0.25">
      <c r="A13" s="21"/>
    </row>
    <row r="14" spans="1:5" x14ac:dyDescent="0.25">
      <c r="A14" s="21"/>
    </row>
    <row r="15" spans="1:5" x14ac:dyDescent="0.25">
      <c r="A15" s="21"/>
    </row>
    <row r="16" spans="1:5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</sheetData>
  <sheetProtection sheet="1" formatCells="0" formatColumns="0" formatRows="0" insertColumns="0" insertRows="0" insertHyperlinks="0" deleteColumns="0" deleteRows="0" selectLockedCells="1" sort="0" autoFilter="0" pivotTables="0"/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Members</vt:lpstr>
      <vt:lpstr>Submitted</vt:lpstr>
      <vt:lpstr>Members!Print_Titles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AMERICAN SENIOR CARE</cp:lastModifiedBy>
  <dcterms:created xsi:type="dcterms:W3CDTF">2015-06-05T18:17:20Z</dcterms:created>
  <dcterms:modified xsi:type="dcterms:W3CDTF">2025-02-08T14:28:14Z</dcterms:modified>
</cp:coreProperties>
</file>