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5445BEDA-026F-4C96-8499-AB2C9E6E126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8" i="2" l="1"/>
  <c r="A17" i="2"/>
  <c r="A16" i="2"/>
  <c r="A15" i="2"/>
  <c r="A14" i="2"/>
  <c r="A13" i="2"/>
  <c r="A12" i="2"/>
  <c r="A10" i="2"/>
  <c r="B20" i="2"/>
  <c r="B22" i="2"/>
  <c r="B21" i="2"/>
  <c r="A9" i="2"/>
  <c r="A8" i="2"/>
  <c r="H3" i="3" l="1"/>
  <c r="G3" i="3"/>
  <c r="H2" i="3"/>
</calcChain>
</file>

<file path=xl/sharedStrings.xml><?xml version="1.0" encoding="utf-8"?>
<sst xmlns="http://schemas.openxmlformats.org/spreadsheetml/2006/main" count="50" uniqueCount="46">
  <si>
    <t>Name</t>
  </si>
  <si>
    <t>Auth #</t>
  </si>
  <si>
    <t>Dx Code</t>
  </si>
  <si>
    <t>Schedule</t>
  </si>
  <si>
    <t>Test Mcgee</t>
  </si>
  <si>
    <t>ABC123123123</t>
  </si>
  <si>
    <t>M15.0</t>
  </si>
  <si>
    <t>1.2.3.4.5</t>
  </si>
  <si>
    <t>Mary Anna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</si>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</sst>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3" fontId="3" fillId="0" borderId="0" xfId="0" applyNumberFormat="1" applyFont="1"/>
    <xf numFmtId="3" fontId="6" fillId="0" borderId="0" xfId="0" applyNumberFormat="1" applyFont="1"/>
    <xf numFmtId="44" fontId="6" fillId="0" borderId="0" xfId="1" applyFont="1"/>
    <xf numFmtId="165" fontId="1" fillId="0" borderId="0" xfId="0" applyNumberFormat="1" applyFont="1"/>
    <xf numFmtId="165" fontId="0" fillId="0" borderId="0" xfId="0" applyNumberForma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0" fontId="8" fillId="0" borderId="3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/>
    </xf>
    <xf numFmtId="44" fontId="8" fillId="0" borderId="4" xfId="0" applyNumberFormat="1" applyFont="1" applyBorder="1" applyAlignment="1">
      <alignment horizontal="center"/>
    </xf>
    <xf numFmtId="44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right"/>
    </xf>
    <xf numFmtId="49" fontId="8" fillId="0" borderId="4" xfId="0" applyNumberFormat="1" applyFont="1" applyBorder="1" applyAlignment="1" applyProtection="1">
      <alignment horizontal="center"/>
      <protection locked="0"/>
    </xf>
    <xf numFmtId="49" fontId="8" fillId="0" borderId="4" xfId="1" applyNumberFormat="1" applyFont="1" applyBorder="1" applyAlignment="1" applyProtection="1">
      <alignment horizontal="center"/>
      <protection locked="0"/>
    </xf>
    <xf numFmtId="49" fontId="5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D12" sqref="D12"/>
    </sheetView>
  </sheetViews>
  <sheetFormatPr defaultRowHeight="14.5" x14ac:dyDescent="0.35"/>
  <cols>
    <col min="1" max="1" width="21.6328125" bestFit="1" customWidth="1"/>
    <col min="2" max="2" width="30.6328125" style="21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7" t="s">
        <v>11</v>
      </c>
      <c r="B1" s="28"/>
      <c r="F1" s="12"/>
      <c r="G1" s="12"/>
      <c r="H1" s="12"/>
    </row>
    <row r="2" spans="1:8" ht="18.5" x14ac:dyDescent="0.45">
      <c r="A2" s="14" t="s">
        <v>21</v>
      </c>
      <c r="B2" s="25" t="s">
        <v>44</v>
      </c>
    </row>
    <row r="3" spans="1:8" ht="18.5" x14ac:dyDescent="0.45">
      <c r="A3" s="14" t="s">
        <v>12</v>
      </c>
      <c r="B3" s="23" t="s">
        <v>12</v>
      </c>
    </row>
    <row r="4" spans="1:8" ht="18.5" x14ac:dyDescent="0.45">
      <c r="A4" s="14" t="s">
        <v>13</v>
      </c>
      <c r="B4" s="23" t="s">
        <v>13</v>
      </c>
    </row>
    <row r="5" spans="1:8" ht="18.5" x14ac:dyDescent="0.45">
      <c r="A5" s="14" t="s">
        <v>39</v>
      </c>
      <c r="B5" s="23" t="s">
        <v>39</v>
      </c>
    </row>
    <row r="6" spans="1:8" ht="18.5" x14ac:dyDescent="0.45">
      <c r="A6" s="14" t="s">
        <v>22</v>
      </c>
      <c r="B6" s="26" t="s">
        <v>45</v>
      </c>
    </row>
    <row r="7" spans="1:8" ht="18.5" x14ac:dyDescent="0.45">
      <c r="A7" s="15"/>
      <c r="B7" s="17"/>
    </row>
    <row r="8" spans="1:8" ht="26" x14ac:dyDescent="0.6">
      <c r="A8" s="29" t="str">
        <f>$B$2 &amp; " Only"</f>
        <v>Professional (CMS) Only</v>
      </c>
      <c r="B8" s="30"/>
    </row>
    <row r="9" spans="1:8" ht="18.5" x14ac:dyDescent="0.45">
      <c r="A9" s="14" t="str">
        <f>IF($B$2="Professional (CMS)", "Rendering Provider", "Physician")</f>
        <v>Rendering Provider</v>
      </c>
      <c r="B9" s="23" t="s">
        <v>40</v>
      </c>
    </row>
    <row r="10" spans="1:8" ht="18.5" x14ac:dyDescent="0.45">
      <c r="A10" s="14" t="str">
        <f>IF($B$2="Professional (CMS)","Facilities","Bill Type")</f>
        <v>Facilities</v>
      </c>
      <c r="B10" s="23" t="s">
        <v>41</v>
      </c>
    </row>
    <row r="11" spans="1:8" ht="18.5" x14ac:dyDescent="0.45">
      <c r="A11" s="14" t="str">
        <f>IF($B$2="Professional (CMS)","Place of Service", "Revenue Code")</f>
        <v>Place of Service</v>
      </c>
      <c r="B11" s="23">
        <v>99</v>
      </c>
    </row>
    <row r="12" spans="1:8" ht="18.5" x14ac:dyDescent="0.45">
      <c r="A12" s="14" t="str">
        <f>IF($B$2="Professional (CMS)", "CPT Code", "Description")</f>
        <v>CPT Code</v>
      </c>
      <c r="B12" s="23" t="s">
        <v>38</v>
      </c>
    </row>
    <row r="13" spans="1:8" ht="18.5" x14ac:dyDescent="0.45">
      <c r="A13" s="14" t="str">
        <f>IF($B$2="Professional (CMS)", "Modifier", "CPT Code (SDC)")</f>
        <v>Modifier</v>
      </c>
      <c r="B13" s="23" t="s">
        <v>42</v>
      </c>
    </row>
    <row r="14" spans="1:8" ht="18.5" x14ac:dyDescent="0.45">
      <c r="A14" s="14" t="str">
        <f>IF($B$2="Professional (CMS)","Diagnosis","CPT Code (Trans)")</f>
        <v>Diagnosis</v>
      </c>
      <c r="B14" s="23" t="s">
        <v>43</v>
      </c>
    </row>
    <row r="15" spans="1:8" ht="18.5" x14ac:dyDescent="0.45">
      <c r="A15" s="14" t="str">
        <f>IF($B$2="Professional (CMS)", "Charges", "Charges (SDC)")</f>
        <v>Charges</v>
      </c>
      <c r="B15" s="24">
        <v>95</v>
      </c>
    </row>
    <row r="16" spans="1:8" ht="18.5" x14ac:dyDescent="0.45">
      <c r="A16" s="14" t="str">
        <f>IF($B$2="Professional (CMS)", "Units", "Charges (Trans)")</f>
        <v>Units</v>
      </c>
      <c r="B16" s="23">
        <v>1</v>
      </c>
    </row>
    <row r="17" spans="1:2" ht="18.5" x14ac:dyDescent="0.45">
      <c r="A17" s="14" t="str">
        <f>IF($B$2="Professional (CMS)", "", "Units (SDC)")</f>
        <v/>
      </c>
      <c r="B17" s="23"/>
    </row>
    <row r="18" spans="1:2" ht="18.5" x14ac:dyDescent="0.45">
      <c r="A18" s="14" t="str">
        <f>IF($B$2="Professional (CMS)", "", "Units (Trans)")</f>
        <v/>
      </c>
      <c r="B18" s="23"/>
    </row>
    <row r="19" spans="1:2" ht="18.5" x14ac:dyDescent="0.45">
      <c r="A19" s="15"/>
      <c r="B19" s="17"/>
    </row>
    <row r="20" spans="1:2" ht="18.5" x14ac:dyDescent="0.45">
      <c r="A20" s="14" t="s">
        <v>34</v>
      </c>
      <c r="B20" s="22">
        <f>COUNTA(Claims!A:A)-1</f>
        <v>2</v>
      </c>
    </row>
    <row r="21" spans="1:2" ht="18.5" x14ac:dyDescent="0.45">
      <c r="A21" s="14" t="s">
        <v>35</v>
      </c>
      <c r="B21" s="18">
        <f>SUM(Claims!E:E)</f>
        <v>7</v>
      </c>
    </row>
    <row r="22" spans="1:2" ht="18.5" x14ac:dyDescent="0.45">
      <c r="A22" s="16" t="s">
        <v>33</v>
      </c>
      <c r="B22" s="19">
        <f>SUM(Claims!F:F)</f>
        <v>7</v>
      </c>
    </row>
    <row r="23" spans="1:2" ht="18.5" x14ac:dyDescent="0.45">
      <c r="A23" s="13"/>
      <c r="B23" s="20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4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11" bestFit="1" customWidth="1"/>
    <col min="5" max="5" width="11" style="11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14</v>
      </c>
      <c r="C1" s="2" t="s">
        <v>15</v>
      </c>
      <c r="D1" s="10" t="s">
        <v>16</v>
      </c>
      <c r="E1" s="10" t="s">
        <v>25</v>
      </c>
      <c r="F1" s="2" t="s">
        <v>1</v>
      </c>
      <c r="G1" s="2" t="s">
        <v>2</v>
      </c>
      <c r="H1" s="2" t="s">
        <v>3</v>
      </c>
      <c r="I1" s="3" t="s">
        <v>36</v>
      </c>
      <c r="J1" s="3" t="s">
        <v>37</v>
      </c>
      <c r="K1" s="31" t="s">
        <v>23</v>
      </c>
      <c r="L1" s="31"/>
      <c r="M1" s="3" t="s">
        <v>24</v>
      </c>
    </row>
    <row r="2" spans="2:13" x14ac:dyDescent="0.35">
      <c r="B2" t="s">
        <v>20</v>
      </c>
      <c r="C2" t="s">
        <v>17</v>
      </c>
      <c r="D2" s="11">
        <v>20791</v>
      </c>
      <c r="E2" s="11" t="s">
        <v>26</v>
      </c>
      <c r="F2" t="s">
        <v>5</v>
      </c>
      <c r="G2" t="s">
        <v>6</v>
      </c>
      <c r="H2" t="s">
        <v>7</v>
      </c>
      <c r="I2" s="1">
        <v>45383</v>
      </c>
      <c r="J2" s="1">
        <v>45565</v>
      </c>
    </row>
    <row r="3" spans="2:13" x14ac:dyDescent="0.35">
      <c r="B3" t="s">
        <v>18</v>
      </c>
      <c r="C3" t="s">
        <v>19</v>
      </c>
      <c r="D3" s="11">
        <v>17699</v>
      </c>
      <c r="E3" s="11" t="s">
        <v>27</v>
      </c>
      <c r="F3" t="s">
        <v>9</v>
      </c>
      <c r="G3" t="s">
        <v>6</v>
      </c>
      <c r="H3" t="s">
        <v>10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2" priority="8">
      <formula>AND($J1&lt;TODAY(), $J1&lt;&gt;"")</formula>
    </cfRule>
  </conditionalFormatting>
  <conditionalFormatting sqref="K2:L1000">
    <cfRule type="notContainsBlanks" dxfId="1" priority="9">
      <formula>LEN(TRIM(K2))&gt;0</formula>
    </cfRule>
  </conditionalFormatting>
  <conditionalFormatting sqref="M2:M1048576">
    <cfRule type="notContainsBlanks" dxfId="0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H4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  <col min="7" max="7" width="9.26953125" style="7" bestFit="1" customWidth="1"/>
    <col min="8" max="8" width="8.7265625" style="7"/>
  </cols>
  <sheetData>
    <row r="1" spans="1:8" x14ac:dyDescent="0.35">
      <c r="A1" s="2" t="s">
        <v>28</v>
      </c>
      <c r="B1" s="2" t="s">
        <v>0</v>
      </c>
      <c r="C1" s="2" t="s">
        <v>29</v>
      </c>
      <c r="D1" s="2" t="s">
        <v>30</v>
      </c>
      <c r="E1" s="5" t="s">
        <v>31</v>
      </c>
      <c r="F1" s="5" t="s">
        <v>32</v>
      </c>
      <c r="G1" s="8"/>
      <c r="H1" s="9"/>
    </row>
    <row r="2" spans="1:8" x14ac:dyDescent="0.35">
      <c r="A2" s="4">
        <v>45427</v>
      </c>
      <c r="B2" t="s">
        <v>4</v>
      </c>
      <c r="C2" s="4">
        <v>45383</v>
      </c>
      <c r="D2" s="4">
        <v>45412</v>
      </c>
      <c r="E2" s="6">
        <v>2</v>
      </c>
      <c r="F2" s="6">
        <v>2</v>
      </c>
      <c r="H2" s="7">
        <f>MONTH(D2)</f>
        <v>4</v>
      </c>
    </row>
    <row r="3" spans="1:8" x14ac:dyDescent="0.35">
      <c r="A3" s="4">
        <v>45427</v>
      </c>
      <c r="B3" t="s">
        <v>8</v>
      </c>
      <c r="C3" s="4">
        <v>45413</v>
      </c>
      <c r="D3" s="4">
        <v>45443</v>
      </c>
      <c r="E3" s="6">
        <v>5</v>
      </c>
      <c r="F3" s="6">
        <v>5</v>
      </c>
      <c r="G3" s="7">
        <f>MONTH(C3)</f>
        <v>5</v>
      </c>
      <c r="H3" s="7">
        <f>MONTH(D3)</f>
        <v>5</v>
      </c>
    </row>
    <row r="4" spans="1:8" x14ac:dyDescent="0.35">
      <c r="C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2024-05-17T00:21:13Z</dcterms:modified>
</cp:coreProperties>
</file>